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 firstSheet="1" activeTab="1"/>
  </bookViews>
  <sheets>
    <sheet name="Sheet4" sheetId="9" r:id="rId1"/>
    <sheet name="长方形" sheetId="1" r:id="rId2"/>
    <sheet name="正方形" sheetId="4" r:id="rId3"/>
    <sheet name="转换" sheetId="2" r:id="rId4"/>
    <sheet name="出入库记录" sheetId="6" r:id="rId5"/>
    <sheet name="Sheet2" sheetId="8" r:id="rId6"/>
    <sheet name="台帐记录方法" sheetId="10" r:id="rId7"/>
    <sheet name="Sheet1" sheetId="11" r:id="rId8"/>
    <sheet name="Sheet3" sheetId="12" r:id="rId9"/>
    <sheet name="Sheet5" sheetId="13" r:id="rId10"/>
    <sheet name="Sheet6" sheetId="14" r:id="rId11"/>
    <sheet name="Sheet7" sheetId="15" r:id="rId12"/>
    <sheet name="Sheet8" sheetId="16" r:id="rId13"/>
    <sheet name="Sheet9" sheetId="17" r:id="rId14"/>
  </sheets>
  <definedNames>
    <definedName name="_xlnm._FilterDatabase" localSheetId="1" hidden="1">长方形!$D$4:$BT$4507</definedName>
    <definedName name="_xlnm._FilterDatabase" localSheetId="2" hidden="1">正方形!$A$4:$BT$841</definedName>
    <definedName name="_xlnm._FilterDatabase" localSheetId="7" hidden="1">Sheet1!$E$3:$J$812</definedName>
    <definedName name="_xlnm._FilterDatabase" localSheetId="8" hidden="1">Sheet3!$F$3:$G$207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7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2月3号入10，没找到放在哪</t>
        </r>
      </text>
    </comment>
  </commentList>
</comments>
</file>

<file path=xl/sharedStrings.xml><?xml version="1.0" encoding="utf-8"?>
<sst xmlns="http://schemas.openxmlformats.org/spreadsheetml/2006/main" count="16157" uniqueCount="6565">
  <si>
    <t>外尺寸规格</t>
  </si>
  <si>
    <t>计数项:外尺寸规格</t>
  </si>
  <si>
    <t>(空白)</t>
  </si>
  <si>
    <t>38×30×8(红)</t>
  </si>
  <si>
    <t>38×30×8</t>
  </si>
  <si>
    <t>38×28×8</t>
  </si>
  <si>
    <t>38×28×6</t>
  </si>
  <si>
    <t>38×27×5</t>
  </si>
  <si>
    <t>38×27×2</t>
  </si>
  <si>
    <t>38×25×5(黑)</t>
  </si>
  <si>
    <t>38×25×5</t>
  </si>
  <si>
    <t>38×25×1.65(台)</t>
  </si>
  <si>
    <t>38×24×8</t>
  </si>
  <si>
    <t>38×23×5(黑)</t>
  </si>
  <si>
    <t>38×21×6</t>
  </si>
  <si>
    <t>38×21×3(白)</t>
  </si>
  <si>
    <t>38×21×3</t>
  </si>
  <si>
    <t>38×20×5</t>
  </si>
  <si>
    <t>38×19×7</t>
  </si>
  <si>
    <t>38×19×4</t>
  </si>
  <si>
    <t>38×19×2</t>
  </si>
  <si>
    <t>38×18×8</t>
  </si>
  <si>
    <t>38×16×6</t>
  </si>
  <si>
    <t>38×16×2</t>
  </si>
  <si>
    <t>38×16×10</t>
  </si>
  <si>
    <t>38×15×5</t>
  </si>
  <si>
    <t>38×15×4</t>
  </si>
  <si>
    <t>38×13×7(红)</t>
  </si>
  <si>
    <t>38×13×6</t>
  </si>
  <si>
    <t>38×13×4</t>
  </si>
  <si>
    <t>38×12×6</t>
  </si>
  <si>
    <t>38×10×5</t>
  </si>
  <si>
    <t>38×10×4</t>
  </si>
  <si>
    <t>38×10×10</t>
  </si>
  <si>
    <t>38.5×32.5×7.5</t>
  </si>
  <si>
    <t>38.5×15.5×9.5</t>
  </si>
  <si>
    <t>37×8×6(白)</t>
  </si>
  <si>
    <t>37×7×7</t>
  </si>
  <si>
    <t>37×7×6</t>
  </si>
  <si>
    <t>37×6×6</t>
  </si>
  <si>
    <t>37×6×4(白)</t>
  </si>
  <si>
    <t>37×32×6(白)</t>
  </si>
  <si>
    <t>37×30×9</t>
  </si>
  <si>
    <t>37×30×14</t>
  </si>
  <si>
    <t>37×29×8</t>
  </si>
  <si>
    <t>37×28×3(白)</t>
  </si>
  <si>
    <t>37×27×6</t>
  </si>
  <si>
    <t>37×27×5(台)</t>
  </si>
  <si>
    <t>37×26×5</t>
  </si>
  <si>
    <t>37×26×2</t>
  </si>
  <si>
    <t>37×23×5</t>
  </si>
  <si>
    <t>37×21×4</t>
  </si>
  <si>
    <t>37×19×4</t>
  </si>
  <si>
    <t>37×17×7</t>
  </si>
  <si>
    <t>37×16×5</t>
  </si>
  <si>
    <t>37×16×4</t>
  </si>
  <si>
    <t>37×15×6</t>
  </si>
  <si>
    <t>37×15×5</t>
  </si>
  <si>
    <t>37×15×2</t>
  </si>
  <si>
    <t>37×14×9(白)</t>
  </si>
  <si>
    <t>37×14×2</t>
  </si>
  <si>
    <t>37×14×12(白)</t>
  </si>
  <si>
    <t>37×14×11(白)</t>
  </si>
  <si>
    <t>37×13×4</t>
  </si>
  <si>
    <t>37×12×6</t>
  </si>
  <si>
    <t>37×12×3</t>
  </si>
  <si>
    <t>37×11×4(白)</t>
  </si>
  <si>
    <t>37×11×3</t>
  </si>
  <si>
    <t>37×10×8(白)</t>
  </si>
  <si>
    <t>37×10×10</t>
  </si>
  <si>
    <t>37.5×26.5×6.5(白)</t>
  </si>
  <si>
    <t>37.5×15.5×7.5</t>
  </si>
  <si>
    <t>36×9×5</t>
  </si>
  <si>
    <t>36×7×7</t>
  </si>
  <si>
    <t>36×6×6</t>
  </si>
  <si>
    <t>36×33×2</t>
  </si>
  <si>
    <t>36×30×6</t>
  </si>
  <si>
    <t>36×30×3</t>
  </si>
  <si>
    <t>36×30×10</t>
  </si>
  <si>
    <t>36×28×9</t>
  </si>
  <si>
    <t>36×26×6</t>
  </si>
  <si>
    <t>36×26×5</t>
  </si>
  <si>
    <t>36×26×4</t>
  </si>
  <si>
    <t>36×25×12</t>
  </si>
  <si>
    <t>36×25×11</t>
  </si>
  <si>
    <t>36×24×6</t>
  </si>
  <si>
    <t>36×24×4</t>
  </si>
  <si>
    <t>36×24×2</t>
  </si>
  <si>
    <t>36×23×2</t>
  </si>
  <si>
    <t>36×22×5</t>
  </si>
  <si>
    <t>36×22×3</t>
  </si>
  <si>
    <t>36×21×10</t>
  </si>
  <si>
    <t>36×20×4</t>
  </si>
  <si>
    <t>36×17.5×4.5(黑)</t>
  </si>
  <si>
    <t>36×16×16</t>
  </si>
  <si>
    <t>36×15×8</t>
  </si>
  <si>
    <t>36×15×5</t>
  </si>
  <si>
    <t>36×15×4</t>
  </si>
  <si>
    <t>36×14×8</t>
  </si>
  <si>
    <t>36×12×5</t>
  </si>
  <si>
    <t>36×12×4</t>
  </si>
  <si>
    <t>36×12×2</t>
  </si>
  <si>
    <t>36×11×4</t>
  </si>
  <si>
    <t>36×10×8</t>
  </si>
  <si>
    <t>36×10×6</t>
  </si>
  <si>
    <t>36×10×4</t>
  </si>
  <si>
    <t>36×10×2</t>
  </si>
  <si>
    <t>36.5×26.5×3.5(白)</t>
  </si>
  <si>
    <t>36.5×10.5×10.5(白)</t>
  </si>
  <si>
    <t>36.4×26.4×3.4(白)</t>
  </si>
  <si>
    <t>35×9×7</t>
  </si>
  <si>
    <t>35×9×2</t>
  </si>
  <si>
    <t>35×8×7</t>
  </si>
  <si>
    <t>35×8×5</t>
  </si>
  <si>
    <t>35×8×4</t>
  </si>
  <si>
    <t>35×8×3</t>
  </si>
  <si>
    <t>35×7×6(台)</t>
  </si>
  <si>
    <t>35×7×5(黑)</t>
  </si>
  <si>
    <t>35×7×5</t>
  </si>
  <si>
    <t>35×7×4</t>
  </si>
  <si>
    <t>35×6×3</t>
  </si>
  <si>
    <t>35×6×2</t>
  </si>
  <si>
    <t>35×34×6</t>
  </si>
  <si>
    <t>35×30×8(台)</t>
  </si>
  <si>
    <t>35×30×4(白)</t>
  </si>
  <si>
    <t>35×30×4</t>
  </si>
  <si>
    <t>35×27×3</t>
  </si>
  <si>
    <t>35×27×2</t>
  </si>
  <si>
    <t>35×26×7</t>
  </si>
  <si>
    <t>35×26×3(白)</t>
  </si>
  <si>
    <t>35×26×3</t>
  </si>
  <si>
    <t>35×25×5</t>
  </si>
  <si>
    <t>35×25×3(黑)</t>
  </si>
  <si>
    <t>35×25×3</t>
  </si>
  <si>
    <t>35×25×10</t>
  </si>
  <si>
    <t>35×22×5</t>
  </si>
  <si>
    <t>35×212×2</t>
  </si>
  <si>
    <t>35×21×3</t>
  </si>
  <si>
    <t>35×20×5</t>
  </si>
  <si>
    <t>35×18×4</t>
  </si>
  <si>
    <t>35×18×3(台)</t>
  </si>
  <si>
    <t>35×17×5(黑)</t>
  </si>
  <si>
    <t>35×17×3(白)</t>
  </si>
  <si>
    <t>35×16×2</t>
  </si>
  <si>
    <t>35×15×7(白)</t>
  </si>
  <si>
    <t>35×15×5</t>
  </si>
  <si>
    <t>35×13×8</t>
  </si>
  <si>
    <t>35×13×6</t>
  </si>
  <si>
    <t>35×13×4</t>
  </si>
  <si>
    <t>35×13×3</t>
  </si>
  <si>
    <t>35×11×7</t>
  </si>
  <si>
    <t>35×11×6(白)</t>
  </si>
  <si>
    <t>35×11×4</t>
  </si>
  <si>
    <t>35×10×5</t>
  </si>
  <si>
    <t>35×10×2</t>
  </si>
  <si>
    <t>35×10×10</t>
  </si>
  <si>
    <t>35.9×15×3.5(白)</t>
  </si>
  <si>
    <t>34×9×5</t>
  </si>
  <si>
    <t>34×8×7</t>
  </si>
  <si>
    <t>34×7×3(白)</t>
  </si>
  <si>
    <t>34×7×3</t>
  </si>
  <si>
    <t>34×6×5</t>
  </si>
  <si>
    <t>34×6×4</t>
  </si>
  <si>
    <t>34×6×2(台)</t>
  </si>
  <si>
    <t>34×34×12</t>
  </si>
  <si>
    <t>34×33×</t>
  </si>
  <si>
    <t>34×32×9</t>
  </si>
  <si>
    <t>34×32×7</t>
  </si>
  <si>
    <t>34×31×2</t>
  </si>
  <si>
    <t>34×27×5</t>
  </si>
  <si>
    <t>34×25×5</t>
  </si>
  <si>
    <t>34×24×8</t>
  </si>
  <si>
    <t>34×24×5(白)</t>
  </si>
  <si>
    <t>34×24×5</t>
  </si>
  <si>
    <t>34×24×11</t>
  </si>
  <si>
    <t>34×23×3</t>
  </si>
  <si>
    <t>34×23×2</t>
  </si>
  <si>
    <t>34×22×4</t>
  </si>
  <si>
    <t>34×22×3</t>
  </si>
  <si>
    <t>34×22×2</t>
  </si>
  <si>
    <t>34×21×4(黑)</t>
  </si>
  <si>
    <t>34×21×4</t>
  </si>
  <si>
    <t>34×20×6</t>
  </si>
  <si>
    <t>34×19×2</t>
  </si>
  <si>
    <t>34×18×9</t>
  </si>
  <si>
    <t>34×17×7(白)</t>
  </si>
  <si>
    <t>34×17×7</t>
  </si>
  <si>
    <t>34×17×5</t>
  </si>
  <si>
    <t>34×17×4</t>
  </si>
  <si>
    <t>34×16×6</t>
  </si>
  <si>
    <t>34×16×2</t>
  </si>
  <si>
    <t>34×15×4</t>
  </si>
  <si>
    <t>34×15×2</t>
  </si>
  <si>
    <t>34×15×11</t>
  </si>
  <si>
    <t>34×14×9</t>
  </si>
  <si>
    <t>34×13×12</t>
  </si>
  <si>
    <t>34×13.5×13</t>
  </si>
  <si>
    <t>34×12×12</t>
  </si>
  <si>
    <t>34×11×7</t>
  </si>
  <si>
    <t>34×11×6</t>
  </si>
  <si>
    <t>34×11×2</t>
  </si>
  <si>
    <t>34×10×4</t>
  </si>
  <si>
    <t>34.5×6.5×3.5</t>
  </si>
  <si>
    <t>34.5×31.5×4.5</t>
  </si>
  <si>
    <t>33×9×4</t>
  </si>
  <si>
    <t>33×8×8</t>
  </si>
  <si>
    <t>33×33×4(黑)</t>
  </si>
  <si>
    <t>33×33×11</t>
  </si>
  <si>
    <t>33×32×5××</t>
  </si>
  <si>
    <t>33×28×4</t>
  </si>
  <si>
    <t>33×28×3</t>
  </si>
  <si>
    <t>33×27×7</t>
  </si>
  <si>
    <t>33×27×5</t>
  </si>
  <si>
    <t>33×27×3</t>
  </si>
  <si>
    <t>33×26×3(黑)</t>
  </si>
  <si>
    <t>33×25×3</t>
  </si>
  <si>
    <t>33×25×10</t>
  </si>
  <si>
    <t>33×24×5(白)</t>
  </si>
  <si>
    <t>33×24×5</t>
  </si>
  <si>
    <t>33×24×4</t>
  </si>
  <si>
    <t>33×23×7</t>
  </si>
  <si>
    <t>33×23×5</t>
  </si>
  <si>
    <t>33×23×4</t>
  </si>
  <si>
    <t>33×23×3(白)</t>
  </si>
  <si>
    <t>33×23×3</t>
  </si>
  <si>
    <t>33×23×2.9</t>
  </si>
  <si>
    <t>33×23×2</t>
  </si>
  <si>
    <t>33×23×18</t>
  </si>
  <si>
    <t>33×23×11</t>
  </si>
  <si>
    <t>33×22×5</t>
  </si>
  <si>
    <t>33×22×3.5</t>
  </si>
  <si>
    <t>33×22×2</t>
  </si>
  <si>
    <t>33×22×13</t>
  </si>
  <si>
    <t>33×21×7</t>
  </si>
  <si>
    <t>33×21×6</t>
  </si>
  <si>
    <t>33×21×4</t>
  </si>
  <si>
    <t>33×20×6(白)</t>
  </si>
  <si>
    <t>33×19×4</t>
  </si>
  <si>
    <t>33×18×3</t>
  </si>
  <si>
    <t>33×18×2</t>
  </si>
  <si>
    <t>33×17×8</t>
  </si>
  <si>
    <t>33×17×4</t>
  </si>
  <si>
    <t>33×16×5</t>
  </si>
  <si>
    <t>33×16×3</t>
  </si>
  <si>
    <t>33×16×2</t>
  </si>
  <si>
    <t>33×16×12(白)</t>
  </si>
  <si>
    <t>33×15×8</t>
  </si>
  <si>
    <t>33×15×5</t>
  </si>
  <si>
    <t>33×15×4</t>
  </si>
  <si>
    <t>33×14×3</t>
  </si>
  <si>
    <t>33×13×5</t>
  </si>
  <si>
    <t>33×13×4</t>
  </si>
  <si>
    <t>33×12×6</t>
  </si>
  <si>
    <t>33×12×3</t>
  </si>
  <si>
    <t>33×11×4</t>
  </si>
  <si>
    <t>33×11×3</t>
  </si>
  <si>
    <t>33×10×5</t>
  </si>
  <si>
    <t>33.5×23×6(台)</t>
  </si>
  <si>
    <t>33.5×13.5×9.5</t>
  </si>
  <si>
    <t>32×9×9</t>
  </si>
  <si>
    <t>32×9×8</t>
  </si>
  <si>
    <t>32×9×3</t>
  </si>
  <si>
    <t>32×9×2</t>
  </si>
  <si>
    <t>32×8×8</t>
  </si>
  <si>
    <t>32×8×4</t>
  </si>
  <si>
    <t>32×7×7(白)</t>
  </si>
  <si>
    <t>32×7×4</t>
  </si>
  <si>
    <t>32×6×6</t>
  </si>
  <si>
    <t>32×6×2</t>
  </si>
  <si>
    <t>32×5×5</t>
  </si>
  <si>
    <t>32×32×4.5</t>
  </si>
  <si>
    <t>32×32×12</t>
  </si>
  <si>
    <t>32×31×9</t>
  </si>
  <si>
    <t>32×31×3(台)</t>
  </si>
  <si>
    <t>32×31×3</t>
  </si>
  <si>
    <t>32×30×10</t>
  </si>
  <si>
    <t>32×29×3(台)</t>
  </si>
  <si>
    <t>32×29×2</t>
  </si>
  <si>
    <t>32×28×3</t>
  </si>
  <si>
    <t>32×27×7</t>
  </si>
  <si>
    <t>32×27×5</t>
  </si>
  <si>
    <t>32×27×3</t>
  </si>
  <si>
    <t>32×25×6</t>
  </si>
  <si>
    <t>32×25×3</t>
  </si>
  <si>
    <t>32×25×10</t>
  </si>
  <si>
    <t>32×24×8</t>
  </si>
  <si>
    <t>32×24×7</t>
  </si>
  <si>
    <t>32×23×8</t>
  </si>
  <si>
    <t>32×23×7</t>
  </si>
  <si>
    <t>32×23×5</t>
  </si>
  <si>
    <t>32×23×4</t>
  </si>
  <si>
    <t>32×23×3(台)</t>
  </si>
  <si>
    <t>32×23×3</t>
  </si>
  <si>
    <t>32×23×2</t>
  </si>
  <si>
    <t>32×23×12</t>
  </si>
  <si>
    <t>32×23×11</t>
  </si>
  <si>
    <t>32×22×6(白)</t>
  </si>
  <si>
    <t>32×22×5</t>
  </si>
  <si>
    <t>32×22×4</t>
  </si>
  <si>
    <t>32×22×3.5(台)</t>
  </si>
  <si>
    <t>32×22×3</t>
  </si>
  <si>
    <t>32×22×2(白)</t>
  </si>
  <si>
    <t>32×22×2</t>
  </si>
  <si>
    <t>32×21×5</t>
  </si>
  <si>
    <t>32×21×4</t>
  </si>
  <si>
    <t>32×21×3(白)</t>
  </si>
  <si>
    <t>32×21×3</t>
  </si>
  <si>
    <t>32×21×2</t>
  </si>
  <si>
    <t>32×20×9</t>
  </si>
  <si>
    <t>32×20×7</t>
  </si>
  <si>
    <t>32×20×5</t>
  </si>
  <si>
    <t>32×20×2</t>
  </si>
  <si>
    <t>32×20×12</t>
  </si>
  <si>
    <t>32×19×4</t>
  </si>
  <si>
    <t>32×18×10</t>
  </si>
  <si>
    <t>32×16×5</t>
  </si>
  <si>
    <t>32×16×4</t>
  </si>
  <si>
    <t>32×16×2</t>
  </si>
  <si>
    <t>32×15×7(白)</t>
  </si>
  <si>
    <t>32×15×7</t>
  </si>
  <si>
    <t>32×15×5</t>
  </si>
  <si>
    <t>32×15×4</t>
  </si>
  <si>
    <t>32×15×11(白)</t>
  </si>
  <si>
    <t>32×15×11</t>
  </si>
  <si>
    <t>32×14×7</t>
  </si>
  <si>
    <t>32×14×6</t>
  </si>
  <si>
    <t>32×14×5</t>
  </si>
  <si>
    <t>32×14×4</t>
  </si>
  <si>
    <t>32×14×2</t>
  </si>
  <si>
    <t>32×13×5</t>
  </si>
  <si>
    <t>32×13×12</t>
  </si>
  <si>
    <t>32×12×8</t>
  </si>
  <si>
    <t>32×12×7</t>
  </si>
  <si>
    <t>32×12×5</t>
  </si>
  <si>
    <t>32×12×4</t>
  </si>
  <si>
    <t>32×11×9</t>
  </si>
  <si>
    <t>32×11×5</t>
  </si>
  <si>
    <t>32×10×7</t>
  </si>
  <si>
    <t>32×10×5(白)</t>
  </si>
  <si>
    <t>32×10×5</t>
  </si>
  <si>
    <t>32×10×4</t>
  </si>
  <si>
    <t>32.5×9.5×2.5</t>
  </si>
  <si>
    <t>32.5×17.5×3.5(台)</t>
  </si>
  <si>
    <t>32.5×17.5×2.5</t>
  </si>
  <si>
    <t>312×26×11</t>
  </si>
  <si>
    <t>31×9×8</t>
  </si>
  <si>
    <t>31×9×5(白)</t>
  </si>
  <si>
    <t>31×9×3(白)</t>
  </si>
  <si>
    <t>31×9×3</t>
  </si>
  <si>
    <t>31×9×2</t>
  </si>
  <si>
    <t>31×8×8(白)</t>
  </si>
  <si>
    <t>31×8×8</t>
  </si>
  <si>
    <t>31×8×5</t>
  </si>
  <si>
    <t>31×7×4(白)</t>
  </si>
  <si>
    <t>31×7×4</t>
  </si>
  <si>
    <t>31×7×3</t>
  </si>
  <si>
    <t>31×60×2(白)</t>
  </si>
  <si>
    <t>31×6×6(白)</t>
  </si>
  <si>
    <t>31×6×6</t>
  </si>
  <si>
    <t>31×5×5</t>
  </si>
  <si>
    <t>31×32×6</t>
  </si>
  <si>
    <t>31×32×5</t>
  </si>
  <si>
    <t>31×31×12</t>
  </si>
  <si>
    <t>31×30×5</t>
  </si>
  <si>
    <t>31×29×6</t>
  </si>
  <si>
    <t>31×27×3</t>
  </si>
  <si>
    <t>31×25×10</t>
  </si>
  <si>
    <t>31×25.5×4</t>
  </si>
  <si>
    <t>31×24×8</t>
  </si>
  <si>
    <t>31×23×5</t>
  </si>
  <si>
    <t>31×23×4</t>
  </si>
  <si>
    <t>31×23×2</t>
  </si>
  <si>
    <t>31×22×7</t>
  </si>
  <si>
    <t>31×22×5(台)</t>
  </si>
  <si>
    <t>31×22×5</t>
  </si>
  <si>
    <t>31×22×4</t>
  </si>
  <si>
    <t>31×22×3</t>
  </si>
  <si>
    <t>31×22×2</t>
  </si>
  <si>
    <t>31×21×5(白)</t>
  </si>
  <si>
    <t>31×21×5</t>
  </si>
  <si>
    <t>31×21×4(台)</t>
  </si>
  <si>
    <t>31×21×3</t>
  </si>
  <si>
    <t>31×21×2</t>
  </si>
  <si>
    <t>31×21×12</t>
  </si>
  <si>
    <t>31×20×8</t>
  </si>
  <si>
    <t>31×20×7(白)</t>
  </si>
  <si>
    <t>31×20×4(白)</t>
  </si>
  <si>
    <t>31×20×20</t>
  </si>
  <si>
    <t>31×20×2</t>
  </si>
  <si>
    <t>31×20×16</t>
  </si>
  <si>
    <t>31×20×12</t>
  </si>
  <si>
    <t>31×20×10(台)</t>
  </si>
  <si>
    <t>31×19×2(白)</t>
  </si>
  <si>
    <t>31×19×2</t>
  </si>
  <si>
    <t>31×18×10</t>
  </si>
  <si>
    <t>31×17×7</t>
  </si>
  <si>
    <t>31×17×5</t>
  </si>
  <si>
    <t>31×17×3</t>
  </si>
  <si>
    <t>31×16×4</t>
  </si>
  <si>
    <t>31×16×2(白)</t>
  </si>
  <si>
    <t>31×16×11.5(白)</t>
  </si>
  <si>
    <t>31×15×5</t>
  </si>
  <si>
    <t>31×15×4</t>
  </si>
  <si>
    <t>31×15×12</t>
  </si>
  <si>
    <t>31×14×7</t>
  </si>
  <si>
    <t>31×13×7</t>
  </si>
  <si>
    <t>31×13×3</t>
  </si>
  <si>
    <t>31×13×11</t>
  </si>
  <si>
    <t>31×12×6</t>
  </si>
  <si>
    <t>31×12×3(差)</t>
  </si>
  <si>
    <t>31×12×3</t>
  </si>
  <si>
    <t>31×11×7</t>
  </si>
  <si>
    <t>31×11×3</t>
  </si>
  <si>
    <t>31×11×2(红)</t>
  </si>
  <si>
    <t>31×10×7(白)</t>
  </si>
  <si>
    <t>31×10×2</t>
  </si>
  <si>
    <t>31.8×8.8×2.8</t>
  </si>
  <si>
    <t>31.8×26.8×2.8(台)</t>
  </si>
  <si>
    <t>31.5×22.5×2.5</t>
  </si>
  <si>
    <t>31.5×21.5×2.5</t>
  </si>
  <si>
    <t>31.5×20.5×2.5(台)</t>
  </si>
  <si>
    <t>31.5×19.5×7.5</t>
  </si>
  <si>
    <t>30×9×6</t>
  </si>
  <si>
    <t>30×9×5</t>
  </si>
  <si>
    <t>30×9×3</t>
  </si>
  <si>
    <t>30×9×2</t>
  </si>
  <si>
    <t>30×8×6</t>
  </si>
  <si>
    <t>30×8×4</t>
  </si>
  <si>
    <t>30×8×2(台)</t>
  </si>
  <si>
    <t>30×8×2</t>
  </si>
  <si>
    <t>30×7×7</t>
  </si>
  <si>
    <t>30×7×4</t>
  </si>
  <si>
    <t>30×7×3</t>
  </si>
  <si>
    <t>30×7×2</t>
  </si>
  <si>
    <t>30×6×6(台)</t>
  </si>
  <si>
    <t>30×6×6(黑)</t>
  </si>
  <si>
    <t>30×6×3</t>
  </si>
  <si>
    <t>30×30×8(黑)</t>
  </si>
  <si>
    <t>30×30×11</t>
  </si>
  <si>
    <t>30×28×6(白)</t>
  </si>
  <si>
    <t>30×28×2</t>
  </si>
  <si>
    <t>30×27×7</t>
  </si>
  <si>
    <t>30×27×4(黑)</t>
  </si>
  <si>
    <t>30×27×13</t>
  </si>
  <si>
    <t>30×26×6(差)</t>
  </si>
  <si>
    <t>30×25×7</t>
  </si>
  <si>
    <t>30×25×6</t>
  </si>
  <si>
    <t>30×25×3</t>
  </si>
  <si>
    <t>30×25×2(白)</t>
  </si>
  <si>
    <t>30×25×12(白)</t>
  </si>
  <si>
    <t>30×25×12</t>
  </si>
  <si>
    <t>30×25×10</t>
  </si>
  <si>
    <t>30×24×4</t>
  </si>
  <si>
    <t>30×24×2</t>
  </si>
  <si>
    <t>30×24×10</t>
  </si>
  <si>
    <t>30×23×7(白)</t>
  </si>
  <si>
    <t>30×23×6</t>
  </si>
  <si>
    <t>30×23×2</t>
  </si>
  <si>
    <t>30×23×12(台)</t>
  </si>
  <si>
    <t>30×23×10</t>
  </si>
  <si>
    <t>30×22×6</t>
  </si>
  <si>
    <t>30×22×5</t>
  </si>
  <si>
    <t>30×22×4</t>
  </si>
  <si>
    <t>30×22×3(白)</t>
  </si>
  <si>
    <t>30×22×3</t>
  </si>
  <si>
    <t>30×22×12</t>
  </si>
  <si>
    <t>30×22×10</t>
  </si>
  <si>
    <t>30×21×7</t>
  </si>
  <si>
    <t>30×21×5</t>
  </si>
  <si>
    <t>30×21×4</t>
  </si>
  <si>
    <t>30×21×3</t>
  </si>
  <si>
    <t>30×21×11</t>
  </si>
  <si>
    <t>30×21×10</t>
  </si>
  <si>
    <t>30×21.5×5(差)</t>
  </si>
  <si>
    <t>30×20×8</t>
  </si>
  <si>
    <t>30×20×5(台)</t>
  </si>
  <si>
    <t>30×20×5</t>
  </si>
  <si>
    <t>30×20×4(台)</t>
  </si>
  <si>
    <t>30×20×4(白)</t>
  </si>
  <si>
    <t>30×20×4</t>
  </si>
  <si>
    <t>30×20×3(黑)</t>
  </si>
  <si>
    <t>30×20×3</t>
  </si>
  <si>
    <t>30×20×2.5</t>
  </si>
  <si>
    <t>30×20×2</t>
  </si>
  <si>
    <t>30×20×10</t>
  </si>
  <si>
    <t>30×19×9</t>
  </si>
  <si>
    <t>30×19×3.6(白)</t>
  </si>
  <si>
    <t>30×19×3</t>
  </si>
  <si>
    <t>30×18×8</t>
  </si>
  <si>
    <t>30×18×5</t>
  </si>
  <si>
    <t>30×18×4(白)</t>
  </si>
  <si>
    <t>30×18×4</t>
  </si>
  <si>
    <t>30×18×3</t>
  </si>
  <si>
    <t>30×18×12</t>
  </si>
  <si>
    <t>30×17×4</t>
  </si>
  <si>
    <t>30×17×3</t>
  </si>
  <si>
    <t>30×16×7</t>
  </si>
  <si>
    <t>30×16×6</t>
  </si>
  <si>
    <t>30×16×5(白)</t>
  </si>
  <si>
    <t>30×16×5</t>
  </si>
  <si>
    <t>30×16×2</t>
  </si>
  <si>
    <t>30×15×8</t>
  </si>
  <si>
    <t>30×15×5</t>
  </si>
  <si>
    <t>30×15×4</t>
  </si>
  <si>
    <t>30×15×2.5</t>
  </si>
  <si>
    <t>30×14×6</t>
  </si>
  <si>
    <t>30×14×5</t>
  </si>
  <si>
    <t>30×14×2</t>
  </si>
  <si>
    <t>30×14.5×3</t>
  </si>
  <si>
    <t>30×13×8</t>
  </si>
  <si>
    <t>30×13×6</t>
  </si>
  <si>
    <t>30×13×5</t>
  </si>
  <si>
    <t>30×13×10</t>
  </si>
  <si>
    <t>30×12×8</t>
  </si>
  <si>
    <t>30×12×7(红)</t>
  </si>
  <si>
    <t>30×12×7</t>
  </si>
  <si>
    <t>30×12×6</t>
  </si>
  <si>
    <t>30×12×5</t>
  </si>
  <si>
    <t>30×12×4</t>
  </si>
  <si>
    <t>30×12×3</t>
  </si>
  <si>
    <t>30×12×2</t>
  </si>
  <si>
    <t>30×12×10</t>
  </si>
  <si>
    <t>30×11×8</t>
  </si>
  <si>
    <t>30×11×6(台)</t>
  </si>
  <si>
    <t>30×11×6(白)</t>
  </si>
  <si>
    <t>30×11×5</t>
  </si>
  <si>
    <t>30×11×4</t>
  </si>
  <si>
    <t>30×11×2</t>
  </si>
  <si>
    <t>30×10×8(白)</t>
  </si>
  <si>
    <t>30×10×7</t>
  </si>
  <si>
    <t>30×10×5(黑)</t>
  </si>
  <si>
    <t>30×10×5</t>
  </si>
  <si>
    <t>30×10×4(红)</t>
  </si>
  <si>
    <t>30×10×4</t>
  </si>
  <si>
    <t>30×10×2</t>
  </si>
  <si>
    <t>30×10×10(差材料)</t>
  </si>
  <si>
    <t>30×10×10</t>
  </si>
  <si>
    <t>30×10.5×4.3(白)</t>
  </si>
  <si>
    <t>30.5×26.5×8(黑)</t>
  </si>
  <si>
    <t>30.5×22×2(白)</t>
  </si>
  <si>
    <t>30.5×18.5×6.5</t>
  </si>
  <si>
    <t>30.5×15.8×15.7</t>
  </si>
  <si>
    <t>3.5×22×3(台)</t>
  </si>
  <si>
    <t>29×9×9</t>
  </si>
  <si>
    <t>29×9×6</t>
  </si>
  <si>
    <t>29×9×4</t>
  </si>
  <si>
    <t>29×9×3(白)</t>
  </si>
  <si>
    <t>29×9×3</t>
  </si>
  <si>
    <t>29×8×6</t>
  </si>
  <si>
    <t>29×8×2</t>
  </si>
  <si>
    <t>29×7×5</t>
  </si>
  <si>
    <t>29×7×4</t>
  </si>
  <si>
    <t>29×7×2</t>
  </si>
  <si>
    <t>29×6×6</t>
  </si>
  <si>
    <t>29×6×5</t>
  </si>
  <si>
    <t>29×6×2</t>
  </si>
  <si>
    <t>29×28×8</t>
  </si>
  <si>
    <t>29×28×7</t>
  </si>
  <si>
    <t>29×27×7</t>
  </si>
  <si>
    <t>29×27×2</t>
  </si>
  <si>
    <t>29×26×9</t>
  </si>
  <si>
    <t>29×25×9</t>
  </si>
  <si>
    <t>29×25×3</t>
  </si>
  <si>
    <t>29×25×12</t>
  </si>
  <si>
    <t>29×24×7</t>
  </si>
  <si>
    <t>29×24×6</t>
  </si>
  <si>
    <t>29×24×2(白)</t>
  </si>
  <si>
    <t>29×24×2</t>
  </si>
  <si>
    <t>29×23×6</t>
  </si>
  <si>
    <t>29×22×9</t>
  </si>
  <si>
    <t>29×22×5</t>
  </si>
  <si>
    <t>29×22×4</t>
  </si>
  <si>
    <t>29×21×9.5(台)</t>
  </si>
  <si>
    <t>29×21×8</t>
  </si>
  <si>
    <t>29×21×5</t>
  </si>
  <si>
    <t>29×21×2</t>
  </si>
  <si>
    <t>29×20×8</t>
  </si>
  <si>
    <t>29×20×4</t>
  </si>
  <si>
    <t>29×20×3</t>
  </si>
  <si>
    <t>29×19×9</t>
  </si>
  <si>
    <t>29×19×8</t>
  </si>
  <si>
    <t>29×19×3</t>
  </si>
  <si>
    <t>29×19×2(白)</t>
  </si>
  <si>
    <t>29×19×2</t>
  </si>
  <si>
    <t>29×18×9</t>
  </si>
  <si>
    <t>29×18×8</t>
  </si>
  <si>
    <t>29×18×5</t>
  </si>
  <si>
    <t>29×18×4</t>
  </si>
  <si>
    <t>29×18×2</t>
  </si>
  <si>
    <t>29×18×12</t>
  </si>
  <si>
    <t>29×16×6</t>
  </si>
  <si>
    <t>29×16×10</t>
  </si>
  <si>
    <t>29×15×3</t>
  </si>
  <si>
    <t>29×15×2</t>
  </si>
  <si>
    <t>29×14×6</t>
  </si>
  <si>
    <t>29×14×5</t>
  </si>
  <si>
    <t>29×14×4</t>
  </si>
  <si>
    <t>29×14×3.5</t>
  </si>
  <si>
    <t>29×14×2</t>
  </si>
  <si>
    <t>29×14×13(台)</t>
  </si>
  <si>
    <t>29×14×13</t>
  </si>
  <si>
    <t>29×13×8</t>
  </si>
  <si>
    <t>29×13×7</t>
  </si>
  <si>
    <t>29×13×6</t>
  </si>
  <si>
    <t>29×13×3(黑)</t>
  </si>
  <si>
    <t>29×13×2</t>
  </si>
  <si>
    <t>29×12×5</t>
  </si>
  <si>
    <t>29×12×3</t>
  </si>
  <si>
    <t>29×12×2</t>
  </si>
  <si>
    <t>29×11×7</t>
  </si>
  <si>
    <t>29×11×6</t>
  </si>
  <si>
    <t>29×11×5</t>
  </si>
  <si>
    <t>29×11×4</t>
  </si>
  <si>
    <t>29×11×3</t>
  </si>
  <si>
    <t>29×11×2(白)</t>
  </si>
  <si>
    <t>29×11×2</t>
  </si>
  <si>
    <t>29.5×23.5×10.5</t>
  </si>
  <si>
    <t>29.5×18.5×3.5</t>
  </si>
  <si>
    <t>29.5×16.5×3.5(白)</t>
  </si>
  <si>
    <t>29.5×15.5×9.5(白)</t>
  </si>
  <si>
    <t>28×9×9</t>
  </si>
  <si>
    <t>28×9×6</t>
  </si>
  <si>
    <t>28×9×3</t>
  </si>
  <si>
    <t>28×8×8(白)</t>
  </si>
  <si>
    <t>28×8×8</t>
  </si>
  <si>
    <t>28×8×6(白)</t>
  </si>
  <si>
    <t>28×8×4</t>
  </si>
  <si>
    <t>28×8×2</t>
  </si>
  <si>
    <t>28×7×7</t>
  </si>
  <si>
    <t>28×7×6</t>
  </si>
  <si>
    <t>28×7×5</t>
  </si>
  <si>
    <t>28×7×3</t>
  </si>
  <si>
    <t>28×7.5×7.5</t>
  </si>
  <si>
    <t>28×6×6</t>
  </si>
  <si>
    <t>28×6×5</t>
  </si>
  <si>
    <t>28×6×4(白)</t>
  </si>
  <si>
    <t>28×6×4</t>
  </si>
  <si>
    <t>28×6×3</t>
  </si>
  <si>
    <t>28×30×2</t>
  </si>
  <si>
    <t>28×28×12</t>
  </si>
  <si>
    <t>28×27×2</t>
  </si>
  <si>
    <t>28×27×10</t>
  </si>
  <si>
    <t>28×26×13</t>
  </si>
  <si>
    <t>28×25×5</t>
  </si>
  <si>
    <t>28×25×3</t>
  </si>
  <si>
    <t>28×24×6</t>
  </si>
  <si>
    <t>28×24×4</t>
  </si>
  <si>
    <t>28×23×7</t>
  </si>
  <si>
    <t>28×23×2</t>
  </si>
  <si>
    <t>28×22×6</t>
  </si>
  <si>
    <t>28×22×4</t>
  </si>
  <si>
    <t>28×22×3(白)</t>
  </si>
  <si>
    <t>28×22×3</t>
  </si>
  <si>
    <t>28×22×2</t>
  </si>
  <si>
    <t>28×21×9(白)</t>
  </si>
  <si>
    <t>28×21×8</t>
  </si>
  <si>
    <t>28×21×4</t>
  </si>
  <si>
    <t>28×21×3</t>
  </si>
  <si>
    <t>28×21×2</t>
  </si>
  <si>
    <t>28×21×12</t>
  </si>
  <si>
    <t>28×20×7(台)</t>
  </si>
  <si>
    <t>28×20×7(白)</t>
  </si>
  <si>
    <t>28×20×7</t>
  </si>
  <si>
    <t>28×20×6</t>
  </si>
  <si>
    <t>28×20×4</t>
  </si>
  <si>
    <t>28×20×3</t>
  </si>
  <si>
    <t>28×20×12</t>
  </si>
  <si>
    <t>28×18×7(白)</t>
  </si>
  <si>
    <t>28×18×7</t>
  </si>
  <si>
    <t>28×18×6</t>
  </si>
  <si>
    <t>28×18×2</t>
  </si>
  <si>
    <t>28×18×11</t>
  </si>
  <si>
    <t>28×17×7</t>
  </si>
  <si>
    <t>28×17×6</t>
  </si>
  <si>
    <t>28×17×3</t>
  </si>
  <si>
    <t>28×16×5</t>
  </si>
  <si>
    <t>28×16×4</t>
  </si>
  <si>
    <t>28×16×2(白)</t>
  </si>
  <si>
    <t>28×16×14</t>
  </si>
  <si>
    <t>28×15×6</t>
  </si>
  <si>
    <t>28×15×5</t>
  </si>
  <si>
    <t>28×15×4</t>
  </si>
  <si>
    <t>28×15×3</t>
  </si>
  <si>
    <t>28×15×2</t>
  </si>
  <si>
    <t>28×14×9</t>
  </si>
  <si>
    <t>28×14×7</t>
  </si>
  <si>
    <t>28×14×6</t>
  </si>
  <si>
    <t>28×14×3</t>
  </si>
  <si>
    <t>28×14×2</t>
  </si>
  <si>
    <t>28×14×12</t>
  </si>
  <si>
    <t>28×13×9</t>
  </si>
  <si>
    <t>28×13×6</t>
  </si>
  <si>
    <t>28×13×4</t>
  </si>
  <si>
    <t>28×13×3</t>
  </si>
  <si>
    <t>28×13×2</t>
  </si>
  <si>
    <t>28×12×7</t>
  </si>
  <si>
    <t>28×12×6(白)</t>
  </si>
  <si>
    <t>28×12×6</t>
  </si>
  <si>
    <t>28×12×4</t>
  </si>
  <si>
    <t>28×12×3</t>
  </si>
  <si>
    <t>28×12×2</t>
  </si>
  <si>
    <t>28×11×5</t>
  </si>
  <si>
    <t>28×11×4</t>
  </si>
  <si>
    <t>28×11×3</t>
  </si>
  <si>
    <t>28×11×2</t>
  </si>
  <si>
    <t>28×11×11</t>
  </si>
  <si>
    <t>28×10×6(台)</t>
  </si>
  <si>
    <t>28×10×4</t>
  </si>
  <si>
    <t>28×10×3</t>
  </si>
  <si>
    <t>28.8×22.5×5.5</t>
  </si>
  <si>
    <t>28.5×18.5×8.5</t>
  </si>
  <si>
    <t>28.5×18.5×6.5</t>
  </si>
  <si>
    <t>28.5×18.5×10.5</t>
  </si>
  <si>
    <t>27×9×7</t>
  </si>
  <si>
    <t>27×9×6</t>
  </si>
  <si>
    <t>27×9×5</t>
  </si>
  <si>
    <t>27×9×4</t>
  </si>
  <si>
    <t>27×9×2(台)</t>
  </si>
  <si>
    <t>27×8×5(白)</t>
  </si>
  <si>
    <t>27×8×5</t>
  </si>
  <si>
    <t>27×8×4</t>
  </si>
  <si>
    <t>27×7×7</t>
  </si>
  <si>
    <t>27×7×6</t>
  </si>
  <si>
    <t>27×7×5</t>
  </si>
  <si>
    <t>27×7×4</t>
  </si>
  <si>
    <t>27×7×3(黑)</t>
  </si>
  <si>
    <t>27×7×2</t>
  </si>
  <si>
    <t>27×6×6</t>
  </si>
  <si>
    <t>27×6×5(白)</t>
  </si>
  <si>
    <t>27×6×5</t>
  </si>
  <si>
    <t>27×27×11(台)</t>
  </si>
  <si>
    <t>27×26×6</t>
  </si>
  <si>
    <t>27×26×3</t>
  </si>
  <si>
    <t>27×26×2</t>
  </si>
  <si>
    <t>27×25×7</t>
  </si>
  <si>
    <t>27×25×4</t>
  </si>
  <si>
    <t>27×25×2</t>
  </si>
  <si>
    <t>27×24×7</t>
  </si>
  <si>
    <t>27×24×2</t>
  </si>
  <si>
    <t>27×24×10</t>
  </si>
  <si>
    <t>27×23×6</t>
  </si>
  <si>
    <t>27×23×5</t>
  </si>
  <si>
    <t>27×22×8</t>
  </si>
  <si>
    <t>27×22×7</t>
  </si>
  <si>
    <t>27×22×5</t>
  </si>
  <si>
    <t>27×22×3</t>
  </si>
  <si>
    <t>27×21×6(差材料)</t>
  </si>
  <si>
    <t>27×21×4(白)</t>
  </si>
  <si>
    <t>27×21×2</t>
  </si>
  <si>
    <t>27×20×5</t>
  </si>
  <si>
    <t>27×20×4</t>
  </si>
  <si>
    <t>27×20×3(黑)</t>
  </si>
  <si>
    <t>27×20×2(白)</t>
  </si>
  <si>
    <t>27×20×2</t>
  </si>
  <si>
    <t>27×19×9</t>
  </si>
  <si>
    <t>27×19×3(台)</t>
  </si>
  <si>
    <t>27×19×2</t>
  </si>
  <si>
    <t>27×18×9(黑)</t>
  </si>
  <si>
    <t>27×18×7</t>
  </si>
  <si>
    <t>27×18×4</t>
  </si>
  <si>
    <t>27×18×3</t>
  </si>
  <si>
    <t>27×17×7</t>
  </si>
  <si>
    <t>27×17×5</t>
  </si>
  <si>
    <t>27×17×3</t>
  </si>
  <si>
    <t>27×17×2</t>
  </si>
  <si>
    <t>27×16×7(白)</t>
  </si>
  <si>
    <t>27×16×6</t>
  </si>
  <si>
    <t>27×16×5(白)</t>
  </si>
  <si>
    <t>27×16×5</t>
  </si>
  <si>
    <t>27×16×4(白)</t>
  </si>
  <si>
    <t>27×16×4</t>
  </si>
  <si>
    <t>27×16×3</t>
  </si>
  <si>
    <t>27×16×10(白)</t>
  </si>
  <si>
    <t>27×16.5×5(差材料)</t>
  </si>
  <si>
    <t>27×16.5×5</t>
  </si>
  <si>
    <t>27×15×9(白)</t>
  </si>
  <si>
    <t>27×15×7</t>
  </si>
  <si>
    <t>27×15×6</t>
  </si>
  <si>
    <t>27×15×5</t>
  </si>
  <si>
    <t>27×15×3</t>
  </si>
  <si>
    <t>27×15×2(黑)</t>
  </si>
  <si>
    <t>27×15×11</t>
  </si>
  <si>
    <t>27×15×10</t>
  </si>
  <si>
    <t>27×14×8(白)</t>
  </si>
  <si>
    <t>27×14×8</t>
  </si>
  <si>
    <t>27×14×5</t>
  </si>
  <si>
    <t>27×14×3</t>
  </si>
  <si>
    <t>27×14×2</t>
  </si>
  <si>
    <t>27×14×10</t>
  </si>
  <si>
    <t>27×14.5×3</t>
  </si>
  <si>
    <t>27×13×6</t>
  </si>
  <si>
    <t>27×13×5</t>
  </si>
  <si>
    <t>27×13×4</t>
  </si>
  <si>
    <t>27×13×3(黑)</t>
  </si>
  <si>
    <t>27×13×3</t>
  </si>
  <si>
    <t>27×13×11</t>
  </si>
  <si>
    <t>27×12×8</t>
  </si>
  <si>
    <t>27×12×7</t>
  </si>
  <si>
    <t>27×12×6</t>
  </si>
  <si>
    <t>27×12×5</t>
  </si>
  <si>
    <t>27×12×4</t>
  </si>
  <si>
    <t>27×12×2(白)</t>
  </si>
  <si>
    <t>27×12×2</t>
  </si>
  <si>
    <t>27×12×12(黑)</t>
  </si>
  <si>
    <t>27×12×12</t>
  </si>
  <si>
    <t>27×11×8(白)</t>
  </si>
  <si>
    <t>27×11×4</t>
  </si>
  <si>
    <t>27×11×3</t>
  </si>
  <si>
    <t>27×11×2(白)</t>
  </si>
  <si>
    <t>27×11×2</t>
  </si>
  <si>
    <t>27×10×8</t>
  </si>
  <si>
    <t>27×10×7</t>
  </si>
  <si>
    <t>27×10×6(差材料)</t>
  </si>
  <si>
    <t>27×10×5</t>
  </si>
  <si>
    <t>27×10×4(黑)</t>
  </si>
  <si>
    <t>27×10×4</t>
  </si>
  <si>
    <t>27×10×3(白)</t>
  </si>
  <si>
    <t>27×10×3</t>
  </si>
  <si>
    <t>27×10×15</t>
  </si>
  <si>
    <t>27.8×22×0.2(白)</t>
  </si>
  <si>
    <t>27.5×22.5×2.5</t>
  </si>
  <si>
    <t>27.5×21.5×2.5</t>
  </si>
  <si>
    <t>26×9×5</t>
  </si>
  <si>
    <t>26×9×4(台)</t>
  </si>
  <si>
    <t>26×9×4(白)</t>
  </si>
  <si>
    <t>26×9×4</t>
  </si>
  <si>
    <t>26×9×3.5(白)</t>
  </si>
  <si>
    <t>26×9×2(台)</t>
  </si>
  <si>
    <t>26×9×2</t>
  </si>
  <si>
    <t>26×8×6</t>
  </si>
  <si>
    <t>26×8×5(白)</t>
  </si>
  <si>
    <t>26×8×4(白)</t>
  </si>
  <si>
    <t>26×8×4</t>
  </si>
  <si>
    <t>26×8×3(白)</t>
  </si>
  <si>
    <t>26×8×3</t>
  </si>
  <si>
    <t>26×7×7</t>
  </si>
  <si>
    <t>26×7×6</t>
  </si>
  <si>
    <t>26×7×5</t>
  </si>
  <si>
    <t>26×7×4</t>
  </si>
  <si>
    <t>26×6×6</t>
  </si>
  <si>
    <t>26×6×5(白)</t>
  </si>
  <si>
    <t>26×6×4(白)</t>
  </si>
  <si>
    <t>26×6×3</t>
  </si>
  <si>
    <t>26×5×7</t>
  </si>
  <si>
    <t>26×26×7(黑)</t>
  </si>
  <si>
    <t>26×26×12(黑)</t>
  </si>
  <si>
    <t>26×26×12</t>
  </si>
  <si>
    <t>26×25×9</t>
  </si>
  <si>
    <t>26×25×8</t>
  </si>
  <si>
    <t>26×25×6(白)</t>
  </si>
  <si>
    <t>26×25×2</t>
  </si>
  <si>
    <t>26×25×12</t>
  </si>
  <si>
    <t>26×24×4</t>
  </si>
  <si>
    <t>26×24×2</t>
  </si>
  <si>
    <t>26×23×4</t>
  </si>
  <si>
    <t>26×22×9</t>
  </si>
  <si>
    <t>26×22×7(白)</t>
  </si>
  <si>
    <t>26×22×6(白)</t>
  </si>
  <si>
    <t>26×22×6</t>
  </si>
  <si>
    <t>26×22×3</t>
  </si>
  <si>
    <t>26×21×6(台)</t>
  </si>
  <si>
    <t>26×21×6</t>
  </si>
  <si>
    <t>26×21×5</t>
  </si>
  <si>
    <t>26×21×3</t>
  </si>
  <si>
    <t>26×21×2(红)</t>
  </si>
  <si>
    <t>26×21×10</t>
  </si>
  <si>
    <t>26×20×8</t>
  </si>
  <si>
    <t>26×20×7</t>
  </si>
  <si>
    <t>26×20×4</t>
  </si>
  <si>
    <t>26×20×2(白)</t>
  </si>
  <si>
    <t>26×19×8</t>
  </si>
  <si>
    <t>26×19×5</t>
  </si>
  <si>
    <t>26×19×4(白)</t>
  </si>
  <si>
    <t>26×19×4</t>
  </si>
  <si>
    <t>26×19×3</t>
  </si>
  <si>
    <t>26×19×2</t>
  </si>
  <si>
    <t>26×18×3</t>
  </si>
  <si>
    <t>26×18×10</t>
  </si>
  <si>
    <t>26×17×4</t>
  </si>
  <si>
    <t>26×17×3</t>
  </si>
  <si>
    <t>26×16×6</t>
  </si>
  <si>
    <t>26×16×5(台)</t>
  </si>
  <si>
    <t>26×16×5</t>
  </si>
  <si>
    <t>26×16×4</t>
  </si>
  <si>
    <t>26×16×3(台)</t>
  </si>
  <si>
    <t>26×16×2</t>
  </si>
  <si>
    <t>26×16×10.5</t>
  </si>
  <si>
    <t>26×15×6</t>
  </si>
  <si>
    <t>26×15×5(白)</t>
  </si>
  <si>
    <t>26×15×5</t>
  </si>
  <si>
    <t>26×15×4</t>
  </si>
  <si>
    <t>26×15×3</t>
  </si>
  <si>
    <t>26×15×2</t>
  </si>
  <si>
    <t>26×15×10</t>
  </si>
  <si>
    <t>26×14×7</t>
  </si>
  <si>
    <t>26×14×6</t>
  </si>
  <si>
    <t>26×14×5</t>
  </si>
  <si>
    <t>26×14×3(黑)</t>
  </si>
  <si>
    <t>26×14×3</t>
  </si>
  <si>
    <t>26×14×11</t>
  </si>
  <si>
    <t>26×13×8</t>
  </si>
  <si>
    <t>26×13×6</t>
  </si>
  <si>
    <t>26×13×4(黑)</t>
  </si>
  <si>
    <t>26×13×4</t>
  </si>
  <si>
    <t>26×13×3</t>
  </si>
  <si>
    <t>26×12×6</t>
  </si>
  <si>
    <t>26×12×5(白)</t>
  </si>
  <si>
    <t>26×12×4</t>
  </si>
  <si>
    <t>26×12×3</t>
  </si>
  <si>
    <t>26×12×2</t>
  </si>
  <si>
    <t>26×12×11.5</t>
  </si>
  <si>
    <t>26×12×10</t>
  </si>
  <si>
    <t>26×11×8(白)</t>
  </si>
  <si>
    <t>26×11×4</t>
  </si>
  <si>
    <t>26×11×2</t>
  </si>
  <si>
    <t>26×10×8</t>
  </si>
  <si>
    <t>26×10×6</t>
  </si>
  <si>
    <t>26×10×5(黑)</t>
  </si>
  <si>
    <t>26×10×5</t>
  </si>
  <si>
    <t>26×10×4</t>
  </si>
  <si>
    <t>26×10×3</t>
  </si>
  <si>
    <t>26.5×20×11</t>
  </si>
  <si>
    <t>26.5×20.5×2.5</t>
  </si>
  <si>
    <t>26.5×18.5×6.5</t>
  </si>
  <si>
    <t>26.5×18.5×3.5(台)</t>
  </si>
  <si>
    <t>26.5×17.5×9.5</t>
  </si>
  <si>
    <t>26.5×15.5×2.5</t>
  </si>
  <si>
    <t>26.5×15.3×6.3</t>
  </si>
  <si>
    <t>26.5*17.5*5.5</t>
  </si>
  <si>
    <t>25×9×6</t>
  </si>
  <si>
    <t>25×9×5</t>
  </si>
  <si>
    <t>25×9×4</t>
  </si>
  <si>
    <t>25×9×3</t>
  </si>
  <si>
    <t>25×9×2</t>
  </si>
  <si>
    <t>25×8×6</t>
  </si>
  <si>
    <t>25×8×5</t>
  </si>
  <si>
    <t>25×8×4</t>
  </si>
  <si>
    <t>25×8×3</t>
  </si>
  <si>
    <t>25×8×2</t>
  </si>
  <si>
    <t>25×7×7</t>
  </si>
  <si>
    <t>25×7×6</t>
  </si>
  <si>
    <t>25×7×5(白)</t>
  </si>
  <si>
    <t>25×7×5</t>
  </si>
  <si>
    <t>25×7×4</t>
  </si>
  <si>
    <t>25×7×3(白)</t>
  </si>
  <si>
    <t>25×7×3</t>
  </si>
  <si>
    <t>25×6×5(红)</t>
  </si>
  <si>
    <t>25×6×5</t>
  </si>
  <si>
    <t>25×6×4</t>
  </si>
  <si>
    <t>25×6×3(台)</t>
  </si>
  <si>
    <t>25×6×3</t>
  </si>
  <si>
    <t>25×6×2</t>
  </si>
  <si>
    <t>25×5×9(白)</t>
  </si>
  <si>
    <t>25×3×8</t>
  </si>
  <si>
    <t>25×25×7(红)</t>
  </si>
  <si>
    <t>25×25×7(黑)</t>
  </si>
  <si>
    <t>25×25×6(红)</t>
  </si>
  <si>
    <t>25×25×2.5</t>
  </si>
  <si>
    <t>25×25×12</t>
  </si>
  <si>
    <t>25×25×10(红)</t>
  </si>
  <si>
    <t>25×24×8</t>
  </si>
  <si>
    <t>25×24×4</t>
  </si>
  <si>
    <t>25×24×3</t>
  </si>
  <si>
    <t>25×24.5×4.5(红)</t>
  </si>
  <si>
    <t>25×23×7</t>
  </si>
  <si>
    <t>25×23×4</t>
  </si>
  <si>
    <t>25×23.5×10</t>
  </si>
  <si>
    <t>25×22×9</t>
  </si>
  <si>
    <t>25×22×7(台)</t>
  </si>
  <si>
    <t>25×22×6</t>
  </si>
  <si>
    <t>25×22×5</t>
  </si>
  <si>
    <t>25×22×4</t>
  </si>
  <si>
    <t>25×22×2</t>
  </si>
  <si>
    <t>25×22×11</t>
  </si>
  <si>
    <t>25×22×10</t>
  </si>
  <si>
    <t>25×21×5</t>
  </si>
  <si>
    <t>25×21×3</t>
  </si>
  <si>
    <t>25×21×10</t>
  </si>
  <si>
    <t>25×20×7</t>
  </si>
  <si>
    <t>25×20×6(台)</t>
  </si>
  <si>
    <t>25×20×5</t>
  </si>
  <si>
    <t>25×20×4</t>
  </si>
  <si>
    <t>25×20×2</t>
  </si>
  <si>
    <t>25×20×12</t>
  </si>
  <si>
    <t>25×20×10(白)</t>
  </si>
  <si>
    <t>25×20×10</t>
  </si>
  <si>
    <t>25×19×6</t>
  </si>
  <si>
    <t>25×19×5</t>
  </si>
  <si>
    <t>25×19×4</t>
  </si>
  <si>
    <t>25×19×3</t>
  </si>
  <si>
    <t>25×18×9</t>
  </si>
  <si>
    <t>25×18×5(台)</t>
  </si>
  <si>
    <t>25×18×4</t>
  </si>
  <si>
    <t>25×18×2(白)</t>
  </si>
  <si>
    <t>25×18×12</t>
  </si>
  <si>
    <t>25×18×10</t>
  </si>
  <si>
    <t>25×18.5×5.5(白)</t>
  </si>
  <si>
    <t>25×17×7</t>
  </si>
  <si>
    <t>25×17×6</t>
  </si>
  <si>
    <t>25×17×5</t>
  </si>
  <si>
    <t>25×17×4</t>
  </si>
  <si>
    <t>25×17×3(台)</t>
  </si>
  <si>
    <t>25×17×3</t>
  </si>
  <si>
    <t>25×17×2(白)</t>
  </si>
  <si>
    <t>25×16×9</t>
  </si>
  <si>
    <t>25×16×6</t>
  </si>
  <si>
    <t>25×16×5</t>
  </si>
  <si>
    <t>25×16×4</t>
  </si>
  <si>
    <t>25×16×2</t>
  </si>
  <si>
    <t>25×16×12(白)</t>
  </si>
  <si>
    <t>25×15×5</t>
  </si>
  <si>
    <t>25×15×4</t>
  </si>
  <si>
    <t>25×15×3(白)</t>
  </si>
  <si>
    <t>25×15×3</t>
  </si>
  <si>
    <t>25×15×2(台)</t>
  </si>
  <si>
    <t>25×15×2</t>
  </si>
  <si>
    <t>25×15×13(白)</t>
  </si>
  <si>
    <t>25×15×10</t>
  </si>
  <si>
    <t>25×14×9</t>
  </si>
  <si>
    <t>25×14×4.5</t>
  </si>
  <si>
    <t>25×14×3</t>
  </si>
  <si>
    <t>25×14×2</t>
  </si>
  <si>
    <t>25×14×12</t>
  </si>
  <si>
    <t>25×14×11</t>
  </si>
  <si>
    <t>25×14×10(台)</t>
  </si>
  <si>
    <t>25×14×10</t>
  </si>
  <si>
    <t>25×13×6</t>
  </si>
  <si>
    <t>25×13×5(台)</t>
  </si>
  <si>
    <t>25×13×5</t>
  </si>
  <si>
    <t>25×13×4</t>
  </si>
  <si>
    <t>25×13×2(台)</t>
  </si>
  <si>
    <t>25×13×2</t>
  </si>
  <si>
    <t>25×13×11.5(台)</t>
  </si>
  <si>
    <t>25×12×7</t>
  </si>
  <si>
    <t>25×12×6(白)</t>
  </si>
  <si>
    <t>25×12×6</t>
  </si>
  <si>
    <t>25×12×5</t>
  </si>
  <si>
    <t>25×12×4</t>
  </si>
  <si>
    <t>25×12×3</t>
  </si>
  <si>
    <t>25×12×2</t>
  </si>
  <si>
    <t>25×12×12(黑)</t>
  </si>
  <si>
    <t>25×11×6</t>
  </si>
  <si>
    <t>25×11×4(白)</t>
  </si>
  <si>
    <t>25×11×4</t>
  </si>
  <si>
    <t>25×11×3</t>
  </si>
  <si>
    <t>25×11×2(白)</t>
  </si>
  <si>
    <t>25×10×7(白)</t>
  </si>
  <si>
    <t>25×10×6</t>
  </si>
  <si>
    <t>25×10×5(白)</t>
  </si>
  <si>
    <t>25×10×5</t>
  </si>
  <si>
    <t>25×10×4(白)</t>
  </si>
  <si>
    <t>25×10×4</t>
  </si>
  <si>
    <t>25×10×2</t>
  </si>
  <si>
    <t>25.5×9.5×4.5(白)</t>
  </si>
  <si>
    <t>25.5×23.5×5.5(白)</t>
  </si>
  <si>
    <t>25.5×17×2.5(白)</t>
  </si>
  <si>
    <t>25.5×17.5×2.5(白)</t>
  </si>
  <si>
    <t>25.5×11×3.5(白)</t>
  </si>
  <si>
    <t>25.5×11.5×2.5</t>
  </si>
  <si>
    <t>24×9×5(差材料)</t>
  </si>
  <si>
    <t>24×9×5</t>
  </si>
  <si>
    <t>24×9×4(白)</t>
  </si>
  <si>
    <t>24×9×3</t>
  </si>
  <si>
    <t>24×9×2</t>
  </si>
  <si>
    <t>24×8×8</t>
  </si>
  <si>
    <t>24×8×6</t>
  </si>
  <si>
    <t>24×8×4</t>
  </si>
  <si>
    <t>24×8×2</t>
  </si>
  <si>
    <t>24×7×6</t>
  </si>
  <si>
    <t>24×7×5</t>
  </si>
  <si>
    <t>24×7×4</t>
  </si>
  <si>
    <t>24×7×3</t>
  </si>
  <si>
    <t>24×7×2</t>
  </si>
  <si>
    <t>24×6×5</t>
  </si>
  <si>
    <t>24×6×3</t>
  </si>
  <si>
    <t>24×6×2</t>
  </si>
  <si>
    <t>24×27×4</t>
  </si>
  <si>
    <t>24×24×8</t>
  </si>
  <si>
    <t>24×24×6(黑)</t>
  </si>
  <si>
    <t>24×24×4(红)</t>
  </si>
  <si>
    <t>24×24×12(台)</t>
  </si>
  <si>
    <t>24×24×12(白)</t>
  </si>
  <si>
    <t>24×24×12</t>
  </si>
  <si>
    <t>24×24×10(黑)</t>
  </si>
  <si>
    <t>24×23×9</t>
  </si>
  <si>
    <t>24×23×5</t>
  </si>
  <si>
    <t>24×23×3</t>
  </si>
  <si>
    <t>24×23×2</t>
  </si>
  <si>
    <t>24×23×11</t>
  </si>
  <si>
    <t>24×22×5</t>
  </si>
  <si>
    <t>24×22×4(黑)</t>
  </si>
  <si>
    <t>24×22×4</t>
  </si>
  <si>
    <t>24×22×3</t>
  </si>
  <si>
    <t>24×22×2.7</t>
  </si>
  <si>
    <t>24×21×8(黑)</t>
  </si>
  <si>
    <t>24×21×3</t>
  </si>
  <si>
    <t>24×21×10</t>
  </si>
  <si>
    <t>24×20×11</t>
  </si>
  <si>
    <t>24×19×8</t>
  </si>
  <si>
    <t>24×19×6(台)</t>
  </si>
  <si>
    <t>24×19×5</t>
  </si>
  <si>
    <t>24×19×2(白)</t>
  </si>
  <si>
    <t>24×18×8</t>
  </si>
  <si>
    <t>24×18×7</t>
  </si>
  <si>
    <t>24×18×3</t>
  </si>
  <si>
    <t>24×17×9</t>
  </si>
  <si>
    <t>24×17×5</t>
  </si>
  <si>
    <t>24×17×3</t>
  </si>
  <si>
    <t>24×17×2(白)</t>
  </si>
  <si>
    <t>24×17×2</t>
  </si>
  <si>
    <t>24×17×11</t>
  </si>
  <si>
    <t>24×16×8(白)</t>
  </si>
  <si>
    <t>24×16×6</t>
  </si>
  <si>
    <t>24×16×5</t>
  </si>
  <si>
    <t>24×16×3.5</t>
  </si>
  <si>
    <t>24×16×3</t>
  </si>
  <si>
    <t>24×16×11</t>
  </si>
  <si>
    <t>24×16×10</t>
  </si>
  <si>
    <t>24×15×6</t>
  </si>
  <si>
    <t>24×15×5(台)</t>
  </si>
  <si>
    <t>24×15×5</t>
  </si>
  <si>
    <t>24×15×4</t>
  </si>
  <si>
    <t>24×15×11</t>
  </si>
  <si>
    <t>24×15×1.7(台)</t>
  </si>
  <si>
    <t>24×14×7</t>
  </si>
  <si>
    <t>24×14×4(白)</t>
  </si>
  <si>
    <t>24×14×4</t>
  </si>
  <si>
    <t>24×14×3</t>
  </si>
  <si>
    <t>24×13×8</t>
  </si>
  <si>
    <t>24×13×4(白)</t>
  </si>
  <si>
    <t>24×13×4</t>
  </si>
  <si>
    <t>24×13×3</t>
  </si>
  <si>
    <t>24×13×2</t>
  </si>
  <si>
    <t>24×13×10</t>
  </si>
  <si>
    <t>24×12×8(台)</t>
  </si>
  <si>
    <t>24×12×7</t>
  </si>
  <si>
    <t>24×12×5</t>
  </si>
  <si>
    <t>24×12×3</t>
  </si>
  <si>
    <t>24×12×2(白)</t>
  </si>
  <si>
    <t>24×12×2</t>
  </si>
  <si>
    <t>24×11×5(白)</t>
  </si>
  <si>
    <t>24×11×4</t>
  </si>
  <si>
    <t>24×11×3(白)</t>
  </si>
  <si>
    <t>24×10×9</t>
  </si>
  <si>
    <t>24×10×6(白)</t>
  </si>
  <si>
    <t>24×10×6</t>
  </si>
  <si>
    <t>24×10×5</t>
  </si>
  <si>
    <t>24×10×3(白)</t>
  </si>
  <si>
    <t>24×10×3</t>
  </si>
  <si>
    <t>24×10×2</t>
  </si>
  <si>
    <t>24.5×20.5×6.5(白)</t>
  </si>
  <si>
    <t>24.5×19.5×6.5(黑)</t>
  </si>
  <si>
    <t>24.5×17×2(白)</t>
  </si>
  <si>
    <t>24.5×16.5×5.5</t>
  </si>
  <si>
    <t>24.5×15.5×9.5(白)</t>
  </si>
  <si>
    <t>24.5×13.5×3.5</t>
  </si>
  <si>
    <t>23×9×9(白)</t>
  </si>
  <si>
    <t>23×9×5</t>
  </si>
  <si>
    <t>23×9×4(白)</t>
  </si>
  <si>
    <t>23×8×8(白)</t>
  </si>
  <si>
    <t>23×8×6(台)</t>
  </si>
  <si>
    <t>23×8×5</t>
  </si>
  <si>
    <t>23×8×3</t>
  </si>
  <si>
    <t>23×7×7</t>
  </si>
  <si>
    <t>23×7×6</t>
  </si>
  <si>
    <t>23×7×5</t>
  </si>
  <si>
    <t>23×7×4(白)</t>
  </si>
  <si>
    <t>23×7×3</t>
  </si>
  <si>
    <t>23×7×2(白)</t>
  </si>
  <si>
    <t>23×6×5</t>
  </si>
  <si>
    <t>23×6×4</t>
  </si>
  <si>
    <t>23×25×5(红)</t>
  </si>
  <si>
    <t>23×23×8(红)</t>
  </si>
  <si>
    <t>23×23×7(白)</t>
  </si>
  <si>
    <t>23×23×4.5</t>
  </si>
  <si>
    <t>23×23×11</t>
  </si>
  <si>
    <t>23×23×10(红)</t>
  </si>
  <si>
    <t>23×22×4(白)</t>
  </si>
  <si>
    <t>23×22×4</t>
  </si>
  <si>
    <t>23×22×3</t>
  </si>
  <si>
    <t>23×22×2(台)</t>
  </si>
  <si>
    <t>23×22×2</t>
  </si>
  <si>
    <t>23×21×2</t>
  </si>
  <si>
    <t>23×21×12</t>
  </si>
  <si>
    <t>23×20×9</t>
  </si>
  <si>
    <t>23×20×6</t>
  </si>
  <si>
    <t>23×20×5(黑)</t>
  </si>
  <si>
    <t>23×20×4</t>
  </si>
  <si>
    <t>23×20×11</t>
  </si>
  <si>
    <t>23×20×10</t>
  </si>
  <si>
    <t>23×19×8</t>
  </si>
  <si>
    <t>23×19×4(白)</t>
  </si>
  <si>
    <t>23×19×4</t>
  </si>
  <si>
    <t>23×19×3</t>
  </si>
  <si>
    <t>23×19×10</t>
  </si>
  <si>
    <t>23×18×7</t>
  </si>
  <si>
    <t>23×18×6(白)</t>
  </si>
  <si>
    <t>23×18×6</t>
  </si>
  <si>
    <t>23×18×5</t>
  </si>
  <si>
    <t>23×18×2</t>
  </si>
  <si>
    <t>23×18×11</t>
  </si>
  <si>
    <t>23×17×8</t>
  </si>
  <si>
    <t>23×17×6(台)</t>
  </si>
  <si>
    <t>23×17×6(白)</t>
  </si>
  <si>
    <t>23×17×6</t>
  </si>
  <si>
    <t>23×17×5(白)</t>
  </si>
  <si>
    <t>23×17×5</t>
  </si>
  <si>
    <t>23×17×3</t>
  </si>
  <si>
    <t>23×17×2</t>
  </si>
  <si>
    <t>23×17×11</t>
  </si>
  <si>
    <t>23×16×9</t>
  </si>
  <si>
    <t>23×16×8</t>
  </si>
  <si>
    <t>23×16×6(黑)</t>
  </si>
  <si>
    <t>23×16×6</t>
  </si>
  <si>
    <t>23×16×5(黑)</t>
  </si>
  <si>
    <t>23×16×5(差)</t>
  </si>
  <si>
    <t>23×16×5(白)</t>
  </si>
  <si>
    <t>23×16×5</t>
  </si>
  <si>
    <t>23×16×3(黑)</t>
  </si>
  <si>
    <t>23×16×2(白)</t>
  </si>
  <si>
    <t>23×16×12</t>
  </si>
  <si>
    <t>23×16×10</t>
  </si>
  <si>
    <t>23×15×6</t>
  </si>
  <si>
    <t>23×15×4</t>
  </si>
  <si>
    <t>23×15×2</t>
  </si>
  <si>
    <t>23×15×15</t>
  </si>
  <si>
    <t>23×15×10</t>
  </si>
  <si>
    <t>23×14×7(黑)</t>
  </si>
  <si>
    <t>23×14×7</t>
  </si>
  <si>
    <t>23×14×6</t>
  </si>
  <si>
    <t>23×14×5</t>
  </si>
  <si>
    <t>23×14×4</t>
  </si>
  <si>
    <t>23×14×3</t>
  </si>
  <si>
    <t>23×13×9(白)</t>
  </si>
  <si>
    <t>23×13×7</t>
  </si>
  <si>
    <t>23×13×5</t>
  </si>
  <si>
    <t>23×13×4</t>
  </si>
  <si>
    <t>23×13×2(白)</t>
  </si>
  <si>
    <t>23×13×12</t>
  </si>
  <si>
    <t>23×13×11</t>
  </si>
  <si>
    <t>23×13×1.5(黑)</t>
  </si>
  <si>
    <t>23×12×6</t>
  </si>
  <si>
    <t>23×12×5</t>
  </si>
  <si>
    <t>23×12×4</t>
  </si>
  <si>
    <t>23×12×11</t>
  </si>
  <si>
    <t>23×11×8(黑)</t>
  </si>
  <si>
    <t>23×11×8</t>
  </si>
  <si>
    <t>23×11×6</t>
  </si>
  <si>
    <t>23×11×5</t>
  </si>
  <si>
    <t>23×11×2(红)</t>
  </si>
  <si>
    <t>23×11×2</t>
  </si>
  <si>
    <t>23×10×9</t>
  </si>
  <si>
    <t>23×10×5(白)</t>
  </si>
  <si>
    <t>23×10×5</t>
  </si>
  <si>
    <t>23×10×3</t>
  </si>
  <si>
    <t>23×10×2(白)</t>
  </si>
  <si>
    <t>23.5×22.5×9.5(白)</t>
  </si>
  <si>
    <t>23.5×18.5×6.5</t>
  </si>
  <si>
    <t>23.5×16.5×3</t>
  </si>
  <si>
    <t>23.5×15.5×4(白)</t>
  </si>
  <si>
    <t>23.5×10.5×4.5(黑)</t>
  </si>
  <si>
    <t>22×9×9</t>
  </si>
  <si>
    <t>22×9×6</t>
  </si>
  <si>
    <t>22×9×5</t>
  </si>
  <si>
    <t>22×9×2</t>
  </si>
  <si>
    <t>22×8×7(白)</t>
  </si>
  <si>
    <t>22×8×6(白)</t>
  </si>
  <si>
    <t>22×8×3</t>
  </si>
  <si>
    <t>22×7×7</t>
  </si>
  <si>
    <t>22×7×6</t>
  </si>
  <si>
    <t>22×7×4(台)</t>
  </si>
  <si>
    <t>22×6×5(台)</t>
  </si>
  <si>
    <t>22×6×5</t>
  </si>
  <si>
    <t>22×6×3(白)</t>
  </si>
  <si>
    <t>22×6×3</t>
  </si>
  <si>
    <t>22×5×5</t>
  </si>
  <si>
    <t>22×5×4</t>
  </si>
  <si>
    <t>22×22×5.5(台)</t>
  </si>
  <si>
    <t>22×22×4(黑)</t>
  </si>
  <si>
    <t>22×22×3(黑)</t>
  </si>
  <si>
    <t>22×22×12(台)</t>
  </si>
  <si>
    <t>22×22×12</t>
  </si>
  <si>
    <t>22×22×11</t>
  </si>
  <si>
    <t>22×21×8</t>
  </si>
  <si>
    <t>22×21×5</t>
  </si>
  <si>
    <t>22×21×2</t>
  </si>
  <si>
    <t>22×21×10</t>
  </si>
  <si>
    <t>22×20×7</t>
  </si>
  <si>
    <t>22×20×4</t>
  </si>
  <si>
    <t>22×20×2(白)</t>
  </si>
  <si>
    <t>22×20×2</t>
  </si>
  <si>
    <t>22×19×4</t>
  </si>
  <si>
    <t>22×19×3</t>
  </si>
  <si>
    <t>22×19×2(白)</t>
  </si>
  <si>
    <t>22×18×6</t>
  </si>
  <si>
    <t>22×18×5</t>
  </si>
  <si>
    <t>22×18×4(白)</t>
  </si>
  <si>
    <t>22×18×3(台)</t>
  </si>
  <si>
    <t>22×18×3(白)</t>
  </si>
  <si>
    <t>22×18×3</t>
  </si>
  <si>
    <t>22×18×2(白)</t>
  </si>
  <si>
    <t>22×18×2</t>
  </si>
  <si>
    <t>22×17×4</t>
  </si>
  <si>
    <t>22×17×2(台)</t>
  </si>
  <si>
    <t>22×17×2</t>
  </si>
  <si>
    <t>22×17×10</t>
  </si>
  <si>
    <t>22×16×8</t>
  </si>
  <si>
    <t>22×16×7</t>
  </si>
  <si>
    <t>22×16×6(白)</t>
  </si>
  <si>
    <t>22×16×5</t>
  </si>
  <si>
    <t>22×16×4</t>
  </si>
  <si>
    <t>22×16×3(白)</t>
  </si>
  <si>
    <t>22×16×10</t>
  </si>
  <si>
    <t>22×15×9</t>
  </si>
  <si>
    <t>22×15×7</t>
  </si>
  <si>
    <t>22×15×6(差材料)</t>
  </si>
  <si>
    <t>22×15×6(白)</t>
  </si>
  <si>
    <t>22×15×6</t>
  </si>
  <si>
    <t>22×15×5(黑)</t>
  </si>
  <si>
    <t>22×15×5</t>
  </si>
  <si>
    <t>22×15×4</t>
  </si>
  <si>
    <t>22×15×3</t>
  </si>
  <si>
    <t>22×15×2.3</t>
  </si>
  <si>
    <t>22×15×12</t>
  </si>
  <si>
    <t>22×14×9</t>
  </si>
  <si>
    <t>22×14×7</t>
  </si>
  <si>
    <t>22×14×6</t>
  </si>
  <si>
    <t>22×14×5</t>
  </si>
  <si>
    <t>22×14×4</t>
  </si>
  <si>
    <t>22×13×7</t>
  </si>
  <si>
    <t>22×13×6.5(台)</t>
  </si>
  <si>
    <t>22×13×6(白)</t>
  </si>
  <si>
    <t>22×13×6</t>
  </si>
  <si>
    <t>22×13×5</t>
  </si>
  <si>
    <t>22×13×4</t>
  </si>
  <si>
    <t>22×13×3</t>
  </si>
  <si>
    <t>22×13×10</t>
  </si>
  <si>
    <t>22×12×7</t>
  </si>
  <si>
    <t>22×12×5(黑)</t>
  </si>
  <si>
    <t>22×12×5</t>
  </si>
  <si>
    <t>22×12×4</t>
  </si>
  <si>
    <t>22×12×3</t>
  </si>
  <si>
    <t>22×12×2</t>
  </si>
  <si>
    <t>22×12×12</t>
  </si>
  <si>
    <t>22×12×11(白)</t>
  </si>
  <si>
    <t>22×11×8</t>
  </si>
  <si>
    <t>22×11×7(白)</t>
  </si>
  <si>
    <t>22×11×6(白)</t>
  </si>
  <si>
    <t>22×11×6</t>
  </si>
  <si>
    <t>22×11×3</t>
  </si>
  <si>
    <t>22×11×10(白)</t>
  </si>
  <si>
    <t>22×11×(黑)</t>
  </si>
  <si>
    <t>22×10×6</t>
  </si>
  <si>
    <t>22×10×5(白)</t>
  </si>
  <si>
    <t>22×10×4(黑)</t>
  </si>
  <si>
    <t>22×10×4</t>
  </si>
  <si>
    <t>22×10×3(黑)</t>
  </si>
  <si>
    <t>22×10×3</t>
  </si>
  <si>
    <t>22×10×2</t>
  </si>
  <si>
    <t>22.5×6.5×2.5</t>
  </si>
  <si>
    <t>22.5×22.5×4.5(白)</t>
  </si>
  <si>
    <t>22.5×21.5×2.5(红)</t>
  </si>
  <si>
    <t>22.5×15.9×9(黑)</t>
  </si>
  <si>
    <t>22.5×14.5×4.5</t>
  </si>
  <si>
    <t>22.5×10.5×8.5</t>
  </si>
  <si>
    <t>22*16*3</t>
  </si>
  <si>
    <t>212×16×7(白)</t>
  </si>
  <si>
    <t>21×9×7</t>
  </si>
  <si>
    <t>21×9×5(白)</t>
  </si>
  <si>
    <t>21×9×5</t>
  </si>
  <si>
    <t>21×9×2</t>
  </si>
  <si>
    <t>21×8×8</t>
  </si>
  <si>
    <t>21×8×5</t>
  </si>
  <si>
    <t>21×8×4</t>
  </si>
  <si>
    <t>21×8×2(黑)</t>
  </si>
  <si>
    <t>21×7×6</t>
  </si>
  <si>
    <t>21×7×5(白)</t>
  </si>
  <si>
    <t>21×7×5</t>
  </si>
  <si>
    <t>21×7×4(白)</t>
  </si>
  <si>
    <t>21×7×4</t>
  </si>
  <si>
    <t>21×7×3</t>
  </si>
  <si>
    <t>21×7×2</t>
  </si>
  <si>
    <t>21×6×6</t>
  </si>
  <si>
    <t>21×6×5</t>
  </si>
  <si>
    <t>21×6×4</t>
  </si>
  <si>
    <t>21×6×2(台)</t>
  </si>
  <si>
    <t>21×6×2(白)</t>
  </si>
  <si>
    <t>21×6×2</t>
  </si>
  <si>
    <t>21×30×3</t>
  </si>
  <si>
    <t>21×25×2</t>
  </si>
  <si>
    <t>21×23×2</t>
  </si>
  <si>
    <t>21×21×4(黑)</t>
  </si>
  <si>
    <t>21×21×3(红)</t>
  </si>
  <si>
    <t>21×21×3(差材料)</t>
  </si>
  <si>
    <t>21×21×12(白)</t>
  </si>
  <si>
    <t>21×21×1.5</t>
  </si>
  <si>
    <t>21×20×6(白)</t>
  </si>
  <si>
    <t>21×20×2(黑)</t>
  </si>
  <si>
    <t>21×20×2(白)</t>
  </si>
  <si>
    <t>21×20×2</t>
  </si>
  <si>
    <t>21×20×11</t>
  </si>
  <si>
    <t>21×19×4</t>
  </si>
  <si>
    <t>21×19×3</t>
  </si>
  <si>
    <t>21×18×7</t>
  </si>
  <si>
    <t>21×17×3</t>
  </si>
  <si>
    <t>21×17×2(白)</t>
  </si>
  <si>
    <t>21×17×10</t>
  </si>
  <si>
    <t>21×16×9</t>
  </si>
  <si>
    <t>21×16×8</t>
  </si>
  <si>
    <t>21×16×6(白)</t>
  </si>
  <si>
    <t>21×16×5</t>
  </si>
  <si>
    <t>21×16×3(白)</t>
  </si>
  <si>
    <t>21×16×2(黑)</t>
  </si>
  <si>
    <t>21×16×2</t>
  </si>
  <si>
    <t>21×15×8</t>
  </si>
  <si>
    <t>21×15×6(白)</t>
  </si>
  <si>
    <t>21×15×5</t>
  </si>
  <si>
    <t>21×15×4(白)</t>
  </si>
  <si>
    <t>21×15×4</t>
  </si>
  <si>
    <t>21×15×3</t>
  </si>
  <si>
    <t>21×15×2</t>
  </si>
  <si>
    <t>21×15×10</t>
  </si>
  <si>
    <t>21×15.5×7.5(黑)</t>
  </si>
  <si>
    <t>21×14×8(白)</t>
  </si>
  <si>
    <t>21×14×7(白)</t>
  </si>
  <si>
    <t>21×14×7</t>
  </si>
  <si>
    <t>21×14×5</t>
  </si>
  <si>
    <t>21×14×4</t>
  </si>
  <si>
    <t>21×14×3</t>
  </si>
  <si>
    <t>21×14×2</t>
  </si>
  <si>
    <t>21×14×10</t>
  </si>
  <si>
    <t>21×13×6</t>
  </si>
  <si>
    <t>21×13×5</t>
  </si>
  <si>
    <t>21×13×4</t>
  </si>
  <si>
    <t>21×13×3</t>
  </si>
  <si>
    <t>21×13×2</t>
  </si>
  <si>
    <t>21×13×11</t>
  </si>
  <si>
    <t>21×12×6</t>
  </si>
  <si>
    <t>21×12×5</t>
  </si>
  <si>
    <t>21×12×4</t>
  </si>
  <si>
    <t>21×12×2</t>
  </si>
  <si>
    <t>21×12×12</t>
  </si>
  <si>
    <t>21×11×7</t>
  </si>
  <si>
    <t>21×11×6</t>
  </si>
  <si>
    <t>21×11×5(白)</t>
  </si>
  <si>
    <t>21×11×5</t>
  </si>
  <si>
    <t>21×11×3(差材料)</t>
  </si>
  <si>
    <t>21×11×3</t>
  </si>
  <si>
    <t>21×11×2</t>
  </si>
  <si>
    <t>21×11×10</t>
  </si>
  <si>
    <t>21×10×6(白)</t>
  </si>
  <si>
    <t>21×10×6</t>
  </si>
  <si>
    <t>21×10×5(红)</t>
  </si>
  <si>
    <t>21×10×5(白)</t>
  </si>
  <si>
    <t>21×10×5</t>
  </si>
  <si>
    <t>21×10×4</t>
  </si>
  <si>
    <t>21×10×3(黑)</t>
  </si>
  <si>
    <t>21×10×10</t>
  </si>
  <si>
    <t>21.5×20.5×3</t>
  </si>
  <si>
    <t>21.5×19×3</t>
  </si>
  <si>
    <t>21.5×18.5×8.5(白)</t>
  </si>
  <si>
    <t>21.5×18.5×6.5(白)</t>
  </si>
  <si>
    <t>21.5×16.5×5.5</t>
  </si>
  <si>
    <t>21.5×16.5×3.5</t>
  </si>
  <si>
    <t>21.5×16.5×11</t>
  </si>
  <si>
    <t>21.5×15.5×6(白)</t>
  </si>
  <si>
    <t>21.5×13.5×8.5(白)</t>
  </si>
  <si>
    <t>21.5×13.5×3.5</t>
  </si>
  <si>
    <t>21.5×13.5×10</t>
  </si>
  <si>
    <t>21.5×12.5×7.5(白)</t>
  </si>
  <si>
    <t>21.5×12.5×1.8</t>
  </si>
  <si>
    <t>21.5×11.5×4.5</t>
  </si>
  <si>
    <t>21.5×10.5×4.5</t>
  </si>
  <si>
    <t>21.5×10.5×3.5</t>
  </si>
  <si>
    <t>20×9×5(台)</t>
  </si>
  <si>
    <t>20×9×5</t>
  </si>
  <si>
    <t>20×9×4</t>
  </si>
  <si>
    <t>20×9×2</t>
  </si>
  <si>
    <t>20×8×8</t>
  </si>
  <si>
    <t>20×8×5</t>
  </si>
  <si>
    <t>20×8×4(白)</t>
  </si>
  <si>
    <t>20×8×4</t>
  </si>
  <si>
    <t>20×8×3(台)</t>
  </si>
  <si>
    <t>20×8×3</t>
  </si>
  <si>
    <t>20×8×2</t>
  </si>
  <si>
    <t>20×7×7</t>
  </si>
  <si>
    <t>20×7×6</t>
  </si>
  <si>
    <t>20×7×5</t>
  </si>
  <si>
    <t>20×7×3(台)</t>
  </si>
  <si>
    <t>20×7×3</t>
  </si>
  <si>
    <t>20×7×2</t>
  </si>
  <si>
    <t>20×6×6(白)</t>
  </si>
  <si>
    <t>20×6×4(台)</t>
  </si>
  <si>
    <t>20×6×3</t>
  </si>
  <si>
    <t>20×4×2(台)</t>
  </si>
  <si>
    <t>20×25×3(台)</t>
  </si>
  <si>
    <t>20×20×8(黑)</t>
  </si>
  <si>
    <t>20×20×7(黑)</t>
  </si>
  <si>
    <t>20×20×5.5</t>
  </si>
  <si>
    <t>20×20×5(黑)</t>
  </si>
  <si>
    <t>20×20×5(差材料)</t>
  </si>
  <si>
    <t>20×20×5</t>
  </si>
  <si>
    <t>20×20×3.8</t>
  </si>
  <si>
    <t>20×20×15</t>
  </si>
  <si>
    <t>20×20×14</t>
  </si>
  <si>
    <t>20×20×12</t>
  </si>
  <si>
    <t>20×20×10(黑)</t>
  </si>
  <si>
    <t>20×19×8</t>
  </si>
  <si>
    <t>20×19×7</t>
  </si>
  <si>
    <t>20×19×6(白)</t>
  </si>
  <si>
    <t>20×19×6</t>
  </si>
  <si>
    <t>20×19×4</t>
  </si>
  <si>
    <t>20×19×3</t>
  </si>
  <si>
    <t>20×19×2</t>
  </si>
  <si>
    <t>20×18×5</t>
  </si>
  <si>
    <t>20×18×2</t>
  </si>
  <si>
    <t>20×18×10</t>
  </si>
  <si>
    <t>20×17×8</t>
  </si>
  <si>
    <t>20×17×7(台)</t>
  </si>
  <si>
    <t>20×17×6(白)</t>
  </si>
  <si>
    <t>20×17×4</t>
  </si>
  <si>
    <t>20×16×6</t>
  </si>
  <si>
    <t>20×16×5</t>
  </si>
  <si>
    <t>20×16×3(白)</t>
  </si>
  <si>
    <t>20×16×3</t>
  </si>
  <si>
    <t>20×16×2</t>
  </si>
  <si>
    <t>20×16×11(白)</t>
  </si>
  <si>
    <t>20×15×8(台)</t>
  </si>
  <si>
    <t>20×15×8</t>
  </si>
  <si>
    <t>20×15×7(黑)</t>
  </si>
  <si>
    <t>20×15×6</t>
  </si>
  <si>
    <t>20×15×5(黑)</t>
  </si>
  <si>
    <t>20×15×5</t>
  </si>
  <si>
    <t>20×15×4(白)</t>
  </si>
  <si>
    <t>20×15×4</t>
  </si>
  <si>
    <t>20×15×3(黑)</t>
  </si>
  <si>
    <t>20×15×3</t>
  </si>
  <si>
    <t>20×15×2.5</t>
  </si>
  <si>
    <t>20×15×2</t>
  </si>
  <si>
    <t>20×14×8</t>
  </si>
  <si>
    <t>20×14×6(白)</t>
  </si>
  <si>
    <t>20×14×5</t>
  </si>
  <si>
    <t>20×14×4(黑)</t>
  </si>
  <si>
    <t>20×14×4(白)</t>
  </si>
  <si>
    <t>20×14×4</t>
  </si>
  <si>
    <t>20×14×3</t>
  </si>
  <si>
    <t>20×14×2</t>
  </si>
  <si>
    <t>20×14×12</t>
  </si>
  <si>
    <t>20×14×11</t>
  </si>
  <si>
    <t>20×14×10</t>
  </si>
  <si>
    <t>20×13×8</t>
  </si>
  <si>
    <t>20×13×7(台)</t>
  </si>
  <si>
    <t>20×13×6</t>
  </si>
  <si>
    <t>20×13×5</t>
  </si>
  <si>
    <t>20×13×4</t>
  </si>
  <si>
    <t>20×13×3.5</t>
  </si>
  <si>
    <t>20×13×3(台)</t>
  </si>
  <si>
    <t>20×13×3</t>
  </si>
  <si>
    <t>20×13×11</t>
  </si>
  <si>
    <t>20×12×9</t>
  </si>
  <si>
    <t>20×12×7</t>
  </si>
  <si>
    <t>20×12×6(黑)</t>
  </si>
  <si>
    <t>20×12×6(白)</t>
  </si>
  <si>
    <t>20×12×6</t>
  </si>
  <si>
    <t>20×12×4(台)</t>
  </si>
  <si>
    <t>20×12×4</t>
  </si>
  <si>
    <t>20×12×3</t>
  </si>
  <si>
    <t>20×12×2(白)</t>
  </si>
  <si>
    <t>20×12×12</t>
  </si>
  <si>
    <t>20×12×10</t>
  </si>
  <si>
    <t>20×11×9</t>
  </si>
  <si>
    <t>20×11×6(白)</t>
  </si>
  <si>
    <t>20×11×6</t>
  </si>
  <si>
    <t>20×11×5</t>
  </si>
  <si>
    <t>20×11×3</t>
  </si>
  <si>
    <t>20×11×2</t>
  </si>
  <si>
    <t>20×11×10</t>
  </si>
  <si>
    <t>20×10×9</t>
  </si>
  <si>
    <t>20×10×8</t>
  </si>
  <si>
    <t>20×10×5(白)</t>
  </si>
  <si>
    <t>20×10×5</t>
  </si>
  <si>
    <t>20×10×4</t>
  </si>
  <si>
    <t>20×10×2</t>
  </si>
  <si>
    <t>20×10×10</t>
  </si>
  <si>
    <t>20.7×19.6×14(黑)</t>
  </si>
  <si>
    <t>20.5×9.5×8.5</t>
  </si>
  <si>
    <t>20.5×7.5×7</t>
  </si>
  <si>
    <t>20.5×19.5×11</t>
  </si>
  <si>
    <t>20.5×18.5×7.5</t>
  </si>
  <si>
    <t>20.5×18.5×6.5</t>
  </si>
  <si>
    <t>20.5×18.5×10.5</t>
  </si>
  <si>
    <t>20.5×15×6.5</t>
  </si>
  <si>
    <t>20.5×15×10(白)</t>
  </si>
  <si>
    <t>20.5×15×10</t>
  </si>
  <si>
    <t>20.5×14.5×2.5(双扣差)</t>
  </si>
  <si>
    <t>2×16×8</t>
  </si>
  <si>
    <t>19×9×9(台)</t>
  </si>
  <si>
    <t>19×9×9(白)</t>
  </si>
  <si>
    <t>19×9×8</t>
  </si>
  <si>
    <t>19×9×6</t>
  </si>
  <si>
    <t>19×9×4(台)</t>
  </si>
  <si>
    <t>19×9×3</t>
  </si>
  <si>
    <t>19×9×2(台)</t>
  </si>
  <si>
    <t>19×8×8</t>
  </si>
  <si>
    <t>19×8×7</t>
  </si>
  <si>
    <t>19×8×6(白)</t>
  </si>
  <si>
    <t>19×8×6</t>
  </si>
  <si>
    <t>19×8×2</t>
  </si>
  <si>
    <t>19×7×5</t>
  </si>
  <si>
    <t>19×7×4(白)</t>
  </si>
  <si>
    <t>19×7×4</t>
  </si>
  <si>
    <t>19×7×3</t>
  </si>
  <si>
    <t>19×7×2</t>
  </si>
  <si>
    <t>19×6×6</t>
  </si>
  <si>
    <t>19×6×5</t>
  </si>
  <si>
    <t>19×6×3</t>
  </si>
  <si>
    <t>19×6×2</t>
  </si>
  <si>
    <t>19×19×9(黑)</t>
  </si>
  <si>
    <t>19×19×5(红)</t>
  </si>
  <si>
    <t>19×19×3(白)</t>
  </si>
  <si>
    <t>19×19×14</t>
  </si>
  <si>
    <t>19×18×9</t>
  </si>
  <si>
    <t>19×18×5(白)</t>
  </si>
  <si>
    <t>19×18×4(白)</t>
  </si>
  <si>
    <t>19×18×3(白)</t>
  </si>
  <si>
    <t>19×18×3</t>
  </si>
  <si>
    <t>19×17×9(黑)</t>
  </si>
  <si>
    <t>19×17×7</t>
  </si>
  <si>
    <t>19×17×3</t>
  </si>
  <si>
    <t>19×17×2</t>
  </si>
  <si>
    <t>19×17×10</t>
  </si>
  <si>
    <t>19×16×9(白)</t>
  </si>
  <si>
    <t>19×16×8(白)</t>
  </si>
  <si>
    <t>19×16×6(台)</t>
  </si>
  <si>
    <t>19×16×4(台)</t>
  </si>
  <si>
    <t>19×16×4</t>
  </si>
  <si>
    <t>19×16×3.5</t>
  </si>
  <si>
    <t>19×16×3</t>
  </si>
  <si>
    <t>19×16×2(白)</t>
  </si>
  <si>
    <t>19×15×5</t>
  </si>
  <si>
    <t>19×15×3</t>
  </si>
  <si>
    <t>19×15×2</t>
  </si>
  <si>
    <t>19×15×12</t>
  </si>
  <si>
    <t>19×15×10</t>
  </si>
  <si>
    <t>19×14×7(白)</t>
  </si>
  <si>
    <t>19×14×6.5</t>
  </si>
  <si>
    <t>19×14×5</t>
  </si>
  <si>
    <t>19×14×4</t>
  </si>
  <si>
    <t>19×13×8</t>
  </si>
  <si>
    <t>19×13×7</t>
  </si>
  <si>
    <t>19×13×6</t>
  </si>
  <si>
    <t>19×13×5</t>
  </si>
  <si>
    <t>19×13×4(白)</t>
  </si>
  <si>
    <t>19×13×3</t>
  </si>
  <si>
    <t>19×13×10</t>
  </si>
  <si>
    <t>19×12×8</t>
  </si>
  <si>
    <t>19×12×6</t>
  </si>
  <si>
    <t>19×12×5</t>
  </si>
  <si>
    <t>19×12×3(白)</t>
  </si>
  <si>
    <t>19×12×3</t>
  </si>
  <si>
    <t>19×12×2</t>
  </si>
  <si>
    <t>19×12×10(黑)</t>
  </si>
  <si>
    <t>19×12×10</t>
  </si>
  <si>
    <t>19×11×9(白)</t>
  </si>
  <si>
    <t>19×11×7</t>
  </si>
  <si>
    <t>19×11×6(台)</t>
  </si>
  <si>
    <t>19×11×5(台)</t>
  </si>
  <si>
    <t>19×11×5(白)</t>
  </si>
  <si>
    <t>19×11×5</t>
  </si>
  <si>
    <t>19×11×4(白)</t>
  </si>
  <si>
    <t>19×11×3(白)</t>
  </si>
  <si>
    <t>19×11×3</t>
  </si>
  <si>
    <t>19×11×2(白)</t>
  </si>
  <si>
    <t>19×11×11</t>
  </si>
  <si>
    <t>19×11.5×4.5</t>
  </si>
  <si>
    <t>19×11.5×1.7(白)</t>
  </si>
  <si>
    <t>19×10×8</t>
  </si>
  <si>
    <t>19×10×7.5(台)</t>
  </si>
  <si>
    <t>19×10×7.5(白)</t>
  </si>
  <si>
    <t>19×10×7</t>
  </si>
  <si>
    <t>19×10×6(白)</t>
  </si>
  <si>
    <t>19×10×6</t>
  </si>
  <si>
    <t>19×10×4</t>
  </si>
  <si>
    <t>19×10×3(黑)</t>
  </si>
  <si>
    <t>19×10×3(差)</t>
  </si>
  <si>
    <t>19×10×2</t>
  </si>
  <si>
    <t>19×10×10</t>
  </si>
  <si>
    <t>19.5×8.5×4.5(白)</t>
  </si>
  <si>
    <t>19.5×18.5×9.5(黑)</t>
  </si>
  <si>
    <t>19.5×14.5×2.5</t>
  </si>
  <si>
    <t>19.5×13.5×5.5</t>
  </si>
  <si>
    <t>19.5×11.5×7.5(台)</t>
  </si>
  <si>
    <t>19.5×11.5×5.7(白)</t>
  </si>
  <si>
    <t>19.5×10.4×2.5</t>
  </si>
  <si>
    <t>19.3×18.3×1.3(台)</t>
  </si>
  <si>
    <t>18×9×9</t>
  </si>
  <si>
    <t>18×9×8</t>
  </si>
  <si>
    <t>18×9×7</t>
  </si>
  <si>
    <t>18×9×6(白)</t>
  </si>
  <si>
    <t>18×9×6</t>
  </si>
  <si>
    <t>18×9×5</t>
  </si>
  <si>
    <t>18×9×4</t>
  </si>
  <si>
    <t>18×9×2</t>
  </si>
  <si>
    <t>18×8×8(白)</t>
  </si>
  <si>
    <t>18×8×8</t>
  </si>
  <si>
    <t>18×8×7</t>
  </si>
  <si>
    <t>18×8×6</t>
  </si>
  <si>
    <t>18×8×5(白)</t>
  </si>
  <si>
    <t>18×8×5</t>
  </si>
  <si>
    <t>18×8×4(台)</t>
  </si>
  <si>
    <t>18×8×2</t>
  </si>
  <si>
    <t>18×7×7</t>
  </si>
  <si>
    <t>18×7×5</t>
  </si>
  <si>
    <t>18×7×2</t>
  </si>
  <si>
    <t>18×6×6(白)</t>
  </si>
  <si>
    <t>18×6×6</t>
  </si>
  <si>
    <t>18×6×5</t>
  </si>
  <si>
    <t>18×6×3</t>
  </si>
  <si>
    <t>18×6×2</t>
  </si>
  <si>
    <t>18×5×1.5</t>
  </si>
  <si>
    <t>18×4×4(黑)</t>
  </si>
  <si>
    <t>18×18×6(红)</t>
  </si>
  <si>
    <t>18×18×6(黑)</t>
  </si>
  <si>
    <t>18×18×5(红)</t>
  </si>
  <si>
    <t>18×18×5(黑)</t>
  </si>
  <si>
    <t>18×18×2(红)</t>
  </si>
  <si>
    <t>18×18×2(黑)</t>
  </si>
  <si>
    <t>18×18×18</t>
  </si>
  <si>
    <t>18×18×13(白)</t>
  </si>
  <si>
    <t>18×18×12(台)</t>
  </si>
  <si>
    <t>18×17×8</t>
  </si>
  <si>
    <t>18×17×6(差材料)</t>
  </si>
  <si>
    <t>18×17×6</t>
  </si>
  <si>
    <t>18×17×4(台)</t>
  </si>
  <si>
    <t>18×17×3</t>
  </si>
  <si>
    <t>18×17×2</t>
  </si>
  <si>
    <t>18×16×8</t>
  </si>
  <si>
    <t>18×16×6</t>
  </si>
  <si>
    <t>18×16×4</t>
  </si>
  <si>
    <t>18×16×3</t>
  </si>
  <si>
    <t>18×16×2(白)</t>
  </si>
  <si>
    <t>18×16×2</t>
  </si>
  <si>
    <t>18×16×12(黑)</t>
  </si>
  <si>
    <t>18×15×8</t>
  </si>
  <si>
    <t>18×15×6</t>
  </si>
  <si>
    <t>18×15×5(白)</t>
  </si>
  <si>
    <t>18×15×5</t>
  </si>
  <si>
    <t>18×15×4(白)</t>
  </si>
  <si>
    <t>18×15×4</t>
  </si>
  <si>
    <t>18×15×3(台)</t>
  </si>
  <si>
    <t>18×15×3(白)</t>
  </si>
  <si>
    <t>18×15×2(白)</t>
  </si>
  <si>
    <t>18×15×10</t>
  </si>
  <si>
    <t>18×14×8</t>
  </si>
  <si>
    <t>18×14×7</t>
  </si>
  <si>
    <t>18×14×5(白)</t>
  </si>
  <si>
    <t>18×14×5</t>
  </si>
  <si>
    <t>18×14×4(台)</t>
  </si>
  <si>
    <t>18×14×2(台)</t>
  </si>
  <si>
    <t>18×14×11</t>
  </si>
  <si>
    <t>18×14×10</t>
  </si>
  <si>
    <t>18×13×9</t>
  </si>
  <si>
    <t>18×13×7</t>
  </si>
  <si>
    <t>18×13×6(黑)</t>
  </si>
  <si>
    <t>18×13×6(白)</t>
  </si>
  <si>
    <t>18×13×5(白)</t>
  </si>
  <si>
    <t>18×13×4(台)</t>
  </si>
  <si>
    <t>18×13×3(白)</t>
  </si>
  <si>
    <t>18×13×2</t>
  </si>
  <si>
    <t>18×12×9(白)</t>
  </si>
  <si>
    <t>18×12×8</t>
  </si>
  <si>
    <t>18×12×5</t>
  </si>
  <si>
    <t>18×12×4(台)</t>
  </si>
  <si>
    <t>18×12×4(白)</t>
  </si>
  <si>
    <t>18×12×3(台)</t>
  </si>
  <si>
    <t>18×12×2(白)</t>
  </si>
  <si>
    <t>18×12×2</t>
  </si>
  <si>
    <t>18×12×12</t>
  </si>
  <si>
    <t>18×11×7(白)</t>
  </si>
  <si>
    <t>18×11×7</t>
  </si>
  <si>
    <t>18×11×6(白)</t>
  </si>
  <si>
    <t>18×11×6</t>
  </si>
  <si>
    <t>18×11×5(白)</t>
  </si>
  <si>
    <t>18×11×4(白)</t>
  </si>
  <si>
    <t>18×11×4</t>
  </si>
  <si>
    <t>18×11×3(白)</t>
  </si>
  <si>
    <t>18×11×2(白)</t>
  </si>
  <si>
    <t>18×11.8×2.5</t>
  </si>
  <si>
    <t>18×10×9(黑)</t>
  </si>
  <si>
    <t>18×10×9</t>
  </si>
  <si>
    <t>18×10×8</t>
  </si>
  <si>
    <t>18×10×5(台)</t>
  </si>
  <si>
    <t>18×10×5</t>
  </si>
  <si>
    <t>18×10×4</t>
  </si>
  <si>
    <t>18×10×3</t>
  </si>
  <si>
    <t>18×10×2(白)</t>
  </si>
  <si>
    <t>18×10×2</t>
  </si>
  <si>
    <t>18×10×1.8(白)</t>
  </si>
  <si>
    <t>18×10.5×8.5(台)</t>
  </si>
  <si>
    <t>18.7×13.8×6.5</t>
  </si>
  <si>
    <t>18.5×8.5×5.5</t>
  </si>
  <si>
    <t>18.5×16.5×8.5(台)</t>
  </si>
  <si>
    <t>18.5×16.5×8.5(白)</t>
  </si>
  <si>
    <t>18.5×15.5×5.5(台)</t>
  </si>
  <si>
    <t>18.5×13.5×6.5</t>
  </si>
  <si>
    <t>18.5×13.5×3.5</t>
  </si>
  <si>
    <t>18.5×11.5×2.5</t>
  </si>
  <si>
    <t>18.5×11.5×1.8(白)</t>
  </si>
  <si>
    <t>18.5×10×1.7</t>
  </si>
  <si>
    <t>18.5×10.5×8.5</t>
  </si>
  <si>
    <t>17×9×9</t>
  </si>
  <si>
    <t>17×9×7</t>
  </si>
  <si>
    <t>17×9×5(台)</t>
  </si>
  <si>
    <t>17×9×4</t>
  </si>
  <si>
    <t>17×9×3(黑)</t>
  </si>
  <si>
    <t>17×9×3(白)</t>
  </si>
  <si>
    <t>17×9×2</t>
  </si>
  <si>
    <t>17×8×8(白)</t>
  </si>
  <si>
    <t>17×8×5(白)</t>
  </si>
  <si>
    <t>17×8×5</t>
  </si>
  <si>
    <t>17×8×4</t>
  </si>
  <si>
    <t>17×8×3</t>
  </si>
  <si>
    <t>17×8×2</t>
  </si>
  <si>
    <t>17×7×7(台)</t>
  </si>
  <si>
    <t>17×7×6(白)</t>
  </si>
  <si>
    <t>17×7×6</t>
  </si>
  <si>
    <t>17×7×4</t>
  </si>
  <si>
    <t>17×7×3(红)</t>
  </si>
  <si>
    <t>17×7×3(白)</t>
  </si>
  <si>
    <t>17×7×3</t>
  </si>
  <si>
    <t>17×6×6</t>
  </si>
  <si>
    <t>17×6×5(黑)</t>
  </si>
  <si>
    <t>17×6×5(白)</t>
  </si>
  <si>
    <t>17×6×3</t>
  </si>
  <si>
    <t>17×6×2(白)</t>
  </si>
  <si>
    <t>17×4×7</t>
  </si>
  <si>
    <t>17×20×9</t>
  </si>
  <si>
    <t>17×17×5(红)</t>
  </si>
  <si>
    <t>17×17×5(黑)</t>
  </si>
  <si>
    <t>17×17×5(白)</t>
  </si>
  <si>
    <t>17×17×4.5</t>
  </si>
  <si>
    <t>17×17×4(黑)</t>
  </si>
  <si>
    <t>17×17×3(红)</t>
  </si>
  <si>
    <t>17×16×6</t>
  </si>
  <si>
    <t>17×16×5</t>
  </si>
  <si>
    <t>17×16×4(白)</t>
  </si>
  <si>
    <t>17×16×4</t>
  </si>
  <si>
    <t>17×16×3(白)</t>
  </si>
  <si>
    <t>17×16×3</t>
  </si>
  <si>
    <t>17×16×2</t>
  </si>
  <si>
    <t>17×16×12</t>
  </si>
  <si>
    <t>17×15×6</t>
  </si>
  <si>
    <t>17×15×4</t>
  </si>
  <si>
    <t>17×15×3</t>
  </si>
  <si>
    <t>17×15×2</t>
  </si>
  <si>
    <t>17×15×11</t>
  </si>
  <si>
    <t>17×14×9</t>
  </si>
  <si>
    <t>17×14×8</t>
  </si>
  <si>
    <t>17×14×5</t>
  </si>
  <si>
    <t>17×14×4</t>
  </si>
  <si>
    <t>17×14×12</t>
  </si>
  <si>
    <t>17×13×4</t>
  </si>
  <si>
    <t>17×13×3</t>
  </si>
  <si>
    <t>17×13×2</t>
  </si>
  <si>
    <t>17×13×11</t>
  </si>
  <si>
    <t>17×13×10</t>
  </si>
  <si>
    <t>17×12×8</t>
  </si>
  <si>
    <t>17×12×7</t>
  </si>
  <si>
    <t>17×12×6(黑)</t>
  </si>
  <si>
    <t>17×12×5(黑)</t>
  </si>
  <si>
    <t>17×12×5(白)</t>
  </si>
  <si>
    <t>17×12×5</t>
  </si>
  <si>
    <t>17×12×4</t>
  </si>
  <si>
    <t>17×12×2(黑)</t>
  </si>
  <si>
    <t>17×12×12(黑)</t>
  </si>
  <si>
    <t>17×12×12</t>
  </si>
  <si>
    <t>17×12×11</t>
  </si>
  <si>
    <t>17×11×8</t>
  </si>
  <si>
    <t>17×11×7</t>
  </si>
  <si>
    <t>17×11×5(台)</t>
  </si>
  <si>
    <t>17×11×5(白)</t>
  </si>
  <si>
    <t>17×11×5</t>
  </si>
  <si>
    <t>17×11×4(白)</t>
  </si>
  <si>
    <t>17×11×4</t>
  </si>
  <si>
    <t>17×11×2(白)</t>
  </si>
  <si>
    <t>17×11×2</t>
  </si>
  <si>
    <t>17×11.5×3</t>
  </si>
  <si>
    <t>17×10×9</t>
  </si>
  <si>
    <t>17×10×8</t>
  </si>
  <si>
    <t>17×10×6(黑)</t>
  </si>
  <si>
    <t>17×10×5(白)</t>
  </si>
  <si>
    <t>17×10×5</t>
  </si>
  <si>
    <t>17×10×4(白)</t>
  </si>
  <si>
    <t>17×10×4</t>
  </si>
  <si>
    <t>17×10×3.2</t>
  </si>
  <si>
    <t>17×10×2</t>
  </si>
  <si>
    <t>17.7×13.2×4.2</t>
  </si>
  <si>
    <t>17.5×7.5×5.5</t>
  </si>
  <si>
    <t>17.5×16.5×4.5(白)</t>
  </si>
  <si>
    <t>17.5×15×9(黑)</t>
  </si>
  <si>
    <t>17.5×15.5×1.7</t>
  </si>
  <si>
    <t>17.5×11.5×4.5(白)</t>
  </si>
  <si>
    <t>17*15*5</t>
  </si>
  <si>
    <t>16×9×8</t>
  </si>
  <si>
    <t>16×9×7</t>
  </si>
  <si>
    <t>16×9×6</t>
  </si>
  <si>
    <t>16×9×5(台)</t>
  </si>
  <si>
    <t>16×9×5(白)</t>
  </si>
  <si>
    <t>16×9×4(白)</t>
  </si>
  <si>
    <t>16×9×3(台)</t>
  </si>
  <si>
    <t>16×9×3</t>
  </si>
  <si>
    <t>16×9×2</t>
  </si>
  <si>
    <t>16×9.5×7(台)</t>
  </si>
  <si>
    <t>16×8×8</t>
  </si>
  <si>
    <t>16×8×7</t>
  </si>
  <si>
    <t>16×8×6(白)</t>
  </si>
  <si>
    <t>16×8×6</t>
  </si>
  <si>
    <t>16×8×5(白)</t>
  </si>
  <si>
    <t>16×8×4</t>
  </si>
  <si>
    <t>16×8×3(台)</t>
  </si>
  <si>
    <t>16×8×3</t>
  </si>
  <si>
    <t>16×8×2(白)</t>
  </si>
  <si>
    <t>16×8×2</t>
  </si>
  <si>
    <t>16×7×7</t>
  </si>
  <si>
    <t>16×7×5(白)</t>
  </si>
  <si>
    <t>16×7×4(台)</t>
  </si>
  <si>
    <t>16×7×2</t>
  </si>
  <si>
    <t>16×6×6(白)</t>
  </si>
  <si>
    <t>16×6×6</t>
  </si>
  <si>
    <t>16×6×4</t>
  </si>
  <si>
    <t>16×6×3(台)</t>
  </si>
  <si>
    <t>16×6×3</t>
  </si>
  <si>
    <t>16×6×2</t>
  </si>
  <si>
    <t>16×16×8(黑)</t>
  </si>
  <si>
    <t>16×16×6(黑)</t>
  </si>
  <si>
    <t>16×16×12(白)</t>
  </si>
  <si>
    <t>16×16×12</t>
  </si>
  <si>
    <t>16×16×11</t>
  </si>
  <si>
    <t>16×15×9</t>
  </si>
  <si>
    <t>16×15×6</t>
  </si>
  <si>
    <t>16×15×4(白)</t>
  </si>
  <si>
    <t>16×15×4</t>
  </si>
  <si>
    <t>16×15×3</t>
  </si>
  <si>
    <t>16×14×7</t>
  </si>
  <si>
    <t>16×14×6</t>
  </si>
  <si>
    <t>16×14×4(白)</t>
  </si>
  <si>
    <t>16×14×2(白)</t>
  </si>
  <si>
    <t>16×13×8</t>
  </si>
  <si>
    <t>16×13×6</t>
  </si>
  <si>
    <t>16×13×5</t>
  </si>
  <si>
    <t>16×13×2(白)</t>
  </si>
  <si>
    <t>16×13×2</t>
  </si>
  <si>
    <t>16×13×13</t>
  </si>
  <si>
    <t>16×13×10(台)</t>
  </si>
  <si>
    <t>16×13.5×5(黑)</t>
  </si>
  <si>
    <t>16×12×9</t>
  </si>
  <si>
    <t>16×12×8(白)</t>
  </si>
  <si>
    <t>16×12×8</t>
  </si>
  <si>
    <t>16×12×7</t>
  </si>
  <si>
    <t>16×12×6</t>
  </si>
  <si>
    <t>16×12×4(白)</t>
  </si>
  <si>
    <t>16×12×4</t>
  </si>
  <si>
    <t>16×12×3</t>
  </si>
  <si>
    <t>16×12×2(黑)</t>
  </si>
  <si>
    <t>16×12×12(黑)</t>
  </si>
  <si>
    <t>16×12.5×13</t>
  </si>
  <si>
    <t>16×11×8</t>
  </si>
  <si>
    <t>16×11×7</t>
  </si>
  <si>
    <t>16×11×5</t>
  </si>
  <si>
    <t>16×11×4</t>
  </si>
  <si>
    <t>16×11×3</t>
  </si>
  <si>
    <t>16×11×2.5</t>
  </si>
  <si>
    <t>16×11×2(白)</t>
  </si>
  <si>
    <t>16×11×2</t>
  </si>
  <si>
    <t>16×11×11</t>
  </si>
  <si>
    <t>16×10×8</t>
  </si>
  <si>
    <t>16×10×7</t>
  </si>
  <si>
    <t>16×10×6(台)</t>
  </si>
  <si>
    <t>16×10×6(白)</t>
  </si>
  <si>
    <t>16×10×5(台)</t>
  </si>
  <si>
    <t>16×10×5(白)</t>
  </si>
  <si>
    <t>16×10×5</t>
  </si>
  <si>
    <t>16×10×4(台)</t>
  </si>
  <si>
    <t>16×10×4</t>
  </si>
  <si>
    <t>16×10×3(白)</t>
  </si>
  <si>
    <t>16.5×7.5×3.5(白)</t>
  </si>
  <si>
    <t>16.5×14.5×6.5(白)</t>
  </si>
  <si>
    <t>16.5×13×4(白)</t>
  </si>
  <si>
    <t>16.5×13.5×2.5(白)</t>
  </si>
  <si>
    <t>16.5×10.5×6.5(黑)</t>
  </si>
  <si>
    <t>16.5×10.5×3.5(白)</t>
  </si>
  <si>
    <t>16.3×2.2×92.4</t>
  </si>
  <si>
    <t>15×9×6</t>
  </si>
  <si>
    <t>15×9×3</t>
  </si>
  <si>
    <t>15×9×2(白)</t>
  </si>
  <si>
    <t>15×8×8</t>
  </si>
  <si>
    <t>15×8×7</t>
  </si>
  <si>
    <t>15×8×5(白)</t>
  </si>
  <si>
    <t>15×8×5</t>
  </si>
  <si>
    <t>15×8×4</t>
  </si>
  <si>
    <t>15×8×3</t>
  </si>
  <si>
    <t>15×8×2(黑)</t>
  </si>
  <si>
    <t>15×8×2</t>
  </si>
  <si>
    <t>15×7×7(白)</t>
  </si>
  <si>
    <t>15×7×6</t>
  </si>
  <si>
    <t>15×7×5(白)</t>
  </si>
  <si>
    <t>15×7×4(白)</t>
  </si>
  <si>
    <t>15×7×4</t>
  </si>
  <si>
    <t>15×7×3</t>
  </si>
  <si>
    <t>15×7.3×3.3(红)</t>
  </si>
  <si>
    <t>15×6×6.5(白)</t>
  </si>
  <si>
    <t>15×6×6</t>
  </si>
  <si>
    <t>15×6×5(白)</t>
  </si>
  <si>
    <t>15×6×5</t>
  </si>
  <si>
    <t>15×6×3</t>
  </si>
  <si>
    <t>15×6×2</t>
  </si>
  <si>
    <t>15×6.5×3.5(黑)</t>
  </si>
  <si>
    <t>15×4×4(台)</t>
  </si>
  <si>
    <t>15×15×7(黑)</t>
  </si>
  <si>
    <t>15×15×5(黑)</t>
  </si>
  <si>
    <t>15×15×5(差材料)</t>
  </si>
  <si>
    <t>15×15×4(黑)</t>
  </si>
  <si>
    <t>15×15×3(黑)</t>
  </si>
  <si>
    <t>15×15×2(红)</t>
  </si>
  <si>
    <t>15×15×13</t>
  </si>
  <si>
    <t>15×15×10(黑)</t>
  </si>
  <si>
    <t>15×15×1.5</t>
  </si>
  <si>
    <t>15×15×(黑)</t>
  </si>
  <si>
    <t>15×14×5(白)</t>
  </si>
  <si>
    <t>15×14×2(白)</t>
  </si>
  <si>
    <t>15×14.5×7</t>
  </si>
  <si>
    <t>15×13×8(白)</t>
  </si>
  <si>
    <t>15×13×4</t>
  </si>
  <si>
    <t>15×13×3(白)</t>
  </si>
  <si>
    <t>15×13×3</t>
  </si>
  <si>
    <t>15×13×2(白)</t>
  </si>
  <si>
    <t>15×13×2</t>
  </si>
  <si>
    <t>15×13×10</t>
  </si>
  <si>
    <t>15×12×9(白)</t>
  </si>
  <si>
    <t>15×12×8</t>
  </si>
  <si>
    <t>15×12×6</t>
  </si>
  <si>
    <t>15×12×5(台)</t>
  </si>
  <si>
    <t>15×12×5</t>
  </si>
  <si>
    <t>15×12×4(白)</t>
  </si>
  <si>
    <t>15×12×4</t>
  </si>
  <si>
    <t>15×11×9</t>
  </si>
  <si>
    <t>15×11×8</t>
  </si>
  <si>
    <t>15×11×5</t>
  </si>
  <si>
    <t>15×11×14</t>
  </si>
  <si>
    <t>15×10×9(台)</t>
  </si>
  <si>
    <t>15×10×9</t>
  </si>
  <si>
    <t>15×10×8(黑)</t>
  </si>
  <si>
    <t>15×10×8(白)</t>
  </si>
  <si>
    <t>15×10×8</t>
  </si>
  <si>
    <t>15×10×6(白)</t>
  </si>
  <si>
    <t>15×10×6</t>
  </si>
  <si>
    <t>15×10×5(台)</t>
  </si>
  <si>
    <t>15×10×5(白)</t>
  </si>
  <si>
    <t>15×10×4(差)</t>
  </si>
  <si>
    <t>15×10×4</t>
  </si>
  <si>
    <t>15×10×3(台)</t>
  </si>
  <si>
    <t>15×10×3(白)</t>
  </si>
  <si>
    <t>15×10×3</t>
  </si>
  <si>
    <t>15×10×2(白)</t>
  </si>
  <si>
    <t>15×10×10(台)</t>
  </si>
  <si>
    <t>15×10×10</t>
  </si>
  <si>
    <t>15.6×13.3×14(台)</t>
  </si>
  <si>
    <t>15.5×9×4.5(白)</t>
  </si>
  <si>
    <t>15.5×7×3(台)</t>
  </si>
  <si>
    <t>15.5×6.5×4.5(白)</t>
  </si>
  <si>
    <t>15.5×14.5×4(台)</t>
  </si>
  <si>
    <t>15.5×14.5×10.5(黑)</t>
  </si>
  <si>
    <t>15.5×13.5×1.5(台)</t>
  </si>
  <si>
    <t>15.5×12×3(台)</t>
  </si>
  <si>
    <t>15.5×10.5×5.5</t>
  </si>
  <si>
    <t>15.5×10.5×3.5(白)</t>
  </si>
  <si>
    <t>15.5×10.5×2.5(白)</t>
  </si>
  <si>
    <t>15.3×13.8×23.3</t>
  </si>
  <si>
    <t>14×9×9</t>
  </si>
  <si>
    <t>14×9×8</t>
  </si>
  <si>
    <t>14×9×7(台)</t>
  </si>
  <si>
    <t>14×9×6</t>
  </si>
  <si>
    <t>14×9×5(白)</t>
  </si>
  <si>
    <t>14×9×4</t>
  </si>
  <si>
    <t>14×9×3.5</t>
  </si>
  <si>
    <t>14×9×3</t>
  </si>
  <si>
    <t>14×9.2×3.6</t>
  </si>
  <si>
    <t>14×8×7</t>
  </si>
  <si>
    <t>14×8×6(台)</t>
  </si>
  <si>
    <t>14×8×6</t>
  </si>
  <si>
    <t>14×8×5</t>
  </si>
  <si>
    <t>14×8×4(台)</t>
  </si>
  <si>
    <t>14×8×3(台)</t>
  </si>
  <si>
    <t>14×7×5</t>
  </si>
  <si>
    <t>14×7×4(台)</t>
  </si>
  <si>
    <t>14×7×4</t>
  </si>
  <si>
    <t>14×7×3</t>
  </si>
  <si>
    <t>14×7×2</t>
  </si>
  <si>
    <t>14×6×5(白)</t>
  </si>
  <si>
    <t>14×6×5</t>
  </si>
  <si>
    <t>14×6×4(台)</t>
  </si>
  <si>
    <t>14×6×4(白)</t>
  </si>
  <si>
    <t>14×6×3(台)</t>
  </si>
  <si>
    <t>14×6×3</t>
  </si>
  <si>
    <t>14×6×2</t>
  </si>
  <si>
    <t>14×14×8(黑)</t>
  </si>
  <si>
    <t>14×14×5(红)</t>
  </si>
  <si>
    <t>14×14×5(黑)</t>
  </si>
  <si>
    <t>14×14×5(白)</t>
  </si>
  <si>
    <t>14×14×3(黑)</t>
  </si>
  <si>
    <t>14×14×12</t>
  </si>
  <si>
    <t>14×14×11</t>
  </si>
  <si>
    <t>14×13×9(白)</t>
  </si>
  <si>
    <t>14×13×9</t>
  </si>
  <si>
    <t>14×13×5(台)</t>
  </si>
  <si>
    <t>14×13×3(台)</t>
  </si>
  <si>
    <t>14×13×3(白)</t>
  </si>
  <si>
    <t>14×13×3</t>
  </si>
  <si>
    <t>14×13×2</t>
  </si>
  <si>
    <t>14×12×6(台)</t>
  </si>
  <si>
    <t>14×12×5</t>
  </si>
  <si>
    <t>14×12×2</t>
  </si>
  <si>
    <t>14×11×8(白)</t>
  </si>
  <si>
    <t>14×11×7(白)</t>
  </si>
  <si>
    <t>14×11×7</t>
  </si>
  <si>
    <t>14×11×5</t>
  </si>
  <si>
    <t>14×11×4</t>
  </si>
  <si>
    <t>14×11×3(台)</t>
  </si>
  <si>
    <t>14×11×3(白)</t>
  </si>
  <si>
    <t>14×11×11(白)</t>
  </si>
  <si>
    <t>14×11×10</t>
  </si>
  <si>
    <t>14×10×8</t>
  </si>
  <si>
    <t>14×10×6</t>
  </si>
  <si>
    <t>14×10×5(台)</t>
  </si>
  <si>
    <t>14×10×5(白)</t>
  </si>
  <si>
    <t>14×10×5</t>
  </si>
  <si>
    <t>14×10×4(台)</t>
  </si>
  <si>
    <t>14×10×4</t>
  </si>
  <si>
    <t>14×10×3(台)</t>
  </si>
  <si>
    <t>14×10×3</t>
  </si>
  <si>
    <t>14×10×2(台)</t>
  </si>
  <si>
    <t>14×10×10</t>
  </si>
  <si>
    <t>14.5×9.5×4.5</t>
  </si>
  <si>
    <t>14.5×9.5×3.5</t>
  </si>
  <si>
    <t>14.5×8.5×6.5(白)</t>
  </si>
  <si>
    <t>14.5×7.5×7.5(白)</t>
  </si>
  <si>
    <t>14.5×6×4</t>
  </si>
  <si>
    <t>14.5×6.5×2.5(白)</t>
  </si>
  <si>
    <t>14.5×14.5×5.5(台)</t>
  </si>
  <si>
    <t>14.5×12.5×6</t>
  </si>
  <si>
    <t>14.5×10×3</t>
  </si>
  <si>
    <t>14*11*3</t>
  </si>
  <si>
    <t>13×9×9</t>
  </si>
  <si>
    <t>13×9×8(台)</t>
  </si>
  <si>
    <t>13×9×6(台)</t>
  </si>
  <si>
    <t>13×9×6(白)</t>
  </si>
  <si>
    <t>13×9×5(台)</t>
  </si>
  <si>
    <t>13×9×5(黑)</t>
  </si>
  <si>
    <t>13×9×4(白)</t>
  </si>
  <si>
    <t>13×9×4</t>
  </si>
  <si>
    <t>13×9×3</t>
  </si>
  <si>
    <t>13×9×2(白)</t>
  </si>
  <si>
    <t>13×8×7</t>
  </si>
  <si>
    <t>13×8×6</t>
  </si>
  <si>
    <t>13×8×5(白)</t>
  </si>
  <si>
    <t>13×8×5</t>
  </si>
  <si>
    <t>13×8×4</t>
  </si>
  <si>
    <t>13×8×3.5(台)</t>
  </si>
  <si>
    <t>13×8×3(台)</t>
  </si>
  <si>
    <t>13×8×3(白)</t>
  </si>
  <si>
    <t>13×8×3</t>
  </si>
  <si>
    <t>13×8×2</t>
  </si>
  <si>
    <t>13×7×7</t>
  </si>
  <si>
    <t>13×7×6</t>
  </si>
  <si>
    <t>13×7×5(台)</t>
  </si>
  <si>
    <t>13×7×4(白)</t>
  </si>
  <si>
    <t>13×7×3</t>
  </si>
  <si>
    <t>13×7×2(台)</t>
  </si>
  <si>
    <t>13×7×2</t>
  </si>
  <si>
    <t>13×7.5×3.5</t>
  </si>
  <si>
    <t>13×6×5</t>
  </si>
  <si>
    <t>13×6×3(台)</t>
  </si>
  <si>
    <t>13×6×3</t>
  </si>
  <si>
    <t>13×17×4(白)</t>
  </si>
  <si>
    <t>13×13×8(黑)</t>
  </si>
  <si>
    <t>13×13×5(黑)</t>
  </si>
  <si>
    <t>13×13×4(红)</t>
  </si>
  <si>
    <t>13×13×4(黑)</t>
  </si>
  <si>
    <t>13×13×3.5</t>
  </si>
  <si>
    <t>13×13×3(黑)</t>
  </si>
  <si>
    <t>13×13×2(红)</t>
  </si>
  <si>
    <t>13×13×2(黑)</t>
  </si>
  <si>
    <t>13×12×7</t>
  </si>
  <si>
    <t>13×12×6(白)</t>
  </si>
  <si>
    <t>13×12×5(台)</t>
  </si>
  <si>
    <t>13×12×5(黑)</t>
  </si>
  <si>
    <t>13×12×5(白)</t>
  </si>
  <si>
    <t>13×12×5</t>
  </si>
  <si>
    <t>13×12×4(台)</t>
  </si>
  <si>
    <t>13×12×4</t>
  </si>
  <si>
    <t>13×12×3(台)</t>
  </si>
  <si>
    <t>13×11×9(白)</t>
  </si>
  <si>
    <t>13×11×8</t>
  </si>
  <si>
    <t>13×11×7</t>
  </si>
  <si>
    <t>13×11×5</t>
  </si>
  <si>
    <t>13×11×4(台)</t>
  </si>
  <si>
    <t>13×11×4(白)</t>
  </si>
  <si>
    <t>13×11×4</t>
  </si>
  <si>
    <t>13×11×3(白)</t>
  </si>
  <si>
    <t>13×11×3</t>
  </si>
  <si>
    <t>13×11×20(白)</t>
  </si>
  <si>
    <t>13×11×2(白)</t>
  </si>
  <si>
    <t>13×11×11</t>
  </si>
  <si>
    <t>13×11×10</t>
  </si>
  <si>
    <t>13×10×5(白)</t>
  </si>
  <si>
    <t>13×10×3(白)</t>
  </si>
  <si>
    <t>13×10×3</t>
  </si>
  <si>
    <t>13×10×2.5</t>
  </si>
  <si>
    <t>13×10×2(黑)</t>
  </si>
  <si>
    <t>13×10×10</t>
  </si>
  <si>
    <t>13.9×13×3.3</t>
  </si>
  <si>
    <t>13.5×8.5×4.5(白)</t>
  </si>
  <si>
    <t>13.5×8.5×2.5</t>
  </si>
  <si>
    <t>13.5×12.5×8.5(黑)</t>
  </si>
  <si>
    <t>13.5×12.5×4.5(白)</t>
  </si>
  <si>
    <t>13.5×10.5×6.5(台)</t>
  </si>
  <si>
    <t>13.5×10.5×2.5(白)</t>
  </si>
  <si>
    <t>13.5×10.5×1.5(白)</t>
  </si>
  <si>
    <t>13.5×10.3×2.5(白)</t>
  </si>
  <si>
    <t>13.3×12.2×4.4(白)</t>
  </si>
  <si>
    <t>12×9×9</t>
  </si>
  <si>
    <t>12×9×8</t>
  </si>
  <si>
    <t>12×9×5</t>
  </si>
  <si>
    <t>12×9×4(台)</t>
  </si>
  <si>
    <t>12×9×4</t>
  </si>
  <si>
    <t>12×9×3</t>
  </si>
  <si>
    <t>12×9×2(白)</t>
  </si>
  <si>
    <t>12×9×2</t>
  </si>
  <si>
    <t>12×9.5×6.5</t>
  </si>
  <si>
    <t>12×8×8(黑)</t>
  </si>
  <si>
    <t>12×8×8</t>
  </si>
  <si>
    <t>12×8×6(台)</t>
  </si>
  <si>
    <t>12×8×6(黑)</t>
  </si>
  <si>
    <t>12×8×6(白)</t>
  </si>
  <si>
    <t>12×8×6</t>
  </si>
  <si>
    <t>12×8×5(台)</t>
  </si>
  <si>
    <t>12×8×5</t>
  </si>
  <si>
    <t>12×8×4</t>
  </si>
  <si>
    <t>12×8×3(白)</t>
  </si>
  <si>
    <t>12×8×3</t>
  </si>
  <si>
    <t>12×8×2.5(白)</t>
  </si>
  <si>
    <t>12×7×7(黑)</t>
  </si>
  <si>
    <t>12×7×5</t>
  </si>
  <si>
    <t>12×7×4</t>
  </si>
  <si>
    <t>12×7×3(白)</t>
  </si>
  <si>
    <t>12×7×3</t>
  </si>
  <si>
    <t>12×7×2(白)</t>
  </si>
  <si>
    <t>12×7×2</t>
  </si>
  <si>
    <t>12×6×6</t>
  </si>
  <si>
    <t>12×6×5(台)</t>
  </si>
  <si>
    <t>12×6×5(白)</t>
  </si>
  <si>
    <t>12×6×4(白)</t>
  </si>
  <si>
    <t>12×6×3(台)</t>
  </si>
  <si>
    <t>12×6×3</t>
  </si>
  <si>
    <t>12×6×2(白)</t>
  </si>
  <si>
    <t>12×6×2</t>
  </si>
  <si>
    <t>12×6.5×3</t>
  </si>
  <si>
    <t>12×6.5×1.8</t>
  </si>
  <si>
    <t>12×5×3</t>
  </si>
  <si>
    <t>12×21×4</t>
  </si>
  <si>
    <t>12×15×5(台)</t>
  </si>
  <si>
    <t>12×14×2(白)</t>
  </si>
  <si>
    <t>12×12×9(红)</t>
  </si>
  <si>
    <t>12×12×7(黑)</t>
  </si>
  <si>
    <t>12×12×3(黑)</t>
  </si>
  <si>
    <t>12×12×10(黑)</t>
  </si>
  <si>
    <t>12×12×1.3(台)</t>
  </si>
  <si>
    <t>12×11×7</t>
  </si>
  <si>
    <t>12×11×6(白)</t>
  </si>
  <si>
    <t>12×11×6</t>
  </si>
  <si>
    <t>12×11×5</t>
  </si>
  <si>
    <t>12×11×4(白)</t>
  </si>
  <si>
    <t>12×11×4</t>
  </si>
  <si>
    <t>12×11×3(差)</t>
  </si>
  <si>
    <t>12×11×3(白)</t>
  </si>
  <si>
    <t>12×11×2(白)</t>
  </si>
  <si>
    <t>12×11×2</t>
  </si>
  <si>
    <t>12×11×11</t>
  </si>
  <si>
    <t>12×11×10</t>
  </si>
  <si>
    <t>12×10×6(台)</t>
  </si>
  <si>
    <t>12×10×6</t>
  </si>
  <si>
    <t>12×10×5</t>
  </si>
  <si>
    <t>12×10×4(白)</t>
  </si>
  <si>
    <t>12×10×4</t>
  </si>
  <si>
    <t>12×10×2(台)</t>
  </si>
  <si>
    <t>12×10×2(白)</t>
  </si>
  <si>
    <t>12×10×2</t>
  </si>
  <si>
    <t>12.8×13×9(白)</t>
  </si>
  <si>
    <t>12.5×9.5×2.5(台)</t>
  </si>
  <si>
    <t>12.5×9.5×2.5(白)</t>
  </si>
  <si>
    <t>12.5×8×6.5(白)</t>
  </si>
  <si>
    <t>12.5×8.5×8.5(白)</t>
  </si>
  <si>
    <t>12.5×8.5×4</t>
  </si>
  <si>
    <t>12.5×12.5×3.8</t>
  </si>
  <si>
    <t>12.5×11.5×8.5(白)</t>
  </si>
  <si>
    <t>12.5×10.5×3.5</t>
  </si>
  <si>
    <t>11×9×9</t>
  </si>
  <si>
    <t>11×9×8</t>
  </si>
  <si>
    <t>11×9×7</t>
  </si>
  <si>
    <t>11×9×6(白)</t>
  </si>
  <si>
    <t>11×9×5</t>
  </si>
  <si>
    <t>11×9×4</t>
  </si>
  <si>
    <t>11×9×3.5(白)</t>
  </si>
  <si>
    <t>11×9×3(台)</t>
  </si>
  <si>
    <t>11×9×3(黑)</t>
  </si>
  <si>
    <t>11×9×3</t>
  </si>
  <si>
    <t>11×9×2(白)</t>
  </si>
  <si>
    <t>11×8×8</t>
  </si>
  <si>
    <t>11×8×7</t>
  </si>
  <si>
    <t>11×8×6(白)</t>
  </si>
  <si>
    <t>11×8×6</t>
  </si>
  <si>
    <t>11×8×5</t>
  </si>
  <si>
    <t>11×8×4(白)</t>
  </si>
  <si>
    <t>11×8×4</t>
  </si>
  <si>
    <t>11×8×3(台)</t>
  </si>
  <si>
    <t>11×8×3(差材料)</t>
  </si>
  <si>
    <t>11×8×3(白)</t>
  </si>
  <si>
    <t>11×8×3</t>
  </si>
  <si>
    <t>11×8×2(白)</t>
  </si>
  <si>
    <t>11×8×2</t>
  </si>
  <si>
    <t>11×7×7</t>
  </si>
  <si>
    <t>11×7×5(台)</t>
  </si>
  <si>
    <t>11×7×4</t>
  </si>
  <si>
    <t>11×7×3.5</t>
  </si>
  <si>
    <t>11×6×5(台)</t>
  </si>
  <si>
    <t>11×6×5</t>
  </si>
  <si>
    <t>11×6×4(白)</t>
  </si>
  <si>
    <t>11×6×4</t>
  </si>
  <si>
    <t>11×6×3</t>
  </si>
  <si>
    <t>11×6×2(白)</t>
  </si>
  <si>
    <t>11×5×2(白)</t>
  </si>
  <si>
    <t>11×5.5×4.5</t>
  </si>
  <si>
    <t>11×3×3</t>
  </si>
  <si>
    <t>11×11×5(白)</t>
  </si>
  <si>
    <t>11×11×4(黑)</t>
  </si>
  <si>
    <t>11×11×3(黑)</t>
  </si>
  <si>
    <t>11×11×26</t>
  </si>
  <si>
    <t>11×11×21</t>
  </si>
  <si>
    <t>11×11×10(白)</t>
  </si>
  <si>
    <t>11×11×10</t>
  </si>
  <si>
    <t>11×10×9</t>
  </si>
  <si>
    <t>11×10×6</t>
  </si>
  <si>
    <t>11×10×5(白)</t>
  </si>
  <si>
    <t>11×10×5</t>
  </si>
  <si>
    <t>11×10×4(白)</t>
  </si>
  <si>
    <t>11×10×4</t>
  </si>
  <si>
    <t>11×10×3(台)</t>
  </si>
  <si>
    <t>11×10×2(台)</t>
  </si>
  <si>
    <t>11×10×2</t>
  </si>
  <si>
    <t>11×10.5×2.5(白)</t>
  </si>
  <si>
    <t>11×10.5×10(黑)</t>
  </si>
  <si>
    <t>11.5×6×2.8(黑)</t>
  </si>
  <si>
    <t>11.5×10.5×7(黑)</t>
  </si>
  <si>
    <t>11.5×10.5×11</t>
  </si>
  <si>
    <t>11.2×9.9×2.4(白)</t>
  </si>
  <si>
    <t>10×9×8</t>
  </si>
  <si>
    <t>10×9×6(白)</t>
  </si>
  <si>
    <t>10×9×5(白)</t>
  </si>
  <si>
    <t>10×9×5</t>
  </si>
  <si>
    <t>10×9×2</t>
  </si>
  <si>
    <t>10×9.5×2.5</t>
  </si>
  <si>
    <t>10×8×8(白)</t>
  </si>
  <si>
    <t>10×8×5(台)</t>
  </si>
  <si>
    <t>10×8×5</t>
  </si>
  <si>
    <t>10×8×4(台)</t>
  </si>
  <si>
    <t>10×8×4(白)</t>
  </si>
  <si>
    <t>10×8×4</t>
  </si>
  <si>
    <t>10×8×3(台)</t>
  </si>
  <si>
    <t>10×8×3(白)</t>
  </si>
  <si>
    <t>10×8×3</t>
  </si>
  <si>
    <t>10×8×2</t>
  </si>
  <si>
    <t>10×7×7</t>
  </si>
  <si>
    <t>10×7×6</t>
  </si>
  <si>
    <t>10×7×5(台)</t>
  </si>
  <si>
    <t>10×7×5</t>
  </si>
  <si>
    <t>10×7×4(白)</t>
  </si>
  <si>
    <t>10×7×4</t>
  </si>
  <si>
    <t>10×7×3(台)</t>
  </si>
  <si>
    <t>10×7×3(黑)</t>
  </si>
  <si>
    <t>10×7×3</t>
  </si>
  <si>
    <t>10×7×1.7</t>
  </si>
  <si>
    <t>10×6×6(白)</t>
  </si>
  <si>
    <t>10×6×5(白)</t>
  </si>
  <si>
    <t>10×6×5</t>
  </si>
  <si>
    <t>10×6×4</t>
  </si>
  <si>
    <t>10×6×3(台)</t>
  </si>
  <si>
    <t>10×6×3(白)</t>
  </si>
  <si>
    <t>10×6×3</t>
  </si>
  <si>
    <t>10×6×2(白)</t>
  </si>
  <si>
    <t>10×6×2</t>
  </si>
  <si>
    <t>10×5.5×4.5(白)</t>
  </si>
  <si>
    <t>10×10×7(黑)</t>
  </si>
  <si>
    <t>10×10×6(黑)</t>
  </si>
  <si>
    <t>10×10×5(黑)</t>
  </si>
  <si>
    <t>10×10×5(差材料)</t>
  </si>
  <si>
    <t>10×10×4(黑)</t>
  </si>
  <si>
    <t>10×10×4(差)</t>
  </si>
  <si>
    <t>10×10×3.5</t>
  </si>
  <si>
    <t>10×10×3(黑)</t>
  </si>
  <si>
    <t>10×10×2(黑)</t>
  </si>
  <si>
    <t>10.8×9×3.3</t>
  </si>
  <si>
    <t>10.5×8.5×5.5(白)</t>
  </si>
  <si>
    <t>10.5×7.5×4.5</t>
  </si>
  <si>
    <t>总计</t>
  </si>
  <si>
    <t>26年3月仓库长方形及其他颜色飞机盒台帐</t>
  </si>
  <si>
    <t>S</t>
  </si>
  <si>
    <t>序号</t>
  </si>
  <si>
    <t>内尺寸规格</t>
  </si>
  <si>
    <t>货位</t>
  </si>
  <si>
    <t>上月在库</t>
  </si>
  <si>
    <t xml:space="preserve">                                                                                                                                                                                                                                      </t>
  </si>
  <si>
    <t>出库记录</t>
  </si>
  <si>
    <t>剩余库存</t>
  </si>
  <si>
    <t>入库合计</t>
  </si>
  <si>
    <t>出库合计</t>
  </si>
  <si>
    <t/>
  </si>
  <si>
    <t>23列-5-2</t>
  </si>
  <si>
    <t>17列-1上</t>
  </si>
  <si>
    <t>15列-1下</t>
  </si>
  <si>
    <t>10列-9上</t>
  </si>
  <si>
    <t>18列-4中</t>
  </si>
  <si>
    <t>21列-5-3</t>
  </si>
  <si>
    <t>25列-1-2</t>
  </si>
  <si>
    <t>25列-3-3/25列-4-下</t>
  </si>
  <si>
    <t>19列-4中</t>
  </si>
  <si>
    <t>4列-6上/10列-3上</t>
  </si>
  <si>
    <t>24列-1-2</t>
  </si>
  <si>
    <t>18列-5中</t>
  </si>
  <si>
    <t>10×7×4白</t>
  </si>
  <si>
    <t>9列-3下</t>
  </si>
  <si>
    <t>24列-4-下</t>
  </si>
  <si>
    <t>19列-2中</t>
  </si>
  <si>
    <t>216列-9上</t>
  </si>
  <si>
    <t>12列-5上</t>
  </si>
  <si>
    <t>25列-4-下</t>
  </si>
  <si>
    <t>24列-5-1</t>
  </si>
  <si>
    <t>19列-3下</t>
  </si>
  <si>
    <t>8列-2上</t>
  </si>
  <si>
    <t>22列-4-1</t>
  </si>
  <si>
    <t>17列-3下</t>
  </si>
  <si>
    <t>7列-2上</t>
  </si>
  <si>
    <t>24列-3-1</t>
  </si>
  <si>
    <t>23列-1-2</t>
  </si>
  <si>
    <t>21列-4-2</t>
  </si>
  <si>
    <t>18列-下</t>
  </si>
  <si>
    <t>16列-1上</t>
  </si>
  <si>
    <t>15列-架尾</t>
  </si>
  <si>
    <t>21列-2-2</t>
  </si>
  <si>
    <t>13列-4上</t>
  </si>
  <si>
    <t>20列-5上</t>
  </si>
  <si>
    <t>19列-5上/27列-后面(贴盒机旁)</t>
  </si>
  <si>
    <t>25列-5-2</t>
  </si>
  <si>
    <t>11×10×5白</t>
  </si>
  <si>
    <t>302列-堆</t>
  </si>
  <si>
    <t>24列-2-下/302列-</t>
  </si>
  <si>
    <t>6列-3上</t>
  </si>
  <si>
    <t>215列-10上/215列-10上/215列-10下</t>
  </si>
  <si>
    <t>9列-1上</t>
  </si>
  <si>
    <t>10列-1上</t>
  </si>
  <si>
    <t>10列-2上</t>
  </si>
  <si>
    <t>216列-1上</t>
  </si>
  <si>
    <t>15列-3下</t>
  </si>
  <si>
    <t>25列-1-1</t>
  </si>
  <si>
    <t>25列-5-下</t>
  </si>
  <si>
    <t>19列-2上/19列-2下</t>
  </si>
  <si>
    <t>19列-1中/19列-2下</t>
  </si>
  <si>
    <t>215列-2中/215列-3中</t>
  </si>
  <si>
    <t>12列-6上</t>
  </si>
  <si>
    <t>25列-3-2/25列-3-3</t>
  </si>
  <si>
    <t>10列-8上</t>
  </si>
  <si>
    <t>11×8×4海洋纸</t>
  </si>
  <si>
    <t>11列-1下</t>
  </si>
  <si>
    <t>23列-2-2</t>
  </si>
  <si>
    <t>11*8*8</t>
  </si>
  <si>
    <t>215列-6中</t>
  </si>
  <si>
    <t>25列-1-下/25列-2-下</t>
  </si>
  <si>
    <t>12.5*9.5*3.5</t>
  </si>
  <si>
    <t>11*9*3</t>
  </si>
  <si>
    <t>4列-9下</t>
  </si>
  <si>
    <t>19列-4上</t>
  </si>
  <si>
    <t>215列-3中</t>
  </si>
  <si>
    <t>215列-7中</t>
  </si>
  <si>
    <t>215列-8上</t>
  </si>
  <si>
    <t>20列-3上</t>
  </si>
  <si>
    <t>21列-3-2</t>
  </si>
  <si>
    <t>21列-3-3</t>
  </si>
  <si>
    <t>21列-1-2</t>
  </si>
  <si>
    <t>20列-6中</t>
  </si>
  <si>
    <t>21列-3-下</t>
  </si>
  <si>
    <t>12*6*6</t>
  </si>
  <si>
    <t>25列-1-下</t>
  </si>
  <si>
    <t>19列-5中</t>
  </si>
  <si>
    <t>24列-5-1/25列-5-下</t>
  </si>
  <si>
    <t>219前堆头1</t>
  </si>
  <si>
    <t>219列-6中</t>
  </si>
  <si>
    <t>25列-3-2</t>
  </si>
  <si>
    <t>5列-4上</t>
  </si>
  <si>
    <t>5列-3上</t>
  </si>
  <si>
    <t>23列-3-2</t>
  </si>
  <si>
    <t>18列-5中/18列-架尾</t>
  </si>
  <si>
    <t>12×12×8(黑)</t>
  </si>
  <si>
    <t>16列-6上</t>
  </si>
  <si>
    <t>21列-架尾</t>
  </si>
  <si>
    <t>19列-2下</t>
  </si>
  <si>
    <t>17列-3上</t>
  </si>
  <si>
    <t>12列-2上</t>
  </si>
  <si>
    <t>24列-5-2</t>
  </si>
  <si>
    <t>24列-2-1</t>
  </si>
  <si>
    <t>9列-7上</t>
  </si>
  <si>
    <t>12列-4上</t>
  </si>
  <si>
    <t>25列-4-1</t>
  </si>
  <si>
    <t>9列-3上</t>
  </si>
  <si>
    <t>25列-3-1</t>
  </si>
  <si>
    <t>23列-1-3</t>
  </si>
  <si>
    <t>19列-1中</t>
  </si>
  <si>
    <t>16列-6下</t>
  </si>
  <si>
    <t>25列-1-3</t>
  </si>
  <si>
    <t>7列-1上</t>
  </si>
  <si>
    <t>21列-1-3</t>
  </si>
  <si>
    <t>19列-1下</t>
  </si>
  <si>
    <t>21列-5-2</t>
  </si>
  <si>
    <t>23列-5-下</t>
  </si>
  <si>
    <t>16列-2下</t>
  </si>
  <si>
    <t>18列-5上</t>
  </si>
  <si>
    <t>13列-3上/13列-3下</t>
  </si>
  <si>
    <t>25列-3-3/25列-5-1</t>
  </si>
  <si>
    <t>24列-1-下</t>
  </si>
  <si>
    <t>25列-2-2</t>
  </si>
  <si>
    <t>5列-1上</t>
  </si>
  <si>
    <t>25列-5-1</t>
  </si>
  <si>
    <t>19列-3上</t>
  </si>
  <si>
    <t>215列-4上</t>
  </si>
  <si>
    <t>215列-5中</t>
  </si>
  <si>
    <t>22列-3-3</t>
  </si>
  <si>
    <t>19列-4下</t>
  </si>
  <si>
    <t>4列-1上</t>
  </si>
  <si>
    <t>19列-3中</t>
  </si>
  <si>
    <t>4列-1上/4列-2上</t>
  </si>
  <si>
    <t>24列-2-3</t>
  </si>
  <si>
    <t>215列-2下</t>
  </si>
  <si>
    <t>18列-2中</t>
  </si>
  <si>
    <t>18列-2下</t>
  </si>
  <si>
    <t>12列-3上</t>
  </si>
  <si>
    <t>24列-5-下</t>
  </si>
  <si>
    <t>9列-8上</t>
  </si>
  <si>
    <t>215列-2中</t>
  </si>
  <si>
    <t>10列-9下/12列-6上/12列-6下</t>
  </si>
  <si>
    <t>24列-架尾/25列-3-1/25列-5-尾</t>
  </si>
  <si>
    <t>20列-4中</t>
  </si>
  <si>
    <t>24列-3-2</t>
  </si>
  <si>
    <t>25列-1-1/25列-1-下</t>
  </si>
  <si>
    <t>24列-架尾</t>
  </si>
  <si>
    <t>18列-4上</t>
  </si>
  <si>
    <t>19列-1下/19列-2中/19列-2中</t>
  </si>
  <si>
    <t>23列-2-下</t>
  </si>
  <si>
    <t>20列-1上</t>
  </si>
  <si>
    <t>215列-8中</t>
  </si>
  <si>
    <t>15列-4下</t>
  </si>
  <si>
    <t>堆头2列-5</t>
  </si>
  <si>
    <t>22列-6-1</t>
  </si>
  <si>
    <t>219列-8中</t>
  </si>
  <si>
    <t>27列-后面(贴盒机旁)</t>
  </si>
  <si>
    <t>19列-5下</t>
  </si>
  <si>
    <t>6列-1下</t>
  </si>
  <si>
    <t>6列-2上</t>
  </si>
  <si>
    <t>24列-2-3/24列-3-3</t>
  </si>
  <si>
    <t>22列-1-2/22列-1-/219前堆头</t>
  </si>
  <si>
    <t>22列-4-下/22列-6-下</t>
  </si>
  <si>
    <t>22列-4-3</t>
  </si>
  <si>
    <t>14列-1上</t>
  </si>
  <si>
    <t>14列-4下</t>
  </si>
  <si>
    <t>19列-1上</t>
  </si>
  <si>
    <t>215列-9下</t>
  </si>
  <si>
    <t>219列-4中/219列-5下/219列-6中</t>
  </si>
  <si>
    <t>219列-4上</t>
  </si>
  <si>
    <t>18列-1上</t>
  </si>
  <si>
    <t>18列-3上</t>
  </si>
  <si>
    <t>24列-4-2</t>
  </si>
  <si>
    <t>24列-3-下</t>
  </si>
  <si>
    <t>堆头2列-3</t>
  </si>
  <si>
    <t>9列-2上</t>
  </si>
  <si>
    <t>堆头1列-6</t>
  </si>
  <si>
    <t>213列-货架头</t>
  </si>
  <si>
    <t>24列-2-下</t>
  </si>
  <si>
    <t>20列-1中</t>
  </si>
  <si>
    <t>216列-7上</t>
  </si>
  <si>
    <t>10列-1下</t>
  </si>
  <si>
    <t>21列-1-下</t>
  </si>
  <si>
    <t>19列-5上</t>
  </si>
  <si>
    <t>19列-5中/20列-6中</t>
  </si>
  <si>
    <t>20列-4上</t>
  </si>
  <si>
    <t>20列-3中</t>
  </si>
  <si>
    <t>21.5*8.5*6.5</t>
  </si>
  <si>
    <t>21列-5-1</t>
  </si>
  <si>
    <t>219列-8中/219列-9上</t>
  </si>
  <si>
    <t>21列-3-1</t>
  </si>
  <si>
    <t>25列-3-2/25列-4-1</t>
  </si>
  <si>
    <t>15*10*5白</t>
  </si>
  <si>
    <t>9列-9上</t>
  </si>
  <si>
    <t>22列-4-2/23列-4-2</t>
  </si>
  <si>
    <t>215列-9上/215列-9上</t>
  </si>
  <si>
    <t>20列-2中</t>
  </si>
  <si>
    <t>14列-4上</t>
  </si>
  <si>
    <t>23列-5-1</t>
  </si>
  <si>
    <t>11列-5上</t>
  </si>
  <si>
    <t>24列-2-2</t>
  </si>
  <si>
    <t>16列-1下</t>
  </si>
  <si>
    <t>18列-3中</t>
  </si>
  <si>
    <t>219列-7下</t>
  </si>
  <si>
    <t>18列-2上</t>
  </si>
  <si>
    <t>18列-4</t>
  </si>
  <si>
    <t>18列-5下</t>
  </si>
  <si>
    <t>20列-2上</t>
  </si>
  <si>
    <t>12列-1上</t>
  </si>
  <si>
    <t>12列-2下</t>
  </si>
  <si>
    <t>10列-5下/10列-6上/堆头2列-6</t>
  </si>
  <si>
    <t>24列-1-3</t>
  </si>
  <si>
    <t>18列-1下</t>
  </si>
  <si>
    <t>12列-4上/12列-4上</t>
  </si>
  <si>
    <t>15*7*7</t>
  </si>
  <si>
    <t>215列-4下</t>
  </si>
  <si>
    <t>25列-2-下</t>
  </si>
  <si>
    <t>13列-5下</t>
  </si>
  <si>
    <t>7列-3上</t>
  </si>
  <si>
    <t>20列-4下</t>
  </si>
  <si>
    <t>21列-2-3</t>
  </si>
  <si>
    <t>21列-4-下</t>
  </si>
  <si>
    <t>25列-3-3</t>
  </si>
  <si>
    <t>24列-3-3</t>
  </si>
  <si>
    <t>23列-4-下</t>
  </si>
  <si>
    <t>216列-6下</t>
  </si>
  <si>
    <t>219列-5中</t>
  </si>
  <si>
    <t>16×11×5差</t>
  </si>
  <si>
    <t>10列-9下</t>
  </si>
  <si>
    <t>18列-架尾</t>
  </si>
  <si>
    <t>17.5*12.5*9.5</t>
  </si>
  <si>
    <t>11列-8上</t>
  </si>
  <si>
    <t>20列-3下</t>
  </si>
  <si>
    <t>20列-2下</t>
  </si>
  <si>
    <t>8列-7上带尾巴的</t>
  </si>
  <si>
    <t>16*13*6</t>
  </si>
  <si>
    <t>8列-6上</t>
  </si>
  <si>
    <t>24列-5-3</t>
  </si>
  <si>
    <t>7列-8上/302列-</t>
  </si>
  <si>
    <t>216列-9下</t>
  </si>
  <si>
    <t>6列-5上</t>
  </si>
  <si>
    <t>10+190</t>
  </si>
  <si>
    <t>219列-5下/219前堆头1</t>
  </si>
  <si>
    <t>22列-1-1</t>
  </si>
  <si>
    <t>17.5×16.5×6.5(黑)</t>
  </si>
  <si>
    <t>10列-3上</t>
  </si>
  <si>
    <t>8列-3上</t>
  </si>
  <si>
    <t>23列-1-1</t>
  </si>
  <si>
    <t>25列-5-3</t>
  </si>
  <si>
    <t>24列-1-1</t>
  </si>
  <si>
    <t>216列-9下 215列-2</t>
  </si>
  <si>
    <t>216列-6上</t>
  </si>
  <si>
    <t>17×15×5</t>
  </si>
  <si>
    <t>15列-2下</t>
  </si>
  <si>
    <t>21列-4-下/24列-5-下</t>
  </si>
  <si>
    <t>214列-架尾下</t>
  </si>
  <si>
    <t>17*11*6黑</t>
  </si>
  <si>
    <t>16列-6头</t>
  </si>
  <si>
    <t>43.5*24.5*7.5</t>
  </si>
  <si>
    <t>5列-2上</t>
  </si>
  <si>
    <t>219列-6上</t>
  </si>
  <si>
    <t>219列-8上</t>
  </si>
  <si>
    <t>14列-3上</t>
  </si>
  <si>
    <t>7列-4上</t>
  </si>
  <si>
    <t>7列-6上</t>
  </si>
  <si>
    <t>215列-10中</t>
  </si>
  <si>
    <t>11列-2上/11列-2下</t>
  </si>
  <si>
    <t>15.5*15.5*11.5</t>
  </si>
  <si>
    <t>15列-3上</t>
  </si>
  <si>
    <t>11列-4上</t>
  </si>
  <si>
    <t>215列-3下</t>
  </si>
  <si>
    <t>10列-8下</t>
  </si>
  <si>
    <t>9列-6下</t>
  </si>
  <si>
    <t>23列-2-1</t>
  </si>
  <si>
    <t>11列-8上/12列-5上</t>
  </si>
  <si>
    <t>8列-1上</t>
  </si>
  <si>
    <t>22列-4-2</t>
  </si>
  <si>
    <t>19列-2上</t>
  </si>
  <si>
    <t>22列-3-下</t>
  </si>
  <si>
    <t>11列-8下</t>
  </si>
  <si>
    <t>20列-1下</t>
  </si>
  <si>
    <t>13列-3上</t>
  </si>
  <si>
    <t>堆头2列-7</t>
  </si>
  <si>
    <t>16列-2上</t>
  </si>
  <si>
    <t>22列-6-下</t>
  </si>
  <si>
    <t>219列-3中</t>
  </si>
  <si>
    <t>24列-架尾/25列-3-下</t>
  </si>
  <si>
    <t>22列-2-</t>
  </si>
  <si>
    <t>215列-3上</t>
  </si>
  <si>
    <t>215列-9上</t>
  </si>
  <si>
    <t>219列-8中/219列-9中</t>
  </si>
  <si>
    <t>18×14×11(白）</t>
  </si>
  <si>
    <t>22列-5</t>
  </si>
  <si>
    <t>215列-5中/215列-6下</t>
  </si>
  <si>
    <t>25列-2-1</t>
  </si>
  <si>
    <t>6列-9上</t>
  </si>
  <si>
    <t>15列-1上</t>
  </si>
  <si>
    <t>15列-4上</t>
  </si>
  <si>
    <t>20.5*16.5*2.5</t>
  </si>
  <si>
    <t>11列-3下</t>
  </si>
  <si>
    <t>4列-7下</t>
  </si>
  <si>
    <t>219列-2上</t>
  </si>
  <si>
    <t>219前堆头</t>
  </si>
  <si>
    <t>9列-1下</t>
  </si>
  <si>
    <t>16列-5上</t>
  </si>
  <si>
    <t>10列-5上</t>
  </si>
  <si>
    <t>23列-3-3</t>
  </si>
  <si>
    <t>12列-5上/12列-5上</t>
  </si>
  <si>
    <t>19列-3中/19列-3下</t>
  </si>
  <si>
    <t>30.5*22.5*2.5</t>
  </si>
  <si>
    <t>8列-3下</t>
  </si>
  <si>
    <t>215列-2上</t>
  </si>
  <si>
    <t>215列-6上</t>
  </si>
  <si>
    <t>13列-6上</t>
  </si>
  <si>
    <t>23列-1-下</t>
  </si>
  <si>
    <t>215列-8上/215列-9上</t>
  </si>
  <si>
    <t>20列-6下</t>
  </si>
  <si>
    <t>219列-7上</t>
  </si>
  <si>
    <t>19×8×3(白)</t>
  </si>
  <si>
    <t>6列-1上</t>
  </si>
  <si>
    <t>215列-7上/216列-7上</t>
  </si>
  <si>
    <t>15*7*3</t>
  </si>
  <si>
    <t>215列-架头下</t>
  </si>
  <si>
    <t>219列-7/堆头</t>
  </si>
  <si>
    <t>25列-3-下/25列-4-1</t>
  </si>
  <si>
    <t>7列-4上/7列-4下</t>
  </si>
  <si>
    <t>26*15*2</t>
  </si>
  <si>
    <t>11列-1上</t>
  </si>
  <si>
    <t>25列-1-下/25列-1-3</t>
  </si>
  <si>
    <t>21列-架尾/22列-4-3</t>
  </si>
  <si>
    <t>22列-3-3/21-5</t>
  </si>
  <si>
    <t>216列-架尾</t>
  </si>
  <si>
    <t>18列-3上/18列-3下</t>
  </si>
  <si>
    <t>21列-1-1/24列-2-3</t>
  </si>
  <si>
    <t>217列-8下</t>
  </si>
  <si>
    <t>9列-5上</t>
  </si>
  <si>
    <t>13列-5上</t>
  </si>
  <si>
    <t>215列-5下/215列-7中</t>
  </si>
  <si>
    <t>22列-3-2</t>
  </si>
  <si>
    <t>22列-2-3</t>
  </si>
  <si>
    <t>301列-头</t>
  </si>
  <si>
    <t>20*8*8</t>
  </si>
  <si>
    <t>215列-7</t>
  </si>
  <si>
    <t>32*20*5</t>
  </si>
  <si>
    <t>302列-</t>
  </si>
  <si>
    <t>215列-5下</t>
  </si>
  <si>
    <t>219列-7中</t>
  </si>
  <si>
    <t>13列-2上</t>
  </si>
  <si>
    <t>23列-1-下/23列-1-下</t>
  </si>
  <si>
    <t>14列-2上</t>
  </si>
  <si>
    <t>215列-4中</t>
  </si>
  <si>
    <t>8列-5上</t>
  </si>
  <si>
    <t>219列-1中</t>
  </si>
  <si>
    <t>20×14×4（差）</t>
  </si>
  <si>
    <t>堆头1列-7</t>
  </si>
  <si>
    <t>100+200</t>
  </si>
  <si>
    <t>200+100</t>
  </si>
  <si>
    <t>215列-6上/216列-4下</t>
  </si>
  <si>
    <t>11列-3上</t>
  </si>
  <si>
    <t>18列-3下</t>
  </si>
  <si>
    <t>24列-4-1</t>
  </si>
  <si>
    <t>20×16×2（带扣）</t>
  </si>
  <si>
    <t>20*17*4台</t>
  </si>
  <si>
    <t>20列-3</t>
  </si>
  <si>
    <t>22列-6-2</t>
  </si>
  <si>
    <t>20×18×10（白）</t>
  </si>
  <si>
    <t>214列-1下/214列-1下</t>
  </si>
  <si>
    <t>214列-5上</t>
  </si>
  <si>
    <t>214列-7上</t>
  </si>
  <si>
    <t>214列-8下</t>
  </si>
  <si>
    <t>214列-10上</t>
  </si>
  <si>
    <t>215列-1中</t>
  </si>
  <si>
    <t>16列-6下/20列-4上</t>
  </si>
  <si>
    <t>219列-3上</t>
  </si>
  <si>
    <t>219列-8下</t>
  </si>
  <si>
    <t>216列-头</t>
  </si>
  <si>
    <t>100+140</t>
  </si>
  <si>
    <t>12列-6下</t>
  </si>
  <si>
    <t>7列-1下</t>
  </si>
  <si>
    <t>7列-2下</t>
  </si>
  <si>
    <t>20*10*3</t>
  </si>
  <si>
    <t>20*9*9</t>
  </si>
  <si>
    <t>215列-9</t>
  </si>
  <si>
    <t>21*12*4</t>
  </si>
  <si>
    <t>15列-5下</t>
  </si>
  <si>
    <t>217列-2下</t>
  </si>
  <si>
    <t>21列-4-1</t>
  </si>
  <si>
    <t>21列-2-下</t>
  </si>
  <si>
    <t>5列-3下/5列-3下</t>
  </si>
  <si>
    <t>10列-2下</t>
  </si>
  <si>
    <t>4列-2上</t>
  </si>
  <si>
    <t>4列-9上/14列-4上</t>
  </si>
  <si>
    <t>8列-9上</t>
  </si>
  <si>
    <t>12*10*5</t>
  </si>
  <si>
    <t>7列-5上</t>
  </si>
  <si>
    <t>22列-4-下</t>
  </si>
  <si>
    <t>11列-2上</t>
  </si>
  <si>
    <t>200+300</t>
  </si>
  <si>
    <t>214列-7下/214列-7下</t>
  </si>
  <si>
    <t>214列-8上</t>
  </si>
  <si>
    <t>219列-5中/219前堆头1</t>
  </si>
  <si>
    <t>301列-1-上/301列-1-下/301列-1-</t>
  </si>
  <si>
    <t>15列-6下</t>
  </si>
  <si>
    <t>堆头2列-8</t>
  </si>
  <si>
    <t>214列-1上</t>
  </si>
  <si>
    <t>214列-3上</t>
  </si>
  <si>
    <t>12列-1下</t>
  </si>
  <si>
    <t>25列-2-3</t>
  </si>
  <si>
    <t>10列-4上</t>
  </si>
  <si>
    <t>12列-3上/12列-3下</t>
  </si>
  <si>
    <t>9列-9下</t>
  </si>
  <si>
    <t>8列-1下</t>
  </si>
  <si>
    <t>8列-2下</t>
  </si>
  <si>
    <t>22×16×7(白)</t>
  </si>
  <si>
    <t>堆头1列-5/堆头2列-3/13列-3上</t>
  </si>
  <si>
    <t>堆头1列-4</t>
  </si>
  <si>
    <t>22列-2-下/24列-2-下</t>
  </si>
  <si>
    <t>22列-1-</t>
  </si>
  <si>
    <t>5列-3下</t>
  </si>
  <si>
    <t>22列-3-1</t>
  </si>
  <si>
    <t>14列-架尾</t>
  </si>
  <si>
    <t>17列-4下</t>
  </si>
  <si>
    <t>22×14×4差</t>
  </si>
  <si>
    <t>215列-9上/215列-10上/215列-10下</t>
  </si>
  <si>
    <t>6列-4下/6列-5上/6列-5下</t>
  </si>
  <si>
    <t>43*22*7</t>
  </si>
  <si>
    <t>22*16*6</t>
  </si>
  <si>
    <t>15列-6</t>
  </si>
  <si>
    <t>4列-7上</t>
  </si>
  <si>
    <t>25列-1-3/25列-2-3</t>
  </si>
  <si>
    <t>22×18×5黑</t>
  </si>
  <si>
    <t>17列-6头</t>
  </si>
  <si>
    <t>214列-6上</t>
  </si>
  <si>
    <t>22列-2-2</t>
  </si>
  <si>
    <t>20×18×7台</t>
  </si>
  <si>
    <t>216头</t>
  </si>
  <si>
    <t>22×20×4(白）</t>
  </si>
  <si>
    <t>302列-1</t>
  </si>
  <si>
    <t>302列-2</t>
  </si>
  <si>
    <t>219列-3中/219前堆头1</t>
  </si>
  <si>
    <t>10列-5下</t>
  </si>
  <si>
    <t>214列-9下</t>
  </si>
  <si>
    <t>215列-9中</t>
  </si>
  <si>
    <t>23.5*14.5*5.5</t>
  </si>
  <si>
    <t>4列-9</t>
  </si>
  <si>
    <t>13列-3下</t>
  </si>
  <si>
    <t>4列-9上</t>
  </si>
  <si>
    <t>4列-3上</t>
  </si>
  <si>
    <t>219列-4中</t>
  </si>
  <si>
    <t>23*13*5</t>
  </si>
  <si>
    <t>8列-7上</t>
  </si>
  <si>
    <t>23*13*7</t>
  </si>
  <si>
    <t>25列-1中</t>
  </si>
  <si>
    <t>14列-6下</t>
  </si>
  <si>
    <t>5列-7上/7列-6上/7列-7上</t>
  </si>
  <si>
    <t>7列-8下/7列-9上/11列-9上</t>
  </si>
  <si>
    <t>215列-1上</t>
  </si>
  <si>
    <t>218列-2中</t>
  </si>
  <si>
    <t>23*16*3</t>
  </si>
  <si>
    <t>23×17×10</t>
  </si>
  <si>
    <t>216列-1下</t>
  </si>
  <si>
    <t>216列-8上</t>
  </si>
  <si>
    <t>22列-架尾</t>
  </si>
  <si>
    <t>215列-6下</t>
  </si>
  <si>
    <t>219列-7中/219列-7下</t>
  </si>
  <si>
    <t>301列-4</t>
  </si>
  <si>
    <t>301列-7</t>
  </si>
  <si>
    <t>219列-5下</t>
  </si>
  <si>
    <t>3列-1上/8列-2下</t>
  </si>
  <si>
    <t>24*8*8</t>
  </si>
  <si>
    <t>5列-8上</t>
  </si>
  <si>
    <t>14列-3下</t>
  </si>
  <si>
    <t>24×15×10</t>
  </si>
  <si>
    <t>6列-8上</t>
  </si>
  <si>
    <t>6列-7上</t>
  </si>
  <si>
    <t>6列-4上</t>
  </si>
  <si>
    <t>219列-5上/219列-6中</t>
  </si>
  <si>
    <t>15列-6上</t>
  </si>
  <si>
    <t>11列-4下</t>
  </si>
  <si>
    <t>214列-3下</t>
  </si>
  <si>
    <t>214列-6下/216列-9下</t>
  </si>
  <si>
    <t>302列-4</t>
  </si>
  <si>
    <t>302列-4/302列-5</t>
  </si>
  <si>
    <t>302列-5</t>
  </si>
  <si>
    <t>34*23*2</t>
  </si>
  <si>
    <t>302列-8</t>
  </si>
  <si>
    <t>22列-1-3/219前堆头</t>
  </si>
  <si>
    <t>219列-2下</t>
  </si>
  <si>
    <t>302列-9</t>
  </si>
  <si>
    <t>301列-9</t>
  </si>
  <si>
    <t>10列-5下/10列-5下</t>
  </si>
  <si>
    <t>12列-3下</t>
  </si>
  <si>
    <t>12列-4下</t>
  </si>
  <si>
    <t>50+50</t>
  </si>
  <si>
    <t>14列-6上</t>
  </si>
  <si>
    <t>25.5*15.5*8.5</t>
  </si>
  <si>
    <t>24*15*8</t>
  </si>
  <si>
    <t>4列-7</t>
  </si>
  <si>
    <t>24列-5-下/25列-5-2</t>
  </si>
  <si>
    <t>13列-1上</t>
  </si>
  <si>
    <t>215列-1下/215列-2上/215列-3</t>
  </si>
  <si>
    <t>8列-4上/8列-4下/8列-5上</t>
  </si>
  <si>
    <t>14列-5上</t>
  </si>
  <si>
    <t>215列-10下</t>
  </si>
  <si>
    <t>219列-7中/302列-</t>
  </si>
  <si>
    <t>21列-1-1</t>
  </si>
  <si>
    <t>215列-9下/215列-10下</t>
  </si>
  <si>
    <t>216列-2下</t>
  </si>
  <si>
    <t>19列-4上/19列-5下</t>
  </si>
  <si>
    <t>219列-7中/219列-8上</t>
  </si>
  <si>
    <t>214列-9上</t>
  </si>
  <si>
    <t>214列-10下</t>
  </si>
  <si>
    <t>40*30*2</t>
  </si>
  <si>
    <t>214列-1</t>
  </si>
  <si>
    <t>301列-1-</t>
  </si>
  <si>
    <t>20列-6上</t>
  </si>
  <si>
    <t>17列-架尾/216列-9上</t>
  </si>
  <si>
    <t>219列-7中/219前堆头1</t>
  </si>
  <si>
    <t>218列-1下</t>
  </si>
  <si>
    <t>33列-后面(贴盒机旁)</t>
  </si>
  <si>
    <t>27×25×7(黑)</t>
  </si>
  <si>
    <t>18列-3上/18列-4中</t>
  </si>
  <si>
    <t>23列-4-1</t>
  </si>
  <si>
    <t>10列-4下</t>
  </si>
  <si>
    <t>21列-2-3/25列-3-1</t>
  </si>
  <si>
    <t>9列-4上</t>
  </si>
  <si>
    <t>9列-8下</t>
  </si>
  <si>
    <t>13列-6下</t>
  </si>
  <si>
    <t>堆头2列-2</t>
  </si>
  <si>
    <t>6列-3上/6列-3下</t>
  </si>
  <si>
    <t>218列-1上</t>
  </si>
  <si>
    <t>4列-1下</t>
  </si>
  <si>
    <t>24列-3-1/24列-3-下</t>
  </si>
  <si>
    <t>21.5*5.5*4.5</t>
  </si>
  <si>
    <t>7列-7上</t>
  </si>
  <si>
    <t>7列-9上</t>
  </si>
  <si>
    <t>6列-8上/6列-8下/堆头2列-8</t>
  </si>
  <si>
    <t>6列-6上</t>
  </si>
  <si>
    <t>6列-5下</t>
  </si>
  <si>
    <t>217列-9下</t>
  </si>
  <si>
    <t>19列-5上/19列-5上</t>
  </si>
  <si>
    <t>11列-4上/11列-4下</t>
  </si>
  <si>
    <t>216列-4上</t>
  </si>
  <si>
    <t>219列-8上/219前堆头1</t>
  </si>
  <si>
    <t>214列-3上/214列-6下</t>
  </si>
  <si>
    <t>5列-9下/214列-7上</t>
  </si>
  <si>
    <t>215列-8下</t>
  </si>
  <si>
    <t>216列-7上/216列-7上</t>
  </si>
  <si>
    <t>23列-3-下</t>
  </si>
  <si>
    <t>217列-6下</t>
  </si>
  <si>
    <t>302列-7</t>
  </si>
  <si>
    <t>214列-2下</t>
  </si>
  <si>
    <t>214列-1下</t>
  </si>
  <si>
    <t>301列-柱</t>
  </si>
  <si>
    <t>24列-2-1/24列-3-下</t>
  </si>
  <si>
    <t>25列-3-下</t>
  </si>
  <si>
    <t>19列-5上/19列-5中</t>
  </si>
  <si>
    <t>21列-4-2/22列-1-下</t>
  </si>
  <si>
    <t>24列-4-2/24列-5-下</t>
  </si>
  <si>
    <t>26.5*21.5*10.5台</t>
  </si>
  <si>
    <t>20列-03</t>
  </si>
  <si>
    <t>6列-2上/17列-4上</t>
  </si>
  <si>
    <t>13列-2下</t>
  </si>
  <si>
    <t>21列-1-下/22列-4-下</t>
  </si>
  <si>
    <t>18列-架尾/18列-5下</t>
  </si>
  <si>
    <t>14列-1下</t>
  </si>
  <si>
    <t>4列-2下</t>
  </si>
  <si>
    <t>35×12×7</t>
  </si>
  <si>
    <t>215列-2中/217列-架头</t>
  </si>
  <si>
    <t>215列-5上/215列-6下</t>
  </si>
  <si>
    <t>219列-5中/219列-6上</t>
  </si>
  <si>
    <t>18列-5上/18列-5中</t>
  </si>
  <si>
    <t>8列-8上</t>
  </si>
  <si>
    <t>8列-4上</t>
  </si>
  <si>
    <t>11列-3上/堆头1列-8</t>
  </si>
  <si>
    <t>6列-6上/6列-6下</t>
  </si>
  <si>
    <t>22列-架尾/24列-5-2</t>
  </si>
  <si>
    <t>27×16.5×5差</t>
  </si>
  <si>
    <t>10列-9上/堆头1列-9</t>
  </si>
  <si>
    <t>29×16×3</t>
  </si>
  <si>
    <t>25列-5-尾</t>
  </si>
  <si>
    <t>11列-5下</t>
  </si>
  <si>
    <t>27*19*3</t>
  </si>
  <si>
    <t>214列-7</t>
  </si>
  <si>
    <t>27*19*12</t>
  </si>
  <si>
    <t>219列-4</t>
  </si>
  <si>
    <t>301列-6</t>
  </si>
  <si>
    <t>9列-8上/9列-9上</t>
  </si>
  <si>
    <t>10列-4下/11列-9上</t>
  </si>
  <si>
    <t>12列-3下/13列-6上</t>
  </si>
  <si>
    <t>13列-1下</t>
  </si>
  <si>
    <t>5列-1下</t>
  </si>
  <si>
    <t>28×13×5</t>
  </si>
  <si>
    <t>8列-8下</t>
  </si>
  <si>
    <t>219列-3下</t>
  </si>
  <si>
    <t>14列-5下</t>
  </si>
  <si>
    <t>7列-9下</t>
  </si>
  <si>
    <t>11列-1下/11列-2下</t>
  </si>
  <si>
    <t>15列-5上</t>
  </si>
  <si>
    <t>216列-2上</t>
  </si>
  <si>
    <t>216列-8下</t>
  </si>
  <si>
    <t>214列-6下</t>
  </si>
  <si>
    <t>219列-1上</t>
  </si>
  <si>
    <t>301列-2</t>
  </si>
  <si>
    <t>23列-4-2</t>
  </si>
  <si>
    <t>216列-4下/302列-1</t>
  </si>
  <si>
    <t>150＋30</t>
  </si>
  <si>
    <t>214列-2上</t>
  </si>
  <si>
    <t>302列-9/302列-9</t>
  </si>
  <si>
    <t>29.5*25.5*3.5</t>
  </si>
  <si>
    <t>219列-2中</t>
  </si>
  <si>
    <t>9列-7下/9列-8下/11列-9上</t>
  </si>
  <si>
    <t>5列-2下</t>
  </si>
  <si>
    <t>14列-2下</t>
  </si>
  <si>
    <t>7列-5下</t>
  </si>
  <si>
    <t>7列-8下</t>
  </si>
  <si>
    <t>214列-5下</t>
  </si>
  <si>
    <t>216列-柱</t>
  </si>
  <si>
    <t>301列-3</t>
  </si>
  <si>
    <t>301列-5/301列-5</t>
  </si>
  <si>
    <t>17列-3下/216列-6上</t>
  </si>
  <si>
    <t>302列-3</t>
  </si>
  <si>
    <t>302列-9/29列-后面(贴盒机旁)</t>
  </si>
  <si>
    <t>10列-6下</t>
  </si>
  <si>
    <t>9列-7上/10列-7下</t>
  </si>
  <si>
    <t>9列-2下</t>
  </si>
  <si>
    <t>9列-4上/9列-4上</t>
  </si>
  <si>
    <t>219列-4下</t>
  </si>
  <si>
    <t>16列-4下</t>
  </si>
  <si>
    <t>13列-4下</t>
  </si>
  <si>
    <t>23列-4-3</t>
  </si>
  <si>
    <t>215列-7下</t>
  </si>
  <si>
    <t>4列-3下</t>
  </si>
  <si>
    <t>219列-7中/219列-8中/219列-8下/219前堆头1</t>
  </si>
  <si>
    <t>8列-7下</t>
  </si>
  <si>
    <t>8列-5下</t>
  </si>
  <si>
    <t>7列-7下/11列-9上</t>
  </si>
  <si>
    <t>6列-7下/21列-4-1</t>
  </si>
  <si>
    <t>215列-7上</t>
  </si>
  <si>
    <t>214列-7下</t>
  </si>
  <si>
    <t>30*20*2</t>
  </si>
  <si>
    <t>30*20*3</t>
  </si>
  <si>
    <t>30*20*4</t>
  </si>
  <si>
    <t>30*20*5</t>
  </si>
  <si>
    <t>36.5*24.5*5.5</t>
  </si>
  <si>
    <t>堆头2列-8/216列-8下</t>
  </si>
  <si>
    <t>32.5*19.5*2.5</t>
  </si>
  <si>
    <t>31*19*2</t>
  </si>
  <si>
    <t>214头</t>
  </si>
  <si>
    <t>30×22×6（白）</t>
  </si>
  <si>
    <t>32×14×10</t>
  </si>
  <si>
    <t>22列-2-1</t>
  </si>
  <si>
    <t>215列-1下</t>
  </si>
  <si>
    <t>11列-7上</t>
  </si>
  <si>
    <t>7列-3下</t>
  </si>
  <si>
    <t>31.5×13.5×7.5</t>
  </si>
  <si>
    <t>218列-1中/219列-3中</t>
  </si>
  <si>
    <t>6列-8下</t>
  </si>
  <si>
    <t>216列-2上/216列-2下</t>
  </si>
  <si>
    <t>214列-1下/215列-架头下</t>
  </si>
  <si>
    <t>31*22*5</t>
  </si>
  <si>
    <t>301列-8</t>
  </si>
  <si>
    <t>219列-1下</t>
  </si>
  <si>
    <t>31×12×5</t>
  </si>
  <si>
    <t>4列-1下/4列-2下</t>
  </si>
  <si>
    <t>219列-1上/219列-1下</t>
  </si>
  <si>
    <t>6列-7下/6列-8下/7列-6下/7列-7下</t>
  </si>
  <si>
    <t>6列-9下</t>
  </si>
  <si>
    <t>32.5×22.5×2.5(白)</t>
  </si>
  <si>
    <t>9列-9上/302列-7</t>
  </si>
  <si>
    <t>301列-5</t>
  </si>
  <si>
    <t>217列-架头</t>
  </si>
  <si>
    <t>堆头2列-4</t>
  </si>
  <si>
    <t>11列-8下/堆头1列-8</t>
  </si>
  <si>
    <t>33.5*15.5*3.5</t>
  </si>
  <si>
    <t>6列-2下</t>
  </si>
  <si>
    <t>8列-6下</t>
  </si>
  <si>
    <t>6列-6下</t>
  </si>
  <si>
    <t>15列-2上</t>
  </si>
  <si>
    <t>216列-3下</t>
  </si>
  <si>
    <t>301列-10</t>
  </si>
  <si>
    <t>33×32×5</t>
  </si>
  <si>
    <t>24×13×12</t>
  </si>
  <si>
    <t>34*19*5</t>
  </si>
  <si>
    <t>214列-9</t>
  </si>
  <si>
    <t>34×25×5台</t>
  </si>
  <si>
    <t>29列-后面(贴盒机旁)</t>
  </si>
  <si>
    <t>19列-5中/19列-5下</t>
  </si>
  <si>
    <t>219列-9中</t>
  </si>
  <si>
    <t>35×15×3</t>
  </si>
  <si>
    <t>8列-9下</t>
  </si>
  <si>
    <t>6列-7下</t>
  </si>
  <si>
    <t>214列-4上</t>
  </si>
  <si>
    <t>36*25*3</t>
  </si>
  <si>
    <t>35×26×3白</t>
  </si>
  <si>
    <t>32列-后面(贴盒机旁)</t>
  </si>
  <si>
    <t>23*12*6</t>
  </si>
  <si>
    <t>215列-5上</t>
  </si>
  <si>
    <t>6列-3下</t>
  </si>
  <si>
    <t>36×12×2白</t>
  </si>
  <si>
    <t>302列-/302列-</t>
  </si>
  <si>
    <t>218列-2下/33列-后面(贴盒机旁)</t>
  </si>
  <si>
    <t>22.5*11.5*5.5</t>
  </si>
  <si>
    <t>36×30×6差</t>
  </si>
  <si>
    <t>301列-头/302列-堆/33列-后面(贴盒机旁)</t>
  </si>
  <si>
    <t>10列-6下/10列-7下</t>
  </si>
  <si>
    <t>37×20×10</t>
  </si>
  <si>
    <t>28列-后面(贴盒机旁)</t>
  </si>
  <si>
    <t>9列-7下</t>
  </si>
  <si>
    <t>4列-4下/4列-4下/4列-5下/4列-5下</t>
  </si>
  <si>
    <t>37×27×2</t>
  </si>
  <si>
    <t>214列-1下/302列-</t>
  </si>
  <si>
    <t>38×33×9</t>
  </si>
  <si>
    <t>38×38×14</t>
  </si>
  <si>
    <t>38×38×14(白)</t>
  </si>
  <si>
    <t>38×6×5</t>
  </si>
  <si>
    <t>38×7×3</t>
  </si>
  <si>
    <t>38×8.5×8(台)</t>
  </si>
  <si>
    <t>38×8×5</t>
  </si>
  <si>
    <t>38×8×7</t>
  </si>
  <si>
    <t>39×10×3</t>
  </si>
  <si>
    <t>39×11×5</t>
  </si>
  <si>
    <t>39×12×6</t>
  </si>
  <si>
    <t>39×12×7</t>
  </si>
  <si>
    <t>39×16×4</t>
  </si>
  <si>
    <t>39×17×3</t>
  </si>
  <si>
    <t>39×19×4</t>
  </si>
  <si>
    <t>39×20×4</t>
  </si>
  <si>
    <t>39×21×3</t>
  </si>
  <si>
    <t>302列-柱</t>
  </si>
  <si>
    <t>39×22×7</t>
  </si>
  <si>
    <t>39×25×3</t>
  </si>
  <si>
    <t>39×28×6</t>
  </si>
  <si>
    <t>39×30×6</t>
  </si>
  <si>
    <t>39×35×6(白)</t>
  </si>
  <si>
    <t>39×7×7</t>
  </si>
  <si>
    <t>40×10×5</t>
  </si>
  <si>
    <t>39*35*9</t>
  </si>
  <si>
    <t>215列-10头</t>
  </si>
  <si>
    <t>40×10×6(黑)</t>
  </si>
  <si>
    <t>41×10×7</t>
  </si>
  <si>
    <t>40×10×8</t>
  </si>
  <si>
    <t>40×12×3</t>
  </si>
  <si>
    <t>堆头1列-8</t>
  </si>
  <si>
    <t>41.5*13.5*3.5</t>
  </si>
  <si>
    <t>40*13*3</t>
  </si>
  <si>
    <t>40×13×5</t>
  </si>
  <si>
    <t>40×14×4</t>
  </si>
  <si>
    <t>7列-4下</t>
  </si>
  <si>
    <t>40×15×3</t>
  </si>
  <si>
    <t>40×15×3(台)</t>
  </si>
  <si>
    <t>40×15×5</t>
  </si>
  <si>
    <t>40×16×2</t>
  </si>
  <si>
    <t>40×16×3</t>
  </si>
  <si>
    <t>40×16×3(黑)</t>
  </si>
  <si>
    <t>40×16×6</t>
  </si>
  <si>
    <t>40×17×3</t>
  </si>
  <si>
    <t>40×18×2</t>
  </si>
  <si>
    <t>40×18×6(白</t>
  </si>
  <si>
    <t>40×19×4</t>
  </si>
  <si>
    <t>40×20×10</t>
  </si>
  <si>
    <t>40×20×2</t>
  </si>
  <si>
    <t>40×20×4</t>
  </si>
  <si>
    <t>40×20×5</t>
  </si>
  <si>
    <t>40×20×7</t>
  </si>
  <si>
    <t>40×21×7</t>
  </si>
  <si>
    <t>40×22×2(红)</t>
  </si>
  <si>
    <t>40×24×6</t>
  </si>
  <si>
    <t>40×26×4</t>
  </si>
  <si>
    <t>40×27×3</t>
  </si>
  <si>
    <t>40×28×7</t>
  </si>
  <si>
    <t>40×30×12</t>
  </si>
  <si>
    <t>40×30×2</t>
  </si>
  <si>
    <t>40×30×7</t>
  </si>
  <si>
    <t>40×30×8差</t>
  </si>
  <si>
    <t>40×34×3</t>
  </si>
  <si>
    <t>40×6×6</t>
  </si>
  <si>
    <t>10列-7下</t>
  </si>
  <si>
    <t>40×6×7</t>
  </si>
  <si>
    <t>40×8×8</t>
  </si>
  <si>
    <t>215列-6上/215列-8下</t>
  </si>
  <si>
    <t>40.5*39.5*8台</t>
  </si>
  <si>
    <t>41.5×13.5×4.5</t>
  </si>
  <si>
    <t>41.5×31.5×4.5</t>
  </si>
  <si>
    <t>41.5×9.5×7.5</t>
  </si>
  <si>
    <t>41×11×6</t>
  </si>
  <si>
    <t>41×13×4</t>
  </si>
  <si>
    <t>41×14×12</t>
  </si>
  <si>
    <t>41×17×2</t>
  </si>
  <si>
    <t>3列-1上</t>
  </si>
  <si>
    <t>41×17×3</t>
  </si>
  <si>
    <t>41×18×11</t>
  </si>
  <si>
    <t>41×18×4</t>
  </si>
  <si>
    <t>41×20×5</t>
  </si>
  <si>
    <t>41×21×5</t>
  </si>
  <si>
    <t>41×22×5</t>
  </si>
  <si>
    <t>41×24×2</t>
  </si>
  <si>
    <t>41×24×4</t>
  </si>
  <si>
    <t>41×25×5</t>
  </si>
  <si>
    <t>41×25×7</t>
  </si>
  <si>
    <t>41×25×8.5</t>
  </si>
  <si>
    <t>堆头1列-3</t>
  </si>
  <si>
    <t>41×27×6</t>
  </si>
  <si>
    <t>41×29×10</t>
  </si>
  <si>
    <t>41×30×4</t>
  </si>
  <si>
    <t>41×31×3(白)</t>
  </si>
  <si>
    <t>41×31×3(黑)</t>
  </si>
  <si>
    <t>41×31×5</t>
  </si>
  <si>
    <t>41×6×5</t>
  </si>
  <si>
    <t>5列-5上</t>
  </si>
  <si>
    <t>40×7×7</t>
  </si>
  <si>
    <t>41×8×6</t>
  </si>
  <si>
    <t>41×9×3</t>
  </si>
  <si>
    <t>41×9×4(白)</t>
  </si>
  <si>
    <t>41×9×6</t>
  </si>
  <si>
    <t>42.5×12.5×9.5</t>
  </si>
  <si>
    <t>42.5×23.2×6.5(台)</t>
  </si>
  <si>
    <t>42.5×27.5×10.5</t>
  </si>
  <si>
    <t>42×10×10</t>
  </si>
  <si>
    <t>42×10×5</t>
  </si>
  <si>
    <t>42×11×4</t>
  </si>
  <si>
    <t>42×13×7</t>
  </si>
  <si>
    <t>42×14×12</t>
  </si>
  <si>
    <t>42×14×4</t>
  </si>
  <si>
    <t>42×15×3</t>
  </si>
  <si>
    <t>11列-3上/11列-3上</t>
  </si>
  <si>
    <t>42×16×4</t>
  </si>
  <si>
    <t>42×17×9</t>
  </si>
  <si>
    <t>42×18×2</t>
  </si>
  <si>
    <t>42×18×5</t>
  </si>
  <si>
    <t>42×19×6</t>
  </si>
  <si>
    <t>214列-9下/214列-10下</t>
  </si>
  <si>
    <t>42×20×4</t>
  </si>
  <si>
    <t>213列-货架头/301列-3/301列-5</t>
  </si>
  <si>
    <t>42×21×2(台)</t>
  </si>
  <si>
    <t>42×21×3</t>
  </si>
  <si>
    <t>116+84</t>
  </si>
  <si>
    <t>42×22×2</t>
  </si>
  <si>
    <t>42×22×4</t>
  </si>
  <si>
    <t>42×22×6</t>
  </si>
  <si>
    <t>42×23×6(黑)</t>
  </si>
  <si>
    <t>42×24×4</t>
  </si>
  <si>
    <t>42×25×3.5</t>
  </si>
  <si>
    <t>42×26×5.5</t>
  </si>
  <si>
    <t>42×26×9</t>
  </si>
  <si>
    <t>42×28×2</t>
  </si>
  <si>
    <t>42×28×8</t>
  </si>
  <si>
    <t>42×30×2</t>
  </si>
  <si>
    <t>42×31×2</t>
  </si>
  <si>
    <t>42×31×5</t>
  </si>
  <si>
    <t>42×32×12</t>
  </si>
  <si>
    <t>42×32×5</t>
  </si>
  <si>
    <t>42×34×5</t>
  </si>
  <si>
    <t>42×34×7</t>
  </si>
  <si>
    <t>42×40×4(白)</t>
  </si>
  <si>
    <t>42×41×6</t>
  </si>
  <si>
    <t>219前堆头2</t>
  </si>
  <si>
    <t>42×6×2(白)</t>
  </si>
  <si>
    <t>42×6×3</t>
  </si>
  <si>
    <t>42×8×8</t>
  </si>
  <si>
    <t>42×9×3</t>
  </si>
  <si>
    <t>43.5×14×13(白)</t>
  </si>
  <si>
    <t>43.5×15×4</t>
  </si>
  <si>
    <t>43.5×43×3.5</t>
  </si>
  <si>
    <t>43×10×5</t>
  </si>
  <si>
    <t>43×10×6</t>
  </si>
  <si>
    <t>43×11×6</t>
  </si>
  <si>
    <t>43*11*7</t>
  </si>
  <si>
    <t>215列-3</t>
  </si>
  <si>
    <t>43×13×5</t>
  </si>
  <si>
    <t>43×14.5×3.5</t>
  </si>
  <si>
    <t>43×15×5</t>
  </si>
  <si>
    <t>43×15×7</t>
  </si>
  <si>
    <t>43×16.5×6.5</t>
  </si>
  <si>
    <t>43×16×6</t>
  </si>
  <si>
    <t>43×17×4</t>
  </si>
  <si>
    <t>43×19×10</t>
  </si>
  <si>
    <t>219列-5上</t>
  </si>
  <si>
    <t>43×19×5</t>
  </si>
  <si>
    <t>43×20×5</t>
  </si>
  <si>
    <t>43×21×5</t>
  </si>
  <si>
    <t>43×21×6</t>
  </si>
  <si>
    <t>43×22×4</t>
  </si>
  <si>
    <t>43×23×9</t>
  </si>
  <si>
    <t>43×24×3</t>
  </si>
  <si>
    <t>43×25×4</t>
  </si>
  <si>
    <t>301列-9/302列-/33列-后面(贴盒机旁)</t>
  </si>
  <si>
    <t>43×25×5</t>
  </si>
  <si>
    <t>43×25×8</t>
  </si>
  <si>
    <t>30列-后面(贴盒机旁)</t>
  </si>
  <si>
    <t>43×26×3</t>
  </si>
  <si>
    <t>43×26×6</t>
  </si>
  <si>
    <t>43×28×10(白)</t>
  </si>
  <si>
    <t>43×32×4</t>
  </si>
  <si>
    <t>43×33×11</t>
  </si>
  <si>
    <t>43×33×2</t>
  </si>
  <si>
    <t>43×33×3</t>
  </si>
  <si>
    <t>43×33×7</t>
  </si>
  <si>
    <t>43×34×7</t>
  </si>
  <si>
    <t>43×36×4</t>
  </si>
  <si>
    <t>43×36×4(黑)</t>
  </si>
  <si>
    <t>43×9×2</t>
  </si>
  <si>
    <t>13列-5下/13列-6下</t>
  </si>
  <si>
    <t>43×9×4</t>
  </si>
  <si>
    <t>44.7×32×2</t>
  </si>
  <si>
    <t>44×10×10</t>
  </si>
  <si>
    <t>44×10×8</t>
  </si>
  <si>
    <t>44×11×5</t>
  </si>
  <si>
    <t>44×12×9</t>
  </si>
  <si>
    <t>44×13×3</t>
  </si>
  <si>
    <t>43*13*4</t>
  </si>
  <si>
    <t>44×14×6</t>
  </si>
  <si>
    <t>44×15×2</t>
  </si>
  <si>
    <t>44×21×3</t>
  </si>
  <si>
    <t>44*21*6白</t>
  </si>
  <si>
    <t>23列-2</t>
  </si>
  <si>
    <t>44×23×6</t>
  </si>
  <si>
    <t>44×23×8</t>
  </si>
  <si>
    <t>44×24×6</t>
  </si>
  <si>
    <t>44×26×3(台)</t>
  </si>
  <si>
    <t>44×27×4</t>
  </si>
  <si>
    <t>44×29×8</t>
  </si>
  <si>
    <t>44×31×3</t>
  </si>
  <si>
    <t>44×31×3(白)</t>
  </si>
  <si>
    <t>44×32×8</t>
  </si>
  <si>
    <t>44×34×12</t>
  </si>
  <si>
    <t>44×34×4</t>
  </si>
  <si>
    <t>44×37×6</t>
  </si>
  <si>
    <t>44×5×2</t>
  </si>
  <si>
    <t>44×6×2</t>
  </si>
  <si>
    <t>44×6×5</t>
  </si>
  <si>
    <t>44×6×6</t>
  </si>
  <si>
    <t>10列-7上</t>
  </si>
  <si>
    <t>44×7×2</t>
  </si>
  <si>
    <t>44×7×7</t>
  </si>
  <si>
    <t>44×9×3</t>
  </si>
  <si>
    <t>45.5×33.5×6.5</t>
  </si>
  <si>
    <t>45×10×8</t>
  </si>
  <si>
    <t>45×15×5</t>
  </si>
  <si>
    <t>45×16×2</t>
  </si>
  <si>
    <t>45×18×2</t>
  </si>
  <si>
    <t>45×18×3</t>
  </si>
  <si>
    <t>46×24×5</t>
  </si>
  <si>
    <t>45×25×3</t>
  </si>
  <si>
    <t>45×31×16</t>
  </si>
  <si>
    <t>45×34×3</t>
  </si>
  <si>
    <t>45×34×4</t>
  </si>
  <si>
    <t>45×35×10差</t>
  </si>
  <si>
    <t>45×40×3</t>
  </si>
  <si>
    <t>45×40×3(黑)</t>
  </si>
  <si>
    <t>45×8×4</t>
  </si>
  <si>
    <t>46×15×4</t>
  </si>
  <si>
    <t>46×15×6</t>
  </si>
  <si>
    <t>5列-4下</t>
  </si>
  <si>
    <t>46×18×6</t>
  </si>
  <si>
    <t>46×20×3</t>
  </si>
  <si>
    <t>46×23×12</t>
  </si>
  <si>
    <t>46×27×5(黑)</t>
  </si>
  <si>
    <t>46×30×2</t>
  </si>
  <si>
    <t>46×35×3(差)</t>
  </si>
  <si>
    <t>46×4×9</t>
  </si>
  <si>
    <t>46×45×3</t>
  </si>
  <si>
    <t>46×8×8</t>
  </si>
  <si>
    <t>46×9×7</t>
  </si>
  <si>
    <t>47×10×4(白)</t>
  </si>
  <si>
    <t>21列-2-3/21列-2-下/22列-2-/25列-5-下</t>
  </si>
  <si>
    <t>47×17×7</t>
  </si>
  <si>
    <t>47×23×11</t>
  </si>
  <si>
    <t>47×23×3</t>
  </si>
  <si>
    <t>47×32×7</t>
  </si>
  <si>
    <t>47×6×6</t>
  </si>
  <si>
    <t>48×12×11</t>
  </si>
  <si>
    <t>48×12×3</t>
  </si>
  <si>
    <t>48×17×8</t>
  </si>
  <si>
    <t>48×19×5</t>
  </si>
  <si>
    <t>48×20×6</t>
  </si>
  <si>
    <t>48×22×2</t>
  </si>
  <si>
    <t>48×23×2</t>
  </si>
  <si>
    <t>48×23×5</t>
  </si>
  <si>
    <t>48×32×3</t>
  </si>
  <si>
    <t>48×39×10</t>
  </si>
  <si>
    <t>48×7×4</t>
  </si>
  <si>
    <t>48×9×4</t>
  </si>
  <si>
    <t>49×14×10</t>
  </si>
  <si>
    <t>49×17×4</t>
  </si>
  <si>
    <t>49×21×2</t>
  </si>
  <si>
    <t>49×36×8</t>
  </si>
  <si>
    <t>50×11×2</t>
  </si>
  <si>
    <t>50×12×4</t>
  </si>
  <si>
    <t>50×25×5(黑)</t>
  </si>
  <si>
    <t>50×32×4</t>
  </si>
  <si>
    <t>50×35×6</t>
  </si>
  <si>
    <t>50×37×10(白)</t>
  </si>
  <si>
    <t>50×40×10</t>
  </si>
  <si>
    <t>50×40×3(黑)</t>
  </si>
  <si>
    <t>50×40×9(黑)</t>
  </si>
  <si>
    <t>50×41×3</t>
  </si>
  <si>
    <t>51×15×6</t>
  </si>
  <si>
    <t>51×17×3(白)</t>
  </si>
  <si>
    <t>52.5×36.5×6</t>
  </si>
  <si>
    <t>52×16×2</t>
  </si>
  <si>
    <t>52×19×8</t>
  </si>
  <si>
    <t>52×26×2</t>
  </si>
  <si>
    <t>52×27×3</t>
  </si>
  <si>
    <t>52×41×2.5</t>
  </si>
  <si>
    <t>53×22×3</t>
  </si>
  <si>
    <t>53×7×3</t>
  </si>
  <si>
    <t>54×28×8</t>
  </si>
  <si>
    <t>55×45×4.5</t>
  </si>
  <si>
    <t>55×55×4.5</t>
  </si>
  <si>
    <t>56×20×5</t>
  </si>
  <si>
    <t>6.5×5×3(白)</t>
  </si>
  <si>
    <t>21列-5-2/25列-5-3</t>
  </si>
  <si>
    <t>6.5×5×3(台)</t>
  </si>
  <si>
    <t>6×5×5(台)</t>
  </si>
  <si>
    <t>60×11×10</t>
  </si>
  <si>
    <t>60×50×5</t>
  </si>
  <si>
    <t>60×9×5(红)</t>
  </si>
  <si>
    <t>61×39×2</t>
  </si>
  <si>
    <t>65.5×9.5×6(台)</t>
  </si>
  <si>
    <t>65×10×6</t>
  </si>
  <si>
    <t>7.5×5.5×3.5</t>
  </si>
  <si>
    <t>7.5×6.5×5.9</t>
  </si>
  <si>
    <t>7×4×4(白)</t>
  </si>
  <si>
    <t>7×5×7(台)</t>
  </si>
  <si>
    <t>7×6×2</t>
  </si>
  <si>
    <t>7×6×2(台)</t>
  </si>
  <si>
    <t>7×6×3(白)</t>
  </si>
  <si>
    <t>7×6×3(黑)</t>
  </si>
  <si>
    <t>7×6×3(台)</t>
  </si>
  <si>
    <t>7×6×4</t>
  </si>
  <si>
    <t>7×6×4(台)</t>
  </si>
  <si>
    <t>7×6×5(白)</t>
  </si>
  <si>
    <t>7×6×5(黑)</t>
  </si>
  <si>
    <t>7×6×6</t>
  </si>
  <si>
    <t>7×7×17</t>
  </si>
  <si>
    <t>7×7×3(红)</t>
  </si>
  <si>
    <t>72.5×25.3×7.5(白)</t>
  </si>
  <si>
    <t>8.5×5×3.5</t>
  </si>
  <si>
    <t>8×5×2</t>
  </si>
  <si>
    <t>8×6×2(白)</t>
  </si>
  <si>
    <t>8×6×2(台)</t>
  </si>
  <si>
    <t>8×6×3</t>
  </si>
  <si>
    <t>8×6×3(差)</t>
  </si>
  <si>
    <t>8×6×3(台)</t>
  </si>
  <si>
    <t>8×6×4</t>
  </si>
  <si>
    <t>8×6×4(白)</t>
  </si>
  <si>
    <t>21列-架尾/24列-5-3</t>
  </si>
  <si>
    <t>8×6×4(台)</t>
  </si>
  <si>
    <t>8×6×5</t>
  </si>
  <si>
    <t>8×6×5(白)</t>
  </si>
  <si>
    <t>24列-1-3/24列-3-1</t>
  </si>
  <si>
    <t>8×7×2</t>
  </si>
  <si>
    <t>8×7×2(白)</t>
  </si>
  <si>
    <t>8×7×4(白)</t>
  </si>
  <si>
    <t>8×7×5</t>
  </si>
  <si>
    <t>8×7×5(台)</t>
  </si>
  <si>
    <t>8×7×6</t>
  </si>
  <si>
    <t>8×7×7(台)</t>
  </si>
  <si>
    <t>19列-3下/20列-4中</t>
  </si>
  <si>
    <t>8×8×4.3(白)</t>
  </si>
  <si>
    <t>8×8×6(黑)</t>
  </si>
  <si>
    <t>9.5×14×5</t>
  </si>
  <si>
    <t>12列-货架尾</t>
  </si>
  <si>
    <t>9.5×6.5×1.5(台)</t>
  </si>
  <si>
    <t>9×5×9</t>
  </si>
  <si>
    <t>9×6×2</t>
  </si>
  <si>
    <t>9×6×2(台)</t>
  </si>
  <si>
    <t>9×6×3</t>
  </si>
  <si>
    <t>9×6×3(白)</t>
  </si>
  <si>
    <t>9×6×3(黑)</t>
  </si>
  <si>
    <t>9×6×3(台)</t>
  </si>
  <si>
    <t>9×6×4</t>
  </si>
  <si>
    <t>9×6×4(白)</t>
  </si>
  <si>
    <t>9×6×5</t>
  </si>
  <si>
    <t>9×6×5(台)</t>
  </si>
  <si>
    <t>8×6×6</t>
  </si>
  <si>
    <t>9×7×3</t>
  </si>
  <si>
    <t>9×7×3(特)</t>
  </si>
  <si>
    <t>9×7×4(台)</t>
  </si>
  <si>
    <t>9×7×5(白)</t>
  </si>
  <si>
    <t>9×7×6(白)</t>
  </si>
  <si>
    <t>9×8×2(黑)</t>
  </si>
  <si>
    <t>9×8×3</t>
  </si>
  <si>
    <t>9×8×4(白)</t>
  </si>
  <si>
    <t>9×8×5</t>
  </si>
  <si>
    <t>9×8×5(黑)</t>
  </si>
  <si>
    <t>9×9×4(白)</t>
  </si>
  <si>
    <t>9×9×6(白)</t>
  </si>
  <si>
    <t>9×9×6(红)</t>
  </si>
  <si>
    <t>9×9×9(差材料)</t>
  </si>
  <si>
    <t>92×75.8×1.7</t>
  </si>
  <si>
    <t>95×75×35(台)</t>
  </si>
  <si>
    <t>11.5×10.5×10.5(黑)</t>
  </si>
  <si>
    <t>10×10×10(黑)</t>
  </si>
  <si>
    <t>11.5×10.5×2.5(黑)</t>
  </si>
  <si>
    <t>16列-4上/16列-4上/16列-5上</t>
  </si>
  <si>
    <t>11.5×7.5×2.5</t>
  </si>
  <si>
    <t>10×7×2</t>
  </si>
  <si>
    <t>11.5×7.5×3.5</t>
  </si>
  <si>
    <t>11.5×7.5×7.5</t>
  </si>
  <si>
    <t>11.5×8.5×2.5(黑)</t>
  </si>
  <si>
    <t>10×8×2(黑)</t>
  </si>
  <si>
    <t>10*8*6</t>
  </si>
  <si>
    <t>10×9×3</t>
  </si>
  <si>
    <t>5列-4上/5列-9上/17列-1上</t>
  </si>
  <si>
    <t>11.5×9.5×6.5</t>
  </si>
  <si>
    <t>10×9×6</t>
  </si>
  <si>
    <t>13×12×11.5</t>
  </si>
  <si>
    <t>11.5×11.5×11</t>
  </si>
  <si>
    <t>12.5×7.5×4.5</t>
  </si>
  <si>
    <t>12.5×7.5×5</t>
  </si>
  <si>
    <t>11×7×4.5</t>
  </si>
  <si>
    <t>12.5×7.5×7.5</t>
  </si>
  <si>
    <t>4列-5上</t>
  </si>
  <si>
    <t>12.5*9.5*4.5</t>
  </si>
  <si>
    <t>4列-5下/17列-3上</t>
  </si>
  <si>
    <t>12.5×9.5×5.5</t>
  </si>
  <si>
    <t>4列-5上/16列-1下</t>
  </si>
  <si>
    <t>13.5×10.5×3.5</t>
  </si>
  <si>
    <t>12×10×3</t>
  </si>
  <si>
    <t>13.5×10.5×5.5</t>
  </si>
  <si>
    <t>13.5×10.5×6.5</t>
  </si>
  <si>
    <t>13.5×10.5×6.5(白)</t>
  </si>
  <si>
    <t>12×10×6(白)</t>
  </si>
  <si>
    <t>13.5×11.5×2.5</t>
  </si>
  <si>
    <t>13.5×11.5×6.5</t>
  </si>
  <si>
    <t>13.5×12.5×4.5(黑)</t>
  </si>
  <si>
    <t>12×12×4(黑)</t>
  </si>
  <si>
    <t>13.5×12.5×5.5(黑)</t>
  </si>
  <si>
    <t>12×12×5(黑)</t>
  </si>
  <si>
    <t>13.5×12.5×6(黑)</t>
  </si>
  <si>
    <t>12×12×6(黑)</t>
  </si>
  <si>
    <t>13.5×6.5×3.5</t>
  </si>
  <si>
    <t>13.5×8.5×5.5</t>
  </si>
  <si>
    <t>13.5×8.5×6.5</t>
  </si>
  <si>
    <t>13.5×8.5×8.5</t>
  </si>
  <si>
    <t>4列-4上/16列-2上</t>
  </si>
  <si>
    <t>14.5×11.5×2.5</t>
  </si>
  <si>
    <t>13×11×2</t>
  </si>
  <si>
    <t>4列-4上/4列-5下</t>
  </si>
  <si>
    <t>14.5×11.5×6.5</t>
  </si>
  <si>
    <t>13×11×6</t>
  </si>
  <si>
    <t>14.5×13.5×5.5(白)</t>
  </si>
  <si>
    <t>13×13×5(白)</t>
  </si>
  <si>
    <t>14.5×13.5×5.5(黑)</t>
  </si>
  <si>
    <t>14.5×5.5×2.5</t>
  </si>
  <si>
    <t>13×5×2</t>
  </si>
  <si>
    <t>14.5×7.5×6.5</t>
  </si>
  <si>
    <t>14.5×7.5×7.5</t>
  </si>
  <si>
    <t>50+90</t>
  </si>
  <si>
    <t>14.5×8.5×2.5</t>
  </si>
  <si>
    <t>14.5×8.5×4.5</t>
  </si>
  <si>
    <t>14.5×8.5×5.5</t>
  </si>
  <si>
    <t>16列-1上/16列-1下</t>
  </si>
  <si>
    <t>14.5×8.5×6.5</t>
  </si>
  <si>
    <t>14.5×9.5×2.5</t>
  </si>
  <si>
    <t>13×9×2</t>
  </si>
  <si>
    <t>16×12×8.5</t>
  </si>
  <si>
    <t>14.5×11.5×8</t>
  </si>
  <si>
    <t>15.5×10.5×2.5</t>
  </si>
  <si>
    <t>14×10×2</t>
  </si>
  <si>
    <t>15.5×11.5×3.5</t>
  </si>
  <si>
    <t>14×11×3</t>
  </si>
  <si>
    <t>5列-6上</t>
  </si>
  <si>
    <t>15.5×11.5×4.5</t>
  </si>
  <si>
    <t>15.5×11.5×4.5(差材料)</t>
  </si>
  <si>
    <t>14×11×4(差材料)</t>
  </si>
  <si>
    <t>15.5×12.5×3.5</t>
  </si>
  <si>
    <t>14×12×3</t>
  </si>
  <si>
    <t>15.5×12.5×6.5</t>
  </si>
  <si>
    <t>14×12×6</t>
  </si>
  <si>
    <t>15.5×14.5×5.5(黑)</t>
  </si>
  <si>
    <t>15.5×7.5×6.5</t>
  </si>
  <si>
    <t>14×7×6</t>
  </si>
  <si>
    <t>15.5×9.5×4.5</t>
  </si>
  <si>
    <t>16.5×10.5×4.5</t>
  </si>
  <si>
    <t>16.5×11.5×8.5</t>
  </si>
  <si>
    <t>11列-6下</t>
  </si>
  <si>
    <t>16.5×12.5×3.5</t>
  </si>
  <si>
    <t>15×12×3</t>
  </si>
  <si>
    <t>16.5×12.5×4.5</t>
  </si>
  <si>
    <t>16.5×12.5×5.5</t>
  </si>
  <si>
    <t>5列-9上</t>
  </si>
  <si>
    <t>16.5×15.5×10.5(黑)</t>
  </si>
  <si>
    <t>15×15×10</t>
  </si>
  <si>
    <t>16.5×15.5×3.5</t>
  </si>
  <si>
    <t>15×15×3</t>
  </si>
  <si>
    <t>4列-4下</t>
  </si>
  <si>
    <t>16.5×15.5×4.5(黑)</t>
  </si>
  <si>
    <t>16.5×15.5×5.5(黑)</t>
  </si>
  <si>
    <t>16.5×8.5×3.5</t>
  </si>
  <si>
    <t>16.5×8.5×8.5(台)</t>
  </si>
  <si>
    <t>15×8×8(台)</t>
  </si>
  <si>
    <t>16.5×9.5×4.5</t>
  </si>
  <si>
    <t>15×9×4</t>
  </si>
  <si>
    <t>18×5.5×4.5</t>
  </si>
  <si>
    <t>16.5×5×4</t>
  </si>
  <si>
    <t>4列-6上</t>
  </si>
  <si>
    <t>17.5×11.5×4.5(黑)</t>
  </si>
  <si>
    <t>16×11×4(黑)</t>
  </si>
  <si>
    <t>16列-5上/18列-5中</t>
  </si>
  <si>
    <t>17.5×12.5×4.5</t>
  </si>
  <si>
    <t>17.5×14.5×8.5</t>
  </si>
  <si>
    <t>16×14×8</t>
  </si>
  <si>
    <t>5列-7上</t>
  </si>
  <si>
    <t>19×11.5×6.5</t>
  </si>
  <si>
    <t>17.5×11×6</t>
  </si>
  <si>
    <t>19×14.5×6.5</t>
  </si>
  <si>
    <t>17.5×14×6</t>
  </si>
  <si>
    <t>11列-7下</t>
  </si>
  <si>
    <t>18.5×10.5×2.5</t>
  </si>
  <si>
    <t>18.5×10.5×3.5</t>
  </si>
  <si>
    <t>17×10×3</t>
  </si>
  <si>
    <t>5列-5下</t>
  </si>
  <si>
    <t>18.5×11.5×5.5</t>
  </si>
  <si>
    <t>18.5×11.5×7.5</t>
  </si>
  <si>
    <t>4列-4上</t>
  </si>
  <si>
    <t>18.5×12.5×2.5</t>
  </si>
  <si>
    <t>17×12×2</t>
  </si>
  <si>
    <t>3列-1上/13列-架尾</t>
  </si>
  <si>
    <t>18.5×12.5×3.5</t>
  </si>
  <si>
    <t>17×12×3</t>
  </si>
  <si>
    <t>18.5×12.5×4.5</t>
  </si>
  <si>
    <t>4列-7下/5列-7下</t>
  </si>
  <si>
    <t>18.5×12.5×7.5</t>
  </si>
  <si>
    <t>18.5×16.5×10.5</t>
  </si>
  <si>
    <t>17×16×10</t>
  </si>
  <si>
    <t>18.5×17.5×3.5(黑)</t>
  </si>
  <si>
    <t>17×17×3(黑)</t>
  </si>
  <si>
    <t>18.5×8.5×3.5</t>
  </si>
  <si>
    <t>18.5×8.5×4.5</t>
  </si>
  <si>
    <t>18.5×9.5×3.5</t>
  </si>
  <si>
    <t>17×9×3</t>
  </si>
  <si>
    <t>20×21×4</t>
  </si>
  <si>
    <t>18.5×20.5×3.5</t>
  </si>
  <si>
    <t>19.5×13.5×6.5</t>
  </si>
  <si>
    <t>18×13×6</t>
  </si>
  <si>
    <t>19.5×13.5×7.5(黑)</t>
  </si>
  <si>
    <t>18×13×7(黑)</t>
  </si>
  <si>
    <t>19.5×13.5×8.5</t>
  </si>
  <si>
    <t>18×13×8</t>
  </si>
  <si>
    <t>19.5×14.5×4.5</t>
  </si>
  <si>
    <t>18×14×4</t>
  </si>
  <si>
    <t>19.5×15.5×3.5</t>
  </si>
  <si>
    <t>18×15×3</t>
  </si>
  <si>
    <t>19.5×15.5×9.5</t>
  </si>
  <si>
    <t>18×15×9</t>
  </si>
  <si>
    <t>11列-6上</t>
  </si>
  <si>
    <t>19.5×16.5×5.5</t>
  </si>
  <si>
    <t>18×16×5</t>
  </si>
  <si>
    <t>19.5×17.5×10.5</t>
  </si>
  <si>
    <t>18×17×10</t>
  </si>
  <si>
    <t>19.5×7.5×3.5</t>
  </si>
  <si>
    <t>18×7×3</t>
  </si>
  <si>
    <t>19.5×7.5×6.5</t>
  </si>
  <si>
    <t>18×7×6</t>
  </si>
  <si>
    <t>19.5×9.5×6.5</t>
  </si>
  <si>
    <t>21×16.5×10.5</t>
  </si>
  <si>
    <t>19.5×16×10</t>
  </si>
  <si>
    <t>21×9×6</t>
  </si>
  <si>
    <t>19.5×8.5×5.5</t>
  </si>
  <si>
    <t>20.5×10.5×4</t>
  </si>
  <si>
    <t>19×10×3.5</t>
  </si>
  <si>
    <t>20.5×10.5×4.5</t>
  </si>
  <si>
    <t>20.5×11.5×4.5</t>
  </si>
  <si>
    <t>19×11×4</t>
  </si>
  <si>
    <t>20.5×12.5×3.5</t>
  </si>
  <si>
    <t>18列-下/18列-1下</t>
  </si>
  <si>
    <t>20.5×13.5×2.5</t>
  </si>
  <si>
    <t>19×13×2</t>
  </si>
  <si>
    <t>4列-4</t>
  </si>
  <si>
    <t>20.5×17×8</t>
  </si>
  <si>
    <t>19×16.5×7.5</t>
  </si>
  <si>
    <t>20.5×17.5×3.5</t>
  </si>
  <si>
    <t>20.5×6.5×2.5</t>
  </si>
  <si>
    <t>20.5×8.5×3.5</t>
  </si>
  <si>
    <t>19×8×3</t>
  </si>
  <si>
    <t>20.5×8.5×4.5</t>
  </si>
  <si>
    <t>19×8×4</t>
  </si>
  <si>
    <t>20.5×9.5×4.5</t>
  </si>
  <si>
    <t>19×9×4</t>
  </si>
  <si>
    <t>4列-6下</t>
  </si>
  <si>
    <t>22×11×11</t>
  </si>
  <si>
    <t>20.5*11.5*11.5</t>
  </si>
  <si>
    <t>22×11×11(台)</t>
  </si>
  <si>
    <t>20.5×11.5×11.5(台)</t>
  </si>
  <si>
    <t>21.5×10.5×6.5</t>
  </si>
  <si>
    <t>20×10×6</t>
  </si>
  <si>
    <t>5列-5上/15列-5下</t>
  </si>
  <si>
    <t>21.5×13.5×10.5</t>
  </si>
  <si>
    <t>20×13×10</t>
  </si>
  <si>
    <t>21.5×14.5×2.5</t>
  </si>
  <si>
    <t>3列-1上/5列-8上</t>
  </si>
  <si>
    <t>21.5×14.5×3.5</t>
  </si>
  <si>
    <t>21.5×14.5×5.5</t>
  </si>
  <si>
    <t>21.5×15.5×3.5</t>
  </si>
  <si>
    <t>21.5×15.5×6.5</t>
  </si>
  <si>
    <t>21.5×15.5×7.5(黑)</t>
  </si>
  <si>
    <t>21.5×16.5×2.5</t>
  </si>
  <si>
    <t>21.5×17.5×5.5</t>
  </si>
  <si>
    <t>20×17×5</t>
  </si>
  <si>
    <t>21.5×18.5×3.5</t>
  </si>
  <si>
    <t>20×18×3</t>
  </si>
  <si>
    <t>21.5×20.5×12.5</t>
  </si>
  <si>
    <t>218列-1中</t>
  </si>
  <si>
    <t>21.5×20.5×3.5(白)</t>
  </si>
  <si>
    <t>20×20×3(白)</t>
  </si>
  <si>
    <t>21.5×20.5×8.5(黑)</t>
  </si>
  <si>
    <t>22.5×10.5×6.5</t>
  </si>
  <si>
    <t>22.5×12.5×2.5</t>
  </si>
  <si>
    <t>5列-9下</t>
  </si>
  <si>
    <t>22.5×14.5×6.5</t>
  </si>
  <si>
    <t>21×14×6</t>
  </si>
  <si>
    <t>22.5×15.5×2.5</t>
  </si>
  <si>
    <t>22.5×17.5×7.5</t>
  </si>
  <si>
    <t>21×17×7</t>
  </si>
  <si>
    <t>22.5×20.5×9.5</t>
  </si>
  <si>
    <t>21×20×9</t>
  </si>
  <si>
    <t>217列-10下</t>
  </si>
  <si>
    <t>22.5×6.5×3.5</t>
  </si>
  <si>
    <t>21×6×3</t>
  </si>
  <si>
    <t>23.5×10.5×4.5</t>
  </si>
  <si>
    <t>23.5×10.5×5.5</t>
  </si>
  <si>
    <t>22×10×5</t>
  </si>
  <si>
    <t>23.5×11.5×2</t>
  </si>
  <si>
    <t>22×11×2</t>
  </si>
  <si>
    <t>23.5×13.5×5.5</t>
  </si>
  <si>
    <t>23.5×15.5×2.5</t>
  </si>
  <si>
    <t>22×15×2</t>
  </si>
  <si>
    <t>4列-8下</t>
  </si>
  <si>
    <t>23.5×15.5×3.5</t>
  </si>
  <si>
    <t>4列-5上/4列-9下</t>
  </si>
  <si>
    <t>23.5×16.5×3.5</t>
  </si>
  <si>
    <t>22×16×3</t>
  </si>
  <si>
    <t>23.5×16.5×5.5</t>
  </si>
  <si>
    <t>23.5×17.5×4.5</t>
  </si>
  <si>
    <t>23.5×17.5×4.5(黑)</t>
  </si>
  <si>
    <t>22×17×4(黑)</t>
  </si>
  <si>
    <t>16列-4上</t>
  </si>
  <si>
    <t>25×22×8.5</t>
  </si>
  <si>
    <t>23.5×21.5×8</t>
  </si>
  <si>
    <t>24.5×10.5×5.5</t>
  </si>
  <si>
    <t>23.5×12.5×4.5</t>
  </si>
  <si>
    <t>24.5×12.5×8.5</t>
  </si>
  <si>
    <t>23×12×8</t>
  </si>
  <si>
    <t>15列-2下/15列-6下</t>
  </si>
  <si>
    <t>24.5×13.5×8.5</t>
  </si>
  <si>
    <t>23×13×8</t>
  </si>
  <si>
    <t>24.5×18.5×10.5</t>
  </si>
  <si>
    <t>23×18×10</t>
  </si>
  <si>
    <t>24.5×18.5×2.5</t>
  </si>
  <si>
    <t>24.5×18.5×3.5</t>
  </si>
  <si>
    <t>23×18×3</t>
  </si>
  <si>
    <t>24.5×19.5×9.5</t>
  </si>
  <si>
    <t>23×19×9</t>
  </si>
  <si>
    <t>24.8×22.5×5.5</t>
  </si>
  <si>
    <t>23×22×5</t>
  </si>
  <si>
    <t>24.5×24.5×10.5</t>
  </si>
  <si>
    <t>23×24×10</t>
  </si>
  <si>
    <t>24.5×8.5×2.5</t>
  </si>
  <si>
    <t>23×8×2</t>
  </si>
  <si>
    <t>26×18×4</t>
  </si>
  <si>
    <t>24.5×18.5×4.5</t>
  </si>
  <si>
    <t>25.5×15.5×6.5</t>
  </si>
  <si>
    <t>25.5×18.5×2.5</t>
  </si>
  <si>
    <t>24×18×2</t>
  </si>
  <si>
    <t>25.5×20.5×3.5</t>
  </si>
  <si>
    <t>24×20×3</t>
  </si>
  <si>
    <t>13列-架尾</t>
  </si>
  <si>
    <t>25.5×21.5×3.5</t>
  </si>
  <si>
    <t>25.5×21.5×5.5</t>
  </si>
  <si>
    <t>24×21×5</t>
  </si>
  <si>
    <t>25.5×6.5×3.5</t>
  </si>
  <si>
    <t>25.5×9.5×5.5</t>
  </si>
  <si>
    <t>25.5×9.5×7.5</t>
  </si>
  <si>
    <t>24×9×7</t>
  </si>
  <si>
    <t>26.5×13.5×10.5</t>
  </si>
  <si>
    <t>25×13×10</t>
  </si>
  <si>
    <t>26.5×16.5×3.5</t>
  </si>
  <si>
    <t>25×13×3</t>
  </si>
  <si>
    <t>5列-7下</t>
  </si>
  <si>
    <t>26.5×14.5×3.5</t>
  </si>
  <si>
    <t>26.5×15.5×3.5</t>
  </si>
  <si>
    <t>26.5×15.5×5.5(台)</t>
  </si>
  <si>
    <t>25×15×5(台)</t>
  </si>
  <si>
    <t>26.5×16.5×6.5</t>
  </si>
  <si>
    <t>26.5×20.5×3.5</t>
  </si>
  <si>
    <t>25×20×3</t>
  </si>
  <si>
    <t>26.5×21.5×8.5(海洋)</t>
  </si>
  <si>
    <t>25×21×8(海洋)</t>
  </si>
  <si>
    <t>26.5×23.5×2.5</t>
  </si>
  <si>
    <t>25×23×2</t>
  </si>
  <si>
    <t>26.5×23.5×9.5</t>
  </si>
  <si>
    <t>25×23×9</t>
  </si>
  <si>
    <t>26.5×24.5×4.5</t>
  </si>
  <si>
    <t>26.5×25.5×2.5</t>
  </si>
  <si>
    <t>25×25×2</t>
  </si>
  <si>
    <t>26.5×9.5×8.5</t>
  </si>
  <si>
    <t>25×9×8</t>
  </si>
  <si>
    <t>26.5×9.5×8.8</t>
  </si>
  <si>
    <t>25×9×8.3</t>
  </si>
  <si>
    <t>27.5×10.5×4.5(黑)</t>
  </si>
  <si>
    <t>26×10×4(黑)</t>
  </si>
  <si>
    <t>27.5×11.5×3.5</t>
  </si>
  <si>
    <t>26×11×3</t>
  </si>
  <si>
    <t>27.5×11.5×6.5</t>
  </si>
  <si>
    <t>26×11×6</t>
  </si>
  <si>
    <t>4列-8上</t>
  </si>
  <si>
    <t>27.5×15.5×6.5</t>
  </si>
  <si>
    <t>27.5×17.5×5.5</t>
  </si>
  <si>
    <t>26×17×5</t>
  </si>
  <si>
    <t>5列-6下</t>
  </si>
  <si>
    <t>27.5×18.5×4.5</t>
  </si>
  <si>
    <t>27.5×22.5×6.5</t>
  </si>
  <si>
    <t>5列-8下/11列-7上</t>
  </si>
  <si>
    <t>27.5×25.5×5.5</t>
  </si>
  <si>
    <t>26×25×5</t>
  </si>
  <si>
    <t>27.5×26.5×7.5(白)</t>
  </si>
  <si>
    <t>26×26×7(白)</t>
  </si>
  <si>
    <t>27.5×7.5×7.5</t>
  </si>
  <si>
    <t>27.5×9.5×3.5</t>
  </si>
  <si>
    <t>26×9×3</t>
  </si>
  <si>
    <t>28.5×17.5×10.5</t>
  </si>
  <si>
    <t>27×17×10</t>
  </si>
  <si>
    <t>217列-7下</t>
  </si>
  <si>
    <t>28.5×19.5×2.5</t>
  </si>
  <si>
    <t>28.5×21.5×2.5</t>
  </si>
  <si>
    <t>4列-8上/5列-8上</t>
  </si>
  <si>
    <t>28.5×6.5×4.5</t>
  </si>
  <si>
    <t>27×6×4</t>
  </si>
  <si>
    <t>28.5×8.5×4.5</t>
  </si>
  <si>
    <t>30×11.5×2.5</t>
  </si>
  <si>
    <t>28.5×11×2</t>
  </si>
  <si>
    <t>29.5×12.5×5.5</t>
  </si>
  <si>
    <t>28×12×5</t>
  </si>
  <si>
    <t>29.5×14.5×9.5</t>
  </si>
  <si>
    <t>29.5×21.5×2.5</t>
  </si>
  <si>
    <t>29.5×22.5×3.5</t>
  </si>
  <si>
    <t>29.5×22.5×5.5</t>
  </si>
  <si>
    <t>28×22×5</t>
  </si>
  <si>
    <t>29.5×25.5×5.5</t>
  </si>
  <si>
    <t>29.5×19.5×6.5</t>
  </si>
  <si>
    <t>28×29×6</t>
  </si>
  <si>
    <t>29.5×6.5×3.5</t>
  </si>
  <si>
    <t>4列-6下/4列-6下/4列-8上</t>
  </si>
  <si>
    <t>30.5×11.5×2.5</t>
  </si>
  <si>
    <t>30.5×11.5×7.5</t>
  </si>
  <si>
    <t>11列-7下/16列-2下/17列-3下</t>
  </si>
  <si>
    <t>30.5×20.5×3.5</t>
  </si>
  <si>
    <t>21.5*11.5*4.5</t>
  </si>
  <si>
    <t>4列-5下</t>
  </si>
  <si>
    <t>30.5×24.5×0</t>
  </si>
  <si>
    <t>29×24×-0.5</t>
  </si>
  <si>
    <t>30.5×28.5×7.5</t>
  </si>
  <si>
    <t>30.5×9.5×9.5</t>
  </si>
  <si>
    <t>31.5×11.5×6.5</t>
  </si>
  <si>
    <t>30*11*6</t>
  </si>
  <si>
    <t>31.5×17.5×3.5</t>
  </si>
  <si>
    <t>30*17*3</t>
  </si>
  <si>
    <t>31.5×17.5×4.5</t>
  </si>
  <si>
    <t>30*17*4</t>
  </si>
  <si>
    <t>31.5×10.5×10.5</t>
  </si>
  <si>
    <t>31.5×12.5×3.5</t>
  </si>
  <si>
    <t>31.5×16.5×2.5</t>
  </si>
  <si>
    <t>32×17*4</t>
  </si>
  <si>
    <t>31.5×27.5×5.5</t>
  </si>
  <si>
    <t>30×27×5</t>
  </si>
  <si>
    <t>堆头1列-1</t>
  </si>
  <si>
    <t>31.5×30.5×10.5(白)</t>
  </si>
  <si>
    <t>30×30×10(白)</t>
  </si>
  <si>
    <t>32.5×11.5×4.5</t>
  </si>
  <si>
    <t>31×11×4</t>
  </si>
  <si>
    <t>32.5×12.5×3.5</t>
  </si>
  <si>
    <t>32.5×16.5×3.5</t>
  </si>
  <si>
    <t>31×16×3</t>
  </si>
  <si>
    <t>32.5×21.5×3.5</t>
  </si>
  <si>
    <t>32.5×21.5×5.5</t>
  </si>
  <si>
    <t>32.5×22.5×3.5</t>
  </si>
  <si>
    <t>32.5×26.5×4.5</t>
  </si>
  <si>
    <t>31×26×4</t>
  </si>
  <si>
    <t>32.5×27.5×6.5</t>
  </si>
  <si>
    <t>31×27×6</t>
  </si>
  <si>
    <t>32.5×8.5×8.5</t>
  </si>
  <si>
    <t>33.5×14.5×9.5</t>
  </si>
  <si>
    <t>32×14×9</t>
  </si>
  <si>
    <t>33.5×21.5×3.5</t>
  </si>
  <si>
    <t>33.5×22.5×2.5</t>
  </si>
  <si>
    <t>34.5×10.5×6.5</t>
  </si>
  <si>
    <t>33×10×6</t>
  </si>
  <si>
    <t>34.5×11.5×4.5</t>
  </si>
  <si>
    <t>11列-7下/17列-架尾</t>
  </si>
  <si>
    <t>34.5×15.5×3.5</t>
  </si>
  <si>
    <t>33×15×3</t>
  </si>
  <si>
    <t>34.5×20.5×10.5</t>
  </si>
  <si>
    <t>33×20×10</t>
  </si>
  <si>
    <t>218列-2下</t>
  </si>
  <si>
    <t>34.5×20.5×6.5</t>
  </si>
  <si>
    <t>33×20×6</t>
  </si>
  <si>
    <t>34.5×22.5×2.5</t>
  </si>
  <si>
    <t>34.5×26.5×2.5</t>
  </si>
  <si>
    <t>33×26×2</t>
  </si>
  <si>
    <t>34.5×28.5×5.5</t>
  </si>
  <si>
    <t>33×28×5</t>
  </si>
  <si>
    <t>34.5×8.5×3.5</t>
  </si>
  <si>
    <t>33×8×3</t>
  </si>
  <si>
    <t>36.5×14.5×5.5</t>
  </si>
  <si>
    <t>35×14×5</t>
  </si>
  <si>
    <t>36.5×20.5×3.5</t>
  </si>
  <si>
    <t>35×20×3</t>
  </si>
  <si>
    <t>36.5×24.5×2.5</t>
  </si>
  <si>
    <t>35×24×2</t>
  </si>
  <si>
    <t>36.5×25.5×3.5</t>
  </si>
  <si>
    <t>36.5×9.5×3.5</t>
  </si>
  <si>
    <t>35×9×3</t>
  </si>
  <si>
    <t>37.5×26.5×7.5</t>
  </si>
  <si>
    <t>36*26*7</t>
  </si>
  <si>
    <t>37.5×14.5×3.5</t>
  </si>
  <si>
    <t>37*14*3</t>
  </si>
  <si>
    <t>5列-9</t>
  </si>
  <si>
    <t>37.5×16.5×4.5</t>
  </si>
  <si>
    <t>36×16×4</t>
  </si>
  <si>
    <t>37.5×25.5×2.5</t>
  </si>
  <si>
    <t>36×25×2</t>
  </si>
  <si>
    <t>37.5×9.5×5.5</t>
  </si>
  <si>
    <t>38.5×17.5×8.5</t>
  </si>
  <si>
    <t>37×17×8</t>
  </si>
  <si>
    <t>堆头2列-1</t>
  </si>
  <si>
    <t>38.5×24.5×3.5</t>
  </si>
  <si>
    <t>37×24×3</t>
  </si>
  <si>
    <t>38.5×9.5×9.5</t>
  </si>
  <si>
    <t>37×9×9</t>
  </si>
  <si>
    <t>39.5×20.5×6.5</t>
  </si>
  <si>
    <t>38×20×6</t>
  </si>
  <si>
    <t>39.5×26.5×9.5</t>
  </si>
  <si>
    <t>38×26×9</t>
  </si>
  <si>
    <t>40.5×10.5×10.5(白)</t>
  </si>
  <si>
    <t>39×10×10(白)</t>
  </si>
  <si>
    <t>40.5×29.5×3.5</t>
  </si>
  <si>
    <t>39×29×3</t>
  </si>
  <si>
    <t>39.5×6.5×2.5</t>
  </si>
  <si>
    <t>39×6×2</t>
  </si>
  <si>
    <t>41.5×25.5×5.5</t>
  </si>
  <si>
    <t>40×25×5</t>
  </si>
  <si>
    <t>41.5×30.5×3.5</t>
  </si>
  <si>
    <t>40×30×3</t>
  </si>
  <si>
    <t>42.5×12.5×6.5</t>
  </si>
  <si>
    <t>41×12×6</t>
  </si>
  <si>
    <t>42.5×40.5×6.5</t>
  </si>
  <si>
    <t>41×40×6</t>
  </si>
  <si>
    <t>43.5×16.5×2.5</t>
  </si>
  <si>
    <t>42×16×2</t>
  </si>
  <si>
    <t>44.5×4.5×3.5(台)</t>
  </si>
  <si>
    <t>43×4×3(台)</t>
  </si>
  <si>
    <t>44.5×40.5×2.5</t>
  </si>
  <si>
    <t>43×40×2</t>
  </si>
  <si>
    <t>46.5×25.5×2.5</t>
  </si>
  <si>
    <t>44×25×2</t>
  </si>
  <si>
    <t>46.5×19.5×4.5</t>
  </si>
  <si>
    <t>45×19×4</t>
  </si>
  <si>
    <t>5列-8下</t>
  </si>
  <si>
    <t>47.5×12.5×6.5</t>
  </si>
  <si>
    <t>46×12×6</t>
  </si>
  <si>
    <t>48.5×17.5×10.5</t>
  </si>
  <si>
    <t>47×17×10</t>
  </si>
  <si>
    <t>6.5×6.5×5.5</t>
  </si>
  <si>
    <t>5×6×5</t>
  </si>
  <si>
    <t>堆头1列-2</t>
  </si>
  <si>
    <t>54.5×15.5×7.5</t>
  </si>
  <si>
    <t>53×15×7</t>
  </si>
  <si>
    <t>56.5×10.5×3.5</t>
  </si>
  <si>
    <t>55×10×3</t>
  </si>
  <si>
    <t>15列-5下/15列-5下</t>
  </si>
  <si>
    <t>8.5×6.5×2.5</t>
  </si>
  <si>
    <t>8.5×6.5×4.5</t>
  </si>
  <si>
    <t>9.5×4.5×4.5</t>
  </si>
  <si>
    <t>8×4×4</t>
  </si>
  <si>
    <t>17列-4上</t>
  </si>
  <si>
    <t>9.5×7.5×7.5</t>
  </si>
  <si>
    <t>8×7×7</t>
  </si>
  <si>
    <t>9.5×9.5×7.5</t>
  </si>
  <si>
    <t>8×9×7</t>
  </si>
  <si>
    <t>10.5×6.5×2.5</t>
  </si>
  <si>
    <t>17列-1下</t>
  </si>
  <si>
    <t>10.5×7.5×3.5</t>
  </si>
  <si>
    <t>10.5×7.5×7.5</t>
  </si>
  <si>
    <t>9×7×7</t>
  </si>
  <si>
    <t>11.5×8.5×2.5(白)</t>
  </si>
  <si>
    <t>9×8×2(白)</t>
  </si>
  <si>
    <t>11.5×9.5×4.5</t>
  </si>
  <si>
    <t>10×9×4</t>
  </si>
  <si>
    <t>28×18×3</t>
  </si>
  <si>
    <t>25.5×18.5×5.5</t>
  </si>
  <si>
    <t>24×18×5</t>
  </si>
  <si>
    <t>38×14×6</t>
  </si>
  <si>
    <t>22×18×10</t>
  </si>
  <si>
    <t>26×22×11</t>
  </si>
  <si>
    <t>15×10×2</t>
  </si>
  <si>
    <t>37×20×2(台)</t>
  </si>
  <si>
    <t>29×22×2(台)</t>
  </si>
  <si>
    <t>23×8×2(台)</t>
  </si>
  <si>
    <t>29×11×2(台)</t>
  </si>
  <si>
    <t>28×9×3(台)</t>
  </si>
  <si>
    <t>31.5×12.5×2.5(台)</t>
  </si>
  <si>
    <t>18×14×2</t>
  </si>
  <si>
    <t>34×30×4</t>
  </si>
  <si>
    <t>13×13×4</t>
  </si>
  <si>
    <t>18×10×6</t>
  </si>
  <si>
    <t>11×9×5(白)</t>
  </si>
  <si>
    <t>36×14×6</t>
  </si>
  <si>
    <t>26×12×8</t>
  </si>
  <si>
    <t>37.5×15.5×7.5(白)</t>
  </si>
  <si>
    <t>25×24×3(白)</t>
  </si>
  <si>
    <t>29×23×4</t>
  </si>
  <si>
    <t>25×11×2</t>
  </si>
  <si>
    <t>13×10×2</t>
  </si>
  <si>
    <t>30×16×3</t>
  </si>
  <si>
    <t>32×19×3</t>
  </si>
  <si>
    <t>32×19×6</t>
  </si>
  <si>
    <t>11×11×5(黑)</t>
  </si>
  <si>
    <t>25.5×16.5×3.5</t>
  </si>
  <si>
    <t>24×11×9</t>
  </si>
  <si>
    <t>30.5×13.5×2.5</t>
  </si>
  <si>
    <t>15×8×7(红)</t>
  </si>
  <si>
    <t>41×16×10</t>
  </si>
  <si>
    <t>33×22×8</t>
  </si>
  <si>
    <t>22.5×13.5×6.5</t>
  </si>
  <si>
    <t>23×8×4</t>
  </si>
  <si>
    <t>14×8×3</t>
  </si>
  <si>
    <t>27.5×12.5×9.5</t>
  </si>
  <si>
    <t>26×12×9</t>
  </si>
  <si>
    <t>41.5×7.5×3.5</t>
  </si>
  <si>
    <t>40×7×3</t>
  </si>
  <si>
    <t>46.5×7.5×3.5</t>
  </si>
  <si>
    <t>45×7×3</t>
  </si>
  <si>
    <t>44×18×9</t>
  </si>
  <si>
    <t>29×21×3</t>
  </si>
  <si>
    <t>20×20×10(红)</t>
  </si>
  <si>
    <t>15×8×3(白)</t>
  </si>
  <si>
    <t>20×6×5</t>
  </si>
  <si>
    <t>29×17×10</t>
  </si>
  <si>
    <t>12×9×6</t>
  </si>
  <si>
    <t>37×10×7</t>
  </si>
  <si>
    <t>34×12×5</t>
  </si>
  <si>
    <t>42×30×6</t>
  </si>
  <si>
    <t>34×31×8</t>
  </si>
  <si>
    <t>14×10×9</t>
  </si>
  <si>
    <t>21×8×7</t>
  </si>
  <si>
    <t>14×8×8</t>
  </si>
  <si>
    <t>19.5×11.5×7.5</t>
  </si>
  <si>
    <t>31×18×6</t>
  </si>
  <si>
    <t>36×16×6</t>
  </si>
  <si>
    <t>35×25×4</t>
  </si>
  <si>
    <t>28×9×2</t>
  </si>
  <si>
    <t>32×17×9</t>
  </si>
  <si>
    <t>30×29×7</t>
  </si>
  <si>
    <t>17×17×6(黑)</t>
  </si>
  <si>
    <t>25×24×5</t>
  </si>
  <si>
    <t>28×16×8</t>
  </si>
  <si>
    <t>19×12×9</t>
  </si>
  <si>
    <t>20×14×9</t>
  </si>
  <si>
    <t>14×11×11</t>
  </si>
  <si>
    <t>37.5×7.5×3.5</t>
  </si>
  <si>
    <t>36×7×3</t>
  </si>
  <si>
    <t>24.5×13.5×4.5</t>
  </si>
  <si>
    <t>13.5×9.5×7.5</t>
  </si>
  <si>
    <t>12×9×7</t>
  </si>
  <si>
    <t>13×9.5×3</t>
  </si>
  <si>
    <t>23×6×2</t>
  </si>
  <si>
    <t>32.5×26.5×5.5</t>
  </si>
  <si>
    <t>31×26×5</t>
  </si>
  <si>
    <t>22×13×12(台)</t>
  </si>
  <si>
    <t>27.5×18.5×2.5</t>
  </si>
  <si>
    <t>29.5×19.5×2.5</t>
  </si>
  <si>
    <t>23×12×2</t>
  </si>
  <si>
    <t>35×15×10</t>
  </si>
  <si>
    <t>26×20×2</t>
  </si>
  <si>
    <t>16.5×10.5×3.5</t>
  </si>
  <si>
    <t>23.5×14.5×5.5</t>
  </si>
  <si>
    <t>21×18×18</t>
  </si>
  <si>
    <t>30×17×8</t>
  </si>
  <si>
    <t>36×20×10</t>
  </si>
  <si>
    <t>30×29×8</t>
  </si>
  <si>
    <t>20×10×3</t>
  </si>
  <si>
    <t>28×17×9</t>
  </si>
  <si>
    <t>16.5×14.5×4.5</t>
  </si>
  <si>
    <t>16×14×4</t>
  </si>
  <si>
    <t>26×20×6</t>
  </si>
  <si>
    <t>29×13×3</t>
  </si>
  <si>
    <t>22×13×2</t>
  </si>
  <si>
    <t>17×14×7</t>
  </si>
  <si>
    <t>29×6×3(白)</t>
  </si>
  <si>
    <t>42×33×3</t>
  </si>
  <si>
    <t>17×10×2(白)</t>
  </si>
  <si>
    <t>15×7×7</t>
  </si>
  <si>
    <t>34×16×12</t>
  </si>
  <si>
    <t>36×9×4</t>
  </si>
  <si>
    <t>31×22×6</t>
  </si>
  <si>
    <t>11.5×6.5×2.5</t>
  </si>
  <si>
    <t>10×8×6</t>
  </si>
  <si>
    <t>11.5×6.5×4.5</t>
  </si>
  <si>
    <t>30×11×6</t>
  </si>
  <si>
    <t>34×12×7</t>
  </si>
  <si>
    <t>37×14×4</t>
  </si>
  <si>
    <t>43×12×5</t>
  </si>
  <si>
    <t>23.5×14.5×9.5</t>
  </si>
  <si>
    <t>27.5×22×12</t>
  </si>
  <si>
    <t>24×14×6</t>
  </si>
  <si>
    <t>15×13×6</t>
  </si>
  <si>
    <t>43×39×5</t>
  </si>
  <si>
    <t>21×9×4</t>
  </si>
  <si>
    <t>19.5×13.5×2.5</t>
  </si>
  <si>
    <t>37×10×8</t>
  </si>
  <si>
    <t>21×9×9</t>
  </si>
  <si>
    <t>43.5×18.5×8.5</t>
  </si>
  <si>
    <t>19×11×6</t>
  </si>
  <si>
    <t>14×9×7</t>
  </si>
  <si>
    <t>22×7×3</t>
  </si>
  <si>
    <t>16×7×3</t>
  </si>
  <si>
    <t>20.5×11.5×11.5</t>
  </si>
  <si>
    <t>36×22×6</t>
  </si>
  <si>
    <t>40×30×6</t>
  </si>
  <si>
    <t>51×35×6</t>
  </si>
  <si>
    <t>44×28×6</t>
  </si>
  <si>
    <t>53×35×6</t>
  </si>
  <si>
    <t>22×11×7</t>
  </si>
  <si>
    <t>37.5×16.5×10.5</t>
  </si>
  <si>
    <t>40×19×1.5</t>
  </si>
  <si>
    <t>27×23×8</t>
  </si>
  <si>
    <t>42.5×21.5×4.5</t>
  </si>
  <si>
    <t>41×21×4</t>
  </si>
  <si>
    <t>32.5×18.5×4.5</t>
  </si>
  <si>
    <t>31×18×4</t>
  </si>
  <si>
    <t>27.5×14.5×4.5</t>
  </si>
  <si>
    <t>26×14×4</t>
  </si>
  <si>
    <t>44.5×16.5×4.5</t>
  </si>
  <si>
    <t>43×16×4</t>
  </si>
  <si>
    <t>14.5×10.5×8.5</t>
  </si>
  <si>
    <t>19.5×13.5×10.5</t>
  </si>
  <si>
    <t>17.5×11.5×9.5</t>
  </si>
  <si>
    <t>20×23×10</t>
  </si>
  <si>
    <t>15×9×7</t>
  </si>
  <si>
    <t>32.5×15.5×3.5</t>
  </si>
  <si>
    <t>31×15×3</t>
  </si>
  <si>
    <t>21.5×19.5×5.5</t>
  </si>
  <si>
    <t>15×15×2(黑)</t>
  </si>
  <si>
    <t>17×6×5</t>
  </si>
  <si>
    <t>14×6.7×6.6</t>
  </si>
  <si>
    <t>27×12×11</t>
  </si>
  <si>
    <t>19×10×3</t>
  </si>
  <si>
    <t>19×10×6(黑)</t>
  </si>
  <si>
    <t>60×28×5</t>
  </si>
  <si>
    <t>40×15×11</t>
  </si>
  <si>
    <t>17×14×10(黑)</t>
  </si>
  <si>
    <t>30×10×3</t>
  </si>
  <si>
    <t>17.5×9.5×3.5</t>
  </si>
  <si>
    <t>10.5×8.5×8.5</t>
  </si>
  <si>
    <t>10.7×7.5×5.5</t>
  </si>
  <si>
    <t>15×10×2.5(白)</t>
  </si>
  <si>
    <t>30×15×2</t>
  </si>
  <si>
    <t>12.8×11.8×4.5</t>
  </si>
  <si>
    <t>32×15×6</t>
  </si>
  <si>
    <t>13×12×12</t>
  </si>
  <si>
    <t>24×19×4</t>
  </si>
  <si>
    <t>42×15×2</t>
  </si>
  <si>
    <t>28×20×9</t>
  </si>
  <si>
    <t>26.5×17×13</t>
  </si>
  <si>
    <t>16.5×12.5×2.5</t>
  </si>
  <si>
    <t>14.5×11.5×3.5</t>
  </si>
  <si>
    <t>14×8×2</t>
  </si>
  <si>
    <t>19×13×9</t>
  </si>
  <si>
    <t>40×23×10</t>
  </si>
  <si>
    <t>18×15×7</t>
  </si>
  <si>
    <t>31×14×2(卡)</t>
  </si>
  <si>
    <t>18×16×10</t>
  </si>
  <si>
    <t>13×9×4(黑)</t>
  </si>
  <si>
    <t>20×9×4(黑)</t>
  </si>
  <si>
    <t>31×9×5</t>
  </si>
  <si>
    <t>44×26×5</t>
  </si>
  <si>
    <t>19×18×6（白）</t>
  </si>
  <si>
    <t>19×18×4</t>
  </si>
  <si>
    <t>16.5×12.5×10.5</t>
  </si>
  <si>
    <t>17×13×6</t>
  </si>
  <si>
    <t>23×12×7</t>
  </si>
  <si>
    <t>45×25×6</t>
  </si>
  <si>
    <t>45×25×8</t>
  </si>
  <si>
    <t>44×23×9</t>
  </si>
  <si>
    <t>30×24×9</t>
  </si>
  <si>
    <t>38×7×7</t>
  </si>
  <si>
    <t>19×14×10</t>
  </si>
  <si>
    <t>29×24×3</t>
  </si>
  <si>
    <t>18×12×4</t>
  </si>
  <si>
    <t>23×19×5</t>
  </si>
  <si>
    <t>28×23×3</t>
  </si>
  <si>
    <t>17.5×10.5×8.5</t>
  </si>
  <si>
    <t>16.5×10.5×8</t>
  </si>
  <si>
    <t>26×17×2</t>
  </si>
  <si>
    <t>10×8×4(黑)</t>
  </si>
  <si>
    <t>11.5×8.5×3.5</t>
  </si>
  <si>
    <t>16.5×13.5×3.5</t>
  </si>
  <si>
    <t>10.5×6.5×3.5</t>
  </si>
  <si>
    <t>38×23×7</t>
  </si>
  <si>
    <t>32.5×22.5×5.5</t>
  </si>
  <si>
    <t>12×6×5</t>
  </si>
  <si>
    <t>28×24×3</t>
  </si>
  <si>
    <t>25×22×3</t>
  </si>
  <si>
    <t>22×9×7</t>
  </si>
  <si>
    <t>14×13×12</t>
  </si>
  <si>
    <t>16×16×3(黑)</t>
  </si>
  <si>
    <t>30×22×5(差)</t>
  </si>
  <si>
    <t>29×15×4</t>
  </si>
  <si>
    <t>24×16×4</t>
  </si>
  <si>
    <t>25×9×4.5</t>
  </si>
  <si>
    <t>11×7×6</t>
  </si>
  <si>
    <t>26×17×11</t>
  </si>
  <si>
    <t>31.5×21.5×4.5</t>
  </si>
  <si>
    <t>24.5×6.5×5.5</t>
  </si>
  <si>
    <t>28.5×22.5×5.5</t>
  </si>
  <si>
    <t>21×5×4</t>
  </si>
  <si>
    <t>22×18×7</t>
  </si>
  <si>
    <t>42×14×7</t>
  </si>
  <si>
    <t>42×28×6</t>
  </si>
  <si>
    <t>36×34×6</t>
  </si>
  <si>
    <t>36×15×6</t>
  </si>
  <si>
    <t>32×22×8</t>
  </si>
  <si>
    <t>28×19×3</t>
  </si>
  <si>
    <t>28×17×10</t>
  </si>
  <si>
    <t>33×15×6</t>
  </si>
  <si>
    <t>85×6×6(白)</t>
  </si>
  <si>
    <t>12.5×5×5</t>
  </si>
  <si>
    <t>14×9×3(白)</t>
  </si>
  <si>
    <t>23×13×6</t>
  </si>
  <si>
    <t>12×12×9(黑)</t>
  </si>
  <si>
    <t>49×17×5</t>
  </si>
  <si>
    <t>31×10×6</t>
  </si>
  <si>
    <t>15×11×4</t>
  </si>
  <si>
    <t>35×16×10</t>
  </si>
  <si>
    <t>21.5×21.5×4.5</t>
  </si>
  <si>
    <t>44.5×33.5×7.5</t>
  </si>
  <si>
    <t>25×22×8</t>
  </si>
  <si>
    <t>41.5×10.5×5.5</t>
  </si>
  <si>
    <t>40×105×5</t>
  </si>
  <si>
    <t>18×12×6</t>
  </si>
  <si>
    <t>29.5×9×7</t>
  </si>
  <si>
    <t>28×8.5×6.5</t>
  </si>
  <si>
    <t>36×32×12</t>
  </si>
  <si>
    <t>14×14×2(红)</t>
  </si>
  <si>
    <t>35×25×6</t>
  </si>
  <si>
    <t>8×6×2</t>
  </si>
  <si>
    <t>19×16×5</t>
  </si>
  <si>
    <t>38×19×5</t>
  </si>
  <si>
    <t>18×11×11</t>
  </si>
  <si>
    <t>23×14×9</t>
  </si>
  <si>
    <t>23×14×8</t>
  </si>
  <si>
    <t>29×16×2</t>
  </si>
  <si>
    <t>32×16×3</t>
  </si>
  <si>
    <t>18×14×3</t>
  </si>
  <si>
    <t>18×17×5</t>
  </si>
  <si>
    <t>20.5×13.5×3.5</t>
  </si>
  <si>
    <t>195×13×3</t>
  </si>
  <si>
    <t>32.5×12.5×2.5</t>
  </si>
  <si>
    <t>10×10×2.5(白)</t>
  </si>
  <si>
    <t>13×10×3(黑)</t>
  </si>
  <si>
    <t>13×10×4(黑)</t>
  </si>
  <si>
    <t>17×11×4(黑)</t>
  </si>
  <si>
    <t>24×18×2(白)</t>
  </si>
  <si>
    <t>15×12×7</t>
  </si>
  <si>
    <t>32×12×6</t>
  </si>
  <si>
    <t>18×18×9(黑)</t>
  </si>
  <si>
    <t>17.5×12.5×6.5</t>
  </si>
  <si>
    <t>29×25×8</t>
  </si>
  <si>
    <t>32×22×6(差)</t>
  </si>
  <si>
    <t>17.5×10.5×6.5</t>
  </si>
  <si>
    <t>55×28×2</t>
  </si>
  <si>
    <t>31×8×2</t>
  </si>
  <si>
    <t>30×23×2(台)</t>
  </si>
  <si>
    <t>22×21×3(白)</t>
  </si>
  <si>
    <t>32.5×22.5×6.5</t>
  </si>
  <si>
    <t>33×26×8</t>
  </si>
  <si>
    <t>44×13×11(台)</t>
  </si>
  <si>
    <t>41×23×6(台)</t>
  </si>
  <si>
    <t>25×19×7</t>
  </si>
  <si>
    <t>45×39×8</t>
  </si>
  <si>
    <t>33×27×8</t>
  </si>
  <si>
    <t>41×28×6</t>
  </si>
  <si>
    <t>18×17×11</t>
  </si>
  <si>
    <t>42×36×5</t>
  </si>
  <si>
    <t>29.5×28.5×4.5(黑)</t>
  </si>
  <si>
    <t>28×28×4(黑)</t>
  </si>
  <si>
    <t>18×13×5</t>
  </si>
  <si>
    <t>36×23×6(白)</t>
  </si>
  <si>
    <t>27×17×6</t>
  </si>
  <si>
    <t>18×10.5×16.5</t>
  </si>
  <si>
    <t>16.5×16.5×16.5</t>
  </si>
  <si>
    <t>12.5×12.5×13</t>
  </si>
  <si>
    <t>30×20×7(白)</t>
  </si>
  <si>
    <t>42.5×31.5×2.5</t>
  </si>
  <si>
    <t>41×31×2</t>
  </si>
  <si>
    <t>43×28×5</t>
  </si>
  <si>
    <t>27.5×17.5×5.5(白)</t>
  </si>
  <si>
    <t>26×17×5(白)</t>
  </si>
  <si>
    <t>29×15×5(白)</t>
  </si>
  <si>
    <t>33×12×5</t>
  </si>
  <si>
    <t>38×15×7</t>
  </si>
  <si>
    <t>32×20×57</t>
  </si>
  <si>
    <t>8×6×3(白)</t>
  </si>
  <si>
    <t>34×8×8</t>
  </si>
  <si>
    <t>30×20×12</t>
  </si>
  <si>
    <t>47×28×6</t>
  </si>
  <si>
    <t>219列尾</t>
  </si>
  <si>
    <t>46.5*25.5*5.5</t>
  </si>
  <si>
    <t>45*25*5</t>
  </si>
  <si>
    <t>48×28×5</t>
  </si>
  <si>
    <t>53×29×6</t>
  </si>
  <si>
    <t>50×38×6</t>
  </si>
  <si>
    <t>58×28×5</t>
  </si>
  <si>
    <t>57×25×5</t>
  </si>
  <si>
    <t>41×31×4</t>
  </si>
  <si>
    <t>45×31×6</t>
  </si>
  <si>
    <t>21×18×5（白）</t>
  </si>
  <si>
    <t>21×18×12（白）</t>
  </si>
  <si>
    <t>24×18×12（白）</t>
  </si>
  <si>
    <t>21×20×10（黑）</t>
  </si>
  <si>
    <t>42.5×22.5×5.5</t>
  </si>
  <si>
    <t>42×22×5</t>
  </si>
  <si>
    <t>26×16×10</t>
  </si>
  <si>
    <t>25.5×10.5×6.5</t>
  </si>
  <si>
    <t>30×15×6.5</t>
  </si>
  <si>
    <t>35×15×7</t>
  </si>
  <si>
    <t>28×9×5</t>
  </si>
  <si>
    <t>36×25×7</t>
  </si>
  <si>
    <t>36×12×8</t>
  </si>
  <si>
    <t>18×18×4（黑）</t>
  </si>
  <si>
    <t>24×10×8</t>
  </si>
  <si>
    <t>33×10×3</t>
  </si>
  <si>
    <t>27×21×8（白）</t>
  </si>
  <si>
    <t>15×14×7</t>
  </si>
  <si>
    <t>40×10×6</t>
  </si>
  <si>
    <t>26.5×16.5×5.5</t>
  </si>
  <si>
    <t>24×20×10</t>
  </si>
  <si>
    <t>18×11×10</t>
  </si>
  <si>
    <t>15×9×5</t>
  </si>
  <si>
    <t>22×20×8</t>
  </si>
  <si>
    <t>18.5×13.5×8.5</t>
  </si>
  <si>
    <t>17×13×8</t>
  </si>
  <si>
    <t>25×14×7</t>
  </si>
  <si>
    <t>38×25×9</t>
  </si>
  <si>
    <t>12×9×2(红)</t>
  </si>
  <si>
    <t>32×11×6</t>
  </si>
  <si>
    <t>44×17×3</t>
  </si>
  <si>
    <t>28.5×21.5×9.5</t>
  </si>
  <si>
    <t>27×21×9</t>
  </si>
  <si>
    <t>16×10×6</t>
  </si>
  <si>
    <t>34.5×30.5×8.5</t>
  </si>
  <si>
    <t>33×30×8</t>
  </si>
  <si>
    <t>20×16×5.5</t>
  </si>
  <si>
    <t>38.5×28.5×5.5</t>
  </si>
  <si>
    <t>15×10×5</t>
  </si>
  <si>
    <t>22×3.5×2.5</t>
  </si>
  <si>
    <t>30×21.5×5</t>
  </si>
  <si>
    <t>34.5×19.5×8.5</t>
  </si>
  <si>
    <t>17×16×7</t>
  </si>
  <si>
    <t>35×31×9</t>
  </si>
  <si>
    <t>35×18×5</t>
  </si>
  <si>
    <t>20.1×2.5×2.5</t>
  </si>
  <si>
    <t>18.5×3.5×3.5</t>
  </si>
  <si>
    <t>24.5×5×3.5</t>
  </si>
  <si>
    <t>10.8×4.6×3</t>
  </si>
  <si>
    <t>26.5×3.5×3.5</t>
  </si>
  <si>
    <t>43.5×32.5×6.5</t>
  </si>
  <si>
    <t>40×25×9</t>
  </si>
  <si>
    <t>30×13×7</t>
  </si>
  <si>
    <t>12×6×3(差）</t>
  </si>
  <si>
    <t>12×6×4(差）</t>
  </si>
  <si>
    <t>12×6×6(差）</t>
  </si>
  <si>
    <t>17.5×15.5×4.5</t>
  </si>
  <si>
    <t>24×15×3</t>
  </si>
  <si>
    <t>42×22×3</t>
  </si>
  <si>
    <t>41.5×21.5×2.5</t>
  </si>
  <si>
    <t>14×10×3（黑）</t>
  </si>
  <si>
    <t>14×10×4（黑）</t>
  </si>
  <si>
    <t>27×14×5（黑）</t>
  </si>
  <si>
    <t>23×22×6</t>
  </si>
  <si>
    <t>34×28×3</t>
  </si>
  <si>
    <t>32×17×5</t>
  </si>
  <si>
    <t>29×19×7</t>
  </si>
  <si>
    <t>14.5×12.5×5.5</t>
  </si>
  <si>
    <t>15×11×4（黑）</t>
  </si>
  <si>
    <t>23×16×3</t>
  </si>
  <si>
    <t>18.5×8.8×2.5</t>
  </si>
  <si>
    <t>21×8×2</t>
  </si>
  <si>
    <t>12×8×2</t>
  </si>
  <si>
    <t>9×7×2</t>
  </si>
  <si>
    <t>15×11×2</t>
  </si>
  <si>
    <t>18×11×2</t>
  </si>
  <si>
    <t>18×12×3</t>
  </si>
  <si>
    <t>22.5×17.5×3.5</t>
  </si>
  <si>
    <t>23.5×20.5×3.5</t>
  </si>
  <si>
    <t>22×20×3</t>
  </si>
  <si>
    <t>24.5×14.5×3.5</t>
  </si>
  <si>
    <t>25.5×17.5×3.5</t>
  </si>
  <si>
    <t>28.5×17.5×3.5</t>
  </si>
  <si>
    <t>36×31×3</t>
  </si>
  <si>
    <t>26×16×3.5</t>
  </si>
  <si>
    <t>24×12×4</t>
  </si>
  <si>
    <t>30.5×20.5×4.5</t>
  </si>
  <si>
    <t>40×10×4</t>
  </si>
  <si>
    <t>40×12×4</t>
  </si>
  <si>
    <t>44×12×4</t>
  </si>
  <si>
    <t>15×10×5（白）</t>
  </si>
  <si>
    <t>26×22×5</t>
  </si>
  <si>
    <t>26×20×5</t>
  </si>
  <si>
    <t>31×20×5</t>
  </si>
  <si>
    <t>34×16×8</t>
  </si>
  <si>
    <t>31×11×9</t>
  </si>
  <si>
    <t>21×14×4(黑）</t>
  </si>
  <si>
    <t>30×23×4(黑）</t>
  </si>
  <si>
    <t>21×12×10</t>
  </si>
  <si>
    <t>24×15×9</t>
  </si>
  <si>
    <t>25×19×2</t>
  </si>
  <si>
    <t>9×9×3(黑）</t>
  </si>
  <si>
    <t>19×12×2(黑）</t>
  </si>
  <si>
    <t>20.5×12.5×2.5(黑）</t>
  </si>
  <si>
    <t>19×12×2(黑)</t>
  </si>
  <si>
    <t>19×12×3(黑）</t>
  </si>
  <si>
    <t>20.5×12.5×3.5(黑）</t>
  </si>
  <si>
    <t>29×17×7</t>
  </si>
  <si>
    <t>27×21×7(差）</t>
  </si>
  <si>
    <t>29.5×20.5×4.5</t>
  </si>
  <si>
    <t>19.5×17.5×4.5</t>
  </si>
  <si>
    <t>14.5×12.5×6.5(白）</t>
  </si>
  <si>
    <t>29×10×10</t>
  </si>
  <si>
    <t>44×35×8</t>
  </si>
  <si>
    <t>23×6×3</t>
  </si>
  <si>
    <t>8×7×3</t>
  </si>
  <si>
    <t>42×10×8</t>
  </si>
  <si>
    <t>33×10×8</t>
  </si>
  <si>
    <t>34×10×10</t>
  </si>
  <si>
    <t>28×15×12</t>
  </si>
  <si>
    <t>18.5×8.5×2.5</t>
  </si>
  <si>
    <t>21×14×11.5</t>
  </si>
  <si>
    <t>40.5×14.5×3.5</t>
  </si>
  <si>
    <t>28×18×4</t>
  </si>
  <si>
    <t>21×16×10</t>
  </si>
  <si>
    <t>19×8×5</t>
  </si>
  <si>
    <t>25.5×13.5×9.5</t>
  </si>
  <si>
    <t>24×13×9</t>
  </si>
  <si>
    <t>15×11×6</t>
  </si>
  <si>
    <t>17×11×6</t>
  </si>
  <si>
    <t>14.5×10.5×5.5</t>
  </si>
  <si>
    <t>13×10×5</t>
  </si>
  <si>
    <t>29×16×5</t>
  </si>
  <si>
    <t>27×20×9</t>
  </si>
  <si>
    <t>26.5×15.5×10.5</t>
  </si>
  <si>
    <t>19×13.5×12.5</t>
  </si>
  <si>
    <t>43×35×10</t>
  </si>
  <si>
    <t>39.5×33.5×3.5</t>
  </si>
  <si>
    <t>38×17×2</t>
  </si>
  <si>
    <t>36.5×16.5×1.5</t>
  </si>
  <si>
    <t>30.5×11.5×8.5</t>
  </si>
  <si>
    <t>29×11×8</t>
  </si>
  <si>
    <t>19×12×7</t>
  </si>
  <si>
    <t>32×11×7</t>
  </si>
  <si>
    <t>23×6×6</t>
  </si>
  <si>
    <t>17×16×5（黑）</t>
  </si>
  <si>
    <t>10.5×7.5×2.5</t>
  </si>
  <si>
    <t>43×9×9</t>
  </si>
  <si>
    <t>22×6×6</t>
  </si>
  <si>
    <t>25×17×9</t>
  </si>
  <si>
    <t>10.5×7.5×6.5</t>
  </si>
  <si>
    <t>34.5×8.5×4.5</t>
  </si>
  <si>
    <t>33×8×4</t>
  </si>
  <si>
    <t>45×35×5</t>
  </si>
  <si>
    <t>45×35×8</t>
  </si>
  <si>
    <t>45×35×12</t>
  </si>
  <si>
    <t>27×8×7</t>
  </si>
  <si>
    <t>20×18×3（白）</t>
  </si>
  <si>
    <t>35×25×3（白）</t>
  </si>
  <si>
    <t>33.5×12.5×2.5</t>
  </si>
  <si>
    <t>19×12×12</t>
  </si>
  <si>
    <t>22×14×12</t>
  </si>
  <si>
    <t>24×15×7</t>
  </si>
  <si>
    <t>24×17×12</t>
  </si>
  <si>
    <t>24×22×7</t>
  </si>
  <si>
    <t>12×10×3（黑）</t>
  </si>
  <si>
    <t>15×10×2（黑）</t>
  </si>
  <si>
    <t>15×10×3（黑）</t>
  </si>
  <si>
    <t>15×10×5（黑）</t>
  </si>
  <si>
    <t>15×10×6（黑）</t>
  </si>
  <si>
    <t>13×12×9</t>
  </si>
  <si>
    <t>21×20×6</t>
  </si>
  <si>
    <t>26×18×5</t>
  </si>
  <si>
    <t>22.5×20.5×3.5</t>
  </si>
  <si>
    <t>13×7×5</t>
  </si>
  <si>
    <t>32×18×3（黑）</t>
  </si>
  <si>
    <t>44×20×3</t>
  </si>
  <si>
    <t>45×20×6</t>
  </si>
  <si>
    <t>36×10×10</t>
  </si>
  <si>
    <t>14×9×2</t>
  </si>
  <si>
    <t>15.5×9.5×2.5</t>
  </si>
  <si>
    <t>34×9×7</t>
  </si>
  <si>
    <t>26×13×7</t>
  </si>
  <si>
    <t>25.5×13.5×3.5</t>
  </si>
  <si>
    <t>43.5×15.5×4.5</t>
  </si>
  <si>
    <t>24×15×2</t>
  </si>
  <si>
    <t>14×13×5</t>
  </si>
  <si>
    <t>14×13×7</t>
  </si>
  <si>
    <t>14×6×6</t>
  </si>
  <si>
    <t>25×16×3</t>
  </si>
  <si>
    <t>12.9×9.5×9.5</t>
  </si>
  <si>
    <t>36*26*8（白）</t>
  </si>
  <si>
    <t>25列-5</t>
  </si>
  <si>
    <t>36*26*9（白）</t>
  </si>
  <si>
    <t>9*7*7</t>
  </si>
  <si>
    <t>26*16*3</t>
  </si>
  <si>
    <t>31*27*9（白）</t>
  </si>
  <si>
    <t>15*12*2</t>
  </si>
  <si>
    <t>12*6*4</t>
  </si>
  <si>
    <t>31*15*8</t>
  </si>
  <si>
    <t>10*7*7</t>
  </si>
  <si>
    <t>19*9*5</t>
  </si>
  <si>
    <t>28*6*5黑</t>
  </si>
  <si>
    <t>20*11*3</t>
  </si>
  <si>
    <t>16*10*4</t>
  </si>
  <si>
    <t>26*16*11</t>
  </si>
  <si>
    <t>219列-5</t>
  </si>
  <si>
    <t>20*12*4</t>
  </si>
  <si>
    <t>18*11*4</t>
  </si>
  <si>
    <t>13*6*5</t>
  </si>
  <si>
    <t>24*15*5</t>
  </si>
  <si>
    <t>23*6*3</t>
  </si>
  <si>
    <t>30*10*8白</t>
  </si>
  <si>
    <t>23列-4</t>
  </si>
  <si>
    <t>13*8*6</t>
  </si>
  <si>
    <t>15*10*4差</t>
  </si>
  <si>
    <t>25*6*4</t>
  </si>
  <si>
    <t>25*7*3</t>
  </si>
  <si>
    <t>17*12*5</t>
  </si>
  <si>
    <t>20*16*2</t>
  </si>
  <si>
    <t>13*9*9黑</t>
  </si>
  <si>
    <t>18列-5</t>
  </si>
  <si>
    <t>11*8*2</t>
  </si>
  <si>
    <t>20.5*6.5*2.5</t>
  </si>
  <si>
    <t>4列-8</t>
  </si>
  <si>
    <t>44*23*9</t>
  </si>
  <si>
    <t>23*17*5</t>
  </si>
  <si>
    <t>41.5*21.5*2.5</t>
  </si>
  <si>
    <t>42*22*3</t>
  </si>
  <si>
    <t>33.5*12.5*2.5</t>
  </si>
  <si>
    <t>5列-6</t>
  </si>
  <si>
    <t>20*13*5</t>
  </si>
  <si>
    <t>33*23*4</t>
  </si>
  <si>
    <t>15*14*3</t>
  </si>
  <si>
    <t>13*11*7</t>
  </si>
  <si>
    <t>216列-9</t>
  </si>
  <si>
    <t>16*12*4</t>
  </si>
  <si>
    <t>25*17*4</t>
  </si>
  <si>
    <t>16*6*6</t>
  </si>
  <si>
    <t>16*8*8</t>
  </si>
  <si>
    <t>215列-8</t>
  </si>
  <si>
    <t>21*19*3</t>
  </si>
  <si>
    <t>14*10*3</t>
  </si>
  <si>
    <t>21.5*19.5*5.5</t>
  </si>
  <si>
    <t>18*6*6</t>
  </si>
  <si>
    <t>19*8*5</t>
  </si>
  <si>
    <t>13*7*2白</t>
  </si>
  <si>
    <t>25列-2</t>
  </si>
  <si>
    <t>21.5*10.5*2.5白</t>
  </si>
  <si>
    <t>23列-5</t>
  </si>
  <si>
    <t>17*8*5</t>
  </si>
  <si>
    <t>17.5*14.5*4.5</t>
  </si>
  <si>
    <t>16*16*3红</t>
  </si>
  <si>
    <t>18列-3</t>
  </si>
  <si>
    <t>31*20*5</t>
  </si>
  <si>
    <t>23*21*7</t>
  </si>
  <si>
    <t>42*13*5</t>
  </si>
  <si>
    <t>34*23*3</t>
  </si>
  <si>
    <t>35*15*5</t>
  </si>
  <si>
    <t>40*13*8</t>
  </si>
  <si>
    <t>22*18*3白</t>
  </si>
  <si>
    <t>39*26*5</t>
  </si>
  <si>
    <t>43*26*3</t>
  </si>
  <si>
    <t>31*26*6</t>
  </si>
  <si>
    <t>38*26*5</t>
  </si>
  <si>
    <t>38*26*6</t>
  </si>
  <si>
    <t>37*26*5</t>
  </si>
  <si>
    <t>42*26*4</t>
  </si>
  <si>
    <t>36*26*3</t>
  </si>
  <si>
    <t>29*26*3</t>
  </si>
  <si>
    <t>30*26*4</t>
  </si>
  <si>
    <t>33*26*5</t>
  </si>
  <si>
    <t>37.5*26.5*2.5</t>
  </si>
  <si>
    <t>42*26*3</t>
  </si>
  <si>
    <t>31*26*4</t>
  </si>
  <si>
    <t>36*27*4</t>
  </si>
  <si>
    <t>27*26*5</t>
  </si>
  <si>
    <t>32*26*9</t>
  </si>
  <si>
    <t>48*32*3</t>
  </si>
  <si>
    <t>32*22*2</t>
  </si>
  <si>
    <t>14*14*11</t>
  </si>
  <si>
    <t>42*11*7</t>
  </si>
  <si>
    <t>27.5*16.5*5.5台</t>
  </si>
  <si>
    <t>45*40*3</t>
  </si>
  <si>
    <t>32*31*12</t>
  </si>
  <si>
    <t>36*33*8</t>
  </si>
  <si>
    <t>21*11*3差</t>
  </si>
  <si>
    <t>32.5*21.5*3.5</t>
  </si>
  <si>
    <t>20*8*5</t>
  </si>
  <si>
    <t>12.5*6.5*3.5白</t>
  </si>
  <si>
    <t>22.5*6.5*4.5白</t>
  </si>
  <si>
    <t>27*23*4</t>
  </si>
  <si>
    <t>37.5*8.5*7.5</t>
  </si>
  <si>
    <t>5列-7</t>
  </si>
  <si>
    <t>14*5*4</t>
  </si>
  <si>
    <t>218列-10</t>
  </si>
  <si>
    <t>17*13*4黑</t>
  </si>
  <si>
    <t>10*8*2</t>
  </si>
  <si>
    <t>24*12*4白</t>
  </si>
  <si>
    <t>23*10*10</t>
  </si>
  <si>
    <t>219列-9</t>
  </si>
  <si>
    <t>32*22*5</t>
  </si>
  <si>
    <t>25*16*4</t>
  </si>
  <si>
    <t>13*10*4</t>
  </si>
  <si>
    <t>28*20*3</t>
  </si>
  <si>
    <t>13*12*4</t>
  </si>
  <si>
    <t>30*22*2</t>
  </si>
  <si>
    <t>13*13*13.5</t>
  </si>
  <si>
    <t>219列-3</t>
  </si>
  <si>
    <t>12*9*4</t>
  </si>
  <si>
    <t>15.5*6.5*4.5</t>
  </si>
  <si>
    <t>13*11*5白</t>
  </si>
  <si>
    <t>24列-3</t>
  </si>
  <si>
    <t>38*13*9</t>
  </si>
  <si>
    <t>315列-10</t>
  </si>
  <si>
    <t>15*10*6差</t>
  </si>
  <si>
    <t>9列-9</t>
  </si>
  <si>
    <t>26*13*11白</t>
  </si>
  <si>
    <t>219列-10</t>
  </si>
  <si>
    <t>20*11*11</t>
  </si>
  <si>
    <t>40*13*11</t>
  </si>
  <si>
    <t>41*17*12</t>
  </si>
  <si>
    <t>219列-2</t>
  </si>
  <si>
    <t>27*20*5</t>
  </si>
  <si>
    <t>33*8*7</t>
  </si>
  <si>
    <t>18*12*10白</t>
  </si>
  <si>
    <t>26*12*10白</t>
  </si>
  <si>
    <t>26*20*11白</t>
  </si>
  <si>
    <t>30*18*11白</t>
  </si>
  <si>
    <t>25.5*21.5*2.5</t>
  </si>
  <si>
    <t>24*21*2</t>
  </si>
  <si>
    <t>5列-8</t>
  </si>
  <si>
    <t>17.5*11.5*4.5</t>
  </si>
  <si>
    <t>16*11*4</t>
  </si>
  <si>
    <t>15.5*9.5*4.5</t>
  </si>
  <si>
    <t>14*9*4</t>
  </si>
  <si>
    <t>22*16*4</t>
  </si>
  <si>
    <t>18*16*3</t>
  </si>
  <si>
    <t>20.5*10.5*4</t>
  </si>
  <si>
    <t>32*25*5</t>
  </si>
  <si>
    <t>302列-10</t>
  </si>
  <si>
    <t>32*25*6</t>
  </si>
  <si>
    <t>15*8*3</t>
  </si>
  <si>
    <t>29*11*6</t>
  </si>
  <si>
    <t>48*33*4</t>
  </si>
  <si>
    <t>214列-10</t>
  </si>
  <si>
    <t>30.5*16.5*3.5</t>
  </si>
  <si>
    <t>18*13*5</t>
  </si>
  <si>
    <t>40.5*8.5*8.5</t>
  </si>
  <si>
    <t>28*16*5白</t>
  </si>
  <si>
    <t>29*21*7</t>
  </si>
  <si>
    <t>32*30*5</t>
  </si>
  <si>
    <t>25*16*9差</t>
  </si>
  <si>
    <t>38*8*8</t>
  </si>
  <si>
    <t>215列-5</t>
  </si>
  <si>
    <t>23*20*7</t>
  </si>
  <si>
    <t>215列-4</t>
  </si>
  <si>
    <t>21*8*5</t>
  </si>
  <si>
    <t>12*9*2</t>
  </si>
  <si>
    <t>20*14*4差</t>
  </si>
  <si>
    <t>19*11*3</t>
  </si>
  <si>
    <t>32.5*8.5*8.5</t>
  </si>
  <si>
    <t>16列-2</t>
  </si>
  <si>
    <t>24.5*19.5*9.5</t>
  </si>
  <si>
    <t>27.5*7.5*7.5</t>
  </si>
  <si>
    <t>14*13*3.3</t>
  </si>
  <si>
    <t>9.5*7.5*7.5</t>
  </si>
  <si>
    <t>20.5*10.5*4.5</t>
  </si>
  <si>
    <t>14.5*10*3</t>
  </si>
  <si>
    <t>30.5*11.5*7.5</t>
  </si>
  <si>
    <t>42*13*7</t>
  </si>
  <si>
    <t>18*11.8*2.2</t>
  </si>
  <si>
    <t>20*20*5.5</t>
  </si>
  <si>
    <t>42*13*4</t>
  </si>
  <si>
    <t>15*15*1.5</t>
  </si>
  <si>
    <t>27*20.3*2.3</t>
  </si>
  <si>
    <t>7.5*6.5*5.9</t>
  </si>
  <si>
    <t>18*5*1.5</t>
  </si>
  <si>
    <t>16*12.5*3</t>
  </si>
  <si>
    <t>19*11.5*4.5</t>
  </si>
  <si>
    <t>8*5*3.5</t>
  </si>
  <si>
    <t>11.5*6*2.8</t>
  </si>
  <si>
    <t>26.5*14.5*3.5</t>
  </si>
  <si>
    <t>12.5*9.5*5.5</t>
  </si>
  <si>
    <t>17.5*12.5*5</t>
  </si>
  <si>
    <t>26.5*20.5*4.5</t>
  </si>
  <si>
    <t>11*7*3.5</t>
  </si>
  <si>
    <t>12.5*8.5*4.5</t>
  </si>
  <si>
    <t>13.5*11.5*3.5</t>
  </si>
  <si>
    <t>32.5*9.5*2.5</t>
  </si>
  <si>
    <t>28.5*8.5*4.5</t>
  </si>
  <si>
    <t>13.5*11.5*2.5</t>
  </si>
  <si>
    <t>10.5*6.5*2.5</t>
  </si>
  <si>
    <t>17*10.5*4.5</t>
  </si>
  <si>
    <t>20*13*3.5</t>
  </si>
  <si>
    <t>29*14*3.5</t>
  </si>
  <si>
    <t>18.5*8.5*3.5</t>
  </si>
  <si>
    <t>10.8*9*3.3</t>
  </si>
  <si>
    <t>11.4*9.3*3.4</t>
  </si>
  <si>
    <t>23*16.5*3</t>
  </si>
  <si>
    <t>17列-2上</t>
  </si>
  <si>
    <t>12*5*3</t>
  </si>
  <si>
    <t>19*16*3.5</t>
  </si>
  <si>
    <t>21.5*18.5*3.5</t>
  </si>
  <si>
    <t>17*11.5*3</t>
  </si>
  <si>
    <t>37*21*10</t>
  </si>
  <si>
    <t>17列-2下</t>
  </si>
  <si>
    <t>29*20*8</t>
  </si>
  <si>
    <t>27.5*15.5*6.5</t>
  </si>
  <si>
    <t>22.5*10.5*6.5</t>
  </si>
  <si>
    <t>21.5*16.5*2.5</t>
  </si>
  <si>
    <t>13.5*10.5*3.5</t>
  </si>
  <si>
    <t>12*9.5*6.5</t>
  </si>
  <si>
    <t>13*7.5*3.5</t>
  </si>
  <si>
    <t>20.5*14.5*4.5</t>
  </si>
  <si>
    <t>17.5*15.1*1.7</t>
  </si>
  <si>
    <t>5列-5</t>
  </si>
  <si>
    <t>16*9*9</t>
  </si>
  <si>
    <t>31.5*23.5*4.5</t>
  </si>
  <si>
    <t>20*13*6白</t>
  </si>
  <si>
    <t>23列-3</t>
  </si>
  <si>
    <t>30*21*8</t>
  </si>
  <si>
    <t>18*13*2</t>
  </si>
  <si>
    <t>16*13*4红</t>
  </si>
  <si>
    <t>18列-1</t>
  </si>
  <si>
    <t>9*7*6</t>
  </si>
  <si>
    <t>37*22*4</t>
  </si>
  <si>
    <t>43.5*27.5*4.5</t>
  </si>
  <si>
    <t>4列-5</t>
  </si>
  <si>
    <t>15*13*4</t>
  </si>
  <si>
    <t>23*8*4</t>
  </si>
  <si>
    <t>36*12*8台</t>
  </si>
  <si>
    <t>20列-4</t>
  </si>
  <si>
    <t>20*15*4</t>
  </si>
  <si>
    <t>18*14*3白</t>
  </si>
  <si>
    <t>25列-3</t>
  </si>
  <si>
    <t>32*20*11</t>
  </si>
  <si>
    <t>最后面</t>
  </si>
  <si>
    <t>11.5*9*9</t>
  </si>
  <si>
    <t>11.2*9.9*2.4台</t>
  </si>
  <si>
    <t>19列-4</t>
  </si>
  <si>
    <t>16列-1</t>
  </si>
  <si>
    <t>34*10*10</t>
  </si>
  <si>
    <t>219列-7</t>
  </si>
  <si>
    <t>22*15*4</t>
  </si>
  <si>
    <t>16.5*12.5*5.5</t>
  </si>
  <si>
    <t>13.5*6.5*4.5</t>
  </si>
  <si>
    <t>31*11*10</t>
  </si>
  <si>
    <t>25*9*5</t>
  </si>
  <si>
    <t>11*8*4白</t>
  </si>
  <si>
    <t>24列-4</t>
  </si>
  <si>
    <t>15*10*4</t>
  </si>
  <si>
    <t>21.5*10.5*6.5</t>
  </si>
  <si>
    <t>16*8*5白</t>
  </si>
  <si>
    <t>13.5*12.5*5黑</t>
  </si>
  <si>
    <t>12*12*5</t>
  </si>
  <si>
    <t>13*10*5</t>
  </si>
  <si>
    <t>219列-8对面</t>
  </si>
  <si>
    <t>20*7*3差</t>
  </si>
  <si>
    <t>32*31*6台</t>
  </si>
  <si>
    <t>219列-11</t>
  </si>
  <si>
    <t>44*11*10</t>
  </si>
  <si>
    <t>219列-8</t>
  </si>
  <si>
    <t>34*6*5</t>
  </si>
  <si>
    <t>16*12*4白</t>
  </si>
  <si>
    <t>24列-5</t>
  </si>
  <si>
    <t>13*8*5</t>
  </si>
  <si>
    <t>25*19*4白</t>
  </si>
  <si>
    <t>26.5*19.5*4.5白</t>
  </si>
  <si>
    <t>213列-5</t>
  </si>
  <si>
    <t>16*11*10</t>
  </si>
  <si>
    <t>219列-6</t>
  </si>
  <si>
    <t>25*20*7台</t>
  </si>
  <si>
    <t>25*24*3白</t>
  </si>
  <si>
    <t>36*33*2</t>
  </si>
  <si>
    <t>11.5*7.5*4.5</t>
  </si>
  <si>
    <t>12*6*2黑</t>
  </si>
  <si>
    <t>21*19*2</t>
  </si>
  <si>
    <t>21*11*7</t>
  </si>
  <si>
    <t>16*8*6</t>
  </si>
  <si>
    <t>28*15*6</t>
  </si>
  <si>
    <t>11*9*8</t>
  </si>
  <si>
    <t>31*9*8</t>
  </si>
  <si>
    <t>23.5*11.5*5.5</t>
  </si>
  <si>
    <t>20*6*3台</t>
  </si>
  <si>
    <t>29.5*16.5*7.5</t>
  </si>
  <si>
    <t>28*16*7</t>
  </si>
  <si>
    <t>215列-1</t>
  </si>
  <si>
    <t>27.5*16*2.3</t>
  </si>
  <si>
    <t>27*19*6</t>
  </si>
  <si>
    <t>27*17*12</t>
  </si>
  <si>
    <t>219列-1</t>
  </si>
  <si>
    <t>29*11*7</t>
  </si>
  <si>
    <t>21.5*12.5*7.5</t>
  </si>
  <si>
    <t>20*12*7</t>
  </si>
  <si>
    <t>37*26*6</t>
  </si>
  <si>
    <t>15*11*11</t>
  </si>
  <si>
    <t>12.5*6.5*3.5</t>
  </si>
  <si>
    <t>3列-6</t>
  </si>
  <si>
    <t>15.5*6.5*3.5</t>
  </si>
  <si>
    <t>14*6*3</t>
  </si>
  <si>
    <t>16*8*5</t>
  </si>
  <si>
    <t>33*22*3</t>
  </si>
  <si>
    <t>26*16*5</t>
  </si>
  <si>
    <t>25*21*12</t>
  </si>
  <si>
    <t>31*22*8白</t>
  </si>
  <si>
    <t>214列-8</t>
  </si>
  <si>
    <t>14*7*5</t>
  </si>
  <si>
    <t>27.5*21.5*9.5</t>
  </si>
  <si>
    <t>25.5*9.5*5.5</t>
  </si>
  <si>
    <t>22*13*9</t>
  </si>
  <si>
    <t>31*29*10</t>
  </si>
  <si>
    <t>9*6*4差</t>
  </si>
  <si>
    <t>9列-8</t>
  </si>
  <si>
    <t>13*6*3</t>
  </si>
  <si>
    <t>19*9*6白</t>
  </si>
  <si>
    <t>23列-1</t>
  </si>
  <si>
    <t>21*9*7</t>
  </si>
  <si>
    <t>215列-2</t>
  </si>
  <si>
    <t>12*8*4黑</t>
  </si>
  <si>
    <t>17.5*12.5*2</t>
  </si>
  <si>
    <t>37*26*10</t>
  </si>
  <si>
    <t>30*22*8白</t>
  </si>
  <si>
    <t>17.5*13.5*3.5</t>
  </si>
  <si>
    <t>36*25*12差</t>
  </si>
  <si>
    <t>100+100</t>
  </si>
  <si>
    <t>18*16*2</t>
  </si>
  <si>
    <t>21*11*3</t>
  </si>
  <si>
    <t>29.5*11.5*2.5</t>
  </si>
  <si>
    <t>21*15*4</t>
  </si>
  <si>
    <t>15*12*5</t>
  </si>
  <si>
    <t>24*14*8</t>
  </si>
  <si>
    <t>4列-6</t>
  </si>
  <si>
    <t>15*15*5差</t>
  </si>
  <si>
    <t>32.5*20.5*3.5</t>
  </si>
  <si>
    <t>39*21*3白</t>
  </si>
  <si>
    <t>25列-4</t>
  </si>
  <si>
    <t>39*21*5白</t>
  </si>
  <si>
    <t>43*27*4</t>
  </si>
  <si>
    <t>214列-5</t>
  </si>
  <si>
    <t>37*8*2</t>
  </si>
  <si>
    <t>20*15*5</t>
  </si>
  <si>
    <t>24.5*9.5*9.5</t>
  </si>
  <si>
    <t>19*7*6</t>
  </si>
  <si>
    <t>46*39*3红</t>
  </si>
  <si>
    <t>18列-2</t>
  </si>
  <si>
    <t>49*33*4</t>
  </si>
  <si>
    <t>25*19*6</t>
  </si>
  <si>
    <t>37*28*2</t>
  </si>
  <si>
    <t>43*16*9</t>
  </si>
  <si>
    <t>12*6*5</t>
  </si>
  <si>
    <t>25*9*4</t>
  </si>
  <si>
    <t>16*6*3</t>
  </si>
  <si>
    <t>17*6*3</t>
  </si>
  <si>
    <t>24.5*13.5*2.5黑</t>
  </si>
  <si>
    <t>23*13*2</t>
  </si>
  <si>
    <t>16列-4</t>
  </si>
  <si>
    <t>25*15*5</t>
  </si>
  <si>
    <t>18.5*8.5*5.5差</t>
  </si>
  <si>
    <t>26.5*10.5*3.5</t>
  </si>
  <si>
    <t>25*10*3</t>
  </si>
  <si>
    <t>50*27.5*5.5白</t>
  </si>
  <si>
    <t>26*19*5</t>
  </si>
  <si>
    <t>41*31*8</t>
  </si>
  <si>
    <t>216列-6</t>
  </si>
  <si>
    <t>18*12*5</t>
  </si>
  <si>
    <t>46*34*2</t>
  </si>
  <si>
    <t>214列-2</t>
  </si>
  <si>
    <t>25*14*5</t>
  </si>
  <si>
    <t>30*7*7</t>
  </si>
  <si>
    <t>19*11*7台</t>
  </si>
  <si>
    <t>13*11*5</t>
  </si>
  <si>
    <t>16*13*8</t>
  </si>
  <si>
    <t>19*14*5</t>
  </si>
  <si>
    <t>21.5*11.5*2.5</t>
  </si>
  <si>
    <t>26*15*3</t>
  </si>
  <si>
    <t>25*20*8</t>
  </si>
  <si>
    <t>216-7</t>
  </si>
  <si>
    <t>21*16*9白</t>
  </si>
  <si>
    <t>22*22*5黑</t>
  </si>
  <si>
    <t>26.5*12.5*5.5</t>
  </si>
  <si>
    <t>30*23*8</t>
  </si>
  <si>
    <t>216-6</t>
  </si>
  <si>
    <t>28*21*11</t>
  </si>
  <si>
    <t>46*11*5</t>
  </si>
  <si>
    <t>23.5*8.5*8.5</t>
  </si>
  <si>
    <t>22*8*8</t>
  </si>
  <si>
    <t>45*30*5</t>
  </si>
  <si>
    <t>213列头</t>
  </si>
  <si>
    <t>34*12*4</t>
  </si>
  <si>
    <t>21*12*11</t>
  </si>
  <si>
    <t>31.5*21.5*4.5</t>
  </si>
  <si>
    <t>5列-4</t>
  </si>
  <si>
    <t>31.5*21.5*5.5</t>
  </si>
  <si>
    <t>24*13*3</t>
  </si>
  <si>
    <t>30*6*6差</t>
  </si>
  <si>
    <t>9列-7</t>
  </si>
  <si>
    <t>35*28*2</t>
  </si>
  <si>
    <t>9*6*5黑</t>
  </si>
  <si>
    <t>32.5*6.5*3.5</t>
  </si>
  <si>
    <t>31*6*3</t>
  </si>
  <si>
    <t>21*8*2</t>
  </si>
  <si>
    <t>15*7*3台</t>
  </si>
  <si>
    <t>19列-5</t>
  </si>
  <si>
    <t>22.5*6.5*6.5白</t>
  </si>
  <si>
    <t>16*12*6</t>
  </si>
  <si>
    <t>45*35*7</t>
  </si>
  <si>
    <t>9高后头</t>
  </si>
  <si>
    <t>39*37*9</t>
  </si>
  <si>
    <t>10高后头</t>
  </si>
  <si>
    <t>31*16*6</t>
  </si>
  <si>
    <t>32.5*14.5*3.5</t>
  </si>
  <si>
    <t>33*23*3</t>
  </si>
  <si>
    <t>41*10*4</t>
  </si>
  <si>
    <t>26*8*3</t>
  </si>
  <si>
    <t>14.5*10.5*6.5</t>
  </si>
  <si>
    <t>3列-3</t>
  </si>
  <si>
    <t>20.5*15.5*6.5</t>
  </si>
  <si>
    <t>3列-4</t>
  </si>
  <si>
    <t>11*6*3</t>
  </si>
  <si>
    <t>18*8*5</t>
  </si>
  <si>
    <t>19.5*12.5*3.5</t>
  </si>
  <si>
    <t>36*23*7</t>
  </si>
  <si>
    <t>19.5*14.5*5.5白</t>
  </si>
  <si>
    <t>11.5*10.5*4.5黑</t>
  </si>
  <si>
    <t>10*10*4</t>
  </si>
  <si>
    <t>窗口边</t>
  </si>
  <si>
    <t>16*13*4黑</t>
  </si>
  <si>
    <t>2包</t>
  </si>
  <si>
    <t>26*12*3</t>
  </si>
  <si>
    <t>42*7*7白</t>
  </si>
  <si>
    <t>16.5*7.5*5.5</t>
  </si>
  <si>
    <t>15*7*5</t>
  </si>
  <si>
    <t>16.5*8.5*5.5</t>
  </si>
  <si>
    <t>15*8*5</t>
  </si>
  <si>
    <t>16.5*13.5*5.5</t>
  </si>
  <si>
    <t>15*13*5</t>
  </si>
  <si>
    <t>42*32*5</t>
  </si>
  <si>
    <t>42*32*4</t>
  </si>
  <si>
    <t>31*20*2.5</t>
  </si>
  <si>
    <t>14列-6</t>
  </si>
  <si>
    <t>27*10*6差</t>
  </si>
  <si>
    <t>10列-8</t>
  </si>
  <si>
    <t>30*11*7差</t>
  </si>
  <si>
    <t>10列-7</t>
  </si>
  <si>
    <t>25*10*6差</t>
  </si>
  <si>
    <t>23*14*12</t>
  </si>
  <si>
    <t>45*20*5</t>
  </si>
  <si>
    <t>30*22*7</t>
  </si>
  <si>
    <t>19*13*2</t>
  </si>
  <si>
    <t>43*25*4</t>
  </si>
  <si>
    <t>24.5*15.5*9.5</t>
  </si>
  <si>
    <t>13*9*9</t>
  </si>
  <si>
    <t>215列-10</t>
  </si>
  <si>
    <t>15*13*4白</t>
  </si>
  <si>
    <t>22.5*19.5*4.5</t>
  </si>
  <si>
    <t>19.5*17.5*4.5</t>
  </si>
  <si>
    <t>18.5*13.5*4.5</t>
  </si>
  <si>
    <t>5列-3</t>
  </si>
  <si>
    <t>15.5*7.5*4.5差</t>
  </si>
  <si>
    <t>21.5*9.5*2.5黑</t>
  </si>
  <si>
    <t>16列-4头</t>
  </si>
  <si>
    <t>15*10*3.5黑</t>
  </si>
  <si>
    <t>30*20*10</t>
  </si>
  <si>
    <t>13*7*4</t>
  </si>
  <si>
    <t>42*27*5</t>
  </si>
  <si>
    <t>39.5*29.5*9.5</t>
  </si>
  <si>
    <t>刀模那里</t>
  </si>
  <si>
    <t>41*24*3台</t>
  </si>
  <si>
    <t>301头</t>
  </si>
  <si>
    <t>26*17*6</t>
  </si>
  <si>
    <t>216-8</t>
  </si>
  <si>
    <t>35*16*7</t>
  </si>
  <si>
    <t>216-3</t>
  </si>
  <si>
    <t>21*18*3</t>
  </si>
  <si>
    <t>214列-3</t>
  </si>
  <si>
    <t>9*6*6</t>
  </si>
  <si>
    <t>18*10*6</t>
  </si>
  <si>
    <t>6*6*6差</t>
  </si>
  <si>
    <t>20*13*6</t>
  </si>
  <si>
    <t>28*28*5黑</t>
  </si>
  <si>
    <t>12*11*2</t>
  </si>
  <si>
    <t>32*25.5*2.7</t>
  </si>
  <si>
    <t>13*10*2</t>
  </si>
  <si>
    <t>40*32*3</t>
  </si>
  <si>
    <t>218列-11头</t>
  </si>
  <si>
    <t>20*18*7</t>
  </si>
  <si>
    <t>16.5*13.5*3.5</t>
  </si>
  <si>
    <t>43.5*43*3.5</t>
  </si>
  <si>
    <t>23*16*7</t>
  </si>
  <si>
    <t>25*15*12</t>
  </si>
  <si>
    <t>219列-1对面</t>
  </si>
  <si>
    <t>45*25*3</t>
  </si>
  <si>
    <t>27*16*3</t>
  </si>
  <si>
    <t>15*9*5</t>
  </si>
  <si>
    <t>33*24*5台</t>
  </si>
  <si>
    <t>33*25*7</t>
  </si>
  <si>
    <t>42*24*6</t>
  </si>
  <si>
    <t>17*7*4差</t>
  </si>
  <si>
    <t>17*7*3差</t>
  </si>
  <si>
    <t>32*25*8</t>
  </si>
  <si>
    <t>216-4</t>
  </si>
  <si>
    <t>25*17*5</t>
  </si>
  <si>
    <t>24*20*3</t>
  </si>
  <si>
    <t>14*8*5</t>
  </si>
  <si>
    <t>12*9*5</t>
  </si>
  <si>
    <t>31*19*2白</t>
  </si>
  <si>
    <t>19.5*14.5*4.5</t>
  </si>
  <si>
    <t>19.5*17.5*3.5</t>
  </si>
  <si>
    <t>14*11*2</t>
  </si>
  <si>
    <t>17*13*8</t>
  </si>
  <si>
    <t>31*11*3</t>
  </si>
  <si>
    <t>36*9*8</t>
  </si>
  <si>
    <t>216-9</t>
  </si>
  <si>
    <t>31.5*12.5*8.5</t>
  </si>
  <si>
    <t>10*10*8红</t>
  </si>
  <si>
    <t>17.5*16.5*3.5</t>
  </si>
  <si>
    <t>13*11*10</t>
  </si>
  <si>
    <t>10.5*7.5*2.5</t>
  </si>
  <si>
    <t>19*12.5*8台</t>
  </si>
  <si>
    <t>42*25*3</t>
  </si>
  <si>
    <t>42*28*2</t>
  </si>
  <si>
    <t>9*6*3</t>
  </si>
  <si>
    <t>22*10*2</t>
  </si>
  <si>
    <t>30*19*7</t>
  </si>
  <si>
    <t>20*14*8</t>
  </si>
  <si>
    <t>19*14*9</t>
  </si>
  <si>
    <t>18*11*11</t>
  </si>
  <si>
    <t>33*30*3</t>
  </si>
  <si>
    <t>214列-4</t>
  </si>
  <si>
    <t>30*21*2</t>
  </si>
  <si>
    <t>17*11*9</t>
  </si>
  <si>
    <t>28*21*11白</t>
  </si>
  <si>
    <t>30.5*28.5*7.5</t>
  </si>
  <si>
    <t>3列-5</t>
  </si>
  <si>
    <t>46*33*6</t>
  </si>
  <si>
    <t>32*16*3</t>
  </si>
  <si>
    <t>22.5*16.5*8.5</t>
  </si>
  <si>
    <t>21*16*8</t>
  </si>
  <si>
    <t>21*16*2</t>
  </si>
  <si>
    <t>20.5*12.5*5.5</t>
  </si>
  <si>
    <t>10*10*2黑</t>
  </si>
  <si>
    <t>400+200</t>
  </si>
  <si>
    <t>16*14*4海洋</t>
  </si>
  <si>
    <t>37*35*17</t>
  </si>
  <si>
    <t>32*20*8白</t>
  </si>
  <si>
    <t>24列-5头</t>
  </si>
  <si>
    <t>28*14*7白</t>
  </si>
  <si>
    <t>35*13*5</t>
  </si>
  <si>
    <t>25*25*8差</t>
  </si>
  <si>
    <t>21*9*4内</t>
  </si>
  <si>
    <t>18*8*4</t>
  </si>
  <si>
    <t>40*26*6</t>
  </si>
  <si>
    <t>10.5*9.5*2.5黑</t>
  </si>
  <si>
    <t>16列-5</t>
  </si>
  <si>
    <t>20*13*8</t>
  </si>
  <si>
    <t>215列-6</t>
  </si>
  <si>
    <t>42*8*8</t>
  </si>
  <si>
    <t>33*10*4</t>
  </si>
  <si>
    <t>42*16*3</t>
  </si>
  <si>
    <t>22*15*5</t>
  </si>
  <si>
    <t>20*11*5台</t>
  </si>
  <si>
    <t>22*15*11</t>
  </si>
  <si>
    <t>29*28*2白</t>
  </si>
  <si>
    <t>27*23*5</t>
  </si>
  <si>
    <t>16*15*4</t>
  </si>
  <si>
    <t>31.5*12.5*4.5黑</t>
  </si>
  <si>
    <t>16列-6</t>
  </si>
  <si>
    <t>17*13*6</t>
  </si>
  <si>
    <t>27.5*13.5*6.5</t>
  </si>
  <si>
    <t>20*15*3</t>
  </si>
  <si>
    <t>35*10*4</t>
  </si>
  <si>
    <t>48*6*6</t>
  </si>
  <si>
    <t>31.5*22.5*2.5</t>
  </si>
  <si>
    <t>25.5*21.5*3.5</t>
  </si>
  <si>
    <t>20.5*12.5*10.5</t>
  </si>
  <si>
    <t>37*27*4</t>
  </si>
  <si>
    <t>34*25*5</t>
  </si>
  <si>
    <t>30*12*7</t>
  </si>
  <si>
    <t>48*20*2白</t>
  </si>
  <si>
    <t>32*8*3</t>
  </si>
  <si>
    <t>23*18*8</t>
  </si>
  <si>
    <t>26*10*9</t>
  </si>
  <si>
    <t>20*20*3黑</t>
  </si>
  <si>
    <t>19*19*3黑</t>
  </si>
  <si>
    <t>50*26*2白</t>
  </si>
  <si>
    <t>25*16*4白</t>
  </si>
  <si>
    <t>10.5*7.5*4.5</t>
  </si>
  <si>
    <t>内40*2旁</t>
  </si>
  <si>
    <t>215-5</t>
  </si>
  <si>
    <t>12*9*3</t>
  </si>
  <si>
    <t>12*7*3</t>
  </si>
  <si>
    <t>35*34*7</t>
  </si>
  <si>
    <t>215-2</t>
  </si>
  <si>
    <t>17*15*3</t>
  </si>
  <si>
    <t>27*17*6</t>
  </si>
  <si>
    <t>40*17*3</t>
  </si>
  <si>
    <t>216-1</t>
  </si>
  <si>
    <t>25*17*2</t>
  </si>
  <si>
    <t>214-3</t>
  </si>
  <si>
    <t>23*13*11</t>
  </si>
  <si>
    <t>219-6</t>
  </si>
  <si>
    <t>26*19*8白</t>
  </si>
  <si>
    <t>21*10*3</t>
  </si>
  <si>
    <t>22*14*4差</t>
  </si>
  <si>
    <t>21*15*5</t>
  </si>
  <si>
    <t>47*17*3</t>
  </si>
  <si>
    <t>31*17*3</t>
  </si>
  <si>
    <t>23*18*5</t>
  </si>
  <si>
    <t>214-5</t>
  </si>
  <si>
    <t>17*12*11</t>
  </si>
  <si>
    <t>219-5</t>
  </si>
  <si>
    <t>48*11*5</t>
  </si>
  <si>
    <t>34*33*3</t>
  </si>
  <si>
    <t>214-9</t>
  </si>
  <si>
    <t>38*35*5</t>
  </si>
  <si>
    <t>38*35*4</t>
  </si>
  <si>
    <t>34*24*10</t>
  </si>
  <si>
    <t>7高最后面</t>
  </si>
  <si>
    <t>40*28*5</t>
  </si>
  <si>
    <t>301-3</t>
  </si>
  <si>
    <t>35*11*9</t>
  </si>
  <si>
    <t>215-10</t>
  </si>
  <si>
    <t>35*14*9</t>
  </si>
  <si>
    <t>219-7</t>
  </si>
  <si>
    <t>40*15*4</t>
  </si>
  <si>
    <t>35*17*8</t>
  </si>
  <si>
    <t>215-6</t>
  </si>
  <si>
    <t>32*19*2</t>
  </si>
  <si>
    <t>214-2</t>
  </si>
  <si>
    <t>25*16*7</t>
  </si>
  <si>
    <t>215-1</t>
  </si>
  <si>
    <t>24*24*5台</t>
  </si>
  <si>
    <t>44*12*6</t>
  </si>
  <si>
    <t>12*12*8</t>
  </si>
  <si>
    <t>12*12*3</t>
  </si>
  <si>
    <t>13*7*6</t>
  </si>
  <si>
    <t>6*6*5</t>
  </si>
  <si>
    <t>22*11*4</t>
  </si>
  <si>
    <t>22*11*3</t>
  </si>
  <si>
    <t>31.5*16.5*9.5</t>
  </si>
  <si>
    <t>22*22*2</t>
  </si>
  <si>
    <t>24*24*7</t>
  </si>
  <si>
    <t>23*16*5</t>
  </si>
  <si>
    <t>19*19*5</t>
  </si>
  <si>
    <t>14*14*3</t>
  </si>
  <si>
    <t>17*16*7</t>
  </si>
  <si>
    <t>32.5*22.5*3.5</t>
  </si>
  <si>
    <t>10*6*6</t>
  </si>
  <si>
    <t>47*30*4.5</t>
  </si>
  <si>
    <t>16-2</t>
  </si>
  <si>
    <t>16*11*4黑</t>
  </si>
  <si>
    <t>12*11*10</t>
  </si>
  <si>
    <t>219-8</t>
  </si>
  <si>
    <t>22*6*6差</t>
  </si>
  <si>
    <t>9-9</t>
  </si>
  <si>
    <t>32*23*4</t>
  </si>
  <si>
    <t>302-7</t>
  </si>
  <si>
    <t>43*10*10</t>
  </si>
  <si>
    <t>27*18*7白</t>
  </si>
  <si>
    <t>23-3</t>
  </si>
  <si>
    <t>25*24*5</t>
  </si>
  <si>
    <t>302-9</t>
  </si>
  <si>
    <t>28*15*12</t>
  </si>
  <si>
    <t>219-3</t>
  </si>
  <si>
    <t>18*9*3</t>
  </si>
  <si>
    <t>4-9</t>
  </si>
  <si>
    <t>11*10*5</t>
  </si>
  <si>
    <t>23*11*3</t>
  </si>
  <si>
    <t>31*20*2</t>
  </si>
  <si>
    <t>35*7*7</t>
  </si>
  <si>
    <t>40*13*4</t>
  </si>
  <si>
    <t>22*21*12</t>
  </si>
  <si>
    <t>44*22*6</t>
  </si>
  <si>
    <t>302-5</t>
  </si>
  <si>
    <t>36*22*6</t>
  </si>
  <si>
    <t>36.5*19.5*5.5</t>
  </si>
  <si>
    <t>4-4</t>
  </si>
  <si>
    <t>36.5*15.5*4.5</t>
  </si>
  <si>
    <t>43.5*15.5*6.5</t>
  </si>
  <si>
    <t>36.5*17.5*6.5</t>
  </si>
  <si>
    <t>43.5*17.5*6.5</t>
  </si>
  <si>
    <t>43.5*19.5*7.5</t>
  </si>
  <si>
    <t>20*8*3差</t>
  </si>
  <si>
    <t>32*23*8</t>
  </si>
  <si>
    <t>43.5*18.5*5.5</t>
  </si>
  <si>
    <t>44*25*7</t>
  </si>
  <si>
    <t>36*19*18</t>
  </si>
  <si>
    <t>19*13.5*12.5</t>
  </si>
  <si>
    <t>15-4</t>
  </si>
  <si>
    <t>13*9*4黑</t>
  </si>
  <si>
    <t>17-5</t>
  </si>
  <si>
    <t>18.5*14.5*2.5</t>
  </si>
  <si>
    <t>5-3</t>
  </si>
  <si>
    <t>30*17*7</t>
  </si>
  <si>
    <t>215-3</t>
  </si>
  <si>
    <t>22*8*6</t>
  </si>
  <si>
    <t>23*11*8</t>
  </si>
  <si>
    <t>30*25*8</t>
  </si>
  <si>
    <t>34*24*4</t>
  </si>
  <si>
    <t>24*22*4</t>
  </si>
  <si>
    <t>24.5*19.5*3.5</t>
  </si>
  <si>
    <t>4-7</t>
  </si>
  <si>
    <t>32*19*3.5</t>
  </si>
  <si>
    <t>10高后面</t>
  </si>
  <si>
    <t>45*30*8</t>
  </si>
  <si>
    <t>45*15*3</t>
  </si>
  <si>
    <t>15*15*5</t>
  </si>
  <si>
    <t>15*10*6</t>
  </si>
  <si>
    <t>18*16*7</t>
  </si>
  <si>
    <t>3-23</t>
  </si>
  <si>
    <t>12*9*6</t>
  </si>
  <si>
    <t>10*5*6.5*4.5</t>
  </si>
  <si>
    <t>30*19*2</t>
  </si>
  <si>
    <t>24*11*6</t>
  </si>
  <si>
    <t>12*11*6</t>
  </si>
  <si>
    <t>40*15*3</t>
  </si>
  <si>
    <t>43*17*6</t>
  </si>
  <si>
    <t>7*6*6</t>
  </si>
  <si>
    <t>23*5*18.5*9.5</t>
  </si>
  <si>
    <t>4-3</t>
  </si>
  <si>
    <t>25*12*2</t>
  </si>
  <si>
    <t>20*10*7白</t>
  </si>
  <si>
    <t>22-4</t>
  </si>
  <si>
    <t>22*11*5</t>
  </si>
  <si>
    <t>36*25*7</t>
  </si>
  <si>
    <t>215-4</t>
  </si>
  <si>
    <t>10*6*4</t>
  </si>
  <si>
    <t>25*18*7</t>
  </si>
  <si>
    <t>24*8*3台</t>
  </si>
  <si>
    <t>26年3月仓库正方形飞机盒台帐(普通、台湾、白)</t>
  </si>
  <si>
    <t>库存</t>
  </si>
  <si>
    <t>入库记录</t>
  </si>
  <si>
    <t>6×6×2</t>
  </si>
  <si>
    <t>6×6×2(白)</t>
  </si>
  <si>
    <t>7×7×2</t>
  </si>
  <si>
    <t>7×7×2(白)</t>
  </si>
  <si>
    <t>8×8×2</t>
  </si>
  <si>
    <t>8×8×2(白)</t>
  </si>
  <si>
    <t>9×9×2</t>
  </si>
  <si>
    <t>9×9×2(白)</t>
  </si>
  <si>
    <t>10×10×2</t>
  </si>
  <si>
    <t>10×10×2(白)</t>
  </si>
  <si>
    <t>10×10×2(台)</t>
  </si>
  <si>
    <t>11×11×2</t>
  </si>
  <si>
    <t>11×11×2(白)</t>
  </si>
  <si>
    <t>12×12×2</t>
  </si>
  <si>
    <t>12×12×2(台)</t>
  </si>
  <si>
    <t>13×13×2</t>
  </si>
  <si>
    <t>13×13×2(台)</t>
  </si>
  <si>
    <t>13×13×2(白)</t>
  </si>
  <si>
    <t>14×14×2</t>
  </si>
  <si>
    <t>14×14×2(台)</t>
  </si>
  <si>
    <t>14×14×2(白)</t>
  </si>
  <si>
    <t>15×15×2</t>
  </si>
  <si>
    <t>15×15×2(白)</t>
  </si>
  <si>
    <t>16×16×2</t>
  </si>
  <si>
    <t>16×16×2(台)</t>
  </si>
  <si>
    <t>17×17×2</t>
  </si>
  <si>
    <t>17×17×2(白)</t>
  </si>
  <si>
    <t>18×18×2(卡)</t>
  </si>
  <si>
    <t>18×18×2</t>
  </si>
  <si>
    <t>18×18×2(台）</t>
  </si>
  <si>
    <t>19×19×2</t>
  </si>
  <si>
    <t>19×19×2(白)</t>
  </si>
  <si>
    <t>20×20×2</t>
  </si>
  <si>
    <t>20×20×2(白)</t>
  </si>
  <si>
    <t>20×20×2(卡)</t>
  </si>
  <si>
    <t>20×20×2(台)</t>
  </si>
  <si>
    <t>21×21×2</t>
  </si>
  <si>
    <t>21×21×2(台)</t>
  </si>
  <si>
    <t>22×22×2</t>
  </si>
  <si>
    <t>22×22×2(白)</t>
  </si>
  <si>
    <t>23×23×2</t>
  </si>
  <si>
    <t>23×23×2(白)</t>
  </si>
  <si>
    <t>24×24×2</t>
  </si>
  <si>
    <t>24×24×2(白)</t>
  </si>
  <si>
    <t>25×25×2(白)</t>
  </si>
  <si>
    <t>26×26×2</t>
  </si>
  <si>
    <t>26×26×2(白)</t>
  </si>
  <si>
    <t>27×27×2</t>
  </si>
  <si>
    <t>27×27×2(白)</t>
  </si>
  <si>
    <t>28×28×2</t>
  </si>
  <si>
    <t>28×28×2(白)</t>
  </si>
  <si>
    <t>29×29×2</t>
  </si>
  <si>
    <t>29×29×2(白)</t>
  </si>
  <si>
    <t>30×30×2</t>
  </si>
  <si>
    <t>30×30×2(台)</t>
  </si>
  <si>
    <t>30×30×2(白)</t>
  </si>
  <si>
    <t>31×31×2</t>
  </si>
  <si>
    <t>31×31×2(白)</t>
  </si>
  <si>
    <t>32×32×2</t>
  </si>
  <si>
    <t>32×32×2(白)</t>
  </si>
  <si>
    <t>33×33×2</t>
  </si>
  <si>
    <t>33×33×2(台)</t>
  </si>
  <si>
    <t>33×33×2(白)</t>
  </si>
  <si>
    <t>34×34×2</t>
  </si>
  <si>
    <t>34×34×2(台)</t>
  </si>
  <si>
    <t>34×34×2(白)</t>
  </si>
  <si>
    <t>35×35×2</t>
  </si>
  <si>
    <t>35×35×2(台)</t>
  </si>
  <si>
    <t>35×35×2(白)</t>
  </si>
  <si>
    <t>36×36×2</t>
  </si>
  <si>
    <t>36×36×2(台)</t>
  </si>
  <si>
    <t>36×36×2(白)</t>
  </si>
  <si>
    <t>37×37×2</t>
  </si>
  <si>
    <t>37×37×2(台)</t>
  </si>
  <si>
    <t>37×37×2(白)</t>
  </si>
  <si>
    <t>38×38×2</t>
  </si>
  <si>
    <t>38×38×2(台)</t>
  </si>
  <si>
    <t>38×38×2(白)</t>
  </si>
  <si>
    <t>39×39×2</t>
  </si>
  <si>
    <t>39×39×2(台)</t>
  </si>
  <si>
    <t>39×39×2(白)</t>
  </si>
  <si>
    <t>45×45×2</t>
  </si>
  <si>
    <t>45×45×2(台)</t>
  </si>
  <si>
    <t>45×45×2(白)</t>
  </si>
  <si>
    <t>5×5×3</t>
  </si>
  <si>
    <t>5×5×3(台)</t>
  </si>
  <si>
    <t>5×5×3(白)</t>
  </si>
  <si>
    <t>6×6×3</t>
  </si>
  <si>
    <t>6×6×3(台)</t>
  </si>
  <si>
    <t>6×6×3(白)</t>
  </si>
  <si>
    <t>7×7×3</t>
  </si>
  <si>
    <t>7×7×3(白)</t>
  </si>
  <si>
    <t>8×8×3</t>
  </si>
  <si>
    <t>8×8×3(台)</t>
  </si>
  <si>
    <t>8×8×3(白)</t>
  </si>
  <si>
    <t>9×9×3</t>
  </si>
  <si>
    <t>9×9×3(白)</t>
  </si>
  <si>
    <t>9×9×3(台)</t>
  </si>
  <si>
    <t>10×10×3</t>
  </si>
  <si>
    <t>10×10×3(白)</t>
  </si>
  <si>
    <t>11×11×3</t>
  </si>
  <si>
    <t>11×11×3(白)</t>
  </si>
  <si>
    <t>12×12×3</t>
  </si>
  <si>
    <t>12×12×3(白)</t>
  </si>
  <si>
    <t>12×12×3(台)</t>
  </si>
  <si>
    <t>13×13×3</t>
  </si>
  <si>
    <t>13×13×3(白)</t>
  </si>
  <si>
    <t>13×13×3(台)</t>
  </si>
  <si>
    <t>14×14×3</t>
  </si>
  <si>
    <t>14×14×3(台)</t>
  </si>
  <si>
    <t>15×15×3(台)</t>
  </si>
  <si>
    <t>15×15×3(白)</t>
  </si>
  <si>
    <t>16×16×3</t>
  </si>
  <si>
    <t>16×16×3(台)</t>
  </si>
  <si>
    <t>16×16×3(白)</t>
  </si>
  <si>
    <t>17×17×3</t>
  </si>
  <si>
    <t>17×17×3(台)</t>
  </si>
  <si>
    <t>17×17×3(白)</t>
  </si>
  <si>
    <t>18×18×3</t>
  </si>
  <si>
    <t>18×18×3(台)</t>
  </si>
  <si>
    <t>19×19×3</t>
  </si>
  <si>
    <t>19×19×3(台)</t>
  </si>
  <si>
    <t>20×20×3</t>
  </si>
  <si>
    <t>21×21×3</t>
  </si>
  <si>
    <t>21×21×3(白)</t>
  </si>
  <si>
    <t>22×22×3</t>
  </si>
  <si>
    <t>22×22×3(台)</t>
  </si>
  <si>
    <t>22×22×3(白)</t>
  </si>
  <si>
    <t>23×23×3</t>
  </si>
  <si>
    <t>23×23×3(台)</t>
  </si>
  <si>
    <t>23×23×3(白)</t>
  </si>
  <si>
    <t>24×24×3</t>
  </si>
  <si>
    <t>24×24×3(台)</t>
  </si>
  <si>
    <t>25×25×3</t>
  </si>
  <si>
    <t>25×25×3(台)</t>
  </si>
  <si>
    <t>25×25×3(白)</t>
  </si>
  <si>
    <t>26×26×3</t>
  </si>
  <si>
    <t>26×26×3(台)</t>
  </si>
  <si>
    <t>26×26×3(白)</t>
  </si>
  <si>
    <t>27×27×3</t>
  </si>
  <si>
    <t>27×27×3(台)</t>
  </si>
  <si>
    <t>27×27×3(白)</t>
  </si>
  <si>
    <t>28×28×3</t>
  </si>
  <si>
    <t>28×28×3(台)</t>
  </si>
  <si>
    <t>28×28×3(白)</t>
  </si>
  <si>
    <t>29×29×3</t>
  </si>
  <si>
    <t>29×29×3(台)</t>
  </si>
  <si>
    <t>30×30×3</t>
  </si>
  <si>
    <t>30×30×3(白)</t>
  </si>
  <si>
    <t>31×31×3</t>
  </si>
  <si>
    <t>31×31×3(白)</t>
  </si>
  <si>
    <t>32×32×3</t>
  </si>
  <si>
    <t>32×32×3(台)</t>
  </si>
  <si>
    <t>32×32×3(白)</t>
  </si>
  <si>
    <t>33×33×3</t>
  </si>
  <si>
    <t>33×33×3(台)</t>
  </si>
  <si>
    <t>33×33×3(白)</t>
  </si>
  <si>
    <t>34×34×3</t>
  </si>
  <si>
    <t>34×34×3(白)</t>
  </si>
  <si>
    <t>35×35×3</t>
  </si>
  <si>
    <t>35×35×3(台)</t>
  </si>
  <si>
    <t>36×36×3</t>
  </si>
  <si>
    <t>36×36×3(台)</t>
  </si>
  <si>
    <t>36×36×3(白)</t>
  </si>
  <si>
    <t>37×37×3</t>
  </si>
  <si>
    <t>37×37×3(台)</t>
  </si>
  <si>
    <t>37×37×3(白)</t>
  </si>
  <si>
    <t>38×38×3</t>
  </si>
  <si>
    <t>38×38×3(台)</t>
  </si>
  <si>
    <t>38×38×3(白)</t>
  </si>
  <si>
    <t>39×39×3</t>
  </si>
  <si>
    <t>39×39×3(台)</t>
  </si>
  <si>
    <t>39×39×3(白)</t>
  </si>
  <si>
    <t>40×40×3</t>
  </si>
  <si>
    <t>40×40×3(台)</t>
  </si>
  <si>
    <t>51×51×3</t>
  </si>
  <si>
    <t>51×51×3(台)</t>
  </si>
  <si>
    <t>6×6×4</t>
  </si>
  <si>
    <t>6×6×4(台)</t>
  </si>
  <si>
    <t>6×6×4(白)</t>
  </si>
  <si>
    <t>7×7×4</t>
  </si>
  <si>
    <t>7×7×4(白)</t>
  </si>
  <si>
    <t>8×8×4</t>
  </si>
  <si>
    <t>8×8×4(台)</t>
  </si>
  <si>
    <t>9×9×4</t>
  </si>
  <si>
    <t>9×9×4(台)</t>
  </si>
  <si>
    <t>10×10×4</t>
  </si>
  <si>
    <t>10×10×4(台)</t>
  </si>
  <si>
    <t>11×11×4</t>
  </si>
  <si>
    <t>11×11×4(台)</t>
  </si>
  <si>
    <t>11×11×4(白)</t>
  </si>
  <si>
    <t>12×12×4</t>
  </si>
  <si>
    <t>12×12×4(白)</t>
  </si>
  <si>
    <t>13×13×4(白)</t>
  </si>
  <si>
    <t>13×13×4(台)</t>
  </si>
  <si>
    <t>14×14×4</t>
  </si>
  <si>
    <t>14×14×4(白)</t>
  </si>
  <si>
    <t>14×14×4(台)</t>
  </si>
  <si>
    <t>15×15×4</t>
  </si>
  <si>
    <t>15×15×4(台)</t>
  </si>
  <si>
    <t>15×15×4(白)</t>
  </si>
  <si>
    <t>16×16×4</t>
  </si>
  <si>
    <t>16×16×4(白)</t>
  </si>
  <si>
    <t>16×16×4(台)</t>
  </si>
  <si>
    <t>17×17×4</t>
  </si>
  <si>
    <t>17×17×4(台)</t>
  </si>
  <si>
    <t>18×18×4</t>
  </si>
  <si>
    <t>18×18×4(台)</t>
  </si>
  <si>
    <t>18×18×4(白)</t>
  </si>
  <si>
    <t>19×19×4</t>
  </si>
  <si>
    <t>19×19×4(台)</t>
  </si>
  <si>
    <t>20×20×4</t>
  </si>
  <si>
    <t>20×20×4(台)</t>
  </si>
  <si>
    <t>20×20×4(白)</t>
  </si>
  <si>
    <t>21×21×4</t>
  </si>
  <si>
    <t>21×21×4(台)</t>
  </si>
  <si>
    <t>22×22×4</t>
  </si>
  <si>
    <t>22×22×4(白)</t>
  </si>
  <si>
    <t>22×22×4(台)</t>
  </si>
  <si>
    <t>23×23×4</t>
  </si>
  <si>
    <t>23×23×4(台)</t>
  </si>
  <si>
    <t>24×24×4</t>
  </si>
  <si>
    <t>24×24×4(台)</t>
  </si>
  <si>
    <t>24×24×4(白)</t>
  </si>
  <si>
    <t>25×25×4</t>
  </si>
  <si>
    <t>25×25×4(白)</t>
  </si>
  <si>
    <t>25×25×4(台)</t>
  </si>
  <si>
    <t>26×26×4</t>
  </si>
  <si>
    <t>26×26×4(台)</t>
  </si>
  <si>
    <t>26×26×4(白)</t>
  </si>
  <si>
    <t>27×27×4</t>
  </si>
  <si>
    <t>27×27×4(白)</t>
  </si>
  <si>
    <t>27×27×4(台)</t>
  </si>
  <si>
    <t>28×28×4</t>
  </si>
  <si>
    <t>28×28×4(白)</t>
  </si>
  <si>
    <t>29×29×4</t>
  </si>
  <si>
    <t>29×29×4(台)</t>
  </si>
  <si>
    <t>29×29×4(白)</t>
  </si>
  <si>
    <t>30×30×4</t>
  </si>
  <si>
    <t>30×30×4(台)</t>
  </si>
  <si>
    <t>30×30×4(白)</t>
  </si>
  <si>
    <t>31×31×4</t>
  </si>
  <si>
    <t>31×31×4(台)</t>
  </si>
  <si>
    <t>31×31×4(白)</t>
  </si>
  <si>
    <t>32×32×4</t>
  </si>
  <si>
    <t>32×32×4(台)</t>
  </si>
  <si>
    <t>32×32×4(白)</t>
  </si>
  <si>
    <t>33×33×4</t>
  </si>
  <si>
    <t>33×33×4(台)</t>
  </si>
  <si>
    <t>33×33×4(白)</t>
  </si>
  <si>
    <t>34×34×4</t>
  </si>
  <si>
    <t>34×34×4(白)</t>
  </si>
  <si>
    <t>35×35×4</t>
  </si>
  <si>
    <t>35×35×4(台)</t>
  </si>
  <si>
    <t>36×36×4</t>
  </si>
  <si>
    <t>36×36×4(台)</t>
  </si>
  <si>
    <t>36×36×4(白)</t>
  </si>
  <si>
    <t>37×37×4(白)</t>
  </si>
  <si>
    <t>37×37×4</t>
  </si>
  <si>
    <t>38×38×4</t>
  </si>
  <si>
    <t>38×38×4(台)</t>
  </si>
  <si>
    <t>38×38×4(白)</t>
  </si>
  <si>
    <t>39×39×4</t>
  </si>
  <si>
    <t>39×39×4(台)</t>
  </si>
  <si>
    <t>39×39×4(白)</t>
  </si>
  <si>
    <t>40×40×4</t>
  </si>
  <si>
    <t>40×40×4(台)</t>
  </si>
  <si>
    <t>40×40×4(白)</t>
  </si>
  <si>
    <t>57×57×4</t>
  </si>
  <si>
    <t>57×57×4(台)</t>
  </si>
  <si>
    <t>6×6×5</t>
  </si>
  <si>
    <t>6×6×5(台)</t>
  </si>
  <si>
    <t>6×6×5(白)</t>
  </si>
  <si>
    <t>7×7×5</t>
  </si>
  <si>
    <t>7×7×5(台)</t>
  </si>
  <si>
    <t>7×7×5(白)</t>
  </si>
  <si>
    <t>8×8×5</t>
  </si>
  <si>
    <t>8×8×5(台)</t>
  </si>
  <si>
    <t>8×8×5(白)</t>
  </si>
  <si>
    <t>9×9×5</t>
  </si>
  <si>
    <t>9×9×5(台)</t>
  </si>
  <si>
    <t>9×9×5(白)</t>
  </si>
  <si>
    <t>10×10×5</t>
  </si>
  <si>
    <t>10×10×5(白)</t>
  </si>
  <si>
    <t>11×11×5</t>
  </si>
  <si>
    <t>11×11×5(台)</t>
  </si>
  <si>
    <t>12×12×5</t>
  </si>
  <si>
    <t>12×12×5(白)</t>
  </si>
  <si>
    <t>12×12×5(台)</t>
  </si>
  <si>
    <t>13×13×5</t>
  </si>
  <si>
    <t>13×13×5(台)</t>
  </si>
  <si>
    <t>14×14×5</t>
  </si>
  <si>
    <t>14×14×5(台)</t>
  </si>
  <si>
    <t>15×15×5</t>
  </si>
  <si>
    <t>15×15×5(白)</t>
  </si>
  <si>
    <t>15×15×5(台)</t>
  </si>
  <si>
    <t>16×16×5</t>
  </si>
  <si>
    <t>16×16×5(白)</t>
  </si>
  <si>
    <t>17×17×5</t>
  </si>
  <si>
    <t>17×17×5(台)</t>
  </si>
  <si>
    <t>18×18×5</t>
  </si>
  <si>
    <t>18×18×5(台)</t>
  </si>
  <si>
    <t>18×18×5(白)</t>
  </si>
  <si>
    <t>19×19×5</t>
  </si>
  <si>
    <t>19×19×5(台)</t>
  </si>
  <si>
    <t>19×19×5(白)</t>
  </si>
  <si>
    <t>20×20×5(台)</t>
  </si>
  <si>
    <t>20×20×5(白)</t>
  </si>
  <si>
    <t>21×21×5</t>
  </si>
  <si>
    <t>21×21×5(台)</t>
  </si>
  <si>
    <t>21×21×5(白)</t>
  </si>
  <si>
    <t>22×22×5</t>
  </si>
  <si>
    <t>22×22×5(白)</t>
  </si>
  <si>
    <t>23×23×5</t>
  </si>
  <si>
    <t>23×23×5(白)</t>
  </si>
  <si>
    <t>24×24×5</t>
  </si>
  <si>
    <t>24×24×5(台)</t>
  </si>
  <si>
    <t>25×25×5</t>
  </si>
  <si>
    <t>25×25×5(白)</t>
  </si>
  <si>
    <t>26×26×5</t>
  </si>
  <si>
    <t>26×26×5(白)</t>
  </si>
  <si>
    <t>27×27×5</t>
  </si>
  <si>
    <t>27×27×5(台)</t>
  </si>
  <si>
    <t>28×28×5</t>
  </si>
  <si>
    <t>28×28×5(台)</t>
  </si>
  <si>
    <t>28×28×5(白)</t>
  </si>
  <si>
    <t>29×29×5</t>
  </si>
  <si>
    <t>29×29×5(台)</t>
  </si>
  <si>
    <t>29×29×5(白)</t>
  </si>
  <si>
    <t>30×30×5</t>
  </si>
  <si>
    <t>30×30×5(台)</t>
  </si>
  <si>
    <t>30×30×5(白)</t>
  </si>
  <si>
    <t>31×31×5</t>
  </si>
  <si>
    <t>31×31×5(台)</t>
  </si>
  <si>
    <t>31×31×5(白)</t>
  </si>
  <si>
    <t>32×32×5</t>
  </si>
  <si>
    <t>32×32×5(台)</t>
  </si>
  <si>
    <t>32×32×5(白)</t>
  </si>
  <si>
    <t>33×33×5</t>
  </si>
  <si>
    <t>33×33×5(台)</t>
  </si>
  <si>
    <t>33×33×5(白)</t>
  </si>
  <si>
    <t>34×34×5</t>
  </si>
  <si>
    <t>34×34×5(台)</t>
  </si>
  <si>
    <t>35×35×5</t>
  </si>
  <si>
    <t>35×35×5(台)</t>
  </si>
  <si>
    <t>36×36×5</t>
  </si>
  <si>
    <t>36×36×5(台)</t>
  </si>
  <si>
    <t>36×36×5(白)</t>
  </si>
  <si>
    <t>37×37×5</t>
  </si>
  <si>
    <t>37×37×5(台)</t>
  </si>
  <si>
    <t>37×37×5(白)</t>
  </si>
  <si>
    <t>38×38×5</t>
  </si>
  <si>
    <t>38×38×5(台)</t>
  </si>
  <si>
    <t>38×38×5(白)</t>
  </si>
  <si>
    <t>39×39×5</t>
  </si>
  <si>
    <t>39×39×5(台)</t>
  </si>
  <si>
    <t>39×39×5(白)</t>
  </si>
  <si>
    <t>40×40×5</t>
  </si>
  <si>
    <t>40×40×5(台)</t>
  </si>
  <si>
    <t>42×42×5</t>
  </si>
  <si>
    <t>42×42×5(台)</t>
  </si>
  <si>
    <t>46×46×5</t>
  </si>
  <si>
    <t>46×46×5(台)</t>
  </si>
  <si>
    <t>46×46×5(白)</t>
  </si>
  <si>
    <t>6×6×6</t>
  </si>
  <si>
    <t>6×6×6(台)</t>
  </si>
  <si>
    <t>6×6×6(白)</t>
  </si>
  <si>
    <t>7×7×6</t>
  </si>
  <si>
    <t>7×7×6(台)</t>
  </si>
  <si>
    <t>7×7×6(白)</t>
  </si>
  <si>
    <t>8×8×6</t>
  </si>
  <si>
    <t>8×8×6(台)</t>
  </si>
  <si>
    <t>8×8×6(白)</t>
  </si>
  <si>
    <t>9×9×6</t>
  </si>
  <si>
    <t>10×10×6</t>
  </si>
  <si>
    <t>10×10×6(台)</t>
  </si>
  <si>
    <t>10×10×6(白)</t>
  </si>
  <si>
    <t>11×11×6</t>
  </si>
  <si>
    <t>11×11×6(白)</t>
  </si>
  <si>
    <t>12×12×6</t>
  </si>
  <si>
    <t>12×12×6(台)</t>
  </si>
  <si>
    <t>12×12×6(白)</t>
  </si>
  <si>
    <t>13×13×6</t>
  </si>
  <si>
    <t>13×13×6(台)</t>
  </si>
  <si>
    <t>13×13×6(白)</t>
  </si>
  <si>
    <t>14×14×6</t>
  </si>
  <si>
    <t>14×14×6(白)</t>
  </si>
  <si>
    <t>14×14×6(台)</t>
  </si>
  <si>
    <t>15×15×6</t>
  </si>
  <si>
    <t>15×15×6(白)</t>
  </si>
  <si>
    <t>16×16×6</t>
  </si>
  <si>
    <t>16×16×6(白)</t>
  </si>
  <si>
    <t>16×16×6(台)</t>
  </si>
  <si>
    <t>17×17×6</t>
  </si>
  <si>
    <t>17×17×6(台)</t>
  </si>
  <si>
    <t>18×18×6</t>
  </si>
  <si>
    <t>18×18×6(台)</t>
  </si>
  <si>
    <t>18×18×6(白)</t>
  </si>
  <si>
    <t>19×19×6</t>
  </si>
  <si>
    <t>19×19×6(台)</t>
  </si>
  <si>
    <t>19×19×6(白)</t>
  </si>
  <si>
    <t>20×20×6</t>
  </si>
  <si>
    <t>20×20×6(台)</t>
  </si>
  <si>
    <t>20×20×6(白)</t>
  </si>
  <si>
    <t>21×21×6</t>
  </si>
  <si>
    <t>21×21×6(台)</t>
  </si>
  <si>
    <t>21×21×6(白)</t>
  </si>
  <si>
    <t>22×22×6</t>
  </si>
  <si>
    <t>22×22×6(台)</t>
  </si>
  <si>
    <t>22×22×6(白)</t>
  </si>
  <si>
    <t>23×23×6</t>
  </si>
  <si>
    <t>23×23×6(台)</t>
  </si>
  <si>
    <t>24×24×6</t>
  </si>
  <si>
    <t>24×24×6(台)</t>
  </si>
  <si>
    <t>25×25×6</t>
  </si>
  <si>
    <t>25×25×6(台)</t>
  </si>
  <si>
    <t>26×26×6</t>
  </si>
  <si>
    <t>26×26×6(台)</t>
  </si>
  <si>
    <t>26×26×6(白)</t>
  </si>
  <si>
    <t>27×27×6</t>
  </si>
  <si>
    <t>27×27×6(台)</t>
  </si>
  <si>
    <t>27×27×6(白)</t>
  </si>
  <si>
    <t>28×28×6</t>
  </si>
  <si>
    <t>28×28×6(台)</t>
  </si>
  <si>
    <t>28×28×6(白)</t>
  </si>
  <si>
    <t>29×29×6</t>
  </si>
  <si>
    <t>29×29×6(台)</t>
  </si>
  <si>
    <t>29×29×6(白)</t>
  </si>
  <si>
    <t>30×30×6</t>
  </si>
  <si>
    <t>30×30×6(台)</t>
  </si>
  <si>
    <t>31×31×6</t>
  </si>
  <si>
    <t>31×31×6(台)</t>
  </si>
  <si>
    <t>32×32×6</t>
  </si>
  <si>
    <t>32×32×6(台)</t>
  </si>
  <si>
    <t>32×32×6(白)</t>
  </si>
  <si>
    <t>33×33×6</t>
  </si>
  <si>
    <t>33×33×6(台)</t>
  </si>
  <si>
    <t>33×33×6(白)</t>
  </si>
  <si>
    <t>34×34×6</t>
  </si>
  <si>
    <t>34×34×6(台)</t>
  </si>
  <si>
    <t>34×34×6(白)</t>
  </si>
  <si>
    <t>35×35×6</t>
  </si>
  <si>
    <t>35×35×6(台)</t>
  </si>
  <si>
    <t>35×35×6(白)</t>
  </si>
  <si>
    <t>36×36×6</t>
  </si>
  <si>
    <t>36×36×6(台)</t>
  </si>
  <si>
    <t>36×36×6(白)</t>
  </si>
  <si>
    <t>37×37×6</t>
  </si>
  <si>
    <t>37×37×6(台)</t>
  </si>
  <si>
    <t>37×37×6(白)</t>
  </si>
  <si>
    <t>38×38×6</t>
  </si>
  <si>
    <t>38×38×6(台)</t>
  </si>
  <si>
    <t>38×38×6(白)</t>
  </si>
  <si>
    <t>39×39×6</t>
  </si>
  <si>
    <t>39×39×6(台)</t>
  </si>
  <si>
    <t>39×39×6(白)</t>
  </si>
  <si>
    <t>40×40×6</t>
  </si>
  <si>
    <t>40×40×6(台)</t>
  </si>
  <si>
    <t>40×40×6(白)</t>
  </si>
  <si>
    <t>41×41×6</t>
  </si>
  <si>
    <t>41×41×6(台)</t>
  </si>
  <si>
    <t>41×41×6(白)</t>
  </si>
  <si>
    <t>42×42×6</t>
  </si>
  <si>
    <t>42×42×6(台)</t>
  </si>
  <si>
    <t>42×42×6(白)</t>
  </si>
  <si>
    <t>43×43×6</t>
  </si>
  <si>
    <t>43×43×6(台)</t>
  </si>
  <si>
    <t>43×43×6(白)</t>
  </si>
  <si>
    <t>44×44×6</t>
  </si>
  <si>
    <t>44×44×6(台)</t>
  </si>
  <si>
    <t>44×44×6(白)</t>
  </si>
  <si>
    <t>45×45×6</t>
  </si>
  <si>
    <t>45×45×6(台)</t>
  </si>
  <si>
    <t>7×7×7</t>
  </si>
  <si>
    <t>7×7×7(台)</t>
  </si>
  <si>
    <t>7×7×7(白)</t>
  </si>
  <si>
    <t>8×8×7</t>
  </si>
  <si>
    <t>8×8×7(台)</t>
  </si>
  <si>
    <t>8×8×7(白)</t>
  </si>
  <si>
    <t>9×9×7</t>
  </si>
  <si>
    <t>9×9×7(台)</t>
  </si>
  <si>
    <t>9×9×7(白)</t>
  </si>
  <si>
    <t>10×10×7</t>
  </si>
  <si>
    <t>10×10×7(台)</t>
  </si>
  <si>
    <t>11×11×7</t>
  </si>
  <si>
    <t>11×11×7(台)</t>
  </si>
  <si>
    <t>11×11×7(白)</t>
  </si>
  <si>
    <t>12×12×7</t>
  </si>
  <si>
    <t>12×12×7(台)</t>
  </si>
  <si>
    <t>12×12×7(白)</t>
  </si>
  <si>
    <t>13×13×7</t>
  </si>
  <si>
    <t>13×13×7(台)</t>
  </si>
  <si>
    <t>14×14×7</t>
  </si>
  <si>
    <t>14×14×7(台)</t>
  </si>
  <si>
    <t>14×14×7(白)</t>
  </si>
  <si>
    <t>15×15×7</t>
  </si>
  <si>
    <t>15×15×7(白)</t>
  </si>
  <si>
    <t>16×16×7</t>
  </si>
  <si>
    <t>16×16×7(白)</t>
  </si>
  <si>
    <t>17×17×7</t>
  </si>
  <si>
    <t>17×17×7(台)</t>
  </si>
  <si>
    <t>18×18×7</t>
  </si>
  <si>
    <t>18×18×7(台)</t>
  </si>
  <si>
    <t>18×18×7(白)</t>
  </si>
  <si>
    <t>19×19×7</t>
  </si>
  <si>
    <t>19×19×7(台)</t>
  </si>
  <si>
    <t>19×19×7(白)</t>
  </si>
  <si>
    <t>20×20×7</t>
  </si>
  <si>
    <t>20×20×7(台)</t>
  </si>
  <si>
    <t>21×21×7</t>
  </si>
  <si>
    <t>21×21×7(台)</t>
  </si>
  <si>
    <t>21×21×7(白)</t>
  </si>
  <si>
    <t>22×22×7</t>
  </si>
  <si>
    <t>22×22×7(台)</t>
  </si>
  <si>
    <t>23×23×7</t>
  </si>
  <si>
    <t>23×23×7(台)</t>
  </si>
  <si>
    <t>24×24×7</t>
  </si>
  <si>
    <t>24×24×7(白)</t>
  </si>
  <si>
    <t>25×25×7</t>
  </si>
  <si>
    <t>25×25×7(台)</t>
  </si>
  <si>
    <t>25×25×7(白)</t>
  </si>
  <si>
    <t>26×26×7</t>
  </si>
  <si>
    <t>26×26×7(台)</t>
  </si>
  <si>
    <t>27×27×7</t>
  </si>
  <si>
    <t>27×27×7(台)</t>
  </si>
  <si>
    <t>27×27×7(白)</t>
  </si>
  <si>
    <t>28×28×7</t>
  </si>
  <si>
    <t>28×28×7(台)</t>
  </si>
  <si>
    <t>28×28×7(白)</t>
  </si>
  <si>
    <t>29×29×7</t>
  </si>
  <si>
    <t>29×29×7(台)</t>
  </si>
  <si>
    <t>29×29×7(白)</t>
  </si>
  <si>
    <t>30×30×7</t>
  </si>
  <si>
    <t>30×30×7(白)</t>
  </si>
  <si>
    <t>30×30×7(台)</t>
  </si>
  <si>
    <t>31×31×7</t>
  </si>
  <si>
    <t>31×31×7(台)</t>
  </si>
  <si>
    <t>31×31×7(白)</t>
  </si>
  <si>
    <t>32×32×7</t>
  </si>
  <si>
    <t>32×32×7(台)</t>
  </si>
  <si>
    <t>33×33×7</t>
  </si>
  <si>
    <t>33×33×7(台)</t>
  </si>
  <si>
    <t>33×33×7(白)</t>
  </si>
  <si>
    <t>34×34×7(白)</t>
  </si>
  <si>
    <t>34×34×7</t>
  </si>
  <si>
    <t>35×35×7</t>
  </si>
  <si>
    <t>35×35×7(台)</t>
  </si>
  <si>
    <t>35×35×7(白)</t>
  </si>
  <si>
    <t>36×36×7</t>
  </si>
  <si>
    <t>36×36×7(台)</t>
  </si>
  <si>
    <t>36×36×7(白)</t>
  </si>
  <si>
    <t>37×37×7(台)</t>
  </si>
  <si>
    <t>37×37×7</t>
  </si>
  <si>
    <t>38×38×7</t>
  </si>
  <si>
    <t>38×38×7(台)</t>
  </si>
  <si>
    <t>38×38×7(白)</t>
  </si>
  <si>
    <t>39×39×7</t>
  </si>
  <si>
    <t>39×39×7(台)</t>
  </si>
  <si>
    <t>39×39×7(白)</t>
  </si>
  <si>
    <t>40×40×7</t>
  </si>
  <si>
    <t>40×40×7(白)</t>
  </si>
  <si>
    <t>45×45×7</t>
  </si>
  <si>
    <t>45×45×7(台)</t>
  </si>
  <si>
    <t>45×45×7(白)</t>
  </si>
  <si>
    <t>48×48×7</t>
  </si>
  <si>
    <t>48×48×7(台)</t>
  </si>
  <si>
    <t>8×8×8</t>
  </si>
  <si>
    <t>8×8×8(白)</t>
  </si>
  <si>
    <t>8×8×8(台)</t>
  </si>
  <si>
    <t>9×9×8</t>
  </si>
  <si>
    <t>9×9×8(台)</t>
  </si>
  <si>
    <t>9×9×8(白)</t>
  </si>
  <si>
    <t>10×10×8</t>
  </si>
  <si>
    <t>10×10×8(白)</t>
  </si>
  <si>
    <t>11×11×8</t>
  </si>
  <si>
    <t>11×11×8(台)</t>
  </si>
  <si>
    <t>11×11×8(白)</t>
  </si>
  <si>
    <t>12×12×8</t>
  </si>
  <si>
    <t>12×12×8(台)</t>
  </si>
  <si>
    <t>13×13×8</t>
  </si>
  <si>
    <t>13×13×8(台)</t>
  </si>
  <si>
    <t>13×13×8(白)</t>
  </si>
  <si>
    <t>14×14×8</t>
  </si>
  <si>
    <t>14×14×8(台)</t>
  </si>
  <si>
    <t>15×15×8</t>
  </si>
  <si>
    <t>15×15×8(台)</t>
  </si>
  <si>
    <t>15×15×8(白)</t>
  </si>
  <si>
    <t>16×16×8</t>
  </si>
  <si>
    <t>16×16×8(白)</t>
  </si>
  <si>
    <t>17×17×8</t>
  </si>
  <si>
    <t>17×17×8(台)</t>
  </si>
  <si>
    <t>18×18×8</t>
  </si>
  <si>
    <t>18×18×8(台)</t>
  </si>
  <si>
    <t>18×18×8(白)</t>
  </si>
  <si>
    <t>19×19×8</t>
  </si>
  <si>
    <t>19×19×8(台)</t>
  </si>
  <si>
    <t>19×19×8(白)</t>
  </si>
  <si>
    <t>20×20×8</t>
  </si>
  <si>
    <t>20×20×8(白)</t>
  </si>
  <si>
    <t>21×21×8</t>
  </si>
  <si>
    <t>21×21×8(台)</t>
  </si>
  <si>
    <t>21×21×8(白)</t>
  </si>
  <si>
    <t>22×22×8</t>
  </si>
  <si>
    <t>22×22×8(台)</t>
  </si>
  <si>
    <t>23×23×8</t>
  </si>
  <si>
    <t>23×23×8(白)</t>
  </si>
  <si>
    <t>23×23×8(台)</t>
  </si>
  <si>
    <t>24×24×8(台)</t>
  </si>
  <si>
    <t>24×24×8(白)</t>
  </si>
  <si>
    <t>25×25×8</t>
  </si>
  <si>
    <t>25×25×8(白)</t>
  </si>
  <si>
    <t>26×26×8</t>
  </si>
  <si>
    <t>26×26×8(台)</t>
  </si>
  <si>
    <t>26×26×8(白)</t>
  </si>
  <si>
    <t>27×27×8</t>
  </si>
  <si>
    <t>27×27×8(台)</t>
  </si>
  <si>
    <t>27×27×8(白)</t>
  </si>
  <si>
    <t>28×28×8</t>
  </si>
  <si>
    <t>28×28×8(台)</t>
  </si>
  <si>
    <t>28×28×8(白)</t>
  </si>
  <si>
    <t>29×29×8</t>
  </si>
  <si>
    <t>29×29×8(台)</t>
  </si>
  <si>
    <t>29×29×8(白)</t>
  </si>
  <si>
    <t>30×30×8</t>
  </si>
  <si>
    <t>30×30×8(台)</t>
  </si>
  <si>
    <t>30×30×8(白)</t>
  </si>
  <si>
    <t>31×31×8</t>
  </si>
  <si>
    <t>31×31×8(台)</t>
  </si>
  <si>
    <t>31×31×8(白)</t>
  </si>
  <si>
    <t>32×32×8</t>
  </si>
  <si>
    <t>32×32×8(台)</t>
  </si>
  <si>
    <t>32×32×8(白)</t>
  </si>
  <si>
    <t>33×33×8</t>
  </si>
  <si>
    <t>33×33×8(白)</t>
  </si>
  <si>
    <t>34×34×8</t>
  </si>
  <si>
    <t>34×34×8(白)</t>
  </si>
  <si>
    <t>35×35×8</t>
  </si>
  <si>
    <t>35×35×8(白)</t>
  </si>
  <si>
    <t>36×36×8</t>
  </si>
  <si>
    <t>36×36×8(台)</t>
  </si>
  <si>
    <t>36×36×8(白)</t>
  </si>
  <si>
    <t>37×37×8</t>
  </si>
  <si>
    <t>37×37×8(台)</t>
  </si>
  <si>
    <t>37×37×8(白)</t>
  </si>
  <si>
    <t>38×38×8</t>
  </si>
  <si>
    <t>38×38×8(台)</t>
  </si>
  <si>
    <t>38×38×8(白)</t>
  </si>
  <si>
    <t>39×39×8</t>
  </si>
  <si>
    <t>39×39×8(台)</t>
  </si>
  <si>
    <t>39×39×8(白)</t>
  </si>
  <si>
    <t>40×40×8</t>
  </si>
  <si>
    <t>40×40×8(台)</t>
  </si>
  <si>
    <t>40×40×8(白)</t>
  </si>
  <si>
    <t>9×9×9</t>
  </si>
  <si>
    <t>9×9×9(台)</t>
  </si>
  <si>
    <t>9×9×9(白)</t>
  </si>
  <si>
    <t>10×10×9</t>
  </si>
  <si>
    <t>10×10×9(白)</t>
  </si>
  <si>
    <t>11×11×9</t>
  </si>
  <si>
    <t>11×11×9(台)</t>
  </si>
  <si>
    <t>11×11×9(白)</t>
  </si>
  <si>
    <t>12×12×9</t>
  </si>
  <si>
    <t>12×12×9(白)</t>
  </si>
  <si>
    <t>13×13×9</t>
  </si>
  <si>
    <t>13×13×9(台)</t>
  </si>
  <si>
    <t>13×13×9(白)</t>
  </si>
  <si>
    <t>14×14×9</t>
  </si>
  <si>
    <t>14×14×9(台)</t>
  </si>
  <si>
    <t>14×14×9(白)</t>
  </si>
  <si>
    <t>15×15×9</t>
  </si>
  <si>
    <t>15×15×9(台)</t>
  </si>
  <si>
    <t>15×15×9(白)</t>
  </si>
  <si>
    <t>16×16×9</t>
  </si>
  <si>
    <t>16×16×9(台)</t>
  </si>
  <si>
    <t>17×17×9</t>
  </si>
  <si>
    <t>17×17×9(台)</t>
  </si>
  <si>
    <t>18×18×9</t>
  </si>
  <si>
    <t>18×18×9(台)</t>
  </si>
  <si>
    <t>19×19×9</t>
  </si>
  <si>
    <t>19×19×9(台)</t>
  </si>
  <si>
    <t>20×20×9</t>
  </si>
  <si>
    <t>20×20×9(白)</t>
  </si>
  <si>
    <t>21×21×9</t>
  </si>
  <si>
    <t>21×21×9(台)</t>
  </si>
  <si>
    <t>22×22×9</t>
  </si>
  <si>
    <t>22×22×9(台)</t>
  </si>
  <si>
    <t>23×23×9</t>
  </si>
  <si>
    <t>23×23×9(台)</t>
  </si>
  <si>
    <t>24×24×9</t>
  </si>
  <si>
    <t>24×24×9(白)</t>
  </si>
  <si>
    <t>25×25×9</t>
  </si>
  <si>
    <t>25×25×9(台)</t>
  </si>
  <si>
    <t>26×26×9</t>
  </si>
  <si>
    <t>26×26×9(台)</t>
  </si>
  <si>
    <t>27×27×9</t>
  </si>
  <si>
    <t>27×27×9(台)</t>
  </si>
  <si>
    <t>28×28×9</t>
  </si>
  <si>
    <t>28×28×9(台)</t>
  </si>
  <si>
    <t>29×29×9</t>
  </si>
  <si>
    <t>29×29×9(台)</t>
  </si>
  <si>
    <t>30×30×9</t>
  </si>
  <si>
    <t>30×30×9(台)</t>
  </si>
  <si>
    <t>31×31×9</t>
  </si>
  <si>
    <t>31×31×9(台)</t>
  </si>
  <si>
    <t>32×32×9</t>
  </si>
  <si>
    <t>32×32×9(台)</t>
  </si>
  <si>
    <t>33×33×9</t>
  </si>
  <si>
    <t>33×33×9(台)</t>
  </si>
  <si>
    <t>34×34×9</t>
  </si>
  <si>
    <t>34×34×9(台)</t>
  </si>
  <si>
    <t>35×35×9</t>
  </si>
  <si>
    <t>35×35×9(台)</t>
  </si>
  <si>
    <t>36×36×9</t>
  </si>
  <si>
    <t>36×36×9(台)</t>
  </si>
  <si>
    <t>37×37×9</t>
  </si>
  <si>
    <t>37×37×9(台)</t>
  </si>
  <si>
    <t>38×38×9</t>
  </si>
  <si>
    <t>38×38×9(台)</t>
  </si>
  <si>
    <t>39×39×9</t>
  </si>
  <si>
    <t>39×39×9(台)</t>
  </si>
  <si>
    <t>40×40×9</t>
  </si>
  <si>
    <t>40×40×9(台)</t>
  </si>
  <si>
    <t>10×10×10</t>
  </si>
  <si>
    <t>10×10×10(台)</t>
  </si>
  <si>
    <t>10×10×10(白)</t>
  </si>
  <si>
    <t>12×12×10(台)</t>
  </si>
  <si>
    <t>12×12×10</t>
  </si>
  <si>
    <t>13×13×10</t>
  </si>
  <si>
    <t>13×13×10(白)</t>
  </si>
  <si>
    <t>13×13×10(台)</t>
  </si>
  <si>
    <t>14×14×10</t>
  </si>
  <si>
    <t>14×14×10(台)</t>
  </si>
  <si>
    <t>15×15×10(白)</t>
  </si>
  <si>
    <t>15×15×10(台)</t>
  </si>
  <si>
    <t>16×16×10</t>
  </si>
  <si>
    <t>16×16×10(台)</t>
  </si>
  <si>
    <t>16×16×10(白)</t>
  </si>
  <si>
    <t>17×17×10</t>
  </si>
  <si>
    <t>17×17×10(白)</t>
  </si>
  <si>
    <t>17×17×10(台)</t>
  </si>
  <si>
    <t>18×18×10</t>
  </si>
  <si>
    <t>18×18×10(台)</t>
  </si>
  <si>
    <t>19×19×10</t>
  </si>
  <si>
    <t>19×19×10(台)</t>
  </si>
  <si>
    <t>19×19×10(白)</t>
  </si>
  <si>
    <t>20×20×10</t>
  </si>
  <si>
    <t>20×20×10(白)</t>
  </si>
  <si>
    <t>20×20×10(台)</t>
  </si>
  <si>
    <t>21×21×10</t>
  </si>
  <si>
    <t>21×21×10(台)</t>
  </si>
  <si>
    <t>22×22×10</t>
  </si>
  <si>
    <t>22×22×10(台)</t>
  </si>
  <si>
    <t>23×23×10</t>
  </si>
  <si>
    <t>23×23×10(台)</t>
  </si>
  <si>
    <t>24×24×10</t>
  </si>
  <si>
    <t>24×24×10(台)</t>
  </si>
  <si>
    <t>25×25×10</t>
  </si>
  <si>
    <t>25×25×10(白)</t>
  </si>
  <si>
    <t>26×26×10</t>
  </si>
  <si>
    <t>26×26×10(白)</t>
  </si>
  <si>
    <t>27×27×10</t>
  </si>
  <si>
    <t>27×27×10(台)</t>
  </si>
  <si>
    <t>28×28×10</t>
  </si>
  <si>
    <t>28×28×10(台)</t>
  </si>
  <si>
    <t>29×29×10</t>
  </si>
  <si>
    <t>29×29×10(台)</t>
  </si>
  <si>
    <t>30×30×10</t>
  </si>
  <si>
    <t>30×30×10(台)</t>
  </si>
  <si>
    <t>31×31×10</t>
  </si>
  <si>
    <t>31×31×10(台)</t>
  </si>
  <si>
    <t>32×32×10(白)</t>
  </si>
  <si>
    <t>32×32×10</t>
  </si>
  <si>
    <t>33×33×10</t>
  </si>
  <si>
    <t>33×33×10(台)</t>
  </si>
  <si>
    <t>34×34×10</t>
  </si>
  <si>
    <t>34×34×10(台)</t>
  </si>
  <si>
    <t>35×35×10</t>
  </si>
  <si>
    <t>35×35×10(台)</t>
  </si>
  <si>
    <t>36×36×10</t>
  </si>
  <si>
    <t>36×36×10(台)</t>
  </si>
  <si>
    <t>37×37×10</t>
  </si>
  <si>
    <t>37×37×10(台)</t>
  </si>
  <si>
    <t>38×38×10</t>
  </si>
  <si>
    <t>38×38×10(台)</t>
  </si>
  <si>
    <t>39×39×10</t>
  </si>
  <si>
    <t>39×39×10(台)</t>
  </si>
  <si>
    <t>40×40×10</t>
  </si>
  <si>
    <t>40×40×10(台)</t>
  </si>
  <si>
    <t>13×13×11</t>
  </si>
  <si>
    <t>13×13×11(台)</t>
  </si>
  <si>
    <t>14×14×11(台)</t>
  </si>
  <si>
    <t>21×21×11(扣)</t>
  </si>
  <si>
    <t>21×21×11</t>
  </si>
  <si>
    <t>21×21×11(台)</t>
  </si>
  <si>
    <t>32×32×11</t>
  </si>
  <si>
    <t>32×32×11(台)</t>
  </si>
  <si>
    <t>12×12×12(扣)</t>
  </si>
  <si>
    <t>13×13×12</t>
  </si>
  <si>
    <t>17×17×12</t>
  </si>
  <si>
    <t>17×17×12(台)</t>
  </si>
  <si>
    <t>18×18×12</t>
  </si>
  <si>
    <t>19×19×12</t>
  </si>
  <si>
    <t>19×19×12(台)</t>
  </si>
  <si>
    <t>23×23×12</t>
  </si>
  <si>
    <t>23×23×12(台)</t>
  </si>
  <si>
    <t>25×25×12(台)</t>
  </si>
  <si>
    <t>27×27×12</t>
  </si>
  <si>
    <t>27×27×12(台)</t>
  </si>
  <si>
    <t>30×30×12</t>
  </si>
  <si>
    <t>32×32×12(台)</t>
  </si>
  <si>
    <t>12×12×14</t>
  </si>
  <si>
    <t>12×12×14(台)</t>
  </si>
  <si>
    <t>6×6×15</t>
  </si>
  <si>
    <t>6×6×15(台)</t>
  </si>
  <si>
    <t>20×20×15(台)</t>
  </si>
  <si>
    <t>7.5×6.5×2.5</t>
  </si>
  <si>
    <t>8.5×7.5×2.5</t>
  </si>
  <si>
    <t>9.5×8.5×2.5</t>
  </si>
  <si>
    <t>10.5×9.5×2.5</t>
  </si>
  <si>
    <t>11.5×10.5×2.5</t>
  </si>
  <si>
    <t>11.5×10.5×2.5(台)</t>
  </si>
  <si>
    <t>12.5×11.5×2.5</t>
  </si>
  <si>
    <t>12.5×11.5×2.5(白)</t>
  </si>
  <si>
    <t>13.5×12.5×2.5(台)</t>
  </si>
  <si>
    <t>13.5×12.5×2.5</t>
  </si>
  <si>
    <t>14.5×13.5×2.5</t>
  </si>
  <si>
    <t>14.5×13.5×2.5(台)</t>
  </si>
  <si>
    <t>15.5×14.5×2.5</t>
  </si>
  <si>
    <t>15.5×14.5×2.5(台)</t>
  </si>
  <si>
    <t>15.5×14.5×2.5(白)</t>
  </si>
  <si>
    <t>16.5×15.5×2.5</t>
  </si>
  <si>
    <t>16.5×15.5×2.5(白)</t>
  </si>
  <si>
    <t>16.5×15.5×2.5(台)</t>
  </si>
  <si>
    <t>15×15×2(台)</t>
  </si>
  <si>
    <t>17.5×16.5×2.5</t>
  </si>
  <si>
    <t>17.5×16.5×2.5(台)</t>
  </si>
  <si>
    <t>18.5×17.5×2.5</t>
  </si>
  <si>
    <t>19.5×18.5×2.5</t>
  </si>
  <si>
    <t>19.5×18.5×2.5(台)</t>
  </si>
  <si>
    <t>18×18×2(台)</t>
  </si>
  <si>
    <t>20.5×19.5×2.5</t>
  </si>
  <si>
    <t>21.5×20.5×2.5</t>
  </si>
  <si>
    <t>21.5×20.5×2.5(台)</t>
  </si>
  <si>
    <t>22.5×21.5×2.5</t>
  </si>
  <si>
    <t>23.5×22.5×2.5</t>
  </si>
  <si>
    <t>23.5×22.5×2.5(台)</t>
  </si>
  <si>
    <t>22×22×2(台)</t>
  </si>
  <si>
    <t>24.5×23.5×2.5</t>
  </si>
  <si>
    <t>25.5×24.5×2.5</t>
  </si>
  <si>
    <t>27.5×26.5×2.5</t>
  </si>
  <si>
    <t>27.5×26.5×2.5(台)</t>
  </si>
  <si>
    <t>26×26×2(台)</t>
  </si>
  <si>
    <t>28.5×27.5×2.5</t>
  </si>
  <si>
    <t>29.5×28.5×2.5</t>
  </si>
  <si>
    <t>30.5×29.5×2.5(台)</t>
  </si>
  <si>
    <t>29×29×2(台)</t>
  </si>
  <si>
    <t>30.5×29.5×2.5</t>
  </si>
  <si>
    <t>31.5×30.5×2.5</t>
  </si>
  <si>
    <t>32.5×31.5×2.5</t>
  </si>
  <si>
    <t>33.5×32.5×2.5</t>
  </si>
  <si>
    <t>34.5×33.5×2.5</t>
  </si>
  <si>
    <t>35.5×34.5×2.5</t>
  </si>
  <si>
    <t>36.5×35.5×2.5</t>
  </si>
  <si>
    <t>37.5×36.5×2.5</t>
  </si>
  <si>
    <t>38.5×37.5×2.5</t>
  </si>
  <si>
    <t>39.5×38.5×2.5</t>
  </si>
  <si>
    <t>40.5×39.5×2.5</t>
  </si>
  <si>
    <t>41.5×40.5×2.5</t>
  </si>
  <si>
    <t>40×40×2</t>
  </si>
  <si>
    <t>7.5×6.5×3.5</t>
  </si>
  <si>
    <t>7.5×6.5×3.5(白)</t>
  </si>
  <si>
    <t>8.5×7.5×3.5</t>
  </si>
  <si>
    <t>8.5×7.5×3.5(白)</t>
  </si>
  <si>
    <t>9.5×8.5×3.5</t>
  </si>
  <si>
    <t>9.5×8.5×3.5(白)</t>
  </si>
  <si>
    <t>10.5×9.5×3.5</t>
  </si>
  <si>
    <t>10.5×9.5×3.5(台)</t>
  </si>
  <si>
    <t>11.5×10.5×3.5</t>
  </si>
  <si>
    <t>11.5×10.5×3.5(白)</t>
  </si>
  <si>
    <t>12.5×11.5×3.5</t>
  </si>
  <si>
    <t>12.5×11.5×3.5(台)</t>
  </si>
  <si>
    <t>11×11×3(台)</t>
  </si>
  <si>
    <t>12.5×11.5×3.5(白)</t>
  </si>
  <si>
    <t>13.5×12.5×3.5</t>
  </si>
  <si>
    <t>13.5×12.5×3.5(台)</t>
  </si>
  <si>
    <t>13.5×12.5×3.5(白)</t>
  </si>
  <si>
    <t>14.5×13.5×3.5</t>
  </si>
  <si>
    <t>14.5×13.5×3.5(台)</t>
  </si>
  <si>
    <t>15.5×14.5×3.5</t>
  </si>
  <si>
    <t>15.5×14.5×3.5(台)</t>
  </si>
  <si>
    <t>17.5×16.5×3.5</t>
  </si>
  <si>
    <t>17.5×16.5×3.5(台)</t>
  </si>
  <si>
    <t>17.5×16.5×3.5(白)</t>
  </si>
  <si>
    <t>18.5×17.5×3.5</t>
  </si>
  <si>
    <t>19.5×18.5×3.5</t>
  </si>
  <si>
    <t>20.5×19.5×3.5(台)</t>
  </si>
  <si>
    <t>20.5×19.5×3.5</t>
  </si>
  <si>
    <t>21.5×20.5×3.5</t>
  </si>
  <si>
    <t>22.5×21.5×3.5</t>
  </si>
  <si>
    <t>22.5×21.5×3.5(台)</t>
  </si>
  <si>
    <t>21×21×3(台)</t>
  </si>
  <si>
    <t>23.5×22.5×3.5</t>
  </si>
  <si>
    <t>24.5×23.5×3.5</t>
  </si>
  <si>
    <t>25.5×24.5×3.5</t>
  </si>
  <si>
    <t>25.5×24.5×3.5(台)</t>
  </si>
  <si>
    <t>26.5×25.5×3.5</t>
  </si>
  <si>
    <t>27.5×26.5×3.5</t>
  </si>
  <si>
    <t>27.5×26.5×3.5(台)</t>
  </si>
  <si>
    <t>28.5×27.5×3.5</t>
  </si>
  <si>
    <t>28.5×27.5×3.5(台)</t>
  </si>
  <si>
    <t>29.5×28.5×3.5</t>
  </si>
  <si>
    <t>30.5×29.5×3.5</t>
  </si>
  <si>
    <t>31.5×30.5×3.5</t>
  </si>
  <si>
    <t>31.5×30.5×3.5(台)</t>
  </si>
  <si>
    <t>30×30×3(台)</t>
  </si>
  <si>
    <t>32.5×31.5×3.5</t>
  </si>
  <si>
    <t>33.5×32.5×3.5</t>
  </si>
  <si>
    <t>33.5×32.5×3.5(台)</t>
  </si>
  <si>
    <t>34.5×33.5×3.5</t>
  </si>
  <si>
    <t>35.5×34.5×3.5</t>
  </si>
  <si>
    <t>35.5×34.5×3.5(白)</t>
  </si>
  <si>
    <t>35.5×34.5×3.5(台)</t>
  </si>
  <si>
    <t>34×34×3(台)</t>
  </si>
  <si>
    <t>36.5×35.5×3.5</t>
  </si>
  <si>
    <t>36.5×35.5×3.5(台)</t>
  </si>
  <si>
    <t>37.5×36.5×3.5</t>
  </si>
  <si>
    <t>38.5×37.5×3.5</t>
  </si>
  <si>
    <t>39.5×38.5×3.5</t>
  </si>
  <si>
    <t>40.5×39.5×3.5</t>
  </si>
  <si>
    <t>41.5×40.5×3.5</t>
  </si>
  <si>
    <t>7.5×6.5×4.5</t>
  </si>
  <si>
    <t>8.5×7.5×4.5</t>
  </si>
  <si>
    <t>9.5×8.5×4.5</t>
  </si>
  <si>
    <t>10.5×9.5×4.5</t>
  </si>
  <si>
    <t>11.5×10.5×4.5</t>
  </si>
  <si>
    <t>11.5×10.5×4.5(台)</t>
  </si>
  <si>
    <t>12.5×11.5×4.5</t>
  </si>
  <si>
    <t>12.5×11.5×4.5(台)</t>
  </si>
  <si>
    <t>13.5×12.5×4.5</t>
  </si>
  <si>
    <t>14.5×13.5×4.5(台)</t>
  </si>
  <si>
    <t>14.5×13.5×4.5</t>
  </si>
  <si>
    <t>15.5×14.5×4.5</t>
  </si>
  <si>
    <t>15.5×14.5×4.5(台)</t>
  </si>
  <si>
    <t>16.5×15.5×4.5</t>
  </si>
  <si>
    <t>16.5×15.5×4.5(白)</t>
  </si>
  <si>
    <t>16.5×15.5×4.5(台)</t>
  </si>
  <si>
    <t>17.5×16.5×4.5</t>
  </si>
  <si>
    <t>17.5×16.5×4.5(台)</t>
  </si>
  <si>
    <t>18.5×17.5×4.5</t>
  </si>
  <si>
    <t>19.5×18.5×4.5</t>
  </si>
  <si>
    <t>19.5×18.5×4.5(台)</t>
  </si>
  <si>
    <t>20.5×19.5×4.5</t>
  </si>
  <si>
    <t>21.5×20.5×4.5</t>
  </si>
  <si>
    <t>21.5×20.5×4.5(台)</t>
  </si>
  <si>
    <t>21.5×20.5×4.5(白)</t>
  </si>
  <si>
    <t>22.5×21.5×4.5</t>
  </si>
  <si>
    <t>23.5×22.5×4.5</t>
  </si>
  <si>
    <t>23.5×22.5×4.5(台)</t>
  </si>
  <si>
    <t>24.5×23.5×4.5</t>
  </si>
  <si>
    <t>25.5×24.5×4.5</t>
  </si>
  <si>
    <t>26.5×25.5×4.5</t>
  </si>
  <si>
    <t>27.5×26.5×4.5</t>
  </si>
  <si>
    <t>28.5×27.5×4.5</t>
  </si>
  <si>
    <t>29.5×28.5×4.5</t>
  </si>
  <si>
    <t>29.5×28.5×4.5(白)</t>
  </si>
  <si>
    <t>30.5×29.5×4.5</t>
  </si>
  <si>
    <t>31.5×30.5×4.5</t>
  </si>
  <si>
    <t>32.5×31.5×4.5</t>
  </si>
  <si>
    <t>33.5×32.5×4.5</t>
  </si>
  <si>
    <t>34.5×33.5×4.5</t>
  </si>
  <si>
    <t>35.5×34.5×4.5</t>
  </si>
  <si>
    <t>36.5×35.5×4.5</t>
  </si>
  <si>
    <t>37.5×36.5×4.5</t>
  </si>
  <si>
    <t>38.5×37.5×4.5</t>
  </si>
  <si>
    <t>39.5×38.5×4.5</t>
  </si>
  <si>
    <t>39.5×38.5×4.5(台)</t>
  </si>
  <si>
    <t>40.5×39.5×4.5</t>
  </si>
  <si>
    <t>41.5×40.5×4.5</t>
  </si>
  <si>
    <t>7.5×6.5×5.5</t>
  </si>
  <si>
    <t>8.5×7.5×5.5</t>
  </si>
  <si>
    <t>8.5×7.5×5.5(台)</t>
  </si>
  <si>
    <t>9.5×8.5×5.5</t>
  </si>
  <si>
    <t>10.5×9.5×5.5</t>
  </si>
  <si>
    <t>11.5×10.5×5.5</t>
  </si>
  <si>
    <t>12.5×11.5×5.5</t>
  </si>
  <si>
    <t>13.5×12.5×5.5</t>
  </si>
  <si>
    <t>13.5×12.5×5.5(白)</t>
  </si>
  <si>
    <t>14.5×13.5×5.5</t>
  </si>
  <si>
    <t>14.5×13.5×5.5(台)</t>
  </si>
  <si>
    <t>15.5×14.5×5.5</t>
  </si>
  <si>
    <t>15.5×14.5×5.5(台)</t>
  </si>
  <si>
    <t>16.5×15.5×5.5</t>
  </si>
  <si>
    <t>17.5×16.5×5.5</t>
  </si>
  <si>
    <t>18.5×17.5×5.5(台)</t>
  </si>
  <si>
    <t>18.5×17.5×5.5</t>
  </si>
  <si>
    <t>19.5×18.5×5.5</t>
  </si>
  <si>
    <t>19.5×18.5×5.5(台)</t>
  </si>
  <si>
    <t>20.5×19.5×5.5</t>
  </si>
  <si>
    <t>21.5×20.5×5.5</t>
  </si>
  <si>
    <t>21.5×20.5×5.5(白)</t>
  </si>
  <si>
    <t>21.5×20.5×5.5(台)</t>
  </si>
  <si>
    <t>22.5×21.5×5.5</t>
  </si>
  <si>
    <t>22.5×21.5×5.5(台)</t>
  </si>
  <si>
    <t>23.5×22.5×5.5</t>
  </si>
  <si>
    <t>24.5×23.5×5.5</t>
  </si>
  <si>
    <t>25.5×24.5×5.5</t>
  </si>
  <si>
    <t>24.5×23.5×5.5(台)</t>
  </si>
  <si>
    <t>23×23×5(台)</t>
  </si>
  <si>
    <t>24.5×23.5×5.5(白)</t>
  </si>
  <si>
    <t>26.5×25.5×5.5</t>
  </si>
  <si>
    <t>26.5×25.5×5.5(白)</t>
  </si>
  <si>
    <t>25×25×55(白)</t>
  </si>
  <si>
    <t>27.5×26.5×5.5</t>
  </si>
  <si>
    <t>28.5×27.5×5.5</t>
  </si>
  <si>
    <t>29.5×28.5×5.5</t>
  </si>
  <si>
    <t>30.5×29.5×5.5</t>
  </si>
  <si>
    <t>31.5×30.5×5.5</t>
  </si>
  <si>
    <t>32.5×31.5×5.5</t>
  </si>
  <si>
    <t>33.5×32.5×5.5</t>
  </si>
  <si>
    <t>34.5×33.5×5.5</t>
  </si>
  <si>
    <t>35.5×34.5×5.5</t>
  </si>
  <si>
    <t>36.5×35.5×5.5</t>
  </si>
  <si>
    <t>36.5×35.5×5.5(台)</t>
  </si>
  <si>
    <t>37.5×36.5×5.5</t>
  </si>
  <si>
    <t>37.5×36.5×5.5(白)</t>
  </si>
  <si>
    <t>38.5×37.5×5.5</t>
  </si>
  <si>
    <t>39.5×38.5×5.5</t>
  </si>
  <si>
    <t>40.5×39.5×5.5</t>
  </si>
  <si>
    <t>41.5×40.5×5.5</t>
  </si>
  <si>
    <t>7.5×6.5×6.5</t>
  </si>
  <si>
    <t>8.5×7.5×6.5</t>
  </si>
  <si>
    <t>9.5×8.5×6.5</t>
  </si>
  <si>
    <t>9.5×8.5×6.5(白)</t>
  </si>
  <si>
    <t>10.5×9.5×6.5</t>
  </si>
  <si>
    <t>11.5×10.5×6.5</t>
  </si>
  <si>
    <t>11.5×10.5×6.5(台)</t>
  </si>
  <si>
    <t>12.5×11.5×6.5</t>
  </si>
  <si>
    <t>13.5×12.5×6.5</t>
  </si>
  <si>
    <t>14.5×13.5×6.5</t>
  </si>
  <si>
    <t>15.5×14.5×6.5</t>
  </si>
  <si>
    <t>15.5×14.5×6.5(台)</t>
  </si>
  <si>
    <t>15.5×14.5×6.5(白)</t>
  </si>
  <si>
    <t>16.5×15.5×6.5</t>
  </si>
  <si>
    <t>16.5×15.5×6.5(白)</t>
  </si>
  <si>
    <t>16.5×15.5×6.5(台)</t>
  </si>
  <si>
    <t>15×15×6(台)</t>
  </si>
  <si>
    <t>17.5×16.5×6.5</t>
  </si>
  <si>
    <t>18.5×17.5×6.5</t>
  </si>
  <si>
    <t>18.5×17.5×6.5(白)</t>
  </si>
  <si>
    <t>17×17×6(白)</t>
  </si>
  <si>
    <t>19.5×18.5×6.5</t>
  </si>
  <si>
    <t>20.5×19.5×6.5</t>
  </si>
  <si>
    <t>21.5×20.5×6.5</t>
  </si>
  <si>
    <t>21.5×20.5×6.5(白)</t>
  </si>
  <si>
    <t>22.5×21.5×6.5</t>
  </si>
  <si>
    <t>22.5×21.5×6.5(台)</t>
  </si>
  <si>
    <t>23.5×22.5×6.5</t>
  </si>
  <si>
    <t>24.5×23.5×6.5</t>
  </si>
  <si>
    <t>25.5×24.5×6.5</t>
  </si>
  <si>
    <t>26.5×25.5×6.5</t>
  </si>
  <si>
    <t>26.5×25.5×6.5(内)</t>
  </si>
  <si>
    <t>25×25×6(内)</t>
  </si>
  <si>
    <t>27.5×26.5×6.5</t>
  </si>
  <si>
    <t>28.5×27.5×6.5</t>
  </si>
  <si>
    <t>29.5×28.5×6.5</t>
  </si>
  <si>
    <t>29.5×28.5×6.5(白)</t>
  </si>
  <si>
    <t>30.5×29.5×6.5</t>
  </si>
  <si>
    <t>31.5×30.5×6.5</t>
  </si>
  <si>
    <t>31.5×30.5×6.5(内)</t>
  </si>
  <si>
    <t>30×30×6(内)</t>
  </si>
  <si>
    <t>32.5×31.5×6.5</t>
  </si>
  <si>
    <t>32.5×31.5×6.5(台)</t>
  </si>
  <si>
    <t>33.5×32.5×6.5</t>
  </si>
  <si>
    <t>34.5×33.5×6.5</t>
  </si>
  <si>
    <t>34.5×33.5×6.5(台)</t>
  </si>
  <si>
    <t>35.5×34.5×6.5</t>
  </si>
  <si>
    <t>36.5×35.5×6.5</t>
  </si>
  <si>
    <t>37.5×36.5×6.5</t>
  </si>
  <si>
    <t>38.5×37.5×6.5</t>
  </si>
  <si>
    <t>39.5×38.5×6.5</t>
  </si>
  <si>
    <t>40.5×39.5×6.5</t>
  </si>
  <si>
    <t>41.5×40.5×6.5</t>
  </si>
  <si>
    <t>42.5×41.5×6.5</t>
  </si>
  <si>
    <t>43.5×42.5×6.5</t>
  </si>
  <si>
    <t>44.5×43.5×6.5</t>
  </si>
  <si>
    <t>45.5×44.5×6.5</t>
  </si>
  <si>
    <t>46.5×45.5×6.5</t>
  </si>
  <si>
    <t>8.5×7.5×7.5</t>
  </si>
  <si>
    <t>9.5×8.5×7.5</t>
  </si>
  <si>
    <t>10.5×9.5×7.5</t>
  </si>
  <si>
    <t>11.5×10.5×7.5</t>
  </si>
  <si>
    <t>11.5×10.5×7.5(白)</t>
  </si>
  <si>
    <t>10×10×7(白)</t>
  </si>
  <si>
    <t>12.5×11.5×7.5</t>
  </si>
  <si>
    <t>12.5×11.5×7.5(白)</t>
  </si>
  <si>
    <t>13.5×12.5×7.5</t>
  </si>
  <si>
    <t>14.5×13.5×7.5</t>
  </si>
  <si>
    <t>15.5×14.5×7.5(台)</t>
  </si>
  <si>
    <t>15.5×14.5×7.5</t>
  </si>
  <si>
    <t>16.5×15.5×7.5</t>
  </si>
  <si>
    <t>16.5×15.5×7.5(台)</t>
  </si>
  <si>
    <t>15×15×7(台)</t>
  </si>
  <si>
    <t>17.5×16.5×7.5</t>
  </si>
  <si>
    <t>18.5×17.5×7.5</t>
  </si>
  <si>
    <t>19.5×18.5×7.5</t>
  </si>
  <si>
    <t>20.5×19.5×7.5</t>
  </si>
  <si>
    <t>21.5×20.5×7.5</t>
  </si>
  <si>
    <t>22.5×21.5×7.5</t>
  </si>
  <si>
    <t>23.5×22.5×7.5(台)</t>
  </si>
  <si>
    <t>23.5×22.5×7.5</t>
  </si>
  <si>
    <t>24.5×23.5×7.5</t>
  </si>
  <si>
    <t>25.5×24.5×7.5</t>
  </si>
  <si>
    <t>26.5×25.5×7.5</t>
  </si>
  <si>
    <t>26.5×25.5×7.5（白）</t>
  </si>
  <si>
    <t>25×25×7（白）</t>
  </si>
  <si>
    <t>27.5×26.5×7.5</t>
  </si>
  <si>
    <t>28.5×27.5×7.5</t>
  </si>
  <si>
    <t>28.5×27.5×7.5(台)</t>
  </si>
  <si>
    <t>29.5×28.5×7.5</t>
  </si>
  <si>
    <t>30.5×29.5×7.5</t>
  </si>
  <si>
    <t>31.5×30.5×7.5</t>
  </si>
  <si>
    <t>32.5×31.5×7.5</t>
  </si>
  <si>
    <t>33.5×32.5×7.5</t>
  </si>
  <si>
    <t>34.5×33.5×7.5</t>
  </si>
  <si>
    <t>35.5×34.5×7.5</t>
  </si>
  <si>
    <t>35.5×34.5×7.5(台)</t>
  </si>
  <si>
    <t>34×34×7(台)</t>
  </si>
  <si>
    <t>36.5×35.5×7.5</t>
  </si>
  <si>
    <t>37.5×36.5×7.5</t>
  </si>
  <si>
    <t>38.5×37.5×7.5</t>
  </si>
  <si>
    <t>39.5×38.5×7.5</t>
  </si>
  <si>
    <t>40.5×39.5×7.5</t>
  </si>
  <si>
    <t>41.5×40.5×7.5</t>
  </si>
  <si>
    <t>9.5×8.5×8.5</t>
  </si>
  <si>
    <t>10.5×9.5×8.5</t>
  </si>
  <si>
    <t>11.5×10.5×8.5</t>
  </si>
  <si>
    <t>12.5×11.5×8.5</t>
  </si>
  <si>
    <t>13.5×12.5×8.5</t>
  </si>
  <si>
    <t>14.5×13.5×8.5</t>
  </si>
  <si>
    <t>15.5×14.5×8.5</t>
  </si>
  <si>
    <t>15.5×14.5×8.5(白)</t>
  </si>
  <si>
    <t>14×14×8(白)</t>
  </si>
  <si>
    <t>16.5×15.5×8.5</t>
  </si>
  <si>
    <t>17.5×16.5×8.5</t>
  </si>
  <si>
    <t>16.5×15.5×8.5(白)</t>
  </si>
  <si>
    <t>18.5×17.5×8.5</t>
  </si>
  <si>
    <t>18.5×17.5×8.5(台)</t>
  </si>
  <si>
    <t>19.5×18.5×8.5</t>
  </si>
  <si>
    <t>20.5×19.5×8.5</t>
  </si>
  <si>
    <t>21.5×20.5×8.5</t>
  </si>
  <si>
    <t>22.5×21.5×8.5</t>
  </si>
  <si>
    <t>23.5×22.5×8.5</t>
  </si>
  <si>
    <t>23.5×22.5×8.5(台)</t>
  </si>
  <si>
    <t>24.5×23.5×8.5</t>
  </si>
  <si>
    <t>25.5×24.5×8.5</t>
  </si>
  <si>
    <t>26.5×25.5×8.5</t>
  </si>
  <si>
    <t>27.5×26.5×8.5</t>
  </si>
  <si>
    <t>28.5×27.5×8.5</t>
  </si>
  <si>
    <t>29.5×28.5×8.5</t>
  </si>
  <si>
    <t>29.5×28.5×8.5(白)</t>
  </si>
  <si>
    <t>30.5×29.5×8.5(台)</t>
  </si>
  <si>
    <t>30.5×29.5×8.5</t>
  </si>
  <si>
    <t>31.5×30.5×8.5</t>
  </si>
  <si>
    <t>32.5×31.5×8.5</t>
  </si>
  <si>
    <t>33.5×32.5×8.5</t>
  </si>
  <si>
    <t>34.5×33.5×8.5</t>
  </si>
  <si>
    <t>35.5×34.5×8.5</t>
  </si>
  <si>
    <t>36.5×35.5×8.5</t>
  </si>
  <si>
    <t>37.5×36.5×8.5</t>
  </si>
  <si>
    <t>38.5×37.5×8.5</t>
  </si>
  <si>
    <t>38.5×37.5×8.5(台)</t>
  </si>
  <si>
    <t>39.5×38.5×8.5</t>
  </si>
  <si>
    <t>40.5×39.5×8.5</t>
  </si>
  <si>
    <t>41.5×40.5×8.5</t>
  </si>
  <si>
    <t>10.5×9.5×9.5</t>
  </si>
  <si>
    <t>11.5×10.5×9.5</t>
  </si>
  <si>
    <t>12.5×11.5×9.5</t>
  </si>
  <si>
    <t>13.5×12.5×9.5</t>
  </si>
  <si>
    <t>14.5×13.5×9.5</t>
  </si>
  <si>
    <t>15.5×14.5×9.5</t>
  </si>
  <si>
    <t>16.5×15.5×9.5</t>
  </si>
  <si>
    <t>17.5×16.5×9.5</t>
  </si>
  <si>
    <t>18.5×17.5×9.5</t>
  </si>
  <si>
    <t>19.5×18.5×9.5</t>
  </si>
  <si>
    <t>20.5×19.5×9.5</t>
  </si>
  <si>
    <t>21.5×20.5×9.5</t>
  </si>
  <si>
    <t>22.5×21.5×9.5</t>
  </si>
  <si>
    <t>23.5×22.5×9.5</t>
  </si>
  <si>
    <t>24.5×23.5×9.5</t>
  </si>
  <si>
    <t>25.5×24.5×9.5</t>
  </si>
  <si>
    <t>26.5×25.5×9.5</t>
  </si>
  <si>
    <t>27.5×26.5×9.5</t>
  </si>
  <si>
    <t>28.5×27.5×9.5</t>
  </si>
  <si>
    <t>29.5×28.5×9.5</t>
  </si>
  <si>
    <t>30.5×29.5×9.5</t>
  </si>
  <si>
    <t>31.5×30.5×9.5</t>
  </si>
  <si>
    <t>32.5×31.5×9.5</t>
  </si>
  <si>
    <t>33.5×32.5×9.5</t>
  </si>
  <si>
    <t>34.5×33.5×9.5</t>
  </si>
  <si>
    <t>35.5×34.5×9.5</t>
  </si>
  <si>
    <t>36.5×35.5×9.5</t>
  </si>
  <si>
    <t>37.5×36.5×9.5</t>
  </si>
  <si>
    <t>38.5×37.5×9.5</t>
  </si>
  <si>
    <t>39.5×38.5×9.5</t>
  </si>
  <si>
    <t>40.5×39.5×9.5</t>
  </si>
  <si>
    <t>41.5×40.5×9.5</t>
  </si>
  <si>
    <t>11.5×10.5×10.5</t>
  </si>
  <si>
    <t>12.5×11.5×10.5</t>
  </si>
  <si>
    <t>13.5×12.5×10.5</t>
  </si>
  <si>
    <t>14.5×13.5×10.5</t>
  </si>
  <si>
    <t>14.5×13.5×10.5(台)</t>
  </si>
  <si>
    <t>15.5×14.5×10.5</t>
  </si>
  <si>
    <t>16.5×15.5×10.5</t>
  </si>
  <si>
    <t>16.5×15.5×10.5(台)</t>
  </si>
  <si>
    <t>17.5×16.5×10.5</t>
  </si>
  <si>
    <t>18.5×17.5×10.5</t>
  </si>
  <si>
    <t>19.5×18.5×10.5</t>
  </si>
  <si>
    <t>20.5×19.5×10.5</t>
  </si>
  <si>
    <t>21.5×20.5×10.5</t>
  </si>
  <si>
    <t>21.5×20.5×10.5(台)</t>
  </si>
  <si>
    <t>22.5×21.5×10.5</t>
  </si>
  <si>
    <t>23.5×22.5×10.5</t>
  </si>
  <si>
    <t>23.5×22.5×10.5(台)</t>
  </si>
  <si>
    <t>24.5×23.5×10.5</t>
  </si>
  <si>
    <t>24.5×23.5×10.5(白)</t>
  </si>
  <si>
    <t>23×23×10(白)</t>
  </si>
  <si>
    <t>25.5×24.5×10.5</t>
  </si>
  <si>
    <t>26.5×25.5×10.5</t>
  </si>
  <si>
    <t>27.5×26.5×10.5</t>
  </si>
  <si>
    <t>28.5×27.5×10.5</t>
  </si>
  <si>
    <t>29.5×28.5×10.5</t>
  </si>
  <si>
    <t>30.5×29.5×10.5</t>
  </si>
  <si>
    <t>31.5×30.5×10.5</t>
  </si>
  <si>
    <t>32.5×31.5×10.5</t>
  </si>
  <si>
    <t>33.5×32.5×10.5</t>
  </si>
  <si>
    <t>34.5×33.5×10.5</t>
  </si>
  <si>
    <t>34.5×33.5×10.5(台)</t>
  </si>
  <si>
    <t>34.5×33.5×10.5(白)</t>
  </si>
  <si>
    <t>33×33×10(白)</t>
  </si>
  <si>
    <t>35.5×34.5×10.5</t>
  </si>
  <si>
    <t>36.5×35.5×10.5</t>
  </si>
  <si>
    <t>37.5×36.5×10.5</t>
  </si>
  <si>
    <t>38.5×37.5×10.5</t>
  </si>
  <si>
    <t>39.5×38.5×10.5</t>
  </si>
  <si>
    <t>40.5×39.5×10.5</t>
  </si>
  <si>
    <t>41.5×40.5×10.5</t>
  </si>
  <si>
    <t>×</t>
  </si>
  <si>
    <t>5（黑）</t>
  </si>
  <si>
    <t>3（白）</t>
  </si>
  <si>
    <t>3（黑）</t>
  </si>
  <si>
    <t>2（黑）</t>
  </si>
  <si>
    <t>6（黑）</t>
  </si>
  <si>
    <t>2(黑）</t>
  </si>
  <si>
    <t>3(黑）</t>
  </si>
  <si>
    <t>2.5(黑）</t>
  </si>
  <si>
    <t>3.5(黑）</t>
  </si>
  <si>
    <t>7(差）</t>
  </si>
  <si>
    <t>2（白）</t>
  </si>
  <si>
    <t>9（黑）</t>
  </si>
  <si>
    <t>6(差）</t>
  </si>
  <si>
    <t>2（台）</t>
  </si>
  <si>
    <t>11(台）</t>
  </si>
  <si>
    <t>6(台）</t>
  </si>
  <si>
    <t>4.5（黑）</t>
  </si>
  <si>
    <t>6（白）</t>
  </si>
  <si>
    <t>7（白）</t>
  </si>
  <si>
    <t>5.5（白）</t>
  </si>
  <si>
    <t>5（白）</t>
  </si>
  <si>
    <t>35（台）</t>
  </si>
  <si>
    <t>产品数量</t>
  </si>
  <si>
    <t>项目</t>
  </si>
  <si>
    <t>类别</t>
  </si>
  <si>
    <t>入</t>
  </si>
  <si>
    <t>正方形</t>
  </si>
  <si>
    <t>长方形</t>
  </si>
  <si>
    <t>合计</t>
  </si>
  <si>
    <t>出</t>
  </si>
  <si>
    <t>入-出</t>
  </si>
  <si>
    <t>产品种类数</t>
  </si>
  <si>
    <t>入库</t>
  </si>
  <si>
    <t>根据登记表，把入库数量输入对应的规格当日入库记录里，表内没有规格的，新增一行</t>
  </si>
  <si>
    <t>每天把出库数据做完后，对于长方形的，筛选在库小于0的，把欠料数量输入当天的入库记录里。</t>
  </si>
  <si>
    <t>在库20个以下，发货超过20，不取出来，直接欠多少生产多少</t>
  </si>
  <si>
    <t>出库</t>
  </si>
  <si>
    <t>根据发货单，把发货数据填入对应规格的当日出库记录，同一规格有多条记录的，按*+*+*+依次记入</t>
  </si>
  <si>
    <t>月底更新台帐</t>
  </si>
  <si>
    <t>保存当月的台帐后，另存一份次月的</t>
  </si>
  <si>
    <t>把库存数据全部粘贴在上月在库（只粘贴数值）</t>
  </si>
  <si>
    <t>清除所有的出入库记录</t>
  </si>
  <si>
    <t>更改文件名的月份</t>
  </si>
  <si>
    <t>白)</t>
  </si>
  <si>
    <t>台)</t>
  </si>
  <si>
    <t>卡)</t>
  </si>
  <si>
    <t>台</t>
  </si>
  <si>
    <t>内)</t>
  </si>
  <si>
    <t>扣)</t>
  </si>
  <si>
    <t>12*12*12</t>
  </si>
  <si>
    <t>12×12×12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</si>
</sst>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</numFmts>
  <fonts count="26">
    <font>
      <sz val="11"/>
      <color theme="1"/>
      <name val="宋体"/>
      <charset val="134"/>
      <scheme val="minor"/>
    </font>
    <font>
      <b/>
      <sz val="11"/>
      <color rgb="FF0B5FD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94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8" borderId="8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9">
      <alignment vertical="center"/>
    </xf>
    <xf numFmtId="0" fontId="11" fillId="0" borderId="9">
      <alignment vertical="center"/>
    </xf>
    <xf numFmtId="0" fontId="12" fillId="0" borderId="10">
      <alignment vertical="center"/>
    </xf>
    <xf numFmtId="0" fontId="12" fillId="0" borderId="0">
      <alignment vertical="center"/>
    </xf>
    <xf numFmtId="0" fontId="13" fillId="9" borderId="11">
      <alignment vertical="center"/>
    </xf>
    <xf numFmtId="0" fontId="14" fillId="10" borderId="12">
      <alignment vertical="center"/>
    </xf>
    <xf numFmtId="0" fontId="15" fillId="10" borderId="11">
      <alignment vertical="center"/>
    </xf>
    <xf numFmtId="0" fontId="16" fillId="11" borderId="13">
      <alignment vertical="center"/>
    </xf>
    <xf numFmtId="0" fontId="17" fillId="0" borderId="14">
      <alignment vertical="center"/>
    </xf>
    <xf numFmtId="0" fontId="18" fillId="0" borderId="15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3" fillId="36" borderId="0">
      <alignment vertical="center"/>
    </xf>
    <xf numFmtId="0" fontId="23" fillId="37" borderId="0">
      <alignment vertical="center"/>
    </xf>
    <xf numFmtId="0" fontId="22" fillId="38" borderId="0">
      <alignment vertical="center"/>
    </xf>
  </cellStyleXfs>
  <cellXfs count="69"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58" fontId="0" fillId="0" borderId="2" xfId="0" applyNumberForma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0" borderId="0" xfId="0" applyFont="1" applyAlignment="1">
      <alignment horizontal="left" vertical="center"/>
    </xf>
    <xf numFmtId="58" fontId="0" fillId="0" borderId="5" xfId="0" applyNumberForma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5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B5FD1"/>
      <color rgb="00FFF9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281940</xdr:colOff>
      <xdr:row>12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82880"/>
          <a:ext cx="5768340" cy="2049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10</xdr:col>
      <xdr:colOff>480060</xdr:colOff>
      <xdr:row>31</xdr:row>
      <xdr:rowOff>30480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2377440"/>
          <a:ext cx="5966460" cy="332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</xdr:colOff>
      <xdr:row>3</xdr:row>
      <xdr:rowOff>129540</xdr:rowOff>
    </xdr:from>
    <xdr:to>
      <xdr:col>20</xdr:col>
      <xdr:colOff>106680</xdr:colOff>
      <xdr:row>24</xdr:row>
      <xdr:rowOff>106680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99660" y="678180"/>
          <a:ext cx="7399020" cy="3817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358140</xdr:colOff>
      <xdr:row>11</xdr:row>
      <xdr:rowOff>91440</xdr:rowOff>
    </xdr:from>
    <xdr:to>
      <xdr:col>17</xdr:col>
      <xdr:colOff>381000</xdr:colOff>
      <xdr:row>36</xdr:row>
      <xdr:rowOff>53340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8140" y="2103120"/>
          <a:ext cx="10386060" cy="4533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1.8449074074" refreshedBy="Administrator" recordCount="2412">
  <cacheSource type="worksheet">
    <worksheetSource ref="D3:D2436" sheet="长方形"/>
  </cacheSource>
  <cacheFields count="1">
    <cacheField name="外尺寸规格" numFmtId="0">
      <sharedItems containsBlank="1" count="3039">
        <m/>
        <s v="10.5×7.5×4.5"/>
        <s v="10.5×8.5×5.5(白)"/>
        <s v="10.8×9×3.3"/>
        <s v="10×10×2(黑)"/>
        <s v="10×10×3(黑)"/>
        <s v="10×10×3.5"/>
        <s v="10×10×4(差)"/>
        <s v="10×10×4(黑)"/>
        <s v="10×10×5(差材料)"/>
        <s v="10×10×5(黑)"/>
        <s v="10×10×6(黑)"/>
        <s v="10×10×7(黑)"/>
        <s v="10×5.5×4.5(白)"/>
        <s v="10×6×2"/>
        <s v="10×6×2(白)"/>
        <s v="10×6×3"/>
        <s v="10×6×3(白)"/>
        <s v="10×6×3(台)"/>
        <s v="10×6×4"/>
        <s v="10×6×5"/>
        <s v="10×6×5(白)"/>
        <s v="10×6×6(白)"/>
        <s v="10×7×1.7"/>
        <s v="10×7×3"/>
        <s v="10×7×3(黑)"/>
        <s v="10×7×3(台)"/>
        <s v="10×7×4"/>
        <s v="10×7×4(白)"/>
        <s v="10×7×5"/>
        <s v="10×7×5(台)"/>
        <s v="10×7×6"/>
        <s v="10×7×7"/>
        <s v="10×8×2"/>
        <s v="10×8×3"/>
        <s v="10×8×3(白)"/>
        <s v="10×8×3(台)"/>
        <s v="10×8×4"/>
        <s v="10×8×4(白)"/>
        <s v="10×8×4(台)"/>
        <s v="10×8×5"/>
        <s v="10×8×5(台)"/>
        <s v="10×8×8(白)"/>
        <s v="10×9.5×2.5"/>
        <s v="10×9×2"/>
        <s v="10×9×5"/>
        <s v="10×9×5(白)"/>
        <s v="10×9×6(白)"/>
        <s v="10×9×8"/>
        <s v="11.2×9.9×2.4(白)"/>
        <s v="11.5×10.5×11"/>
        <s v="11.5×10.5×7(黑)"/>
        <s v="11.5×6×2.8(黑)"/>
        <s v="11×10.5×10(黑)"/>
        <s v="11×10.5×2.5(白)"/>
        <s v="11×10×2"/>
        <s v="11×10×2(台)"/>
        <s v="11×10×3(台)"/>
        <s v="11×10×4"/>
        <s v="11×10×4(白)"/>
        <s v="11×10×5"/>
        <s v="11×10×5(白)"/>
        <s v="11×10×6"/>
        <s v="11×10×9"/>
        <s v="11×11×10"/>
        <s v="11×11×10(白)"/>
        <s v="11×11×21"/>
        <s v="11×11×26"/>
        <s v="11×11×3(黑)"/>
        <s v="11×11×4(黑)"/>
        <s v="11×11×5(白)"/>
        <s v="11×3×3"/>
        <s v="11×5.5×4.5"/>
        <s v="11×5×2(白)"/>
        <s v="11×6×2(白)"/>
        <s v="11×6×3"/>
        <s v="11×6×4"/>
        <s v="11×6×4(白)"/>
        <s v="11×6×5"/>
        <s v="11×6×5(台)"/>
        <s v="11×7×3.5"/>
        <s v="11×7×4"/>
        <s v="11×7×5(台)"/>
        <s v="11×7×7"/>
        <s v="11×8×2"/>
        <s v="11×8×2(白)"/>
        <s v="11×8×3"/>
        <s v="11×8×3(白)"/>
        <s v="11×8×3(差材料)"/>
        <s v="11×8×3(台)"/>
        <s v="11×8×4"/>
        <s v="11×8×4(白)"/>
        <s v="11×8×5"/>
        <s v="11×8×6"/>
        <s v="11×8×6(白)"/>
        <s v="11×8×7"/>
        <s v="11×8×8"/>
        <s v="11×9×2(白)"/>
        <s v="11×9×3"/>
        <s v="11×9×3(黑)"/>
        <s v="11×9×3(台)"/>
        <s v="11×9×3.5(白)"/>
        <s v="11×9×4"/>
        <s v="11×9×5"/>
        <s v="11×9×6(白)"/>
        <s v="11×9×7"/>
        <s v="11×9×8"/>
        <s v="11×9×9"/>
        <s v="12×9×5"/>
        <s v="12.5×10.5×3.5"/>
        <s v="12.5×11.5×8.5(白)"/>
        <s v="12.5×12.5×3.8"/>
        <s v="12.5×8.5×4"/>
        <s v="12.5×8.5×8.5(白)"/>
        <s v="12.5×8×6.5(白)"/>
        <s v="12.5×9.5×2.5(白)"/>
        <s v="12.5×9.5×2.5(台)"/>
        <s v="12.8×13×9(白)"/>
        <s v="12×10×2"/>
        <s v="12×10×2(白)"/>
        <s v="12×10×2(台)"/>
        <s v="12×10×4"/>
        <s v="12×10×4(白)"/>
        <s v="12×10×5"/>
        <s v="12×10×6"/>
        <s v="12×10×6(台)"/>
        <s v="12×11×10"/>
        <s v="12×11×11"/>
        <s v="12×11×2"/>
        <s v="12×11×2(白)"/>
        <s v="12×11×3(白)"/>
        <s v="12×11×3(差)"/>
        <s v="12×11×4"/>
        <s v="12×11×4(白)"/>
        <s v="12×11×5"/>
        <s v="12×11×6"/>
        <s v="12×11×6(白)"/>
        <s v="12×11×7"/>
        <s v="12×12×1.3(台)"/>
        <s v="12×12×10(黑)"/>
        <s v="12×12×3(黑)"/>
        <s v="12×12×7(黑)"/>
        <s v="13.5×12.5×8.5(黑)"/>
        <s v="12×12×9(红)"/>
        <s v="12×14×2(白)"/>
        <s v="12×15×5(台)"/>
        <s v="12×21×4"/>
        <s v="12×5×3"/>
        <s v="12×6.5×1.8"/>
        <s v="12×6.5×3"/>
        <s v="12×6×2"/>
        <s v="12×6×2(白)"/>
        <s v="12×6×3"/>
        <s v="12×6×3(台)"/>
        <s v="12×6×4(白)"/>
        <s v="12×6×5(白)"/>
        <s v="12×6×5(台)"/>
        <s v="12×6×6"/>
        <s v="12×7×2"/>
        <s v="12×7×2(白)"/>
        <s v="12×7×3"/>
        <s v="12×7×3(白)"/>
        <s v="12×7×4"/>
        <s v="12×7×5"/>
        <s v="12×7×7(黑)"/>
        <s v="12×8×2.5(白)"/>
        <s v="12×8×3"/>
        <s v="12×8×3(白)"/>
        <s v="12×8×4"/>
        <s v="12×8×5"/>
        <s v="12×8×5(台)"/>
        <s v="12×8×6"/>
        <s v="12×8×6(白)"/>
        <s v="12×8×6(黑)"/>
        <s v="12×8×6(台)"/>
        <s v="12×8×8"/>
        <s v="12×8×8(黑)"/>
        <s v="12×9.5×6.5"/>
        <s v="12×9×2"/>
        <s v="12×9×2(白)"/>
        <s v="12×9×3"/>
        <s v="12×9×4"/>
        <s v="12×9×4(台)"/>
        <s v="12×9×8"/>
        <s v="12×9×9"/>
        <s v="13.3×12.2×4.4(白)"/>
        <s v="13.5×10.3×2.5(白)"/>
        <s v="13.5×10.5×1.5(白)"/>
        <s v="13.5×10.5×2.5(白)"/>
        <s v="13.5×10.5×6.5(台)"/>
        <s v="13.5×12.5×4.5(白)"/>
        <s v="13.5×8.5×2.5"/>
        <s v="13.5×8.5×4.5(白)"/>
        <s v="13.9×13×3.3"/>
        <s v="13×10×10"/>
        <s v="13×10×2(黑)"/>
        <s v="13×10×2.5"/>
        <s v="13×10×3"/>
        <s v="13×10×3(白)"/>
        <s v="13×10×5(白)"/>
        <s v="13×11×10"/>
        <s v="13×11×11"/>
        <s v="13×11×2(白)"/>
        <s v="13×11×20(白)"/>
        <s v="13×11×3"/>
        <s v="13×11×3(白)"/>
        <s v="13×11×4"/>
        <s v="13×11×4(白)"/>
        <s v="13×11×4(台)"/>
        <s v="13×11×5"/>
        <s v="13×11×7"/>
        <s v="13×11×8"/>
        <s v="13×11×9(白)"/>
        <s v="13×12×3(台)"/>
        <s v="13×12×4"/>
        <s v="13×12×4(台)"/>
        <s v="13×12×5"/>
        <s v="13×12×5(白)"/>
        <s v="13×12×5(黑)"/>
        <s v="13×12×5(台)"/>
        <s v="13×12×6(白)"/>
        <s v="13×12×7"/>
        <s v="13×13×2(黑)"/>
        <s v="13×13×2(红)"/>
        <s v="13×13×3(黑)"/>
        <s v="13×13×3.5"/>
        <s v="13×13×4(黑)"/>
        <s v="13×13×4(红)"/>
        <s v="13×13×5(黑)"/>
        <s v="13×13×8(黑)"/>
        <s v="13×17×4(白)"/>
        <s v="13×6×3"/>
        <s v="13×6×3(台)"/>
        <s v="13×6×5"/>
        <s v="13×7.5×3.5"/>
        <s v="13×7×2"/>
        <s v="13×7×2(台)"/>
        <s v="13×7×3"/>
        <s v="13×7×4(白)"/>
        <s v="13×7×5(台)"/>
        <s v="13×7×6"/>
        <s v="13×7×7"/>
        <s v="13×8×2"/>
        <s v="13×8×3"/>
        <s v="13×8×3(白)"/>
        <s v="13×8×3(台)"/>
        <s v="13×8×3.5(台)"/>
        <s v="13×8×4"/>
        <s v="13×8×5"/>
        <s v="13×8×5(白)"/>
        <s v="13×8×6"/>
        <s v="13×8×7"/>
        <s v="13×9×2(白)"/>
        <s v="13×9×3"/>
        <s v="13×9×4"/>
        <s v="13×9×4(白)"/>
        <s v="13×9×5(黑)"/>
        <s v="13×9×5(台)"/>
        <s v="13×9×6(白)"/>
        <s v="13×9×6(台)"/>
        <s v="13×9×8(台)"/>
        <s v="13×9×9"/>
        <s v="14*11*3"/>
        <s v="14.5×10×3"/>
        <s v="14.5×12.5×6"/>
        <s v="14.5×14.5×5.5(台)"/>
        <s v="14.5×6.5×2.5(白)"/>
        <s v="14.5×6×4"/>
        <s v="14.5×7.5×7.5(白)"/>
        <s v="14.5×8.5×6.5(白)"/>
        <s v="14.5×9.5×3.5"/>
        <s v="14.5×9.5×4.5"/>
        <s v="14×10×10"/>
        <s v="14×10×2(台)"/>
        <s v="14×10×3"/>
        <s v="14×10×3(台)"/>
        <s v="14×10×4"/>
        <s v="14×10×4(台)"/>
        <s v="14×10×5"/>
        <s v="14×10×5(白)"/>
        <s v="14×10×5(台)"/>
        <s v="14×10×6"/>
        <s v="14×10×8"/>
        <s v="14×11×10"/>
        <s v="14×11×11(白)"/>
        <s v="14×11×3(白)"/>
        <s v="14×11×3(台)"/>
        <s v="14×11×4"/>
        <s v="14×11×5"/>
        <s v="14×11×7"/>
        <s v="14×11×7(白)"/>
        <s v="14×11×8(白)"/>
        <s v="14×12×2"/>
        <s v="14×12×5"/>
        <s v="14×12×6(台)"/>
        <s v="14×13×2"/>
        <s v="14×13×3"/>
        <s v="14×13×3(白)"/>
        <s v="14×13×3(台)"/>
        <s v="14×13×5(台)"/>
        <s v="14×13×9"/>
        <s v="14×13×9(白)"/>
        <s v="14×14×11"/>
        <s v="14×14×12"/>
        <s v="14×14×3(黑)"/>
        <s v="14×14×5(白)"/>
        <s v="14×14×5(黑)"/>
        <s v="14×14×5(红)"/>
        <s v="14×14×8(黑)"/>
        <s v="14×6×2"/>
        <s v="14×6×3"/>
        <s v="14×6×3(台)"/>
        <s v="14×6×4(白)"/>
        <s v="14×6×4(台)"/>
        <s v="14×6×5"/>
        <s v="14×6×5(白)"/>
        <s v="14×7×2"/>
        <s v="14×7×3"/>
        <s v="14×7×4"/>
        <s v="14×7×4(台)"/>
        <s v="14×7×5"/>
        <s v="14×8×3(台)"/>
        <s v="14×8×4(台)"/>
        <s v="14×8×5"/>
        <s v="14×8×6"/>
        <s v="14×8×6(台)"/>
        <s v="14×8×7"/>
        <s v="14×9.2×3.6"/>
        <s v="14×9×3"/>
        <s v="14×9×3.5"/>
        <s v="14×9×4"/>
        <s v="14×9×5(白)"/>
        <s v="14×9×6"/>
        <s v="14×9×7(台)"/>
        <s v="14×9×8"/>
        <s v="14×9×9"/>
        <s v="15.3×13.8×23.3"/>
        <s v="15.5×10.5×2.5(白)"/>
        <s v="15.5×10.5×3.5(白)"/>
        <s v="15.5×10.5×5.5"/>
        <s v="15.5×12×3(台)"/>
        <s v="15.5×13.5×1.5(台)"/>
        <s v="15.5×14.5×10.5(黑)"/>
        <s v="15.5×14.5×4(台)"/>
        <s v="15.5×6.5×4.5(白)"/>
        <s v="15.5×7×3(台)"/>
        <s v="15.5×9×4.5(白)"/>
        <s v="15.6×13.3×14(台)"/>
        <s v="15×10×10"/>
        <s v="15×10×10(台)"/>
        <s v="15×10×2(白)"/>
        <s v="15×10×3"/>
        <s v="15×10×3(白)"/>
        <s v="15×10×3(台)"/>
        <s v="15×10×4"/>
        <s v="15×10×4(差)"/>
        <s v="15×10×5(白)"/>
        <s v="15×10×5(台)"/>
        <s v="15×10×6"/>
        <s v="15×10×6(白)"/>
        <s v="15×10×8"/>
        <s v="15×10×8(白)"/>
        <s v="15×10×8(黑)"/>
        <s v="15×10×9"/>
        <s v="15×10×9(台)"/>
        <s v="15×11×14"/>
        <s v="15×11×5"/>
        <s v="15×11×8"/>
        <s v="15×11×9"/>
        <s v="15×12×4"/>
        <s v="15×12×4(白)"/>
        <s v="15×12×5"/>
        <s v="15×12×5(台)"/>
        <s v="15×12×6"/>
        <s v="15×12×8"/>
        <s v="15×12×9(白)"/>
        <s v="15×13×10"/>
        <s v="15×13×2"/>
        <s v="15×13×2(白)"/>
        <s v="15×13×3"/>
        <s v="15×13×3(白)"/>
        <s v="15×13×4"/>
        <s v="15×13×8(白)"/>
        <s v="15×14.5×7"/>
        <s v="15×14×2(白)"/>
        <s v="15×14×5(白)"/>
        <s v="15×15×(黑)"/>
        <s v="15×15×1.5"/>
        <s v="15×15×10(黑)"/>
        <s v="15×15×13"/>
        <s v="15×15×2(红)"/>
        <s v="15×15×3(黑)"/>
        <s v="15×15×4(黑)"/>
        <s v="15×15×5(差材料)"/>
        <s v="15×15×5(黑)"/>
        <s v="15×15×7(黑)"/>
        <s v="15×4×4(台)"/>
        <s v="15×6.5×3.5(黑)"/>
        <s v="15×6×2"/>
        <s v="15×6×3"/>
        <s v="15×6×5"/>
        <s v="15×6×5(白)"/>
        <s v="15×6×6"/>
        <s v="15×6×6.5(白)"/>
        <s v="15×7.3×3.3(红)"/>
        <s v="15×7×3"/>
        <s v="15×7×4"/>
        <s v="15×7×4(白)"/>
        <s v="15×7×5(白)"/>
        <s v="15×7×6"/>
        <s v="15×7×7(白)"/>
        <s v="15×8×2"/>
        <s v="15×8×2(黑)"/>
        <s v="15×8×3"/>
        <s v="15×8×4"/>
        <s v="15×8×5"/>
        <s v="15×8×5(白)"/>
        <s v="15×8×7"/>
        <s v="15×8×8"/>
        <s v="15×9×2(白)"/>
        <s v="15×9×3"/>
        <s v="15×9×6"/>
        <s v="16.3×2.2×92.4"/>
        <s v="16.5×10.5×3.5(白)"/>
        <s v="16.5×10.5×6.5(黑)"/>
        <s v="16.5×13.5×2.5(白)"/>
        <s v="16.5×13×4(白)"/>
        <s v="16.5×14.5×6.5(白)"/>
        <s v="16.5×7.5×3.5(白)"/>
        <s v="16×10×3(白)"/>
        <s v="16×10×4"/>
        <s v="16×10×4(台)"/>
        <s v="16×10×5"/>
        <s v="16×10×5(白)"/>
        <s v="16×10×5(台)"/>
        <s v="16×10×6(白)"/>
        <s v="16×10×6(台)"/>
        <s v="16×10×7"/>
        <s v="16×10×8"/>
        <s v="16×11×11"/>
        <s v="16×11×2"/>
        <s v="16×11×2(白)"/>
        <s v="16×11×2.5"/>
        <s v="16×11×3"/>
        <s v="16×11×4"/>
        <s v="16×11×5"/>
        <s v="16×11×7"/>
        <s v="16×11×8"/>
        <s v="16×12.5×13"/>
        <s v="16×12×12(黑)"/>
        <s v="16×12×2(黑)"/>
        <s v="16×12×3"/>
        <s v="16×12×4"/>
        <s v="16×12×4(白)"/>
        <s v="16×12×6"/>
        <s v="16×12×7"/>
        <s v="16×12×8"/>
        <s v="16×12×8(白)"/>
        <s v="16×12×9"/>
        <s v="16×13.5×5(黑)"/>
        <s v="16×13×10(台)"/>
        <s v="16×13×13"/>
        <s v="16×13×2"/>
        <s v="16×13×2(白)"/>
        <s v="16×13×5"/>
        <s v="16×13×6"/>
        <s v="16×13×8"/>
        <s v="16×14×2(白)"/>
        <s v="16×14×4(白)"/>
        <s v="16×14×6"/>
        <s v="16×14×7"/>
        <s v="16×15×3"/>
        <s v="16×15×4"/>
        <s v="16×15×4(白)"/>
        <s v="16×15×6"/>
        <s v="16×15×9"/>
        <s v="16×16×11"/>
        <s v="16×16×12"/>
        <s v="16×16×12(白)"/>
        <s v="16×16×6(黑)"/>
        <s v="16×16×8(黑)"/>
        <s v="16×6×2"/>
        <s v="16×6×3"/>
        <s v="16×6×3(台)"/>
        <s v="16×6×4"/>
        <s v="16×6×6"/>
        <s v="16×6×6(白)"/>
        <s v="16×7×2"/>
        <s v="16×7×4(台)"/>
        <s v="16×7×5(白)"/>
        <s v="16×7×7"/>
        <s v="16×8×2"/>
        <s v="16×8×2(白)"/>
        <s v="16×8×3"/>
        <s v="16×8×3(台)"/>
        <s v="16×8×4"/>
        <s v="16×8×5(白)"/>
        <s v="16×8×6"/>
        <s v="16×8×6(白)"/>
        <s v="16×8×7"/>
        <s v="16×8×8"/>
        <s v="16×9.5×7(台)"/>
        <s v="16×9×2"/>
        <s v="16×9×3"/>
        <s v="16×9×3(台)"/>
        <s v="16×9×4(白)"/>
        <s v="16×9×5(白)"/>
        <s v="16×9×5(台)"/>
        <s v="16×9×6"/>
        <s v="16×9×7"/>
        <s v="16×9×8"/>
        <s v="17*15*5"/>
        <s v="17.5×11.5×4.5(白)"/>
        <s v="17.5×15.5×1.7"/>
        <s v="17.5×15×9(黑)"/>
        <s v="17.5×16.5×4.5(白)"/>
        <s v="17.5×7.5×5.5"/>
        <s v="17.7×13.2×4.2"/>
        <s v="17×10×2"/>
        <s v="17×10×3.2"/>
        <s v="17×10×4"/>
        <s v="17×10×4(白)"/>
        <s v="17×10×5"/>
        <s v="17×10×5(白)"/>
        <s v="17×10×6(黑)"/>
        <s v="17×10×8"/>
        <s v="17×10×9"/>
        <s v="17×11.5×3"/>
        <s v="17×11×2"/>
        <s v="17×11×2(白)"/>
        <s v="17×11×4"/>
        <s v="17×11×4(白)"/>
        <s v="17×11×5"/>
        <s v="17×11×5(白)"/>
        <s v="17×11×5(台)"/>
        <s v="17×11×7"/>
        <s v="17×11×8"/>
        <s v="17×12×11"/>
        <s v="17×12×12"/>
        <s v="17×12×12(黑)"/>
        <s v="17×12×2(黑)"/>
        <s v="17×12×4"/>
        <s v="17×12×5"/>
        <s v="17×12×5(白)"/>
        <s v="17×12×5(黑)"/>
        <s v="17×12×6(黑)"/>
        <s v="17×12×7"/>
        <s v="17×12×8"/>
        <s v="17×13×10"/>
        <s v="17×13×11"/>
        <s v="17×13×2"/>
        <s v="17×13×3"/>
        <s v="17×13×4"/>
        <s v="17×14×12"/>
        <s v="17×14×4"/>
        <s v="17×14×5"/>
        <s v="17×14×8"/>
        <s v="17×14×9"/>
        <s v="17×15×11"/>
        <s v="17×15×2"/>
        <s v="17×15×3"/>
        <s v="17×15×4"/>
        <s v="17×15×6"/>
        <s v="17×16×12"/>
        <s v="17×16×2"/>
        <s v="17×16×3"/>
        <s v="17×16×3(白)"/>
        <s v="17×16×4"/>
        <s v="17×16×4(白)"/>
        <s v="17×16×5"/>
        <s v="17×16×6"/>
        <s v="17×17×3(红)"/>
        <s v="17×17×4(黑)"/>
        <s v="17×17×4.5"/>
        <s v="17×17×5(白)"/>
        <s v="17×17×5(黑)"/>
        <s v="17×17×5(红)"/>
        <s v="17×20×9"/>
        <s v="17×4×7"/>
        <s v="17×6×2(白)"/>
        <s v="17×6×3"/>
        <s v="17×6×5(白)"/>
        <s v="17×6×5(黑)"/>
        <s v="17×6×6"/>
        <s v="17×7×3"/>
        <s v="17×7×3(白)"/>
        <s v="17×7×3(红)"/>
        <s v="17×7×4"/>
        <s v="17×7×6"/>
        <s v="17×7×6(白)"/>
        <s v="17×7×7(台)"/>
        <s v="17×8×2"/>
        <s v="17×8×3"/>
        <s v="17×8×4"/>
        <s v="17×8×5"/>
        <s v="17×8×5(白)"/>
        <s v="17×8×8(白)"/>
        <s v="17×9×2"/>
        <s v="17×9×3(白)"/>
        <s v="17×9×3(黑)"/>
        <s v="17×9×4"/>
        <s v="17×9×5(台)"/>
        <s v="17×9×7"/>
        <s v="17×9×9"/>
        <s v="18.5×10.5×8.5"/>
        <s v="18.5×10×1.7"/>
        <s v="18.5×11.5×1.8(白)"/>
        <s v="18.5×11.5×2.5"/>
        <s v="18.5×13.5×3.5"/>
        <s v="18.5×13.5×6.5"/>
        <s v="18.5×15.5×5.5(台)"/>
        <s v="18.5×16.5×8.5(白)"/>
        <s v="18.5×16.5×8.5(台)"/>
        <s v="18.5×8.5×5.5"/>
        <s v="18.7×13.8×6.5"/>
        <s v="18×10.5×8.5(台)"/>
        <s v="18×10×1.8(白)"/>
        <s v="18×10×2"/>
        <s v="18×10×2(白)"/>
        <s v="18×10×3"/>
        <s v="18×10×4"/>
        <s v="18×10×5"/>
        <s v="18×10×5(台)"/>
        <s v="18×10×8"/>
        <s v="18×10×9"/>
        <s v="18×10×9(黑)"/>
        <s v="18×11.8×2.5"/>
        <s v="18×11×2(白)"/>
        <s v="18×11×3(白)"/>
        <s v="18×11×4"/>
        <s v="18×11×4(白)"/>
        <s v="18×11×5(白)"/>
        <s v="18×11×6"/>
        <s v="18×11×6(白)"/>
        <s v="18×11×7"/>
        <s v="18×11×7(白)"/>
        <s v="18×12×12"/>
        <s v="18×12×2"/>
        <s v="18×12×2(白)"/>
        <s v="18×12×3(台)"/>
        <s v="18×12×4(白)"/>
        <s v="18×12×4(台)"/>
        <s v="18×12×5"/>
        <s v="18×12×8"/>
        <s v="18×12×9(白)"/>
        <s v="18×13×2"/>
        <s v="18×13×3(白)"/>
        <s v="18×13×4(台)"/>
        <s v="18×13×5(白)"/>
        <s v="18×13×6(白)"/>
        <s v="18×13×6(黑)"/>
        <s v="18×13×7"/>
        <s v="18×13×9"/>
        <s v="18×14×10"/>
        <s v="18×14×11"/>
        <s v="18×14×2(台)"/>
        <s v="18×14×4(台)"/>
        <s v="18×14×5"/>
        <s v="18×14×5(白)"/>
        <s v="18×14×7"/>
        <s v="18×14×8"/>
        <s v="18×15×10"/>
        <s v="18×15×2(白)"/>
        <s v="18×15×3(白)"/>
        <s v="18×15×3(台)"/>
        <s v="18×15×4"/>
        <s v="18×15×4(白)"/>
        <s v="18×15×5"/>
        <s v="18×15×5(白)"/>
        <s v="18×15×6"/>
        <s v="18×15×8"/>
        <s v="18×16×12(黑)"/>
        <s v="18×16×2"/>
        <s v="18×16×2(白)"/>
        <s v="18×16×3"/>
        <s v="18×16×4"/>
        <s v="18×16×6"/>
        <s v="18×16×8"/>
        <s v="18×17×2"/>
        <s v="18×17×3"/>
        <s v="18×17×4(台)"/>
        <s v="18×17×6"/>
        <s v="18×17×6(差材料)"/>
        <s v="18×17×8"/>
        <s v="18×18×12(台)"/>
        <s v="18×18×13(白)"/>
        <s v="18×18×18"/>
        <s v="18×18×2(黑)"/>
        <s v="18×18×2(红)"/>
        <s v="18×18×5(黑)"/>
        <s v="18×18×5(红)"/>
        <s v="18×18×6(黑)"/>
        <s v="18×18×6(红)"/>
        <s v="18×4×4(黑)"/>
        <s v="18×5×1.5"/>
        <s v="18×6×2"/>
        <s v="18×6×3"/>
        <s v="18×6×5"/>
        <s v="18×6×6"/>
        <s v="18×6×6(白)"/>
        <s v="18×7×2"/>
        <s v="18×7×5"/>
        <s v="18×7×7"/>
        <s v="18×8×2"/>
        <s v="18×8×4(台)"/>
        <s v="18×8×5"/>
        <s v="18×8×5(白)"/>
        <s v="18×8×6"/>
        <s v="18×8×7"/>
        <s v="18×8×8"/>
        <s v="18×8×8(白)"/>
        <s v="18×9×2"/>
        <s v="18×9×4"/>
        <s v="18×9×5"/>
        <s v="18×9×6"/>
        <s v="18×9×6(白)"/>
        <s v="18×9×7"/>
        <s v="18×9×8"/>
        <s v="18×9×9"/>
        <s v="19.3×18.3×1.3(台)"/>
        <s v="19.5×10.4×2.5"/>
        <s v="19.5×11.5×5.7(白)"/>
        <s v="19.5×11.5×7.5(台)"/>
        <s v="19.5×13.5×5.5"/>
        <s v="19.5×14.5×2.5"/>
        <s v="19.5×18.5×9.5(黑)"/>
        <s v="19.5×8.5×4.5(白)"/>
        <s v="19×10×10"/>
        <s v="19×10×2"/>
        <s v="19×10×3(差)"/>
        <s v="19×10×3(黑)"/>
        <s v="19×10×4"/>
        <s v="19×10×6"/>
        <s v="19×10×6(白)"/>
        <s v="19×10×7"/>
        <s v="19×10×7.5(白)"/>
        <s v="19×10×7.5(台)"/>
        <s v="19×10×8"/>
        <s v="19×11.5×1.7(白)"/>
        <s v="19×11.5×4.5"/>
        <s v="19×11×11"/>
        <s v="19×11×2(白)"/>
        <s v="19×11×3"/>
        <s v="19×11×3(白)"/>
        <s v="19×11×4(白)"/>
        <s v="19×11×5"/>
        <s v="19×11×5(白)"/>
        <s v="19×11×5(台)"/>
        <s v="19×11×6(台)"/>
        <s v="19×11×7"/>
        <s v="19×11×9(白)"/>
        <s v="19×12×10"/>
        <s v="19×12×10(黑)"/>
        <s v="19×12×2"/>
        <s v="19×12×3"/>
        <s v="19×12×3(白)"/>
        <s v="19×12×5"/>
        <s v="19×12×6"/>
        <s v="19×12×8"/>
        <s v="19×13×10"/>
        <s v="19×13×3"/>
        <s v="19×13×4(白)"/>
        <s v="19×13×5"/>
        <s v="19×13×6"/>
        <s v="19×13×7"/>
        <s v="19×13×8"/>
        <s v="19×14×4"/>
        <s v="19×14×5"/>
        <s v="19×14×6.5"/>
        <s v="19×14×7(白)"/>
        <s v="19×15×10"/>
        <s v="19×15×12"/>
        <s v="19×15×2"/>
        <s v="19×15×3"/>
        <s v="19×15×5"/>
        <s v="19×16×2(白)"/>
        <s v="19×16×3"/>
        <s v="19×16×3.5"/>
        <s v="19×16×4"/>
        <s v="19×16×4(台)"/>
        <s v="19×16×6(台)"/>
        <s v="19×16×8(白)"/>
        <s v="19×16×9(白)"/>
        <s v="19×17×10"/>
        <s v="19×17×2"/>
        <s v="19×17×3"/>
        <s v="19×17×7"/>
        <s v="19×17×9(黑)"/>
        <s v="19×18×3"/>
        <s v="19×18×3(白)"/>
        <s v="19×18×4(白)"/>
        <s v="19×18×5(白)"/>
        <s v="19×18×9"/>
        <s v="19×19×14"/>
        <s v="19×19×3(白)"/>
        <s v="19×19×5(红)"/>
        <s v="19×19×9(黑)"/>
        <s v="19×6×2"/>
        <s v="19×6×3"/>
        <s v="19×6×5"/>
        <s v="19×6×6"/>
        <s v="19×7×2"/>
        <s v="19×7×3"/>
        <s v="19×7×4"/>
        <s v="19×7×4(白)"/>
        <s v="19×7×5"/>
        <s v="19×8×2"/>
        <s v="19×8×6"/>
        <s v="19×8×6(白)"/>
        <s v="19×8×7"/>
        <s v="19×8×8"/>
        <s v="19×9×2(台)"/>
        <s v="19×9×3"/>
        <s v="19×9×4(台)"/>
        <s v="19×9×6"/>
        <s v="19×9×8"/>
        <s v="19×9×9(白)"/>
        <s v="19×9×9(台)"/>
        <s v="2×16×8"/>
        <s v="20.5×14.5×2.5(双扣差)"/>
        <s v="20.5×15×10"/>
        <s v="20.5×15×10(白)"/>
        <s v="20.5×15×6.5"/>
        <s v="20.5×18.5×10.5"/>
        <s v="20.5×18.5×6.5"/>
        <s v="20.5×18.5×7.5"/>
        <s v="20.5×19.5×11"/>
        <s v="20.5×7.5×7"/>
        <s v="20.5×9.5×8.5"/>
        <s v="20.7×19.6×14(黑)"/>
        <s v="20×10×10"/>
        <s v="20×10×2"/>
        <s v="20×10×4"/>
        <s v="20×10×5"/>
        <s v="20×10×5(白)"/>
        <s v="20×10×8"/>
        <s v="20×10×9"/>
        <s v="20×11×10"/>
        <s v="20×11×2"/>
        <s v="20×11×3"/>
        <s v="20×11×5"/>
        <s v="20×11×6"/>
        <s v="20×11×6(白)"/>
        <s v="20×11×9"/>
        <s v="20×12×10"/>
        <s v="20×12×12"/>
        <s v="20×12×2(白)"/>
        <s v="20×12×3"/>
        <s v="20×12×4"/>
        <s v="20×12×4(台)"/>
        <s v="20×12×6"/>
        <s v="20×12×6(白)"/>
        <s v="20×12×6(黑)"/>
        <s v="20×12×7"/>
        <s v="20×12×9"/>
        <s v="20×13×11"/>
        <s v="20×13×3"/>
        <s v="20×13×3(台)"/>
        <s v="20×13×3.5"/>
        <s v="20×13×4"/>
        <s v="20×13×5"/>
        <s v="20×13×6"/>
        <s v="20×13×7(台)"/>
        <s v="20×13×8"/>
        <s v="20×14×10"/>
        <s v="20×14×11"/>
        <s v="20×14×12"/>
        <s v="20×14×2"/>
        <s v="20×14×3"/>
        <s v="20×14×4"/>
        <s v="20×14×4(白)"/>
        <s v="20×14×4(黑)"/>
        <s v="20×14×5"/>
        <s v="20×14×6(白)"/>
        <s v="20×14×8"/>
        <s v="20×15×2"/>
        <s v="20×15×2.5"/>
        <s v="20×15×3"/>
        <s v="20×15×3(黑)"/>
        <s v="20×15×4"/>
        <s v="20×15×4(白)"/>
        <s v="20×15×5"/>
        <s v="20×15×5(黑)"/>
        <s v="20×15×6"/>
        <s v="20×15×7(黑)"/>
        <s v="20×15×8"/>
        <s v="20×15×8(台)"/>
        <s v="20×16×11(白)"/>
        <s v="20×16×2"/>
        <s v="20×16×3"/>
        <s v="20×16×3(白)"/>
        <s v="20×16×5"/>
        <s v="20×16×6"/>
        <s v="20×17×4"/>
        <s v="20×17×6(白)"/>
        <s v="20×17×7(台)"/>
        <s v="20×17×8"/>
        <s v="20×18×10"/>
        <s v="20×18×2"/>
        <s v="20×18×5"/>
        <s v="20×19×2"/>
        <s v="20×19×3"/>
        <s v="20×19×4"/>
        <s v="20×19×6"/>
        <s v="20×19×6(白)"/>
        <s v="20×19×7"/>
        <s v="20×19×8"/>
        <s v="20×20×10(黑)"/>
        <s v="20×20×12"/>
        <s v="20×20×14"/>
        <s v="20×20×15"/>
        <s v="20×20×3.8"/>
        <s v="20×20×5"/>
        <s v="20×20×5(差材料)"/>
        <s v="20×20×5(黑)"/>
        <s v="20×20×5.5"/>
        <s v="20×20×7(黑)"/>
        <s v="20×20×8(黑)"/>
        <s v="20×25×3(台)"/>
        <s v="20×4×2(台)"/>
        <s v="20×6×3"/>
        <s v="20×6×4(台)"/>
        <s v="20×6×6(白)"/>
        <s v="20×7×2"/>
        <s v="20×7×3"/>
        <s v="20×7×3(台)"/>
        <s v="20×7×5"/>
        <s v="20×7×6"/>
        <s v="20×7×7"/>
        <s v="20×8×2"/>
        <s v="20×8×3"/>
        <s v="20×8×3(台)"/>
        <s v="20×8×4"/>
        <s v="20×8×4(白)"/>
        <s v="20×8×5"/>
        <s v="20×8×8"/>
        <s v="20×9×2"/>
        <s v="20×9×4"/>
        <s v="20×9×5"/>
        <s v="20×9×5(台)"/>
        <s v="21.5×10.5×3.5"/>
        <s v="21.5×10.5×4.5"/>
        <s v="21.5×11.5×4.5"/>
        <s v="21.5×12.5×1.8"/>
        <s v="21.5×12.5×7.5(白)"/>
        <s v="21.5×13.5×10"/>
        <s v="21.5×13.5×3.5"/>
        <s v="21.5×13.5×8.5(白)"/>
        <s v="21.5×15.5×6(白)"/>
        <s v="21.5×16.5×11"/>
        <s v="21.5×16.5×3.5"/>
        <s v="21.5×16.5×5.5"/>
        <s v="21.5×18.5×6.5(白)"/>
        <s v="21.5×18.5×8.5(白)"/>
        <s v="21.5×19×3"/>
        <s v="21.5×20.5×3"/>
        <s v="21×10×10"/>
        <s v="21×10×3(黑)"/>
        <s v="21×10×4"/>
        <s v="21×10×5"/>
        <s v="21×10×5(白)"/>
        <s v="21×10×5(红)"/>
        <s v="21×10×6"/>
        <s v="21×10×6(白)"/>
        <s v="21×11×10"/>
        <s v="21×11×2"/>
        <s v="21×11×3"/>
        <s v="21×11×3(差材料)"/>
        <s v="21×11×5"/>
        <s v="21×11×5(白)"/>
        <s v="21×11×6"/>
        <s v="21×11×7"/>
        <s v="21×12×12"/>
        <s v="21×12×2"/>
        <s v="21×12×4"/>
        <s v="21×12×5"/>
        <s v="21×12×6"/>
        <s v="21×13×11"/>
        <s v="21×13×2"/>
        <s v="21×13×3"/>
        <s v="21×13×4"/>
        <s v="21×13×5"/>
        <s v="21×13×6"/>
        <s v="21×14×10"/>
        <s v="21×14×2"/>
        <s v="21×14×3"/>
        <s v="21×14×4"/>
        <s v="21×14×5"/>
        <s v="21×14×7"/>
        <s v="21×14×7(白)"/>
        <s v="21×14×8(白)"/>
        <s v="21×15.5×7.5(黑)"/>
        <s v="21×15×10"/>
        <s v="21×15×2"/>
        <s v="21×15×3"/>
        <s v="21×15×4"/>
        <s v="21×15×4(白)"/>
        <s v="21×15×5"/>
        <s v="21×15×6(白)"/>
        <s v="21×15×8"/>
        <s v="21×16×2"/>
        <s v="21×16×2(黑)"/>
        <s v="21×16×3(白)"/>
        <s v="21×16×5"/>
        <s v="21×16×6(白)"/>
        <s v="21×16×8"/>
        <s v="21×16×9"/>
        <s v="21×17×10"/>
        <s v="21×17×2(白)"/>
        <s v="21×17×3"/>
        <s v="21×18×7"/>
        <s v="21×19×3"/>
        <s v="21×19×4"/>
        <s v="21×20×11"/>
        <s v="21×20×2"/>
        <s v="21×20×2(白)"/>
        <s v="21×20×2(黑)"/>
        <s v="21×20×6(白)"/>
        <s v="21×21×1.5"/>
        <s v="21×21×12(白)"/>
        <s v="21×21×3(差材料)"/>
        <s v="21×21×3(红)"/>
        <s v="21×21×4(黑)"/>
        <s v="21×23×2"/>
        <s v="21×25×2"/>
        <s v="21×30×3"/>
        <s v="21×6×2"/>
        <s v="21×6×2(白)"/>
        <s v="21×6×2(台)"/>
        <s v="21×6×4"/>
        <s v="21×6×5"/>
        <s v="21×6×6"/>
        <s v="21×7×2"/>
        <s v="21×7×3"/>
        <s v="21×7×4"/>
        <s v="21×7×4(白)"/>
        <s v="21×7×5"/>
        <s v="21×7×5(白)"/>
        <s v="21×7×6"/>
        <s v="21×8×2(黑)"/>
        <s v="21×8×4"/>
        <s v="21×8×5"/>
        <s v="21×8×8"/>
        <s v="21×9×2"/>
        <s v="21×9×5"/>
        <s v="21×9×5(白)"/>
        <s v="21×9×7"/>
        <s v="212×16×7(白)"/>
        <s v="22*16*3"/>
        <s v="22.5×10.5×8.5"/>
        <s v="22.5×14.5×4.5"/>
        <s v="22.5×15.9×9(黑)"/>
        <s v="22.5×21.5×2.5(红)"/>
        <s v="22.5×22.5×4.5(白)"/>
        <s v="22.5×6.5×2.5"/>
        <s v="22×10×2"/>
        <s v="22×10×3"/>
        <s v="22×10×3(黑)"/>
        <s v="22×10×4"/>
        <s v="22×10×4(黑)"/>
        <s v="22×10×5(白)"/>
        <s v="22×10×6"/>
        <s v="22×11×(黑)"/>
        <s v="22×11×10(白)"/>
        <s v="22×11×3"/>
        <s v="22×11×6"/>
        <s v="22×11×6(白)"/>
        <s v="22×11×7(白)"/>
        <s v="22×11×8"/>
        <s v="22×12×11(白)"/>
        <s v="22×12×12"/>
        <s v="22×12×2"/>
        <s v="22×12×3"/>
        <s v="22×12×4"/>
        <s v="22×12×5"/>
        <s v="22×12×5(黑)"/>
        <s v="22×12×7"/>
        <s v="22×13×10"/>
        <s v="22×13×3"/>
        <s v="22×13×4"/>
        <s v="22×13×5"/>
        <s v="22×13×6"/>
        <s v="22×13×6(白)"/>
        <s v="22×13×6.5(台)"/>
        <s v="22×13×7"/>
        <s v="22×14×4"/>
        <s v="22×14×5"/>
        <s v="22×14×6"/>
        <s v="22×14×7"/>
        <s v="22×14×9"/>
        <s v="22×15×12"/>
        <s v="22×15×2.3"/>
        <s v="22×15×3"/>
        <s v="22×15×4"/>
        <s v="22×15×5"/>
        <s v="22×15×5(黑)"/>
        <s v="22×15×6"/>
        <s v="22×15×6(白)"/>
        <s v="22×15×6(差材料)"/>
        <s v="22×15×7"/>
        <s v="22×15×9"/>
        <s v="22×16×10"/>
        <s v="22×16×3(白)"/>
        <s v="22×16×4"/>
        <s v="22×16×5"/>
        <s v="22×16×6(白)"/>
        <s v="22×16×7"/>
        <s v="22×16×8"/>
        <s v="22×17×10"/>
        <s v="22×17×2"/>
        <s v="22×17×2(台)"/>
        <s v="22×17×4"/>
        <s v="22×18×2"/>
        <s v="22×18×2(白)"/>
        <s v="22×18×3"/>
        <s v="22×18×3(白)"/>
        <s v="22×18×3(台)"/>
        <s v="22×18×4(白)"/>
        <s v="22×18×5"/>
        <s v="22×18×6"/>
        <s v="22×19×2(白)"/>
        <s v="22×19×3"/>
        <s v="22×19×4"/>
        <s v="22×20×2"/>
        <s v="22×20×2(白)"/>
        <s v="22×20×4"/>
        <s v="22×20×7"/>
        <s v="22×21×10"/>
        <s v="22×21×2"/>
        <s v="22×21×5"/>
        <s v="22×21×8"/>
        <s v="22×22×11"/>
        <s v="22×22×12"/>
        <s v="22×22×12(台)"/>
        <s v="22×22×3(黑)"/>
        <s v="22×22×4(黑)"/>
        <s v="22×22×5.5(台)"/>
        <s v="22×5×4"/>
        <s v="22×5×5"/>
        <s v="22×6×3"/>
        <s v="22×6×3(白)"/>
        <s v="22×6×5"/>
        <s v="22×6×5(台)"/>
        <s v="22×7×4(台)"/>
        <s v="22×7×6"/>
        <s v="22×7×7"/>
        <s v="22×8×3"/>
        <s v="22×8×6(白)"/>
        <s v="22×8×7(白)"/>
        <s v="22×9×2"/>
        <s v="22×9×5"/>
        <s v="22×9×6"/>
        <s v="22×9×9"/>
        <s v="23.5×10.5×4.5(黑)"/>
        <s v="23.5×15.5×4(白)"/>
        <s v="23.5×16.5×3"/>
        <s v="23.5×18.5×6.5"/>
        <s v="23.5×22.5×9.5(白)"/>
        <s v="23×10×2(白)"/>
        <s v="23×10×3"/>
        <s v="23×10×5"/>
        <s v="23×10×5(白)"/>
        <s v="23×10×9"/>
        <s v="23×11×2"/>
        <s v="23×11×2(红)"/>
        <s v="23×11×5"/>
        <s v="23×11×6"/>
        <s v="23×11×8"/>
        <s v="23×11×8(黑)"/>
        <s v="23×12×11"/>
        <s v="23×12×4"/>
        <s v="23×12×5"/>
        <s v="23×12×6"/>
        <s v="23×13×1.5(黑)"/>
        <s v="23×13×11"/>
        <s v="23×13×12"/>
        <s v="23×13×2(白)"/>
        <s v="23×13×4"/>
        <s v="23×13×5"/>
        <s v="23×13×7"/>
        <s v="23×13×9(白)"/>
        <s v="23×14×3"/>
        <s v="23×14×4"/>
        <s v="23×14×5"/>
        <s v="23×14×6"/>
        <s v="23×14×7"/>
        <s v="23×14×7(黑)"/>
        <s v="23×15×10"/>
        <s v="23×15×15"/>
        <s v="23×15×2"/>
        <s v="23×15×4"/>
        <s v="23×15×6"/>
        <s v="23×16×10"/>
        <s v="23×16×12"/>
        <s v="23×16×2(白)"/>
        <s v="23×16×3(黑)"/>
        <s v="23×16×5"/>
        <s v="23×16×5(白)"/>
        <s v="23×16×5(差)"/>
        <s v="23×16×5(黑)"/>
        <s v="23×16×6"/>
        <s v="23×16×6(黑)"/>
        <s v="23×16×8"/>
        <s v="23×16×9"/>
        <s v="23×17×11"/>
        <s v="23×17×2"/>
        <s v="23×17×3"/>
        <s v="23×17×5"/>
        <s v="23×17×5(白)"/>
        <s v="23×17×6"/>
        <s v="23×17×6(白)"/>
        <s v="23×17×6(台)"/>
        <s v="23×17×8"/>
        <s v="23×18×11"/>
        <s v="23×18×2"/>
        <s v="23×18×5"/>
        <s v="23×18×6"/>
        <s v="23×18×6(白)"/>
        <s v="23×18×7"/>
        <s v="23×19×10"/>
        <s v="23×19×3"/>
        <s v="23×19×4"/>
        <s v="23×19×4(白)"/>
        <s v="23×19×8"/>
        <s v="23×20×10"/>
        <s v="23×20×11"/>
        <s v="23×20×4"/>
        <s v="23×20×5(黑)"/>
        <s v="23×20×6"/>
        <s v="23×20×9"/>
        <s v="23×21×12"/>
        <s v="23×21×2"/>
        <s v="23×22×2"/>
        <s v="23×22×2(台)"/>
        <s v="23×22×3"/>
        <s v="23×22×4"/>
        <s v="23×22×4(白)"/>
        <s v="23×23×10(红)"/>
        <s v="23×23×11"/>
        <s v="23×23×4.5"/>
        <s v="23×23×7(白)"/>
        <s v="23×23×8(红)"/>
        <s v="23×25×5(红)"/>
        <s v="23×6×4"/>
        <s v="23×6×5"/>
        <s v="23×7×2(白)"/>
        <s v="23×7×3"/>
        <s v="23×7×4(白)"/>
        <s v="23×7×5"/>
        <s v="23×7×6"/>
        <s v="23×7×7"/>
        <s v="23×8×3"/>
        <s v="23×8×5"/>
        <s v="23×8×6(台)"/>
        <s v="23×8×8(白)"/>
        <s v="23×9×4(白)"/>
        <s v="23×9×5"/>
        <s v="23×9×9(白)"/>
        <s v="24.5×13.5×3.5"/>
        <s v="24.5×15.5×9.5(白)"/>
        <s v="24.5×16.5×5.5"/>
        <s v="24.5×17×2(白)"/>
        <s v="24.5×19.5×6.5(黑)"/>
        <s v="24.5×20.5×6.5(白)"/>
        <s v="24×10×2"/>
        <s v="24×10×3"/>
        <s v="24×10×3(白)"/>
        <s v="24×10×5"/>
        <s v="24×10×6"/>
        <s v="24×10×6(白)"/>
        <s v="24×10×9"/>
        <s v="24×11×3(白)"/>
        <s v="24×11×4"/>
        <s v="24×11×5(白)"/>
        <s v="24×12×2"/>
        <s v="24×12×2(白)"/>
        <s v="24×12×3"/>
        <s v="24×12×5"/>
        <s v="24×12×7"/>
        <s v="24×12×8(台)"/>
        <s v="24×13×10"/>
        <s v="24×13×2"/>
        <s v="24×13×3"/>
        <s v="24×13×4"/>
        <s v="24×13×4(白)"/>
        <s v="24×13×8"/>
        <s v="24×14×3"/>
        <s v="24×14×4"/>
        <s v="24×14×4(白)"/>
        <s v="24×14×7"/>
        <s v="24×15×1.7(台)"/>
        <s v="24×15×11"/>
        <s v="24×15×4"/>
        <s v="24×15×5"/>
        <s v="24×15×5(台)"/>
        <s v="24×15×6"/>
        <s v="24×16×10"/>
        <s v="24×16×11"/>
        <s v="24×16×3"/>
        <s v="24×16×3.5"/>
        <s v="24×16×5"/>
        <s v="24×16×6"/>
        <s v="24×16×8(白)"/>
        <s v="24×17×11"/>
        <s v="24×17×2"/>
        <s v="24×17×2(白)"/>
        <s v="24×17×3"/>
        <s v="24×17×5"/>
        <s v="24×17×9"/>
        <s v="24×18×3"/>
        <s v="24×18×7"/>
        <s v="24×18×8"/>
        <s v="24×19×2(白)"/>
        <s v="24×19×5"/>
        <s v="24×19×6(台)"/>
        <s v="24×19×8"/>
        <s v="24×20×11"/>
        <s v="24×21×10"/>
        <s v="24×21×3"/>
        <s v="24×21×8(黑)"/>
        <s v="24×22×2.7"/>
        <s v="24×22×3"/>
        <s v="24×22×4"/>
        <s v="24×22×4(黑)"/>
        <s v="24×22×5"/>
        <s v="24×23×11"/>
        <s v="24×23×2"/>
        <s v="24×23×3"/>
        <s v="24×23×5"/>
        <s v="24×23×9"/>
        <s v="24×24×10(黑)"/>
        <s v="24×24×12"/>
        <s v="24×24×12(白)"/>
        <s v="24×24×12(台)"/>
        <s v="24×24×4(红)"/>
        <s v="24×24×6(黑)"/>
        <s v="24×24×8"/>
        <s v="24×27×4"/>
        <s v="24×6×2"/>
        <s v="24×6×3"/>
        <s v="24×6×5"/>
        <s v="24×7×2"/>
        <s v="24×7×3"/>
        <s v="24×7×4"/>
        <s v="24×7×5"/>
        <s v="24×7×6"/>
        <s v="24×8×2"/>
        <s v="24×8×4"/>
        <s v="24×8×6"/>
        <s v="24×8×8"/>
        <s v="24×9×2"/>
        <s v="24×9×3"/>
        <s v="24×9×4(白)"/>
        <s v="24×9×5"/>
        <s v="24×9×5(差材料)"/>
        <s v="25.5×11.5×2.5"/>
        <s v="25.5×11×3.5(白)"/>
        <s v="25.5×17.5×2.5(白)"/>
        <s v="25.5×17×2.5(白)"/>
        <s v="25.5×23.5×5.5(白)"/>
        <s v="25.5×9.5×4.5(白)"/>
        <s v="25×10×2"/>
        <s v="25×10×4"/>
        <s v="25×10×4(白)"/>
        <s v="25×10×5"/>
        <s v="25×10×5(白)"/>
        <s v="25×10×6"/>
        <s v="25×10×7(白)"/>
        <s v="25×11×2(白)"/>
        <s v="25×11×3"/>
        <s v="25×11×4"/>
        <s v="25×11×4(白)"/>
        <s v="25×11×6"/>
        <s v="25×12×12(黑)"/>
        <s v="25×12×2"/>
        <s v="25×12×3"/>
        <s v="25×12×4"/>
        <s v="25×12×5"/>
        <s v="25×12×6"/>
        <s v="25×12×6(白)"/>
        <s v="25×12×7"/>
        <s v="25×13×11.5(台)"/>
        <s v="25×13×2"/>
        <s v="25×13×2(台)"/>
        <s v="25×13×4"/>
        <s v="25×13×5"/>
        <s v="25×13×5(台)"/>
        <s v="25×13×6"/>
        <s v="25×14×10"/>
        <s v="25×14×10(台)"/>
        <s v="25×14×11"/>
        <s v="25×14×12"/>
        <s v="25×14×2"/>
        <s v="25×14×3"/>
        <s v="25×14×4.5"/>
        <s v="25×14×9"/>
        <s v="25×15×10"/>
        <s v="25×15×13(白)"/>
        <s v="25×15×2"/>
        <s v="25×15×2(台)"/>
        <s v="25×15×3"/>
        <s v="25×15×3(白)"/>
        <s v="25×15×4"/>
        <s v="25×15×5"/>
        <s v="25×16×12(白)"/>
        <s v="25×16×2"/>
        <s v="25×16×4"/>
        <s v="25×16×5"/>
        <s v="25×16×6"/>
        <s v="25×16×9"/>
        <s v="25×17×2(白)"/>
        <s v="25×17×3"/>
        <s v="25×17×3(台)"/>
        <s v="25×17×4"/>
        <s v="25×17×5"/>
        <s v="25×17×6"/>
        <s v="25×17×7"/>
        <s v="25×18.5×5.5(白)"/>
        <s v="25×18×10"/>
        <s v="25×18×12"/>
        <s v="25×18×2(白)"/>
        <s v="25×18×4"/>
        <s v="25×18×5(台)"/>
        <s v="25×18×9"/>
        <s v="25×19×3"/>
        <s v="25×19×4"/>
        <s v="25×19×5"/>
        <s v="25×19×6"/>
        <s v="25×20×10"/>
        <s v="25×20×10(白)"/>
        <s v="25×20×12"/>
        <s v="25×20×2"/>
        <s v="25×20×4"/>
        <s v="25×20×5"/>
        <s v="25×20×6(台)"/>
        <s v="25×20×7"/>
        <s v="25×21×10"/>
        <s v="25×21×3"/>
        <s v="25×21×5"/>
        <s v="25×22×10"/>
        <s v="25×22×11"/>
        <s v="25×22×2"/>
        <s v="25×22×4"/>
        <s v="25×22×5"/>
        <s v="25×22×6"/>
        <s v="25×22×7(台)"/>
        <s v="25×22×9"/>
        <s v="25×23.5×10"/>
        <s v="25×23×4"/>
        <s v="25×23×7"/>
        <s v="25×24.5×4.5(红)"/>
        <s v="25×24×3"/>
        <s v="25×24×4"/>
        <s v="25×24×8"/>
        <s v="25×25×10(红)"/>
        <s v="25×25×12"/>
        <s v="25×25×2.5"/>
        <s v="25×25×6(红)"/>
        <s v="25×25×7(黑)"/>
        <s v="25×25×7(红)"/>
        <s v="25×3×8"/>
        <s v="25×5×9(白)"/>
        <s v="25×6×2"/>
        <s v="25×6×3"/>
        <s v="25×6×3(台)"/>
        <s v="25×6×4"/>
        <s v="25×6×5"/>
        <s v="25×6×5(红)"/>
        <s v="25×7×3"/>
        <s v="25×7×3(白)"/>
        <s v="25×7×4"/>
        <s v="25×7×5"/>
        <s v="25×7×5(白)"/>
        <s v="25×7×6"/>
        <s v="25×7×7"/>
        <s v="25×8×2"/>
        <s v="25×8×3"/>
        <s v="25×8×4"/>
        <s v="25×8×5"/>
        <s v="25×8×6"/>
        <s v="25×9×2"/>
        <s v="25×9×3"/>
        <s v="25×9×4"/>
        <s v="25×9×5"/>
        <s v="25×9×6"/>
        <s v="26.5*17.5*5.5"/>
        <s v="26.5×15.3×6.3"/>
        <s v="26.5×15.5×2.5"/>
        <s v="26.5×17.5×9.5"/>
        <s v="26.5×18.5×3.5(台)"/>
        <s v="26.5×18.5×6.5"/>
        <s v="26.5×20.5×2.5"/>
        <s v="26.5×20×11"/>
        <s v="26×10×3"/>
        <s v="26×10×4"/>
        <s v="26×10×5"/>
        <s v="26×10×5(黑)"/>
        <s v="26×10×6"/>
        <s v="26×10×8"/>
        <s v="26×11×2"/>
        <s v="26×11×4"/>
        <s v="26×11×8(白)"/>
        <s v="26×12×10"/>
        <s v="26×12×11.5"/>
        <s v="26×12×2"/>
        <s v="26×12×3"/>
        <s v="26×12×4"/>
        <s v="26×12×5(白)"/>
        <s v="26×12×6"/>
        <s v="26×13×3"/>
        <s v="26×13×4"/>
        <s v="26×13×4(黑)"/>
        <s v="26×13×6"/>
        <s v="26×13×8"/>
        <s v="26×14×11"/>
        <s v="26×14×3"/>
        <s v="26×14×3(黑)"/>
        <s v="26×14×5"/>
        <s v="26×14×6"/>
        <s v="26×14×7"/>
        <s v="26×15×10"/>
        <s v="26×15×2"/>
        <s v="26×15×3"/>
        <s v="26×15×4"/>
        <s v="26×15×5"/>
        <s v="26×15×5(白)"/>
        <s v="26×15×6"/>
        <s v="26×16×10.5"/>
        <s v="26×16×2"/>
        <s v="26×16×3(台)"/>
        <s v="26×16×4"/>
        <s v="26×16×5"/>
        <s v="26×16×5(台)"/>
        <s v="26×16×6"/>
        <s v="26×17×3"/>
        <s v="26×17×4"/>
        <s v="26×18×10"/>
        <s v="26×18×3"/>
        <s v="26×19×2"/>
        <s v="26×19×3"/>
        <s v="26×19×4"/>
        <s v="26×19×4(白)"/>
        <s v="26×19×5"/>
        <s v="26×19×8"/>
        <s v="26×20×2(白)"/>
        <s v="26×20×4"/>
        <s v="26×20×7"/>
        <s v="26×20×8"/>
        <s v="26×21×10"/>
        <s v="26×21×2(红)"/>
        <s v="26×21×3"/>
        <s v="26×21×5"/>
        <s v="26×21×6"/>
        <s v="26×21×6(台)"/>
        <s v="26×22×3"/>
        <s v="26×22×6"/>
        <s v="26×22×6(白)"/>
        <s v="26×22×7(白)"/>
        <s v="26×22×9"/>
        <s v="26×23×4"/>
        <s v="26×24×2"/>
        <s v="26×24×4"/>
        <s v="26×25×12"/>
        <s v="26×25×2"/>
        <s v="26×25×6(白)"/>
        <s v="26×25×8"/>
        <s v="26×25×9"/>
        <s v="26×26×12"/>
        <s v="26×26×12(黑)"/>
        <s v="26×26×7(黑)"/>
        <s v="26×5×7"/>
        <s v="26×6×3"/>
        <s v="26×6×4(白)"/>
        <s v="26×6×5(白)"/>
        <s v="26×6×6"/>
        <s v="26×7×4"/>
        <s v="26×7×5"/>
        <s v="26×7×6"/>
        <s v="26×7×7"/>
        <s v="26×8×3"/>
        <s v="26×8×3(白)"/>
        <s v="26×8×4"/>
        <s v="26×8×4(白)"/>
        <s v="26×8×5(白)"/>
        <s v="26×8×6"/>
        <s v="26×9×2"/>
        <s v="26×9×2(台)"/>
        <s v="26×9×3.5(白)"/>
        <s v="26×9×4"/>
        <s v="26×9×4(白)"/>
        <s v="26×9×4(台)"/>
        <s v="26×9×5"/>
        <s v="27.5×21.5×2.5"/>
        <s v="27.5×22.5×2.5"/>
        <s v="27.8×22×0.2(白)"/>
        <s v="27×10×15"/>
        <s v="27×10×3"/>
        <s v="27×10×3(白)"/>
        <s v="27×10×4"/>
        <s v="27×10×4(黑)"/>
        <s v="27×10×5"/>
        <s v="27×10×6(差材料)"/>
        <s v="27×10×7"/>
        <s v="27×10×8"/>
        <s v="27×11×2"/>
        <s v="27×11×2(白)"/>
        <s v="27×11×3"/>
        <s v="27×11×4"/>
        <s v="27×11×8(白)"/>
        <s v="27×12×12"/>
        <s v="27×12×12(黑)"/>
        <s v="27×12×2"/>
        <s v="27×12×2(白)"/>
        <s v="27×12×4"/>
        <s v="27×12×5"/>
        <s v="27×12×6"/>
        <s v="27×12×7"/>
        <s v="27×12×8"/>
        <s v="27×13×11"/>
        <s v="27×13×3"/>
        <s v="27×13×3(黑)"/>
        <s v="27×13×4"/>
        <s v="27×13×5"/>
        <s v="27×13×6"/>
        <s v="27×14.5×3"/>
        <s v="27×14×10"/>
        <s v="27×14×2"/>
        <s v="27×14×3"/>
        <s v="27×14×5"/>
        <s v="27×14×8"/>
        <s v="27×14×8(白)"/>
        <s v="27×15×10"/>
        <s v="27×15×11"/>
        <s v="27×15×2(黑)"/>
        <s v="27×15×3"/>
        <s v="27×15×5"/>
        <s v="27×15×6"/>
        <s v="27×15×7"/>
        <s v="27×15×9(白)"/>
        <s v="27×16.5×5"/>
        <s v="27×16.5×5(差材料)"/>
        <s v="27×16×10(白)"/>
        <s v="27×16×3"/>
        <s v="27×16×4"/>
        <s v="27×16×4(白)"/>
        <s v="27×16×5"/>
        <s v="27×16×5(白)"/>
        <s v="27×16×6"/>
        <s v="27×16×7(白)"/>
        <s v="27×17×2"/>
        <s v="27×17×3"/>
        <s v="27×17×5"/>
        <s v="27×17×7"/>
        <s v="27×18×3"/>
        <s v="27×18×4"/>
        <s v="27×18×7"/>
        <s v="27×18×9(黑)"/>
        <s v="27×19×2"/>
        <s v="27×19×3(台)"/>
        <s v="27×19×9"/>
        <s v="27×20×2"/>
        <s v="27×20×2(白)"/>
        <s v="27×20×3(黑)"/>
        <s v="27×20×4"/>
        <s v="27×20×5"/>
        <s v="27×21×2"/>
        <s v="27×21×4(白)"/>
        <s v="27×21×6(差材料)"/>
        <s v="27×22×3"/>
        <s v="27×22×5"/>
        <s v="27×22×7"/>
        <s v="27×22×8"/>
        <s v="27×23×5"/>
        <s v="27×23×6"/>
        <s v="27×24×10"/>
        <s v="27×24×2"/>
        <s v="27×24×7"/>
        <s v="27×25×2"/>
        <s v="27×25×4"/>
        <s v="27×25×7"/>
        <s v="27×26×2"/>
        <s v="27×26×3"/>
        <s v="27×26×6"/>
        <s v="27×27×11(台)"/>
        <s v="27×6×5"/>
        <s v="27×6×5(白)"/>
        <s v="27×6×6"/>
        <s v="27×7×2"/>
        <s v="27×7×3(黑)"/>
        <s v="27×7×4"/>
        <s v="27×7×5"/>
        <s v="27×7×6"/>
        <s v="27×7×7"/>
        <s v="27×8×4"/>
        <s v="27×8×5"/>
        <s v="27×8×5(白)"/>
        <s v="27×9×2(台)"/>
        <s v="27×9×4"/>
        <s v="27×9×5"/>
        <s v="27×9×6"/>
        <s v="27×9×7"/>
        <s v="28×22×6"/>
        <s v="28.5×18.5×10.5"/>
        <s v="28.5×18.5×6.5"/>
        <s v="28.5×18.5×8.5"/>
        <s v="28.8×22.5×5.5"/>
        <s v="28×10×3"/>
        <s v="28×10×4"/>
        <s v="28×10×6(台)"/>
        <s v="28×11×11"/>
        <s v="28×11×2"/>
        <s v="28×11×3"/>
        <s v="28×11×4"/>
        <s v="28×11×5"/>
        <s v="28×12×2"/>
        <s v="28×12×3"/>
        <s v="28×12×4"/>
        <s v="28×12×6"/>
        <s v="28×12×6(白)"/>
        <s v="28×12×7"/>
        <s v="28×13×2"/>
        <s v="28×13×3"/>
        <s v="28×13×4"/>
        <s v="28×13×6"/>
        <s v="28×13×9"/>
        <s v="28×14×12"/>
        <s v="28×14×2"/>
        <s v="28×14×3"/>
        <s v="28×14×6"/>
        <s v="28×14×7"/>
        <s v="28×14×9"/>
        <s v="28×15×2"/>
        <s v="28×15×3"/>
        <s v="28×15×4"/>
        <s v="28×15×5"/>
        <s v="28×15×6"/>
        <s v="28×16×14"/>
        <s v="28×16×2(白)"/>
        <s v="28×16×4"/>
        <s v="28×16×5"/>
        <s v="28×17×3"/>
        <s v="28×17×6"/>
        <s v="28×17×7"/>
        <s v="28×18×11"/>
        <s v="28×18×2"/>
        <s v="28×18×6"/>
        <s v="28×18×7"/>
        <s v="28×18×7(白)"/>
        <s v="28×20×12"/>
        <s v="28×20×3"/>
        <s v="28×20×4"/>
        <s v="28×20×6"/>
        <s v="28×20×7"/>
        <s v="28×20×7(白)"/>
        <s v="28×20×7(台)"/>
        <s v="28×21×12"/>
        <s v="28×21×2"/>
        <s v="28×21×3"/>
        <s v="28×21×4"/>
        <s v="28×21×8"/>
        <s v="28×21×9(白)"/>
        <s v="28×22×2"/>
        <s v="28×22×3"/>
        <s v="28×22×3(白)"/>
        <s v="28×22×4"/>
        <s v="28×23×2"/>
        <s v="28×23×7"/>
        <s v="28×24×4"/>
        <s v="28×24×6"/>
        <s v="28×25×3"/>
        <s v="28×25×5"/>
        <s v="28×26×13"/>
        <s v="28×27×10"/>
        <s v="28×27×2"/>
        <s v="28×28×12"/>
        <s v="28×30×2"/>
        <s v="28×6×3"/>
        <s v="28×6×4"/>
        <s v="28×6×4(白)"/>
        <s v="28×6×5"/>
        <s v="28×6×6"/>
        <s v="28×7.5×7.5"/>
        <s v="28×7×3"/>
        <s v="28×7×5"/>
        <s v="28×7×6"/>
        <s v="28×7×7"/>
        <s v="28×8×2"/>
        <s v="28×8×4"/>
        <s v="28×8×6(白)"/>
        <s v="28×8×8"/>
        <s v="28×8×8(白)"/>
        <s v="28×9×3"/>
        <s v="28×9×6"/>
        <s v="28×9×9"/>
        <s v="29.5×15.5×9.5(白)"/>
        <s v="29.5×16.5×3.5(白)"/>
        <s v="29.5×18.5×3.5"/>
        <s v="29.5×23.5×10.5"/>
        <s v="29×11×2"/>
        <s v="29×11×2(白)"/>
        <s v="29×11×3"/>
        <s v="29×11×4"/>
        <s v="29×11×5"/>
        <s v="29×11×6"/>
        <s v="29×11×7"/>
        <s v="29×12×2"/>
        <s v="29×12×3"/>
        <s v="29×12×5"/>
        <s v="29×13×2"/>
        <s v="29×13×3(黑)"/>
        <s v="29×13×6"/>
        <s v="29×13×7"/>
        <s v="29×13×8"/>
        <s v="29×14×13"/>
        <s v="29×14×13(台)"/>
        <s v="29×14×2"/>
        <s v="29×14×3.5"/>
        <s v="29×14×4"/>
        <s v="29×14×5"/>
        <s v="29×14×6"/>
        <s v="29×15×2"/>
        <s v="29×15×3"/>
        <s v="29×16×10"/>
        <s v="29×16×6"/>
        <s v="29×18×12"/>
        <s v="29×18×2"/>
        <s v="29×18×4"/>
        <s v="29×18×5"/>
        <s v="29×18×8"/>
        <s v="29×18×9"/>
        <s v="29×19×2"/>
        <s v="29×19×2(白)"/>
        <s v="29×19×3"/>
        <s v="29×19×8"/>
        <s v="29×19×9"/>
        <s v="29×20×3"/>
        <s v="29×20×4"/>
        <s v="29×20×8"/>
        <s v="29×21×2"/>
        <s v="29×21×5"/>
        <s v="29×21×8"/>
        <s v="29×21×9.5(台)"/>
        <s v="29×22×4"/>
        <s v="29×22×5"/>
        <s v="29×22×9"/>
        <s v="29×23×6"/>
        <s v="29×24×2"/>
        <s v="29×24×2(白)"/>
        <s v="29×24×6"/>
        <s v="29×24×7"/>
        <s v="29×25×12"/>
        <s v="29×25×3"/>
        <s v="29×25×9"/>
        <s v="29×26×9"/>
        <s v="29×27×2"/>
        <s v="29×27×7"/>
        <s v="29×28×7"/>
        <s v="29×28×8"/>
        <s v="29×6×2"/>
        <s v="29×6×5"/>
        <s v="29×6×6"/>
        <s v="29×7×2"/>
        <s v="29×7×4"/>
        <s v="29×7×5"/>
        <s v="29×8×2"/>
        <s v="29×8×6"/>
        <s v="29×9×3"/>
        <s v="29×9×3(白)"/>
        <s v="29×9×4"/>
        <s v="29×9×6"/>
        <s v="29×9×9"/>
        <s v="3.5×22×3(台)"/>
        <s v="30.5×15.8×15.7"/>
        <s v="30.5×18.5×6.5"/>
        <s v="30.5×22×2(白)"/>
        <s v="30.5×26.5×8(黑)"/>
        <s v="30×10.5×4.3(白)"/>
        <s v="30×10×10"/>
        <s v="30×10×10(差材料)"/>
        <s v="30×10×2"/>
        <s v="30×10×4"/>
        <s v="30×10×4(红)"/>
        <s v="30×10×5"/>
        <s v="30×10×5(黑)"/>
        <s v="30×10×7"/>
        <s v="30×10×8(白)"/>
        <s v="30×11×2"/>
        <s v="30×11×4"/>
        <s v="30×11×5"/>
        <s v="30×11×6(白)"/>
        <s v="30×11×6(台)"/>
        <s v="30×11×8"/>
        <s v="30×12×10"/>
        <s v="30×12×2"/>
        <s v="30×12×3"/>
        <s v="30×12×4"/>
        <s v="30×12×5"/>
        <s v="30×12×6"/>
        <s v="30×12×7"/>
        <s v="30×12×7(红)"/>
        <s v="30×12×8"/>
        <s v="30×13×10"/>
        <s v="30×13×5"/>
        <s v="30×13×6"/>
        <s v="30×13×8"/>
        <s v="30×14.5×3"/>
        <s v="30×14×2"/>
        <s v="30×14×5"/>
        <s v="30×14×6"/>
        <s v="30×15×2.5"/>
        <s v="30×15×4"/>
        <s v="30×15×5"/>
        <s v="30×15×8"/>
        <s v="30×16×2"/>
        <s v="30×16×5"/>
        <s v="30×16×5(白)"/>
        <s v="30×16×6"/>
        <s v="30×16×7"/>
        <s v="30×17×3"/>
        <s v="30×17×4"/>
        <s v="30×18×12"/>
        <s v="30×18×3"/>
        <s v="30×18×4"/>
        <s v="30×18×4(白)"/>
        <s v="30×18×5"/>
        <s v="30×18×8"/>
        <s v="30×19×3"/>
        <s v="30×19×3.6(白)"/>
        <s v="30×19×9"/>
        <s v="30×20×10"/>
        <s v="30×20×2"/>
        <s v="30×20×2.5"/>
        <s v="30×20×3"/>
        <s v="30×20×3(黑)"/>
        <s v="30×20×4"/>
        <s v="30×20×4(白)"/>
        <s v="30×20×4(台)"/>
        <s v="30×20×5"/>
        <s v="30×20×5(台)"/>
        <s v="30×20×8"/>
        <s v="30×21.5×5(差)"/>
        <s v="30×21×10"/>
        <s v="30×21×11"/>
        <s v="30×21×3"/>
        <s v="30×21×4"/>
        <s v="30×21×5"/>
        <s v="30×21×7"/>
        <s v="30×22×10"/>
        <s v="30×22×12"/>
        <s v="30×22×3"/>
        <s v="30×22×3(白)"/>
        <s v="30×22×4"/>
        <s v="30×22×5"/>
        <s v="30×22×6"/>
        <s v="30×23×10"/>
        <s v="30×23×12(台)"/>
        <s v="30×23×2"/>
        <s v="30×23×6"/>
        <s v="30×23×7(白)"/>
        <s v="30×24×10"/>
        <s v="30×24×2"/>
        <s v="30×24×4"/>
        <s v="30×25×10"/>
        <s v="30×25×12"/>
        <s v="30×25×12(白)"/>
        <s v="30×25×2(白)"/>
        <s v="30×25×3"/>
        <s v="30×25×6"/>
        <s v="30×25×7"/>
        <s v="30×26×6(差)"/>
        <s v="30×27×13"/>
        <s v="30×27×4(黑)"/>
        <s v="30×27×7"/>
        <s v="30×28×2"/>
        <s v="30×28×6(白)"/>
        <s v="30×30×11"/>
        <s v="30×30×8(黑)"/>
        <s v="30×6×3"/>
        <s v="30×6×6(黑)"/>
        <s v="30×6×6(台)"/>
        <s v="30×7×2"/>
        <s v="30×7×3"/>
        <s v="30×7×4"/>
        <s v="30×7×7"/>
        <s v="30×8×2"/>
        <s v="30×8×2(台)"/>
        <s v="30×8×4"/>
        <s v="30×8×6"/>
        <s v="30×9×2"/>
        <s v="30×9×3"/>
        <s v="30×9×5"/>
        <s v="30×9×6"/>
        <s v="31.5×19.5×7.5"/>
        <s v="31.5×20.5×2.5(台)"/>
        <s v="31.5×21.5×2.5"/>
        <s v="31.5×22.5×2.5"/>
        <s v="31.8×26.8×2.8(台)"/>
        <s v="31.8×8.8×2.8"/>
        <s v="31×10×2"/>
        <s v="31×10×7(白)"/>
        <s v="31×11×2(红)"/>
        <s v="31×11×3"/>
        <s v="31×11×7"/>
        <s v="31×12×3"/>
        <s v="31×12×3(差)"/>
        <s v="31×12×6"/>
        <s v="31×13×11"/>
        <s v="31×13×3"/>
        <s v="31×13×7"/>
        <s v="31×14×7"/>
        <s v="31×15×12"/>
        <s v="31×15×4"/>
        <s v="31×15×5"/>
        <s v="31×16×11.5(白)"/>
        <s v="31×16×2(白)"/>
        <s v="31×16×4"/>
        <s v="31×17×3"/>
        <s v="31×17×5"/>
        <s v="31×17×7"/>
        <s v="31×18×10"/>
        <s v="31×19×2"/>
        <s v="31×19×2(白)"/>
        <s v="31×20×10(台)"/>
        <s v="31×20×12"/>
        <s v="31×20×16"/>
        <s v="31×20×2"/>
        <s v="31×20×20"/>
        <s v="31×20×4(白)"/>
        <s v="31×20×7(白)"/>
        <s v="31×20×8"/>
        <s v="31×21×12"/>
        <s v="31×21×2"/>
        <s v="31×21×3"/>
        <s v="31×21×4(台)"/>
        <s v="31×21×5"/>
        <s v="31×21×5(白)"/>
        <s v="31×22×2"/>
        <s v="31×22×3"/>
        <s v="31×22×4"/>
        <s v="31×22×5"/>
        <s v="31×22×5(台)"/>
        <s v="31×22×7"/>
        <s v="31×23×2"/>
        <s v="31×23×4"/>
        <s v="31×23×5"/>
        <s v="31×24×8"/>
        <s v="31×25.5×4"/>
        <s v="31×25×10"/>
        <s v="31×27×3"/>
        <s v="31×29×6"/>
        <s v="31×30×5"/>
        <s v="31×31×12"/>
        <s v="31×32×5"/>
        <s v="31×32×6"/>
        <s v="31×5×5"/>
        <s v="31×6×6"/>
        <s v="31×6×6(白)"/>
        <s v="31×60×2(白)"/>
        <s v="31×7×3"/>
        <s v="31×7×4"/>
        <s v="31×7×4(白)"/>
        <s v="31×8×5"/>
        <s v="31×8×8"/>
        <s v="31×8×8(白)"/>
        <s v="31×9×2"/>
        <s v="31×9×3"/>
        <s v="31×9×3(白)"/>
        <s v="31×9×5(白)"/>
        <s v="31×9×8"/>
        <s v="312×26×11"/>
        <s v="32.5×17.5×2.5"/>
        <s v="32.5×17.5×3.5(台)"/>
        <s v="32.5×9.5×2.5"/>
        <s v="32×10×4"/>
        <s v="32×10×5"/>
        <s v="32×10×5(白)"/>
        <s v="32×10×7"/>
        <s v="32×11×5"/>
        <s v="32×11×9"/>
        <s v="32×12×4"/>
        <s v="32×12×5"/>
        <s v="32×12×7"/>
        <s v="32×12×8"/>
        <s v="32×13×12"/>
        <s v="32×13×5"/>
        <s v="32×14×2"/>
        <s v="32×14×4"/>
        <s v="32×14×5"/>
        <s v="32×14×6"/>
        <s v="32×14×7"/>
        <s v="32×15×11"/>
        <s v="32×15×11(白)"/>
        <s v="32×15×4"/>
        <s v="32×15×5"/>
        <s v="32×15×7"/>
        <s v="32×15×7(白)"/>
        <s v="32×16×2"/>
        <s v="32×16×4"/>
        <s v="32×16×5"/>
        <s v="32×18×10"/>
        <s v="32×19×4"/>
        <s v="32×20×12"/>
        <s v="32×20×2"/>
        <s v="32×20×5"/>
        <s v="32×20×7"/>
        <s v="32×20×9"/>
        <s v="32×21×2"/>
        <s v="32×21×3"/>
        <s v="32×21×3(白)"/>
        <s v="32×21×4"/>
        <s v="32×21×5"/>
        <s v="32×22×2"/>
        <s v="32×22×2(白)"/>
        <s v="32×22×3"/>
        <s v="32×22×3.5(台)"/>
        <s v="32×22×4"/>
        <s v="32×22×5"/>
        <s v="32×22×6(白)"/>
        <s v="32×23×11"/>
        <s v="32×23×12"/>
        <s v="32×23×2"/>
        <s v="32×23×3"/>
        <s v="32×23×3(台)"/>
        <s v="32×23×4"/>
        <s v="32×23×5"/>
        <s v="32×23×7"/>
        <s v="32×23×8"/>
        <s v="32×24×7"/>
        <s v="32×24×8"/>
        <s v="32×25×10"/>
        <s v="32×25×3"/>
        <s v="32×25×6"/>
        <s v="32×27×3"/>
        <s v="32×27×5"/>
        <s v="32×27×7"/>
        <s v="32×28×3"/>
        <s v="32×29×2"/>
        <s v="32×29×3(台)"/>
        <s v="32×30×10"/>
        <s v="32×31×3"/>
        <s v="32×31×3(台)"/>
        <s v="32×31×9"/>
        <s v="32×32×12"/>
        <s v="32×32×4.5"/>
        <s v="32×5×5"/>
        <s v="32×6×2"/>
        <s v="32×6×6"/>
        <s v="32×7×4"/>
        <s v="32×7×7(白)"/>
        <s v="32×8×4"/>
        <s v="32×8×8"/>
        <s v="32×9×2"/>
        <s v="32×9×3"/>
        <s v="32×9×8"/>
        <s v="32×9×9"/>
        <s v="33.5×13.5×9.5"/>
        <s v="33.5×23×6(台)"/>
        <s v="33×10×5"/>
        <s v="33×11×3"/>
        <s v="33×11×4"/>
        <s v="33×12×3"/>
        <s v="33×12×6"/>
        <s v="33×13×4"/>
        <s v="33×13×5"/>
        <s v="33×14×3"/>
        <s v="33×15×4"/>
        <s v="33×15×5"/>
        <s v="33×15×8"/>
        <s v="33×16×12(白)"/>
        <s v="33×16×2"/>
        <s v="33×16×3"/>
        <s v="33×16×5"/>
        <s v="33×17×4"/>
        <s v="33×17×8"/>
        <s v="33×18×2"/>
        <s v="33×18×3"/>
        <s v="33×19×4"/>
        <s v="33×20×6(白)"/>
        <s v="33×21×4"/>
        <s v="33×21×6"/>
        <s v="33×21×7"/>
        <s v="33×22×13"/>
        <s v="33×22×2"/>
        <s v="33×22×3.5"/>
        <s v="33×22×5"/>
        <s v="33×23×11"/>
        <s v="33×23×18"/>
        <s v="33×23×2"/>
        <s v="33×23×2.9"/>
        <s v="33×23×3"/>
        <s v="33×23×3(白)"/>
        <s v="33×23×4"/>
        <s v="33×23×5"/>
        <s v="33×23×7"/>
        <s v="33×24×4"/>
        <s v="33×24×5"/>
        <s v="33×24×5(白)"/>
        <s v="33×25×10"/>
        <s v="33×25×3"/>
        <s v="33×26×3(黑)"/>
        <s v="33×27×3"/>
        <s v="33×27×5"/>
        <s v="33×27×7"/>
        <s v="33×28×3"/>
        <s v="33×28×4"/>
        <s v="33×32×5××"/>
        <s v="33×33×11"/>
        <s v="33×33×4(黑)"/>
        <s v="33×8×8"/>
        <s v="33×9×4"/>
        <s v="34.5×31.5×4.5"/>
        <s v="34.5×6.5×3.5"/>
        <s v="34×10×4"/>
        <s v="34×11×2"/>
        <s v="34×11×6"/>
        <s v="34×11×7"/>
        <s v="34×12×12"/>
        <s v="34×13.5×13"/>
        <s v="34×13×12"/>
        <s v="34×14×9"/>
        <s v="34×15×11"/>
        <s v="34×15×2"/>
        <s v="34×15×4"/>
        <s v="34×16×2"/>
        <s v="34×16×6"/>
        <s v="34×17×4"/>
        <s v="34×17×5"/>
        <s v="34×17×7"/>
        <s v="34×17×7(白)"/>
        <s v="34×18×9"/>
        <s v="34×19×2"/>
        <s v="34×20×6"/>
        <s v="34×21×4"/>
        <s v="34×21×4(黑)"/>
        <s v="34×22×2"/>
        <s v="34×22×3"/>
        <s v="34×22×4"/>
        <s v="34×23×2"/>
        <s v="34×23×3"/>
        <s v="34×24×11"/>
        <s v="34×24×5"/>
        <s v="34×24×5(白)"/>
        <s v="34×24×8"/>
        <s v="34×25×5"/>
        <s v="34×27×5"/>
        <s v="34×31×2"/>
        <s v="34×32×7"/>
        <s v="34×32×9"/>
        <s v="34×33×"/>
        <s v="34×34×12"/>
        <s v="34×6×2(台)"/>
        <s v="34×6×4"/>
        <s v="34×6×5"/>
        <s v="34×7×3"/>
        <s v="34×7×3(白)"/>
        <s v="34×8×7"/>
        <s v="34×9×5"/>
        <s v="35.9×15×3.5(白)"/>
        <s v="35×10×10"/>
        <s v="35×10×2"/>
        <s v="35×10×5"/>
        <s v="35×11×4"/>
        <s v="35×11×6(白)"/>
        <s v="35×11×7"/>
        <s v="35×13×3"/>
        <s v="35×13×4"/>
        <s v="35×13×6"/>
        <s v="35×13×8"/>
        <s v="35×15×5"/>
        <s v="35×15×7(白)"/>
        <s v="35×16×2"/>
        <s v="35×17×3(白)"/>
        <s v="35×17×5(黑)"/>
        <s v="35×18×3(台)"/>
        <s v="35×18×4"/>
        <s v="35×20×5"/>
        <s v="35×21×3"/>
        <s v="35×212×2"/>
        <s v="35×22×5"/>
        <s v="35×25×10"/>
        <s v="35×25×3"/>
        <s v="35×25×3(黑)"/>
        <s v="35×25×5"/>
        <s v="35×26×3"/>
        <s v="35×26×3(白)"/>
        <s v="35×26×7"/>
        <s v="35×27×2"/>
        <s v="35×27×3"/>
        <s v="35×30×4"/>
        <s v="35×30×4(白)"/>
        <s v="35×30×8(台)"/>
        <s v="35×34×6"/>
        <s v="35×6×2"/>
        <s v="35×6×3"/>
        <s v="35×7×4"/>
        <s v="35×7×5"/>
        <s v="35×7×5(黑)"/>
        <s v="35×7×6(台)"/>
        <s v="35×8×3"/>
        <s v="35×8×4"/>
        <s v="35×8×5"/>
        <s v="35×8×7"/>
        <s v="35×9×2"/>
        <s v="35×9×7"/>
        <s v="36.4×26.4×3.4(白)"/>
        <s v="36.5×10.5×10.5(白)"/>
        <s v="36.5×26.5×3.5(白)"/>
        <s v="36×10×2"/>
        <s v="36×10×4"/>
        <s v="36×10×6"/>
        <s v="36×10×8"/>
        <s v="36×11×4"/>
        <s v="36×12×2"/>
        <s v="36×12×4"/>
        <s v="36×12×5"/>
        <s v="36×14×8"/>
        <s v="36×15×4"/>
        <s v="36×15×5"/>
        <s v="36×15×8"/>
        <s v="36×16×16"/>
        <s v="36×17.5×4.5(黑)"/>
        <s v="36×20×4"/>
        <s v="36×21×10"/>
        <s v="36×22×3"/>
        <s v="36×22×5"/>
        <s v="36×23×2"/>
        <s v="36×24×2"/>
        <s v="36×24×4"/>
        <s v="36×24×6"/>
        <s v="36×25×11"/>
        <s v="36×25×12"/>
        <s v="36×26×4"/>
        <s v="36×26×5"/>
        <s v="36×26×6"/>
        <s v="36×28×9"/>
        <s v="36×30×10"/>
        <s v="36×30×3"/>
        <s v="36×30×6"/>
        <s v="36×33×2"/>
        <s v="36×6×6"/>
        <s v="36×7×7"/>
        <s v="36×9×5"/>
        <s v="37.5×15.5×7.5"/>
        <s v="37.5×26.5×6.5(白)"/>
        <s v="37×10×10"/>
        <s v="37×10×8(白)"/>
        <s v="37×11×3"/>
        <s v="37×11×4(白)"/>
        <s v="37×12×3"/>
        <s v="37×12×6"/>
        <s v="37×13×4"/>
        <s v="37×14×11(白)"/>
        <s v="37×14×12(白)"/>
        <s v="37×14×2"/>
        <s v="37×14×9(白)"/>
        <s v="37×15×2"/>
        <s v="37×15×5"/>
        <s v="37×15×6"/>
        <s v="37×16×4"/>
        <s v="37×16×5"/>
        <s v="37×17×7"/>
        <s v="37×19×4"/>
        <s v="37×21×4"/>
        <s v="37×23×5"/>
        <s v="37×26×2"/>
        <s v="37×26×5"/>
        <s v="37×27×5(台)"/>
        <s v="37×27×6"/>
        <s v="37×28×3(白)"/>
        <s v="37×29×8"/>
        <s v="37×30×14"/>
        <s v="37×30×9"/>
        <s v="37×32×6(白)"/>
        <s v="37×6×4(白)"/>
        <s v="37×6×6"/>
        <s v="37×7×6"/>
        <s v="37×7×7"/>
        <s v="37×8×6(白)"/>
        <s v="38.5×15.5×9.5"/>
        <s v="38.5×32.5×7.5"/>
        <s v="38×10×10"/>
        <s v="38×10×4"/>
        <s v="38×10×5"/>
        <s v="38×12×6"/>
        <s v="38×13×4"/>
        <s v="38×13×6"/>
        <s v="38×13×7(红)"/>
        <s v="38×15×4"/>
        <s v="38×15×5"/>
        <s v="38×16×10"/>
        <s v="38×16×2"/>
        <s v="38×16×6"/>
        <s v="38×18×8"/>
        <s v="38×19×2"/>
        <s v="38×19×4"/>
        <s v="38×19×7"/>
        <s v="38×20×5"/>
        <s v="38×21×3"/>
        <s v="38×21×3(白)"/>
        <s v="38×21×6"/>
        <s v="38×23×5(黑)"/>
        <s v="38×24×8"/>
        <s v="38×25×1.65(台)"/>
        <s v="38×25×5"/>
        <s v="38×25×5(黑)"/>
        <s v="38×27×2"/>
        <s v="38×27×5"/>
        <s v="38×28×6"/>
        <s v="38×28×8"/>
        <s v="38×30×8"/>
        <s v="38×30×8(红)"/>
        <s v="44×34×12" u="1"/>
        <s v="10.5×7.5×3.5" u="1"/>
        <s v="11.5×10.5×10.5(黑)" u="1"/>
        <s v="11.5×10.5×2.5(黑)" u="1"/>
        <s v="11.5×7.5×3.5" u="1"/>
        <s v="11.5×7.5×7.5" u="1"/>
        <s v="11.5×8.5×2.5(黑)" u="1"/>
        <s v="11.5×9.5×3.5" u="1"/>
        <s v="12.5×7.5×4.5" u="1"/>
        <s v="12.5×7.5×5" u="1"/>
        <s v="12.5×7.5×7.5" u="1"/>
        <s v="12.5×9.5×4.5" u="1"/>
        <s v="12.5×9.5×5.5" u="1"/>
        <s v="12×12×8(黑)" u="1"/>
        <s v="13.5×10.5×5.5" u="1"/>
        <s v="13.5×10.5×6.5" u="1"/>
        <s v="13.5×11.5×6.5" u="1"/>
        <s v="13.5×8.5×5.5" u="1"/>
        <s v="13.5×8.5×6.5" u="1"/>
        <s v="13.5×8.5×8.5" u="1"/>
        <s v="13×12×11.5" u="1"/>
        <s v="14.5×11.5×2.5" u="1"/>
        <s v="14.5×13.5×5.5(黑)" u="1"/>
        <s v="14.5×5.5×2.5" u="1"/>
        <s v="14.5×7.5×7.5" u="1"/>
        <s v="14.5×8.5×5.5" u="1"/>
        <s v="14.5×8.5×6.5" u="1"/>
        <s v="14.5×9.5×2.5" u="1"/>
        <s v="15.5×10.5×2.5" u="1"/>
        <s v="15.5×11.5×3.5" u="1"/>
        <s v="15.5×11.5×4.5" u="1"/>
        <s v="15.5×11.5×4.5(差材料)" u="1"/>
        <s v="15.5×12.5×3.5" u="1"/>
        <s v="15.5×12.5×6.5" u="1"/>
        <s v="15.5×7.5×6.5" u="1"/>
        <s v="16.5×11.5×8.5" u="1"/>
        <s v="16.5×12.5×5.5" u="1"/>
        <s v="16.5×15.5×3.5" u="1"/>
        <s v="16.5×15.5×4.5(黑)" u="1"/>
        <s v="16.5×9.5×4.5" u="1"/>
        <s v="16×12×8.5" u="1"/>
        <s v="17.5×11.5×4.5(黑)" u="1"/>
        <s v="17.5×12.5×4.5" u="1"/>
        <s v="17.5×14.5×8.5" u="1"/>
        <s v="18.5×10.5×3.5" u="1"/>
        <s v="18.5×11.5×5.5" u="1"/>
        <s v="18.5×11.5×7.5" u="1"/>
        <s v="18.5×12.5×2.5" u="1"/>
        <s v="18.5×12.5×4.5" u="1"/>
        <s v="18.5×16.5×10.5" u="1"/>
        <s v="18.5×17.5×3.5(黑)" u="1"/>
        <s v="18.5×8.5×4.5" u="1"/>
        <s v="18.5×9.5×3.5" u="1"/>
        <s v="18×5.5×4.5" u="1"/>
        <s v="19.5×13.5×6.5" u="1"/>
        <s v="19.5×13.5×7.5(黑)" u="1"/>
        <s v="19.5×13.5×8.5" u="1"/>
        <s v="19.5×15.5×3.5" u="1"/>
        <s v="19.5×15.5×9.5" u="1"/>
        <s v="19.5×16.5×5.5" u="1"/>
        <s v="19.5×7.5×3.5" u="1"/>
        <s v="19.5×7.5×6.5" u="1"/>
        <s v="19.5×9.5×6.5" u="1"/>
        <s v="19×10×3" u="1"/>
        <s v="19×14.5×6.5" u="1"/>
        <s v="20.5×10.5×4.5" u="1"/>
        <s v="20.5×17.5×3.5" u="1"/>
        <s v="20.5×17×8" u="1"/>
        <s v="20.5×9.5×4.5" u="1"/>
        <s v="20×21×4" u="1"/>
        <s v="21.5×10.5×6.5" u="1"/>
        <s v="21.5×14.5×2.5" u="1"/>
        <s v="21.5×14.5×3.5" u="1"/>
        <s v="21.5×14.5×5.5" u="1"/>
        <s v="21.5×15.5×6.5" u="1"/>
        <s v="21.5×15.5×7.5(黑)" u="1"/>
        <s v="21.5×20.5×8.5(黑)" u="1"/>
        <s v="22.5×14.5×6.5" u="1"/>
        <s v="22.5×15.5×2.5" u="1"/>
        <s v="22.5×17.5×7.5" u="1"/>
        <s v="22.5×12.5×2.5" u="1"/>
        <s v="22.5×6.5×3.5" u="1"/>
        <s v="23.5×10.5×4.5" u="1"/>
        <s v="23.5×10.5×5.5" u="1"/>
        <s v="23.5×13.5×5.5" u="1"/>
        <s v="23.5×15.5×2.5" u="1"/>
        <s v="23.5×15.5×3.5" u="1"/>
        <s v="23.5×16.5×5.5" u="1"/>
        <s v="23.5×17.5×4.5(黑)" u="1"/>
        <s v="24.5×10.5×5.5" u="1"/>
        <s v="24.5×12.5×8.5" u="1"/>
        <s v="24.5×13.5×8.5" u="1"/>
        <s v="24.5×18.5×10.5" u="1"/>
        <s v="24.5×18.5×3.5" u="1"/>
        <s v="24.5×19.5×9.5" u="1"/>
        <s v="25.5×18.5×2.5" u="1"/>
        <s v="25.5×20.5×3.5" u="1"/>
        <s v="25.5×21.5×3.5" u="1"/>
        <s v="25.5×21.5×5.5" u="1"/>
        <s v="25.5×6.5×3.5" u="1"/>
        <s v="26.5×15.5×3.5" u="1"/>
        <s v="25×22×8.5" u="1"/>
        <s v="26.5×13.5×10.5" u="1"/>
        <s v="26.5×13.5×3.5" u="1"/>
        <s v="26.5×14.5×3.5" u="1"/>
        <s v="26.5×16.5×6.5" u="1"/>
        <s v="26.5×21.5×8.5(海洋)" u="1"/>
        <s v="26.5×23.5×2.5" u="1"/>
        <s v="26.5×23.5×9.5" u="1"/>
        <s v="26.5×24.5×4.5" u="1"/>
        <s v="26.5×9.5×8.5" u="1"/>
        <s v="26.5×9.5×8.8" u="1"/>
        <s v="27.5×10.5×4.5(黑)" u="1"/>
        <s v="27.5×11.5×3.5" u="1"/>
        <s v="27.5×11.5×6.5" u="1"/>
        <s v="27.5×17.5×5.5" u="1"/>
        <s v="27.5×18.5×4.5" u="1"/>
        <s v="27.5×22.5×6.5" u="1"/>
        <s v="27.5×25.5×5.5" u="1"/>
        <s v="27.5×7.5×7.5" u="1"/>
        <s v="27.5×9.5×3.5" u="1"/>
        <s v="27×21×6（差材料）" u="1"/>
        <s v="28.5×19.5×2.5" u="1"/>
        <s v="28.5×21.5×2.5" u="1"/>
        <s v="28.5×6.5×4.5" u="1"/>
        <s v="29.5×12.5×5.5" u="1"/>
        <s v="29.5×14.5×9.5" u="1"/>
        <s v="29.5×21.5×2.5" u="1"/>
        <s v="29.5×22.5×5.5" u="1"/>
        <s v="29.5×25.5×5.5" u="1"/>
        <s v="29.5×29.5×6.5" u="1"/>
        <s v="29.5×6.5×3.5" u="1"/>
        <s v="30.5×11.5×2.5" u="1"/>
        <s v="30.5×11.5×7.5" u="1"/>
        <s v="30.5×20.5×3.5" u="1"/>
        <s v="30.5×22.5×2.5" u="1"/>
        <s v="30.5×24.5×0" u="1"/>
        <s v="30.5×28.5×7.5" u="1"/>
        <s v="30×11.5×2.5" u="1"/>
        <s v="31.5×16.5×2.5" u="1"/>
        <s v="31.5×27.5×5.5" u="1"/>
        <s v="32.5×11.5×4.5" u="1"/>
        <s v="32.5×12.5×3.5" u="1"/>
        <s v="32.5×16.5×3.5" u="1"/>
        <s v="32.5×21.5×3.5" u="1"/>
        <s v="32.5×21.5×5.5" u="1"/>
        <s v="32.5×22.5×2.5" u="1"/>
        <s v="32.5×26.5×4.5" u="1"/>
        <s v="32.5×8.5×8.5" u="1"/>
        <s v="33.5×21.5×3.5" u="1"/>
        <s v="33.5×22.5×2.5" u="1"/>
        <s v="34.5×10.5×6.5" u="1"/>
        <s v="34.5×11.5×4.5" u="1"/>
        <s v="34.5×15.5×3.5" u="1"/>
        <s v="34.5×20.5×6.5" u="1"/>
        <s v="34.5×22.5×2.5" u="1"/>
        <s v="34.5×26.5×2.5" u="1"/>
        <s v="34.5×28.5×5.5" u="1"/>
        <s v="34.5×8.5×3.5" u="1"/>
        <s v="36.5×14.5×5.5" u="1"/>
        <s v="36.5×20.5×3.5" u="1"/>
        <s v="36.5×24.5×2.5" u="1"/>
        <s v="36.5×25.5×3.5" u="1"/>
        <s v="36.5×9.5×3.5" u="1"/>
        <s v="37.5×16.5×4.5" u="1"/>
        <s v="37.5×25.5×2.5" u="1"/>
        <s v="37.5×9.5×5.5" u="1"/>
        <s v="38.5×17.5×8.5" u="1"/>
        <s v="38.5×24.5×3.5" u="1"/>
        <s v="38.5×9.5×9.5" u="1"/>
        <s v="38×6×5" u="1"/>
        <s v="38×7×3" u="1"/>
        <s v="39×10×3" u="1"/>
        <s v="39×12×6" u="1"/>
        <s v="39×16×4" u="1"/>
        <s v="40×12×3" u="1"/>
        <s v="40×14×4" u="1"/>
        <s v="40×15×3" u="1"/>
        <s v="40×15×5" u="1"/>
        <s v="40×16×2" u="1"/>
        <s v="40×16×3" u="1"/>
        <s v="40×16×6" u="1"/>
        <s v="40×30×8" u="1"/>
        <s v="40×6×6" u="1"/>
        <s v="41.5×25.5×5.5" u="1"/>
        <s v="41×11×6" u="1"/>
        <s v="41×17×2" u="1"/>
        <s v="41×25×8.5" u="1"/>
        <s v="41×6×5" u="1"/>
        <s v="41×8×6" u="1"/>
        <s v="41×9×3" u="1"/>
        <s v="41×9×6" u="1"/>
        <s v="42.5×12.5×6.5" u="1"/>
        <s v="42×10×5" u="1"/>
        <s v="42×11×4" u="1"/>
        <s v="42×13×7" u="1"/>
        <s v="42×14×4" u="1"/>
        <s v="42×15×3" u="1"/>
        <s v="42×16×4" u="1"/>
        <s v="42×6×3" u="1"/>
        <s v="42×9×3" u="1"/>
        <s v="43.5×15×4" u="1"/>
        <s v="43.5×16.5×2.5" u="1"/>
        <s v="43×11×6" u="1"/>
        <s v="43×13×5" u="1"/>
        <s v="43×14.5×3.5" u="1"/>
        <s v="43×15×5" u="1"/>
        <s v="43×16.5×6.5" u="1"/>
        <s v="43×16×6" u="1"/>
        <s v="43×9×2" u="1"/>
        <s v="44.5×40.5×2.5" u="1"/>
        <s v="44.7×32×2" u="1"/>
        <s v="44×11×5" u="1"/>
        <s v="44×13×3" u="1"/>
        <s v="44×14×6" u="1"/>
        <s v="44×6×2" u="1"/>
        <s v="44×6×5" u="1"/>
        <s v="44×6×6" u="1"/>
        <s v="44×7×2" u="1"/>
        <s v="44×9×3" u="1"/>
        <s v="45.5×25.5×2.5" u="1"/>
        <s v="45×15×5" u="1"/>
        <s v="45×16×2" u="1"/>
        <s v="45×8×4" u="1"/>
        <s v="46.5×19.5×4.5" u="1"/>
        <s v="46×15×6" u="1"/>
        <s v="46×18×6" u="1"/>
        <s v="47.5×12.5×6.5" u="1"/>
        <s v="47×6×6" u="1"/>
        <s v="48×12×3" u="1"/>
        <s v="48×7×4" u="1"/>
        <s v="50×11×2" u="1"/>
        <s v="50×12×4" u="1"/>
        <s v="51×15×6" u="1"/>
        <s v="52×16×2" u="1"/>
        <s v="54.5×15.5×7.5" u="1"/>
        <s v="56.5×10.5×3.5" u="1"/>
        <s v="6.5×6.5×5.5" u="1"/>
        <s v="65×10×6" u="1"/>
        <s v="7.5×6.5×5.9" u="1"/>
        <s v="7×6×4" u="1"/>
        <s v="7×6×6" u="1"/>
        <s v="7×7×17" u="1"/>
        <s v="8.5×5×3.5" u="1"/>
        <s v="8.5×6.5×2.5" u="1"/>
        <s v="8×5×2" u="1"/>
        <s v="8×6×5" u="1"/>
        <s v="8×6×6" u="1"/>
        <s v="8×7×2" u="1"/>
        <s v="9.5×14×5" u="1"/>
        <s v="9.5×9.5×7.5" u="1"/>
        <s v="9×5×9" u="1"/>
        <s v="9×6×3" u="1"/>
        <s v="9×6×6" u="1"/>
        <s v="9×8×5" u="1"/>
        <s v="9×9×9(差材料)" u="1"/>
        <s v="92×75.8×1.7" u="1"/>
        <s v="10.5×6.5×2.5" u="1"/>
        <s v="13.5×10.5×3.5" u="1"/>
        <s v="13.5×11.5×2.5" u="1"/>
        <s v="15.5×9.5×4.5" u="1"/>
        <s v="16.5×10.5×4.5" u="1"/>
        <s v="16.5×12.5×3.5" u="1"/>
        <s v="16.5×12.5×4.5" u="1"/>
        <s v="18.5×8.5×3.5" u="1"/>
        <s v="19.5×17.5×10.5" u="1"/>
        <s v="20.5×11.5×4.5" u="1"/>
        <s v="20.5×12.5×3.5" u="1"/>
        <s v="21.5×16.5×2.5" u="1"/>
        <s v="21.5×18.5×3.5" u="1"/>
        <s v="21.5×20.5×12.5" u="1"/>
        <s v="21×16.5×10.5" u="1"/>
        <s v="22.5×10.5×6.5" u="1"/>
        <s v="22.5×20.5×9.5" u="1"/>
        <s v="23.5×17.5×4.5" u="1"/>
        <s v="24.5×24.5×10.5" u="1"/>
        <s v="25.5×9.5×7.5" u="1"/>
        <s v="27.5×15.5×6.5" u="1"/>
        <s v="28.5×17.5×10.5" u="1"/>
        <s v="28.5×8.5×4.5" u="1"/>
        <s v="30.5×9.5×9.5" u="1"/>
        <s v="33.5×14.5×9.5" u="1"/>
        <s v="34.5×20.5×10.5" u="1"/>
        <s v="39×12×7" u="1"/>
        <s v="39×17×3" u="1"/>
        <s v="39×19×4" u="1"/>
        <s v="40×10×7" u="1"/>
        <s v="40×10×8" u="1"/>
        <s v="40×18×2" u="1"/>
        <s v="40×20×10" u="1"/>
        <s v="40×20×7" u="1"/>
        <s v="40×30×12" u="1"/>
        <s v="40×6×7" u="1"/>
        <s v="40×8×8" u="1"/>
        <s v="41×17×3" u="1"/>
        <s v="41×18×11" u="1"/>
        <s v="41×18×4" u="1"/>
        <s v="41×24×2" u="1"/>
        <s v="41×25×7" u="1"/>
        <s v="41×7×7" u="1"/>
        <s v="42×14×12" u="1"/>
        <s v="42×18×2" u="1"/>
        <s v="42×18×5" u="1"/>
        <s v="42×19×6" u="1"/>
        <s v="42×28×2" u="1"/>
        <s v="42×30×2" u="1"/>
        <s v="42×8×8" u="1"/>
        <s v="43×15×7" u="1"/>
        <s v="43×19×10" u="1"/>
        <s v="43×19×5" u="1"/>
        <s v="43×33×2" u="1"/>
        <s v="44×10×10" u="1"/>
        <s v="44×10×8" u="1"/>
        <s v="44×5×2" u="1"/>
        <s v="44×7×7" u="1"/>
        <s v="45×10×8" u="1"/>
        <s v="45×18×2" u="1"/>
        <s v="45×18×3" u="1"/>
        <s v="46×23×12" u="1"/>
        <s v="46×4×9" u="1"/>
        <s v="46×8×8" u="1"/>
        <s v="47×23×11" u="1"/>
        <s v="48.5×17.5×10.5" u="1"/>
        <s v="48×12×11" u="1"/>
        <s v="48×17×8" u="1"/>
        <s v="48×19×5" u="1"/>
        <s v="49×17×4" u="1"/>
        <s v="50×41×3" u="1"/>
        <s v="52×19×8" u="1"/>
        <s v="52×41×2.5" u="1"/>
        <s v="60×11×10" u="1"/>
        <s v="8.5×6.5×4.5" u="1"/>
        <s v="9.5×4.5×4.5" u="1"/>
        <s v="31.5×11.5×6.5" u="1"/>
        <s v="37.5×26.5×7.5" u="1"/>
        <s v="41.5×31.5×4.5" u="1"/>
        <s v="19×11.5×6.5" u="1"/>
        <s v="38×38×14" u="1"/>
        <s v="39.5×20.5×6.5" u="1"/>
        <s v="39.5×26.5×9.5" u="1"/>
        <s v="41×29×10" u="1"/>
        <s v="42×22×2" u="1"/>
        <s v="42×41×6" u="1"/>
        <s v="43×33×11" u="1"/>
        <s v="44×29×8" u="1"/>
        <s v="46×30×2" u="1"/>
        <s v="47×17×7" u="1"/>
        <s v="48×22×2" u="1"/>
        <s v="48×39×10" u="1"/>
        <s v="49×14×10" u="1"/>
        <s v="49×21×2" u="1"/>
        <s v="50×40×10" u="1"/>
        <s v="45×40×3(黑)" u="1"/>
        <s v="50×40×3(黑)" u="1"/>
        <s v="40×13×3" u="1"/>
        <s v="32.5×22.5×3.5" u="1"/>
        <s v="42×40×4(白)" u="1"/>
        <s v="14.5×13.5×5.5(白)" u="1"/>
        <s v="21.5×20.5×3.5(白)" u="1"/>
        <s v="10×10×2(白)" u="1"/>
        <s v="10×10×3(白)" u="1"/>
        <s v="27.5×26.5×7.5(白)" u="1"/>
        <s v="31.5×30.5×10.5(白)" u="1"/>
        <s v="44.5×4.5×3.5(台)" u="1"/>
        <s v="21.5×20.5×6.5" u="1"/>
        <s v="8×6×4" u="1"/>
        <s v="24.8×22.5×5.5" u="1"/>
        <s v="31.5×16.5×3.5" u="1"/>
        <s v="48×32×3" u="1"/>
        <s v="21.5×13.5×10.5" u="1"/>
        <s v="11.5×9.5×4.5" u="1"/>
        <s v="40.5×10.5×10.5(白)" u="1"/>
        <s v="45×40×6" u="1"/>
        <s v="13.5×12.5×5.5" u="1"/>
        <s v="55×45×4.5" u="1"/>
        <s v="43×33×3" u="1"/>
        <s v="14×14×6(白)" u="1"/>
        <s v="43.5×43×3.5" u="1"/>
        <s v="23×23×8(白)" u="1"/>
        <s v="31.5×17.5×3.5" u="1"/>
        <s v="31.5×17.5×4.5" u="1"/>
        <s v="40×18×6(白" u="1"/>
        <s v="9.5×8.5×4.5" u="1"/>
        <s v="8×6×3" u="1"/>
        <s v="13×13×3(白)" u="1"/>
        <s v="22×11×11" u="1"/>
        <s v="7×5×7(台)" u="1"/>
        <s v="43×23×9" u="1"/>
        <s v="11.5×7.5×2.5" u="1"/>
        <s v="23.5×11.5×2" u="1"/>
        <s v="43×26×6" u="1"/>
        <s v="26×18×4" u="1"/>
        <s v="40×13×5" u="1"/>
        <s v="39×7×7" u="1"/>
        <s v="53×22×3" u="1"/>
        <s v="43×25×4" u="1"/>
        <s v="31.5×12.5×3.5" u="1"/>
        <s v="23.5×12.5×4.5" u="1"/>
        <s v="9×7×3(特)" u="1"/>
        <s v="42×31×5" u="1"/>
        <s v="25.5×15.5×6.5" u="1"/>
        <s v="7.5×5.5×3.5" u="1"/>
        <s v="47×10×4(白)" u="1"/>
        <s v="60×50×5" u="1"/>
        <s v="51×17×3(白)" u="1"/>
        <s v="43×24×3" u="1"/>
        <s v="44×13×5" u="1"/>
        <s v="11.5×8.5×2.5(白)" u="1"/>
        <s v="26.5×25.5×2.5" u="1"/>
        <s v="6.5×5×3(白)" u="1"/>
        <s v="40×28×7" u="1"/>
        <s v="8×6×4(白)" u="1"/>
        <s v="8×8×4.3(白)" u="1"/>
        <s v="43×28×10(白)" u="1"/>
        <s v="72.5×25.3×7.5(白)" u="1"/>
        <s v="9×7×6(白)" u="1"/>
        <s v="41×31×3(白)" u="1"/>
        <s v="44×31×3(白)" u="1"/>
        <s v="8×6×5(白)" u="1"/>
        <s v="7×6×5(白)" u="1"/>
        <s v="9×7×5(白)" u="1"/>
        <s v="9×6×4(白)" u="1"/>
        <s v="9×8×4(白)" u="1"/>
        <s v="7×4×4(白)" u="1"/>
        <s v="41×9×4(白)" u="1"/>
        <s v="9×9×4(白)" u="1"/>
        <s v="9×9×6(白)" u="1"/>
        <s v="8×7×2(白)" u="1"/>
        <s v="42×6×2(白)" u="1"/>
        <s v="8×6×2(白)" u="1"/>
        <s v="9×6×3(白)" u="1"/>
        <s v="7×6×3(白)" u="1"/>
        <s v="43.5×14×13(白)" u="1"/>
        <s v="39×35×6(白)" u="1"/>
        <s v="38×38×14(白)" u="1"/>
        <s v="21.5×17.5×5.5" u="1"/>
        <s v="16.5×15.5×5.5(黑)" u="1"/>
        <s v="16.5×15.5×10.5(黑)" u="1"/>
        <s v="7×6×5(黑)" u="1"/>
        <s v="7×7×3(红)" u="1"/>
        <s v="14.5×8.5×2.5" u="1"/>
        <s v="24.5×8.5×2.5" u="1"/>
        <s v="43×9×4" u="1"/>
        <s v="48×9×4" u="1"/>
        <s v="41.5×13.5×4.5" u="1"/>
        <s v="40×19×4" u="1"/>
        <s v="21×9×6××" u="1"/>
        <s v="13.5×12.5×5.5(黑)" u="1"/>
        <s v="14.5×11.5×6.5" u="1"/>
        <s v="39.5×6.5×2.5" u="1"/>
        <s v="60×9×5(红)" u="1"/>
        <s v="9×6×3(黑)" u="1"/>
        <s v="40×22×2(红)" u="1"/>
        <s v="46×27×5(黑)" u="1"/>
        <s v="9×8×5(黑)" u="1"/>
        <s v="40×16×3(黑)" u="1"/>
        <s v="9×8×2(黑)" u="1"/>
        <s v="50×25×5(黑)" u="1"/>
        <s v="42×23×6(黑)" u="1"/>
        <s v="9×6×5(台)" u="1"/>
        <s v="6×5×5(台)" u="1"/>
        <s v="8×6×4(台)" u="1"/>
        <s v="9×7×4(台)" u="1"/>
        <s v="8×7×7(台)" u="1"/>
        <s v="8×6×3(台)" u="1"/>
        <s v="9×6×3(台)" u="1"/>
        <s v="7×6×3(台)" u="1"/>
        <s v="42×21×2(台)" u="1"/>
        <s v="9.5×6.5×1.5(台)" u="1"/>
        <s v="7×6×2(台)" u="1"/>
        <s v="8×7×5(台)" u="1"/>
        <s v="8×6×2(台)" u="1"/>
        <s v="6.5×5×3(台)" u="1"/>
        <s v="42.5×23.2×6.5(台)" u="1"/>
        <s v="38×8.5×8(台)" u="1"/>
        <s v="65.5×9.5×6(台)" u="1"/>
        <s v="44×26×3(台)" u="1"/>
        <s v="42×26×5.5" u="1"/>
        <s v="52×26×2" u="1"/>
        <s v="43×36×4(黑)" u="1"/>
        <s v="40×10×6(黑)" u="1"/>
        <s v="40×17×3" u="1"/>
        <s v="40×30×2" u="1"/>
        <s v="43×10×5" u="1"/>
        <s v="7×6×4(台)" u="1"/>
        <s v="26.5×20.5×3.5" u="1"/>
        <s v="21.5×15.5×3.5" u="1"/>
        <s v="9×9×6(红)" u="1"/>
        <s v="7×6×3(黑)" u="1"/>
        <s v="41×31×3(黑)" u="1"/>
        <s v="42.5×40.5×6.5" u="1"/>
        <s v="43×36×4" u="1"/>
        <s v="45×34×4" u="1"/>
        <s v="47×32×7" u="1"/>
        <s v="42×34×5" u="1"/>
        <s v="38×33×9" u="1"/>
        <s v="42×28×8" u="1"/>
        <s v="32.5×27.5×6.5" u="1"/>
        <s v="9×6×2" u="1"/>
        <s v="18.5×10.5×2.5" u="1"/>
        <s v="53×7×3" u="1"/>
        <s v="9×6×2(台)" u="1"/>
        <s v="45×40×3" u="1"/>
        <s v="10×10×3" u="1"/>
        <s v="20.5×13.5×2.5" u="1"/>
        <s v="24.5×18.5×2.5" u="1"/>
        <s v="11.5×9.5×6.5" u="1"/>
        <s v="40×10×5" u="1"/>
        <s v="40×30×7" u="1"/>
        <s v="39×30×6" u="1"/>
        <s v="13.5×10.5×6.5(白)" u="1"/>
        <s v="40×34×3" u="1"/>
        <s v="45×25×3" u="1"/>
        <s v="9×6×4" u="1"/>
        <s v="55×55×4.5" u="1"/>
        <s v="30×21.5×5" u="1"/>
        <s v="(空白)" u="1"/>
        <s v="40×27×3" u="1"/>
        <s v="40×20×2" u="1"/>
        <s v="40×21×7" u="1"/>
        <s v="42×20×4" u="1"/>
        <s v="40×20×4" u="1"/>
        <s v="41×20×5" u="1"/>
        <s v="39×22×7" u="1"/>
        <s v="40×20×5" u="1"/>
        <s v="43×20×5" u="1"/>
        <s v="56×20×5" u="1"/>
        <s v="41×25×5" u="1"/>
        <s v="41×27×6" u="1"/>
        <s v="43×25×5" u="1"/>
        <s v="44×24×6" u="1"/>
        <s v="42×21×3" u="1"/>
        <s v="39×21×3" u="1"/>
        <s v="44×31×3" u="1"/>
        <s v="44×21×3" u="1"/>
        <s v="43×21×6" u="1"/>
        <s v="41×21×5" u="1"/>
        <s v="29.5×22.5×3.5" u="1"/>
        <s v="42×22×4" u="1"/>
        <s v="47×23×3" u="1"/>
        <s v="44×23×8" u="1"/>
        <s v="44×23×6" u="1"/>
        <s v="48×23×5" u="1"/>
        <s v="40×24×6" u="1"/>
        <s v="42×24×4" u="1"/>
        <s v="39×25×3" u="1"/>
        <s v="44×37×6" u="1"/>
        <s v="49×36×8" u="1"/>
        <s v="54×28×8" u="1"/>
        <s v="44×32×8" u="1"/>
        <s v="48×23×2" u="1"/>
        <s v="41×24×4" u="1"/>
        <s v="50×32×4" u="1"/>
        <s v="44×34×4" u="1"/>
        <s v="39×11×5" u="1"/>
        <s v="43×17×4" u="1"/>
        <s v="9×6×5" u="1"/>
        <s v="28×6×3××" u="1"/>
        <s v="26×26×2" u="1"/>
        <s v="43×34×7" u="1"/>
        <s v="46×35×3(差)" u="1"/>
        <s v="46×45×3" u="1"/>
        <s v="15×15×5" u="1"/>
        <s v="19×19×5" u="1"/>
        <s v="50×37×10(白)" u="1"/>
        <s v="33.5×32.5×6.5" u="1"/>
        <s v="41×14×12" u="1"/>
        <s v="41×22×5" u="1"/>
        <s v="23×23×5" u="1"/>
        <s v="15×15×3" u="1"/>
        <s v="39×26×6" u="1"/>
        <s v="41×31×5" u="1"/>
        <s v="42×25×3.5" u="1"/>
        <s v="42×31×2" u="1"/>
        <s v="42×32×12" u="1"/>
        <s v="42×34×7" u="1"/>
        <s v="43×25×8" u="1"/>
        <s v="43×26×3" u="1"/>
        <s v="43×32×4" u="1"/>
        <s v="43×33×7" u="1"/>
        <s v="44×27×4" u="1"/>
        <s v="45×24×5" u="1"/>
        <s v="45×34×3" u="1"/>
        <s v="45×35×10" u="1"/>
        <s v="50×40×9(黑)" u="1"/>
        <s v="52.5×36.5×6" u="1"/>
        <s v="61×39×2" u="1"/>
        <s v="30×26×6(差）" u="1"/>
        <s v="23×13×1.5(黑）" u="1"/>
        <s v="11×10×5(白）" u="1"/>
        <s v="32×21×3(白）" u="1"/>
        <s v="10×10×4（黑）" u="1"/>
        <s v="46×35×3（差）" u="1"/>
        <s v="16×10×4（台）" u="1"/>
        <s v="10×10×6（黑）" u="1"/>
        <s v="50×37×10(白）" u="1"/>
        <s v="20×25×3（台）" u="1"/>
        <s v="30×27×4（黑）" u="1"/>
        <s v="11×9×3（黑）" u="1"/>
        <s v="14×174×5" u="1"/>
        <s v="27×21×6" u="1"/>
        <s v="30×26×6" u="1"/>
        <s v="9×8×2(白)" u="1"/>
        <s v="196×10×6(白)" u="1"/>
        <s v="25.5×1735×2.5(白)" u="1"/>
        <s v="10*9*2" u="1"/>
        <s v="16*15*3" u="1"/>
        <s v="11*9*3（黑）" u="1"/>
        <s v="32*14*4" u="1"/>
        <s v="26*13*3" u="1"/>
        <s v="41.5*11.5*2.5" u="1"/>
        <s v="18*10*5" u="1"/>
        <s v="9*7*3(特)" u="1"/>
        <s v="10*7*3" u="1"/>
        <s v="23*15*10" u="1"/>
        <s v="24*7*4" u="1"/>
        <s v="42*31*5" u="1"/>
        <s v="25*16*5" u="1"/>
        <s v="22*20*7" u="1"/>
        <s v="16*16*6(黑)" u="1"/>
        <s v="33×32×5" u="1"/>
        <s v="22*15*3" u="1"/>
        <s v="37*6*6" u="1"/>
        <s v="27*6*6" u="1"/>
        <s v="31*12*3(差)" u="1"/>
        <s v="12*11*3(差)" u="1"/>
        <s v="21*12*6" u="1"/>
        <s v="7.5*5.5*3.5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12">
  <r>
    <x v="0"/>
  </r>
  <r>
    <x v="1"/>
  </r>
  <r>
    <x v="2"/>
  </r>
  <r>
    <x v="3"/>
  </r>
  <r>
    <x v="4"/>
  </r>
  <r>
    <x v="5"/>
  </r>
  <r>
    <x v="6"/>
  </r>
  <r>
    <x v="7"/>
  </r>
  <r>
    <x v="8"/>
  </r>
  <r>
    <x v="0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415" firstHeaderRow="1" firstDataRow="1" firstDataCol="1"/>
  <pivotFields count="1">
    <pivotField axis="axisRow" dataField="1" compact="0" sortType="descending" showAll="0">
      <items count="3040">
        <item x="0"/>
        <item m="1" x="2667"/>
        <item m="1" x="2666"/>
        <item m="1" x="2898"/>
        <item m="1" x="2837"/>
        <item m="1" x="2836"/>
        <item m="1" x="2865"/>
        <item m="1" x="2665"/>
        <item m="1" x="2833"/>
        <item m="1" x="2867"/>
        <item m="1" x="3013"/>
        <item m="1" x="2826"/>
        <item m="1" x="2831"/>
        <item m="1" x="2873"/>
        <item m="1" x="2809"/>
        <item m="1" x="2664"/>
        <item m="1" x="2870"/>
        <item m="1" x="2967"/>
        <item m="1" x="2832"/>
        <item m="1" x="2924"/>
        <item m="1" x="2876"/>
        <item m="1" x="2862"/>
        <item m="1" x="2841"/>
        <item m="1" x="2663"/>
        <item m="1" x="2912"/>
        <item m="1" x="2909"/>
        <item m="1" x="2662"/>
        <item m="1" x="2661"/>
        <item m="1" x="2793"/>
        <item m="1" x="2879"/>
        <item m="1" x="2743"/>
        <item m="1" x="2660"/>
        <item m="1" x="3023"/>
        <item m="1" x="2823"/>
        <item m="1" x="2874"/>
        <item m="1" x="2881"/>
        <item m="1" x="2838"/>
        <item m="1" x="2659"/>
        <item m="1" x="2658"/>
        <item m="1" x="2829"/>
        <item m="1" x="2657"/>
        <item m="1" x="2872"/>
        <item m="1" x="2822"/>
        <item m="1" x="2776"/>
        <item m="1" x="2875"/>
        <item m="1" x="2794"/>
        <item m="1" x="2882"/>
        <item m="1" x="2840"/>
        <item m="1" x="2656"/>
        <item m="1" x="2742"/>
        <item m="1" x="2655"/>
        <item m="1" x="2654"/>
        <item m="1" x="2825"/>
        <item m="1" x="2850"/>
        <item m="1" x="2653"/>
        <item m="1" x="2652"/>
        <item m="1" x="2849"/>
        <item m="1" x="2830"/>
        <item m="1" x="2895"/>
        <item m="1" x="2651"/>
        <item m="1" x="2877"/>
        <item m="1" x="2899"/>
        <item m="1" x="2842"/>
        <item m="1" x="2880"/>
        <item m="1" x="2797"/>
        <item m="1" x="2834"/>
        <item m="1" x="2650"/>
        <item m="1" x="2812"/>
        <item m="1" x="3038"/>
        <item m="1" x="2649"/>
        <item m="1" x="2886"/>
        <item m="1" x="2997"/>
        <item m="1" x="2861"/>
        <item m="1" x="2814"/>
        <item m="1" x="2741"/>
        <item m="1" x="2871"/>
        <item m="1" x="2648"/>
        <item m="1" x="2883"/>
        <item m="1" x="2820"/>
        <item m="1" x="2937"/>
        <item m="1" x="2647"/>
        <item m="1" x="2925"/>
        <item m="1" x="2785"/>
        <item m="1" x="2959"/>
        <item m="1" x="2646"/>
        <item m="1" x="2911"/>
        <item m="1" x="2805"/>
        <item m="1" x="2740"/>
        <item m="1" x="2889"/>
        <item m="1" x="2739"/>
        <item m="1" x="2645"/>
        <item m="1" x="2996"/>
        <item m="1" x="2815"/>
        <item m="1" x="2644"/>
        <item m="1" x="2738"/>
        <item m="1" x="2995"/>
        <item m="1" x="2764"/>
        <item m="1" x="2762"/>
        <item m="1" x="3006"/>
        <item m="1" x="2975"/>
        <item m="1" x="2963"/>
        <item m="1" x="2868"/>
        <item m="1" x="2643"/>
        <item m="1" x="2642"/>
        <item m="1" x="2958"/>
        <item m="1" x="2761"/>
        <item m="1" x="2737"/>
        <item m="1" x="2760"/>
        <item m="1" x="2854"/>
        <item m="1" x="2641"/>
        <item m="1" x="2759"/>
        <item m="1" x="2779"/>
        <item m="1" x="2953"/>
        <item m="1" x="2961"/>
        <item m="1" x="2758"/>
        <item m="1" x="2736"/>
        <item m="1" x="2735"/>
        <item m="1" x="2640"/>
        <item m="1" x="2734"/>
        <item m="1" x="2733"/>
        <item m="1" x="2639"/>
        <item m="1" x="2904"/>
        <item m="1" x="2950"/>
        <item m="1" x="2732"/>
        <item m="1" x="2757"/>
        <item m="1" x="2813"/>
        <item m="1" x="2638"/>
        <item m="1" x="2731"/>
        <item m="1" x="2972"/>
        <item m="1" x="2730"/>
        <item m="1" x="3003"/>
        <item m="1" x="2971"/>
        <item m="1" x="2756"/>
        <item m="1" x="2864"/>
        <item m="1" x="2729"/>
        <item m="1" x="2637"/>
        <item m="1" x="2636"/>
        <item m="1" x="2635"/>
        <item m="1" x="2634"/>
        <item m="1" x="2783"/>
        <item m="1" x="2763"/>
        <item m="1" x="2913"/>
        <item m="1" x="2994"/>
        <item m="1" x="2903"/>
        <item m="1" x="2993"/>
        <item m="1" x="2923"/>
        <item m="1" x="2992"/>
        <item m="1" x="2728"/>
        <item m="1" x="2727"/>
        <item m="1" x="2633"/>
        <item m="1" x="2632"/>
        <item m="1" x="2726"/>
        <item m="1" x="2631"/>
        <item m="1" x="2630"/>
        <item m="1" x="2725"/>
        <item m="1" x="2629"/>
        <item m="1" x="2628"/>
        <item m="1" x="2627"/>
        <item m="1" x="2626"/>
        <item m="1" x="2724"/>
        <item m="1" x="2957"/>
        <item m="1" x="2964"/>
        <item m="1" x="2411"/>
        <item m="1" x="2960"/>
        <item m="1" x="2828"/>
        <item m="1" x="2944"/>
        <item m="1" x="2755"/>
        <item m="1" x="2991"/>
        <item m="1" x="2887"/>
        <item m="1" x="2941"/>
        <item m="1" x="2951"/>
        <item m="1" x="2952"/>
        <item m="1" x="2945"/>
        <item m="1" x="2625"/>
        <item m="1" x="2817"/>
        <item m="1" x="2624"/>
        <item m="1" x="2623"/>
        <item m="1" x="2723"/>
        <item m="1" x="2722"/>
        <item m="1" x="2622"/>
        <item m="1" x="2621"/>
        <item m="1" x="2774"/>
        <item m="1" x="2853"/>
        <item m="1" x="2620"/>
        <item m="1" x="2890"/>
        <item m="1" x="2902"/>
        <item m="1" x="2970"/>
        <item m="1" x="2990"/>
        <item m="1" x="2786"/>
        <item m="1" x="2721"/>
        <item m="1" x="2754"/>
        <item m="1" x="2989"/>
        <item m="1" x="2824"/>
        <item m="1" x="2801"/>
        <item m="1" x="2988"/>
        <item m="1" x="2987"/>
        <item m="1" x="2940"/>
        <item m="1" x="2806"/>
        <item m="1" x="2816"/>
        <item m="1" x="2798"/>
        <item m="1" x="2946"/>
        <item m="1" x="2936"/>
        <item m="1" x="2720"/>
        <item m="1" x="2719"/>
        <item m="1" x="2966"/>
        <item m="1" x="2619"/>
        <item m="1" x="2618"/>
        <item m="1" x="2718"/>
        <item m="1" x="2617"/>
        <item m="1" x="2616"/>
        <item m="1" x="2615"/>
        <item m="1" x="2614"/>
        <item m="1" x="2894"/>
        <item m="1" x="2788"/>
        <item m="1" x="2613"/>
        <item m="1" x="2612"/>
        <item m="1" x="2843"/>
        <item m="1" x="2611"/>
        <item m="1" x="2717"/>
        <item m="1" x="2610"/>
        <item m="1" x="2839"/>
        <item m="1" x="2753"/>
        <item m="1" x="2767"/>
        <item m="1" x="2986"/>
        <item m="1" x="2905"/>
        <item m="1" x="2985"/>
        <item m="1" x="2810"/>
        <item m="1" x="2984"/>
        <item m="1" x="2716"/>
        <item m="1" x="2907"/>
        <item m="1" x="2715"/>
        <item m="1" x="2888"/>
        <item m="1" x="2983"/>
        <item m="1" x="2955"/>
        <item m="1" x="2869"/>
        <item m="1" x="2949"/>
        <item m="1" x="2752"/>
        <item m="1" x="2942"/>
        <item m="1" x="2878"/>
        <item m="1" x="2931"/>
        <item m="1" x="2714"/>
        <item m="1" x="2713"/>
        <item m="1" x="2712"/>
        <item m="1" x="2609"/>
        <item m="1" x="2608"/>
        <item m="1" x="2607"/>
        <item m="1" x="2711"/>
        <item m="1" x="2606"/>
        <item m="1" x="2605"/>
        <item m="1" x="2604"/>
        <item m="1" x="2901"/>
        <item m="1" x="2884"/>
        <item m="1" x="2603"/>
        <item m="1" x="3027"/>
        <item m="1" x="2602"/>
        <item m="1" x="2835"/>
        <item m="1" x="2601"/>
        <item m="1" x="2600"/>
        <item m="1" x="2710"/>
        <item m="1" x="2599"/>
        <item m="1" x="2982"/>
        <item m="1" x="2900"/>
        <item m="1" x="2827"/>
        <item m="1" x="2751"/>
        <item m="1" x="2939"/>
        <item m="1" x="2598"/>
        <item m="1" x="2709"/>
        <item m="1" x="2938"/>
        <item m="1" x="2962"/>
        <item m="1" x="2708"/>
        <item m="1" x="2978"/>
        <item m="1" x="2947"/>
        <item m="1" x="2933"/>
        <item m="1" x="2707"/>
        <item m="1" x="2706"/>
        <item m="1" x="2705"/>
        <item m="1" x="2597"/>
        <item m="1" x="2977"/>
        <item m="1" x="2596"/>
        <item m="1" x="2746"/>
        <item m="1" x="2595"/>
        <item m="1" x="2855"/>
        <item m="1" x="3021"/>
        <item m="1" x="2704"/>
        <item m="1" x="2703"/>
        <item m="1" x="2594"/>
        <item m="1" x="2922"/>
        <item m="1" x="2593"/>
        <item m="1" x="2919"/>
        <item m="1" x="2893"/>
        <item m="1" x="2702"/>
        <item m="1" x="2821"/>
        <item m="1" x="2928"/>
        <item m="1" x="2954"/>
        <item m="1" x="2863"/>
        <item m="1" x="2930"/>
        <item m="1" x="2701"/>
        <item m="1" x="2935"/>
        <item m="1" x="2932"/>
        <item m="1" x="2929"/>
        <item m="1" x="2700"/>
        <item m="1" x="2856"/>
        <item m="1" x="2792"/>
        <item m="1" x="2699"/>
        <item m="1" x="2892"/>
        <item m="1" x="2592"/>
        <item m="1" x="2866"/>
        <item m="1" x="2591"/>
        <item m="1" x="2590"/>
        <item m="1" x="2589"/>
        <item m="1" x="2588"/>
        <item m="1" x="2587"/>
        <item m="1" x="2803"/>
        <item m="1" x="2765"/>
        <item m="1" x="2586"/>
        <item m="1" x="2698"/>
        <item m="1" x="2697"/>
        <item m="1" x="2891"/>
        <item m="1" x="2918"/>
        <item m="1" x="2782"/>
        <item m="1" x="2804"/>
        <item m="1" x="2844"/>
        <item m="1" x="2920"/>
        <item m="1" x="2981"/>
        <item m="1" x="2956"/>
        <item m="1" x="2934"/>
        <item m="1" x="2943"/>
        <item m="1" x="2696"/>
        <item m="1" x="2695"/>
        <item m="1" x="2585"/>
        <item m="1" x="2694"/>
        <item m="1" x="2584"/>
        <item m="1" x="2965"/>
        <item m="1" x="2583"/>
        <item m="1" x="2860"/>
        <item m="1" x="2750"/>
        <item m="1" x="2749"/>
        <item m="1" x="2885"/>
        <item m="1" x="2582"/>
        <item m="1" x="2581"/>
        <item m="1" x="2845"/>
        <item m="1" x="2748"/>
        <item m="1" x="2906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m="1" x="2580"/>
        <item x="2379"/>
        <item m="1" x="2579"/>
        <item m="1" x="2578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m="1" x="2577"/>
        <item m="1" x="2745"/>
        <item x="2343"/>
        <item m="1" x="2576"/>
        <item m="1" x="2575"/>
        <item x="2342"/>
        <item m="1" x="3033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m="1" x="2574"/>
        <item x="2306"/>
        <item m="1" x="2573"/>
        <item m="1" x="2572"/>
        <item m="1" x="2571"/>
        <item m="1" x="2570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m="1" x="2569"/>
        <item x="2211"/>
        <item x="2210"/>
        <item m="1" x="2568"/>
        <item m="1" x="2567"/>
        <item m="1" x="2566"/>
        <item m="1" x="2565"/>
        <item m="1" x="2693"/>
        <item m="1" x="2564"/>
        <item m="1" x="2563"/>
        <item m="1" x="2562"/>
        <item x="2209"/>
        <item x="2208"/>
        <item x="2207"/>
        <item x="2206"/>
        <item x="2205"/>
        <item m="1" x="3031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m="1" x="2976"/>
        <item x="2156"/>
        <item m="1" x="2561"/>
        <item m="1" x="2560"/>
        <item m="1" x="2692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m="1" x="3001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m="1" x="2559"/>
        <item m="1" x="2908"/>
        <item m="1" x="2558"/>
        <item m="1" x="2766"/>
        <item m="1" x="2557"/>
        <item m="1" x="2556"/>
        <item m="1" x="2555"/>
        <item x="2071"/>
        <item x="2070"/>
        <item m="1" x="2554"/>
        <item m="1" x="2553"/>
        <item m="1" x="2552"/>
        <item m="1" x="3019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m="1" x="2773"/>
        <item m="1" x="2551"/>
        <item x="1995"/>
        <item x="1994"/>
        <item x="1993"/>
        <item x="1992"/>
        <item m="1" x="2791"/>
        <item m="1" x="2790"/>
        <item m="1" x="2778"/>
        <item m="1" x="2550"/>
        <item m="1" x="2807"/>
        <item m="1" x="2744"/>
        <item m="1" x="3035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m="1" x="3008"/>
        <item x="1971"/>
        <item x="1970"/>
        <item m="1" x="2998"/>
        <item x="1969"/>
        <item m="1" x="3012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m="1" x="2926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m="1" x="2549"/>
        <item x="1885"/>
        <item x="1884"/>
        <item x="1883"/>
        <item x="1882"/>
        <item x="1881"/>
        <item x="1880"/>
        <item x="1879"/>
        <item x="1878"/>
        <item x="1877"/>
        <item x="1876"/>
        <item m="1" x="2691"/>
        <item m="1" x="2548"/>
        <item x="1875"/>
        <item m="1" x="2547"/>
        <item x="1874"/>
        <item m="1" x="2546"/>
        <item m="1" x="2545"/>
        <item x="1873"/>
        <item x="1872"/>
        <item m="1" x="2544"/>
        <item m="1" x="2543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m="1" x="2542"/>
        <item m="1" x="2541"/>
        <item m="1" x="2540"/>
        <item x="1797"/>
        <item m="1" x="2539"/>
        <item m="1" x="2948"/>
        <item m="1" x="2538"/>
        <item x="1796"/>
        <item x="1795"/>
        <item x="1794"/>
        <item m="1" x="2537"/>
        <item m="1" x="2536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m="1" x="2968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01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m="1" x="2690"/>
        <item m="1" x="2535"/>
        <item m="1" x="2534"/>
        <item m="1" x="2533"/>
        <item x="1704"/>
        <item x="1703"/>
        <item x="1702"/>
        <item m="1" x="2689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m="1" x="2532"/>
        <item x="1667"/>
        <item m="1" x="3011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m="1" x="2531"/>
        <item m="1" x="2530"/>
        <item m="1" x="2772"/>
        <item m="1" x="2529"/>
        <item m="1" x="2528"/>
        <item x="1593"/>
        <item x="1592"/>
        <item m="1" x="2527"/>
        <item m="1" x="2526"/>
        <item m="1" x="2688"/>
        <item m="1" x="2525"/>
        <item m="1" x="2524"/>
        <item m="1" x="2523"/>
        <item m="1" x="3034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m="1" x="29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m="1" x="2802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m="1" x="2522"/>
        <item m="1" x="2521"/>
        <item m="1" x="2819"/>
        <item m="1" x="2520"/>
        <item m="1" x="2519"/>
        <item m="1" x="2518"/>
        <item m="1" x="2517"/>
        <item x="1492"/>
        <item m="1" x="2896"/>
        <item x="1491"/>
        <item x="1490"/>
        <item x="1489"/>
        <item x="1488"/>
        <item m="1" x="2516"/>
        <item m="1" x="2511"/>
        <item x="1487"/>
        <item x="1486"/>
        <item m="1" x="2515"/>
        <item m="1" x="2514"/>
        <item m="1" x="2513"/>
        <item x="1485"/>
        <item m="1" x="3020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m="1" x="2512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m="1" x="2687"/>
        <item x="1360"/>
        <item m="1" x="2510"/>
        <item x="1359"/>
        <item m="1" x="2509"/>
        <item m="1" x="2508"/>
        <item m="1" x="2507"/>
        <item m="1" x="2506"/>
        <item m="1" x="3015"/>
        <item x="1358"/>
        <item x="1357"/>
        <item m="1" x="2811"/>
        <item x="1356"/>
        <item x="1355"/>
        <item m="1" x="3028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m="1" x="2777"/>
        <item m="1" x="2852"/>
        <item m="1" x="2686"/>
        <item x="1263"/>
        <item m="1" x="2505"/>
        <item x="1262"/>
        <item m="1" x="2504"/>
        <item m="1" x="2916"/>
        <item m="1" x="2503"/>
        <item x="1261"/>
        <item x="1260"/>
        <item x="1259"/>
        <item m="1" x="2502"/>
        <item x="1258"/>
        <item m="1" x="2501"/>
        <item m="1" x="2500"/>
        <item m="1" x="3026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m="1" x="2789"/>
        <item x="1240"/>
        <item m="1" x="2979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m="1" x="2999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m="1" x="2499"/>
        <item m="1" x="2685"/>
        <item m="1" x="2498"/>
        <item x="1155"/>
        <item x="1154"/>
        <item m="1" x="2497"/>
        <item m="1" x="2496"/>
        <item m="1" x="2495"/>
        <item m="1" x="2808"/>
        <item m="1" x="2800"/>
        <item m="1" x="2494"/>
        <item x="1153"/>
        <item m="1" x="2493"/>
        <item m="1" x="3025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m="1" x="2796"/>
        <item x="1063"/>
        <item x="1062"/>
        <item x="1061"/>
        <item x="1060"/>
        <item x="1059"/>
        <item x="1058"/>
        <item x="1057"/>
        <item x="1056"/>
        <item x="1055"/>
        <item m="1" x="2492"/>
        <item x="1054"/>
        <item x="1053"/>
        <item x="1052"/>
        <item m="1" x="2684"/>
        <item m="1" x="2490"/>
        <item x="1051"/>
        <item m="1" x="2489"/>
        <item m="1" x="2488"/>
        <item x="1050"/>
        <item m="1" x="2491"/>
        <item x="1049"/>
        <item m="1" x="2683"/>
        <item m="1" x="3029"/>
        <item x="1048"/>
        <item m="1" x="3032"/>
        <item x="1047"/>
        <item x="1046"/>
        <item m="1" x="2857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m="1" x="2682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m="1" x="2487"/>
        <item m="1" x="2775"/>
        <item m="1" x="2769"/>
        <item x="955"/>
        <item m="1" x="2681"/>
        <item x="954"/>
        <item x="953"/>
        <item x="952"/>
        <item m="1" x="2680"/>
        <item m="1" x="2846"/>
        <item x="951"/>
        <item x="950"/>
        <item m="1" x="2679"/>
        <item x="949"/>
        <item m="1" x="2486"/>
        <item m="1" x="2485"/>
        <item x="948"/>
        <item m="1" x="2897"/>
        <item m="1" x="2484"/>
        <item m="1" x="2483"/>
        <item m="1" x="2482"/>
        <item x="947"/>
        <item x="946"/>
        <item m="1" x="2780"/>
        <item x="945"/>
        <item x="944"/>
        <item x="943"/>
        <item x="942"/>
        <item m="1" x="2481"/>
        <item x="941"/>
        <item x="940"/>
        <item m="1" x="3037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m="1" x="3007"/>
        <item x="918"/>
        <item m="1" x="2480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m="1" x="2479"/>
        <item x="827"/>
        <item x="826"/>
        <item x="825"/>
        <item x="824"/>
        <item x="823"/>
        <item m="1" x="2478"/>
        <item m="1" x="2477"/>
        <item x="822"/>
        <item x="821"/>
        <item x="820"/>
        <item x="819"/>
        <item m="1" x="2915"/>
        <item m="1" x="2678"/>
        <item m="1" x="2677"/>
        <item m="1" x="2476"/>
        <item x="818"/>
        <item m="1" x="3014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m="1" x="2974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m="1" x="2475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m="1" x="2747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m="1" x="2474"/>
        <item x="728"/>
        <item x="727"/>
        <item m="1" x="2473"/>
        <item x="726"/>
        <item m="1" x="2472"/>
        <item m="1" x="2471"/>
        <item x="725"/>
        <item m="1" x="2676"/>
        <item m="1" x="2470"/>
        <item m="1" x="2469"/>
        <item m="1" x="2468"/>
        <item x="724"/>
        <item m="1" x="2467"/>
        <item m="1" x="2466"/>
        <item m="1" x="2465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m="1" x="246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m="1" x="2463"/>
        <item x="613"/>
        <item m="1" x="2462"/>
        <item m="1" x="2675"/>
        <item m="1" x="2461"/>
        <item x="612"/>
        <item x="611"/>
        <item m="1" x="2460"/>
        <item x="610"/>
        <item x="609"/>
        <item x="608"/>
        <item m="1" x="2459"/>
        <item m="1" x="2458"/>
        <item m="1" x="2457"/>
        <item m="1" x="2456"/>
        <item x="607"/>
        <item x="606"/>
        <item x="605"/>
        <item x="604"/>
        <item m="1" x="2455"/>
        <item m="1" x="2910"/>
        <item m="1" x="3022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m="1" x="2454"/>
        <item m="1" x="2453"/>
        <item m="1" x="2452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m="1" x="2451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m="1" x="3004"/>
        <item x="431"/>
        <item x="430"/>
        <item x="429"/>
        <item m="1" x="2450"/>
        <item x="428"/>
        <item m="1" x="2847"/>
        <item m="1" x="2449"/>
        <item m="1" x="2448"/>
        <item m="1" x="2848"/>
        <item x="427"/>
        <item x="426"/>
        <item x="425"/>
        <item m="1" x="2447"/>
        <item m="1" x="2674"/>
        <item m="1" x="2673"/>
        <item m="1" x="2446"/>
        <item x="424"/>
        <item m="1" x="2672"/>
        <item x="423"/>
        <item x="422"/>
        <item m="1" x="3030"/>
        <item m="1" x="3017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m="1" x="2973"/>
        <item x="392"/>
        <item x="391"/>
        <item m="1" x="2980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m="1" x="2671"/>
        <item x="345"/>
        <item m="1" x="2445"/>
        <item x="344"/>
        <item x="343"/>
        <item x="342"/>
        <item x="341"/>
        <item x="340"/>
        <item m="1" x="2444"/>
        <item m="1" x="2443"/>
        <item m="1" x="2442"/>
        <item m="1" x="2441"/>
        <item m="1" x="2440"/>
        <item x="339"/>
        <item x="338"/>
        <item x="337"/>
        <item m="1" x="2439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m="1" x="3010"/>
        <item x="308"/>
        <item m="1" x="2787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m="1" x="2438"/>
        <item x="269"/>
        <item m="1" x="2437"/>
        <item m="1" x="2436"/>
        <item m="1" x="2851"/>
        <item x="268"/>
        <item m="1" x="2435"/>
        <item x="267"/>
        <item x="266"/>
        <item m="1" x="2434"/>
        <item x="265"/>
        <item m="1" x="2433"/>
        <item m="1" x="2768"/>
        <item x="264"/>
        <item m="1" x="2859"/>
        <item m="1" x="2432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m="1" x="2795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m="1" x="2431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m="1" x="2430"/>
        <item m="1" x="2429"/>
        <item m="1" x="2428"/>
        <item x="192"/>
        <item x="191"/>
        <item x="142"/>
        <item m="1" x="2858"/>
        <item m="1" x="2784"/>
        <item x="190"/>
        <item m="1" x="2427"/>
        <item m="1" x="2670"/>
        <item x="189"/>
        <item m="1" x="2921"/>
        <item m="1" x="2426"/>
        <item m="1" x="2425"/>
        <item m="1" x="2669"/>
        <item x="188"/>
        <item x="187"/>
        <item x="186"/>
        <item x="185"/>
        <item x="184"/>
        <item x="183"/>
        <item x="108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m="1" x="2424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m="1" x="2423"/>
        <item m="1" x="2422"/>
        <item x="116"/>
        <item x="115"/>
        <item x="114"/>
        <item x="113"/>
        <item x="112"/>
        <item m="1" x="2421"/>
        <item m="1" x="2420"/>
        <item m="1" x="2419"/>
        <item x="111"/>
        <item x="110"/>
        <item x="109"/>
        <item m="1" x="3036"/>
        <item x="107"/>
        <item x="106"/>
        <item x="105"/>
        <item x="104"/>
        <item x="103"/>
        <item x="102"/>
        <item x="101"/>
        <item x="100"/>
        <item m="1" x="3009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m="1" x="3000"/>
        <item x="61"/>
        <item x="60"/>
        <item x="59"/>
        <item x="58"/>
        <item x="57"/>
        <item x="56"/>
        <item x="55"/>
        <item x="54"/>
        <item x="53"/>
        <item m="1" x="2917"/>
        <item m="1" x="2781"/>
        <item m="1" x="2418"/>
        <item m="1" x="2417"/>
        <item m="1" x="2818"/>
        <item m="1" x="2416"/>
        <item m="1" x="2415"/>
        <item m="1" x="2799"/>
        <item x="52"/>
        <item x="51"/>
        <item m="1" x="2414"/>
        <item x="50"/>
        <item m="1" x="2413"/>
        <item x="49"/>
        <item m="1" x="3018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m="1" x="3005"/>
        <item x="11"/>
        <item x="10"/>
        <item x="9"/>
        <item m="1" x="3002"/>
        <item x="8"/>
        <item x="7"/>
        <item x="6"/>
        <item x="5"/>
        <item m="1" x="2771"/>
        <item m="1" x="2914"/>
        <item x="4"/>
        <item m="1" x="2770"/>
        <item x="3"/>
        <item x="2"/>
        <item x="1"/>
        <item m="1" x="2412"/>
        <item m="1" x="2668"/>
        <item m="1" x="3016"/>
        <item m="1" x="3024"/>
        <item m="1" x="2927"/>
        <item t="default"/>
      </items>
    </pivotField>
  </pivotFields>
  <rowFields count="1">
    <field x="0"/>
  </rowFields>
  <rowItems count="2412">
    <i>
      <x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5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5"/>
    </i>
    <i>
      <x v="418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6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6"/>
    </i>
    <i>
      <x v="557"/>
    </i>
    <i>
      <x v="566"/>
    </i>
    <i>
      <x v="567"/>
    </i>
    <i>
      <x v="568"/>
    </i>
    <i>
      <x v="569"/>
    </i>
    <i>
      <x v="570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1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7"/>
    </i>
    <i>
      <x v="718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9"/>
    </i>
    <i>
      <x v="800"/>
    </i>
    <i>
      <x v="801"/>
    </i>
    <i>
      <x v="802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1"/>
    </i>
    <i>
      <x v="832"/>
    </i>
    <i>
      <x v="834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3"/>
    </i>
    <i>
      <x v="935"/>
    </i>
    <i>
      <x v="938"/>
    </i>
    <i>
      <x v="939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9"/>
    </i>
    <i>
      <x v="1023"/>
    </i>
    <i>
      <x v="1024"/>
    </i>
    <i>
      <x v="1025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23"/>
    </i>
    <i>
      <x v="1124"/>
    </i>
    <i>
      <x v="1125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1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41"/>
    </i>
    <i>
      <x v="1242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8"/>
    </i>
    <i>
      <x v="1360"/>
    </i>
    <i>
      <x v="1361"/>
    </i>
    <i>
      <x v="1362"/>
    </i>
    <i>
      <x v="1363"/>
    </i>
    <i>
      <x v="1366"/>
    </i>
    <i>
      <x v="1367"/>
    </i>
    <i>
      <x v="1371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9"/>
    </i>
    <i>
      <x v="1501"/>
    </i>
    <i>
      <x v="1507"/>
    </i>
    <i>
      <x v="1508"/>
    </i>
    <i>
      <x v="1510"/>
    </i>
    <i>
      <x v="1511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7"/>
    </i>
    <i>
      <x v="1609"/>
    </i>
    <i>
      <x v="1613"/>
    </i>
    <i>
      <x v="1614"/>
    </i>
    <i>
      <x v="1615"/>
    </i>
    <i>
      <x v="1617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9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9"/>
    </i>
    <i>
      <x v="1730"/>
    </i>
    <i>
      <x v="1737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40"/>
    </i>
    <i>
      <x v="1841"/>
    </i>
    <i>
      <x v="1842"/>
    </i>
    <i>
      <x v="1845"/>
    </i>
    <i>
      <x v="1848"/>
    </i>
    <i>
      <x v="1850"/>
    </i>
    <i>
      <x v="1853"/>
    </i>
    <i>
      <x v="1855"/>
    </i>
    <i>
      <x v="1856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52"/>
    </i>
    <i>
      <x v="1954"/>
    </i>
    <i>
      <x v="1955"/>
    </i>
    <i>
      <x v="1956"/>
    </i>
    <i>
      <x v="1959"/>
    </i>
    <i>
      <x v="1960"/>
    </i>
    <i>
      <x v="1962"/>
    </i>
    <i>
      <x v="1965"/>
    </i>
    <i>
      <x v="1970"/>
    </i>
    <i>
      <x v="1971"/>
    </i>
    <i>
      <x v="1973"/>
    </i>
    <i>
      <x v="1974"/>
    </i>
    <i>
      <x v="1975"/>
    </i>
    <i>
      <x v="1976"/>
    </i>
    <i>
      <x v="1978"/>
    </i>
    <i>
      <x v="1979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3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6"/>
    </i>
    <i>
      <x v="2097"/>
    </i>
    <i>
      <x v="2098"/>
    </i>
    <i>
      <x v="2099"/>
    </i>
    <i>
      <x v="2100"/>
    </i>
    <i>
      <x v="2103"/>
    </i>
    <i>
      <x v="2104"/>
    </i>
    <i>
      <x v="2105"/>
    </i>
    <i>
      <x v="2106"/>
    </i>
    <i>
      <x v="2111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6"/>
    </i>
    <i>
      <x v="2207"/>
    </i>
    <i>
      <x v="2209"/>
    </i>
    <i>
      <x v="2212"/>
    </i>
    <i>
      <x v="2217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3"/>
    </i>
    <i>
      <x v="2337"/>
    </i>
    <i>
      <x v="2338"/>
    </i>
    <i>
      <x v="2340"/>
    </i>
    <i>
      <x v="2341"/>
    </i>
    <i>
      <x v="2342"/>
    </i>
    <i>
      <x v="2347"/>
    </i>
    <i>
      <x v="2348"/>
    </i>
    <i>
      <x v="2349"/>
    </i>
    <i>
      <x v="2350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1"/>
    </i>
    <i>
      <x v="2532"/>
    </i>
    <i>
      <x v="2533"/>
    </i>
    <i>
      <x v="2535"/>
    </i>
    <i>
      <x v="2540"/>
    </i>
    <i>
      <x v="2541"/>
    </i>
    <i>
      <x v="2542"/>
    </i>
    <i>
      <x v="2547"/>
    </i>
    <i>
      <x v="2549"/>
    </i>
    <i>
      <x v="2550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3"/>
    </i>
    <i>
      <x v="2584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2"/>
    </i>
    <i>
      <x v="2634"/>
    </i>
    <i>
      <x v="2635"/>
    </i>
    <i>
      <x v="2636"/>
    </i>
    <i>
      <x v="2637"/>
    </i>
    <i>
      <x v="2638"/>
    </i>
    <i>
      <x v="2644"/>
    </i>
    <i>
      <x v="2645"/>
    </i>
    <i>
      <x v="2646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7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8"/>
    </i>
    <i>
      <x v="2722"/>
    </i>
    <i>
      <x v="2724"/>
    </i>
    <i>
      <x v="2725"/>
    </i>
    <i>
      <x v="2727"/>
    </i>
    <i>
      <x v="2730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9"/>
    </i>
    <i>
      <x v="2810"/>
    </i>
    <i>
      <x v="2811"/>
    </i>
    <i>
      <x v="2814"/>
    </i>
    <i>
      <x v="2817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7"/>
    </i>
    <i>
      <x v="2898"/>
    </i>
    <i>
      <x v="2899"/>
    </i>
    <i>
      <x v="2900"/>
    </i>
    <i>
      <x v="2901"/>
    </i>
    <i>
      <x v="2905"/>
    </i>
    <i>
      <x v="2906"/>
    </i>
    <i>
      <x v="2907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74"/>
    </i>
    <i>
      <x v="2975"/>
    </i>
    <i>
      <x v="2977"/>
    </i>
    <i>
      <x v="2979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9"/>
    </i>
    <i>
      <x v="3020"/>
    </i>
    <i>
      <x v="3021"/>
    </i>
    <i>
      <x v="3023"/>
    </i>
    <i>
      <x v="3024"/>
    </i>
    <i>
      <x v="3025"/>
    </i>
    <i>
      <x v="3026"/>
    </i>
    <i>
      <x v="3029"/>
    </i>
    <i>
      <x v="3031"/>
    </i>
    <i>
      <x v="3032"/>
    </i>
    <i>
      <x v="3033"/>
    </i>
    <i t="grand">
      <x/>
    </i>
  </rowItems>
  <colItems count="1">
    <i/>
  </colItems>
  <dataFields count="1">
    <dataField name="计数项:外尺寸规格" fld="0" subtotal="count" baseField="0" baseItem="3038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415"/>
  <sheetViews>
    <sheetView workbookViewId="0">
      <selection activeCell="G2" sqref="G2"/>
    </sheetView>
  </sheetViews>
  <sheetFormatPr defaultColWidth="8.88888888888889" defaultRowHeight="14.4" outlineLevelCol="1"/>
  <cols>
    <col min="1" max="1" width="26.5555555555556"/>
    <col min="2" max="2" width="20.8888888888889"/>
  </cols>
  <sheetData>
    <row r="3" spans="1:2">
      <c r="A3" t="s">
        <v>0</v>
      </c>
      <c r="B3" t="s">
        <v>1</v>
      </c>
    </row>
    <row r="4" spans="1:2">
      <c r="A4" t="s">
        <v>2</v>
      </c>
    </row>
    <row r="5" spans="1:2">
      <c r="A5" t="s">
        <v>3</v>
      </c>
      <c r="B5">
        <v>1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1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4" spans="1:2">
      <c r="A14" t="s">
        <v>12</v>
      </c>
      <c r="B14">
        <v>1</v>
      </c>
    </row>
    <row r="15" spans="1:2">
      <c r="A15" t="s">
        <v>13</v>
      </c>
      <c r="B15">
        <v>1</v>
      </c>
    </row>
    <row r="16" spans="1:2">
      <c r="A16" t="s">
        <v>14</v>
      </c>
      <c r="B16">
        <v>1</v>
      </c>
    </row>
    <row r="17" spans="1:2">
      <c r="A17" t="s">
        <v>15</v>
      </c>
      <c r="B17">
        <v>1</v>
      </c>
    </row>
    <row r="18" spans="1:2">
      <c r="A18" t="s">
        <v>16</v>
      </c>
      <c r="B18">
        <v>1</v>
      </c>
    </row>
    <row r="19" spans="1:2">
      <c r="A19" t="s">
        <v>17</v>
      </c>
      <c r="B19">
        <v>1</v>
      </c>
    </row>
    <row r="20" spans="1:2">
      <c r="A20" t="s">
        <v>18</v>
      </c>
      <c r="B20">
        <v>1</v>
      </c>
    </row>
    <row r="21" spans="1:2">
      <c r="A21" t="s">
        <v>19</v>
      </c>
      <c r="B21">
        <v>1</v>
      </c>
    </row>
    <row r="22" spans="1:2">
      <c r="A22" t="s">
        <v>20</v>
      </c>
      <c r="B22">
        <v>1</v>
      </c>
    </row>
    <row r="23" spans="1:2">
      <c r="A23" t="s">
        <v>21</v>
      </c>
      <c r="B23">
        <v>1</v>
      </c>
    </row>
    <row r="24" spans="1:2">
      <c r="A24" t="s">
        <v>22</v>
      </c>
      <c r="B24">
        <v>1</v>
      </c>
    </row>
    <row r="25" spans="1:2">
      <c r="A25" t="s">
        <v>23</v>
      </c>
      <c r="B25">
        <v>1</v>
      </c>
    </row>
    <row r="26" spans="1:2">
      <c r="A26" t="s">
        <v>24</v>
      </c>
      <c r="B26">
        <v>1</v>
      </c>
    </row>
    <row r="27" spans="1:2">
      <c r="A27" t="s">
        <v>25</v>
      </c>
      <c r="B27">
        <v>1</v>
      </c>
    </row>
    <row r="28" spans="1:2">
      <c r="A28" t="s">
        <v>26</v>
      </c>
      <c r="B28">
        <v>1</v>
      </c>
    </row>
    <row r="29" spans="1:2">
      <c r="A29" t="s">
        <v>27</v>
      </c>
      <c r="B29">
        <v>1</v>
      </c>
    </row>
    <row r="30" spans="1:2">
      <c r="A30" t="s">
        <v>28</v>
      </c>
      <c r="B30">
        <v>1</v>
      </c>
    </row>
    <row r="31" spans="1:2">
      <c r="A31" t="s">
        <v>29</v>
      </c>
      <c r="B31">
        <v>1</v>
      </c>
    </row>
    <row r="32" spans="1:2">
      <c r="A32" t="s">
        <v>30</v>
      </c>
      <c r="B32">
        <v>1</v>
      </c>
    </row>
    <row r="33" spans="1:2">
      <c r="A33" t="s">
        <v>31</v>
      </c>
      <c r="B33">
        <v>1</v>
      </c>
    </row>
    <row r="34" spans="1:2">
      <c r="A34" t="s">
        <v>32</v>
      </c>
      <c r="B34">
        <v>1</v>
      </c>
    </row>
    <row r="35" spans="1:2">
      <c r="A35" t="s">
        <v>33</v>
      </c>
      <c r="B35">
        <v>1</v>
      </c>
    </row>
    <row r="36" spans="1:2">
      <c r="A36" t="s">
        <v>34</v>
      </c>
      <c r="B36">
        <v>1</v>
      </c>
    </row>
    <row r="37" spans="1:2">
      <c r="A37" t="s">
        <v>35</v>
      </c>
      <c r="B37">
        <v>1</v>
      </c>
    </row>
    <row r="38" spans="1:2">
      <c r="A38" t="s">
        <v>36</v>
      </c>
      <c r="B38">
        <v>1</v>
      </c>
    </row>
    <row r="39" spans="1:2">
      <c r="A39" t="s">
        <v>37</v>
      </c>
      <c r="B39">
        <v>1</v>
      </c>
    </row>
    <row r="40" spans="1:2">
      <c r="A40" t="s">
        <v>38</v>
      </c>
      <c r="B40">
        <v>1</v>
      </c>
    </row>
    <row r="41" spans="1:2">
      <c r="A41" t="s">
        <v>39</v>
      </c>
      <c r="B41">
        <v>1</v>
      </c>
    </row>
    <row r="42" spans="1:2">
      <c r="A42" t="s">
        <v>40</v>
      </c>
      <c r="B42">
        <v>1</v>
      </c>
    </row>
    <row r="43" spans="1:2">
      <c r="A43" t="s">
        <v>41</v>
      </c>
      <c r="B43">
        <v>1</v>
      </c>
    </row>
    <row r="44" spans="1:2">
      <c r="A44" t="s">
        <v>42</v>
      </c>
      <c r="B44">
        <v>1</v>
      </c>
    </row>
    <row r="45" spans="1:2">
      <c r="A45" t="s">
        <v>43</v>
      </c>
      <c r="B45">
        <v>1</v>
      </c>
    </row>
    <row r="46" spans="1:2">
      <c r="A46" t="s">
        <v>44</v>
      </c>
      <c r="B46">
        <v>1</v>
      </c>
    </row>
    <row r="47" spans="1:2">
      <c r="A47" t="s">
        <v>45</v>
      </c>
      <c r="B47">
        <v>1</v>
      </c>
    </row>
    <row r="48" spans="1:2">
      <c r="A48" t="s">
        <v>46</v>
      </c>
      <c r="B48">
        <v>1</v>
      </c>
    </row>
    <row r="49" spans="1:2">
      <c r="A49" t="s">
        <v>47</v>
      </c>
      <c r="B49">
        <v>1</v>
      </c>
    </row>
    <row r="50" spans="1:2">
      <c r="A50" t="s">
        <v>48</v>
      </c>
      <c r="B50">
        <v>1</v>
      </c>
    </row>
    <row r="51" spans="1:2">
      <c r="A51" t="s">
        <v>49</v>
      </c>
      <c r="B51">
        <v>1</v>
      </c>
    </row>
    <row r="52" spans="1:2">
      <c r="A52" t="s">
        <v>50</v>
      </c>
      <c r="B52">
        <v>1</v>
      </c>
    </row>
    <row r="53" spans="1:2">
      <c r="A53" t="s">
        <v>51</v>
      </c>
      <c r="B53">
        <v>1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1</v>
      </c>
    </row>
    <row r="59" spans="1:2">
      <c r="A59" t="s">
        <v>57</v>
      </c>
      <c r="B59">
        <v>1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1</v>
      </c>
    </row>
    <row r="63" spans="1:2">
      <c r="A63" t="s">
        <v>61</v>
      </c>
      <c r="B63">
        <v>1</v>
      </c>
    </row>
    <row r="64" spans="1:2">
      <c r="A64" t="s">
        <v>62</v>
      </c>
      <c r="B64">
        <v>1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1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1</v>
      </c>
    </row>
    <row r="72" spans="1:2">
      <c r="A72" t="s">
        <v>70</v>
      </c>
      <c r="B72">
        <v>1</v>
      </c>
    </row>
    <row r="73" spans="1:2">
      <c r="A73" t="s">
        <v>71</v>
      </c>
      <c r="B73">
        <v>1</v>
      </c>
    </row>
    <row r="74" spans="1:2">
      <c r="A74" t="s">
        <v>72</v>
      </c>
      <c r="B74">
        <v>1</v>
      </c>
    </row>
    <row r="75" spans="1:2">
      <c r="A75" t="s">
        <v>73</v>
      </c>
      <c r="B75">
        <v>1</v>
      </c>
    </row>
    <row r="76" spans="1:2">
      <c r="A76" t="s">
        <v>74</v>
      </c>
      <c r="B76">
        <v>1</v>
      </c>
    </row>
    <row r="77" spans="1:2">
      <c r="A77" t="s">
        <v>75</v>
      </c>
      <c r="B77">
        <v>1</v>
      </c>
    </row>
    <row r="78" spans="1:2">
      <c r="A78" t="s">
        <v>76</v>
      </c>
      <c r="B78">
        <v>1</v>
      </c>
    </row>
    <row r="79" spans="1:2">
      <c r="A79" t="s">
        <v>77</v>
      </c>
      <c r="B79">
        <v>1</v>
      </c>
    </row>
    <row r="80" spans="1:2">
      <c r="A80" t="s">
        <v>78</v>
      </c>
      <c r="B80">
        <v>1</v>
      </c>
    </row>
    <row r="81" spans="1:2">
      <c r="A81" t="s">
        <v>79</v>
      </c>
      <c r="B81">
        <v>1</v>
      </c>
    </row>
    <row r="82" spans="1:2">
      <c r="A82" t="s">
        <v>80</v>
      </c>
      <c r="B82">
        <v>1</v>
      </c>
    </row>
    <row r="83" spans="1:2">
      <c r="A83" t="s">
        <v>81</v>
      </c>
      <c r="B83">
        <v>1</v>
      </c>
    </row>
    <row r="84" spans="1:2">
      <c r="A84" t="s">
        <v>82</v>
      </c>
      <c r="B84">
        <v>1</v>
      </c>
    </row>
    <row r="85" spans="1:2">
      <c r="A85" t="s">
        <v>83</v>
      </c>
      <c r="B85">
        <v>1</v>
      </c>
    </row>
    <row r="86" spans="1:2">
      <c r="A86" t="s">
        <v>84</v>
      </c>
      <c r="B86">
        <v>1</v>
      </c>
    </row>
    <row r="87" spans="1:2">
      <c r="A87" t="s">
        <v>85</v>
      </c>
      <c r="B87">
        <v>1</v>
      </c>
    </row>
    <row r="88" spans="1:2">
      <c r="A88" t="s">
        <v>86</v>
      </c>
      <c r="B88">
        <v>1</v>
      </c>
    </row>
    <row r="89" spans="1:2">
      <c r="A89" t="s">
        <v>87</v>
      </c>
      <c r="B89">
        <v>1</v>
      </c>
    </row>
    <row r="90" spans="1:2">
      <c r="A90" t="s">
        <v>88</v>
      </c>
      <c r="B90">
        <v>1</v>
      </c>
    </row>
    <row r="91" spans="1:2">
      <c r="A91" t="s">
        <v>89</v>
      </c>
      <c r="B91">
        <v>1</v>
      </c>
    </row>
    <row r="92" spans="1:2">
      <c r="A92" t="s">
        <v>90</v>
      </c>
      <c r="B92">
        <v>1</v>
      </c>
    </row>
    <row r="93" spans="1:2">
      <c r="A93" t="s">
        <v>91</v>
      </c>
      <c r="B93">
        <v>1</v>
      </c>
    </row>
    <row r="94" spans="1:2">
      <c r="A94" t="s">
        <v>92</v>
      </c>
      <c r="B94">
        <v>1</v>
      </c>
    </row>
    <row r="95" spans="1:2">
      <c r="A95" t="s">
        <v>93</v>
      </c>
      <c r="B95">
        <v>1</v>
      </c>
    </row>
    <row r="96" spans="1:2">
      <c r="A96" t="s">
        <v>94</v>
      </c>
      <c r="B96">
        <v>1</v>
      </c>
    </row>
    <row r="97" spans="1:2">
      <c r="A97" t="s">
        <v>95</v>
      </c>
      <c r="B97">
        <v>1</v>
      </c>
    </row>
    <row r="98" spans="1:2">
      <c r="A98" t="s">
        <v>96</v>
      </c>
      <c r="B98">
        <v>1</v>
      </c>
    </row>
    <row r="99" spans="1:2">
      <c r="A99" t="s">
        <v>97</v>
      </c>
      <c r="B99">
        <v>1</v>
      </c>
    </row>
    <row r="100" spans="1:2">
      <c r="A100" t="s">
        <v>98</v>
      </c>
      <c r="B100">
        <v>1</v>
      </c>
    </row>
    <row r="101" spans="1:2">
      <c r="A101" t="s">
        <v>99</v>
      </c>
      <c r="B101">
        <v>1</v>
      </c>
    </row>
    <row r="102" spans="1:2">
      <c r="A102" t="s">
        <v>100</v>
      </c>
      <c r="B102">
        <v>1</v>
      </c>
    </row>
    <row r="103" spans="1:2">
      <c r="A103" t="s">
        <v>101</v>
      </c>
      <c r="B103">
        <v>1</v>
      </c>
    </row>
    <row r="104" spans="1:2">
      <c r="A104" t="s">
        <v>102</v>
      </c>
      <c r="B104">
        <v>1</v>
      </c>
    </row>
    <row r="105" spans="1:2">
      <c r="A105" t="s">
        <v>103</v>
      </c>
      <c r="B105">
        <v>1</v>
      </c>
    </row>
    <row r="106" spans="1:2">
      <c r="A106" t="s">
        <v>104</v>
      </c>
      <c r="B106">
        <v>1</v>
      </c>
    </row>
    <row r="107" spans="1:2">
      <c r="A107" t="s">
        <v>105</v>
      </c>
      <c r="B107">
        <v>1</v>
      </c>
    </row>
    <row r="108" spans="1:2">
      <c r="A108" t="s">
        <v>106</v>
      </c>
      <c r="B108">
        <v>1</v>
      </c>
    </row>
    <row r="109" spans="1:2">
      <c r="A109" t="s">
        <v>107</v>
      </c>
      <c r="B109">
        <v>1</v>
      </c>
    </row>
    <row r="110" spans="1:2">
      <c r="A110" t="s">
        <v>108</v>
      </c>
      <c r="B110">
        <v>1</v>
      </c>
    </row>
    <row r="111" spans="1:2">
      <c r="A111" t="s">
        <v>109</v>
      </c>
      <c r="B111">
        <v>1</v>
      </c>
    </row>
    <row r="112" spans="1:2">
      <c r="A112" t="s">
        <v>110</v>
      </c>
      <c r="B112">
        <v>1</v>
      </c>
    </row>
    <row r="113" spans="1:2">
      <c r="A113" t="s">
        <v>111</v>
      </c>
      <c r="B113">
        <v>1</v>
      </c>
    </row>
    <row r="114" spans="1:2">
      <c r="A114" t="s">
        <v>112</v>
      </c>
      <c r="B114">
        <v>1</v>
      </c>
    </row>
    <row r="115" spans="1:2">
      <c r="A115" t="s">
        <v>113</v>
      </c>
      <c r="B115">
        <v>1</v>
      </c>
    </row>
    <row r="116" spans="1:2">
      <c r="A116" t="s">
        <v>114</v>
      </c>
      <c r="B116">
        <v>1</v>
      </c>
    </row>
    <row r="117" spans="1:2">
      <c r="A117" t="s">
        <v>115</v>
      </c>
      <c r="B117">
        <v>1</v>
      </c>
    </row>
    <row r="118" spans="1:2">
      <c r="A118" t="s">
        <v>116</v>
      </c>
      <c r="B118">
        <v>1</v>
      </c>
    </row>
    <row r="119" spans="1:2">
      <c r="A119" t="s">
        <v>117</v>
      </c>
      <c r="B119">
        <v>1</v>
      </c>
    </row>
    <row r="120" spans="1:2">
      <c r="A120" t="s">
        <v>118</v>
      </c>
      <c r="B120">
        <v>1</v>
      </c>
    </row>
    <row r="121" spans="1:2">
      <c r="A121" t="s">
        <v>119</v>
      </c>
      <c r="B121">
        <v>1</v>
      </c>
    </row>
    <row r="122" spans="1:2">
      <c r="A122" t="s">
        <v>120</v>
      </c>
      <c r="B122">
        <v>1</v>
      </c>
    </row>
    <row r="123" spans="1:2">
      <c r="A123" t="s">
        <v>121</v>
      </c>
      <c r="B123">
        <v>1</v>
      </c>
    </row>
    <row r="124" spans="1:2">
      <c r="A124" t="s">
        <v>122</v>
      </c>
      <c r="B124">
        <v>1</v>
      </c>
    </row>
    <row r="125" spans="1:2">
      <c r="A125" t="s">
        <v>123</v>
      </c>
      <c r="B125">
        <v>1</v>
      </c>
    </row>
    <row r="126" spans="1:2">
      <c r="A126" t="s">
        <v>124</v>
      </c>
      <c r="B126">
        <v>1</v>
      </c>
    </row>
    <row r="127" spans="1:2">
      <c r="A127" t="s">
        <v>125</v>
      </c>
      <c r="B127">
        <v>1</v>
      </c>
    </row>
    <row r="128" spans="1:2">
      <c r="A128" t="s">
        <v>126</v>
      </c>
      <c r="B128">
        <v>1</v>
      </c>
    </row>
    <row r="129" spans="1:2">
      <c r="A129" t="s">
        <v>127</v>
      </c>
      <c r="B129">
        <v>1</v>
      </c>
    </row>
    <row r="130" spans="1:2">
      <c r="A130" t="s">
        <v>128</v>
      </c>
      <c r="B130">
        <v>1</v>
      </c>
    </row>
    <row r="131" spans="1:2">
      <c r="A131" t="s">
        <v>129</v>
      </c>
      <c r="B131">
        <v>1</v>
      </c>
    </row>
    <row r="132" spans="1:2">
      <c r="A132" t="s">
        <v>130</v>
      </c>
      <c r="B132">
        <v>1</v>
      </c>
    </row>
    <row r="133" spans="1:2">
      <c r="A133" t="s">
        <v>131</v>
      </c>
      <c r="B133">
        <v>1</v>
      </c>
    </row>
    <row r="134" spans="1:2">
      <c r="A134" t="s">
        <v>132</v>
      </c>
      <c r="B134">
        <v>1</v>
      </c>
    </row>
    <row r="135" spans="1:2">
      <c r="A135" t="s">
        <v>133</v>
      </c>
      <c r="B135">
        <v>1</v>
      </c>
    </row>
    <row r="136" spans="1:2">
      <c r="A136" t="s">
        <v>134</v>
      </c>
      <c r="B136">
        <v>1</v>
      </c>
    </row>
    <row r="137" spans="1:2">
      <c r="A137" t="s">
        <v>135</v>
      </c>
      <c r="B137">
        <v>1</v>
      </c>
    </row>
    <row r="138" spans="1:2">
      <c r="A138" t="s">
        <v>136</v>
      </c>
      <c r="B138">
        <v>1</v>
      </c>
    </row>
    <row r="139" spans="1:2">
      <c r="A139" t="s">
        <v>137</v>
      </c>
      <c r="B139">
        <v>1</v>
      </c>
    </row>
    <row r="140" spans="1:2">
      <c r="A140" t="s">
        <v>138</v>
      </c>
      <c r="B140">
        <v>1</v>
      </c>
    </row>
    <row r="141" spans="1:2">
      <c r="A141" t="s">
        <v>139</v>
      </c>
      <c r="B141">
        <v>1</v>
      </c>
    </row>
    <row r="142" spans="1:2">
      <c r="A142" t="s">
        <v>140</v>
      </c>
      <c r="B142">
        <v>1</v>
      </c>
    </row>
    <row r="143" spans="1:2">
      <c r="A143" t="s">
        <v>141</v>
      </c>
      <c r="B143">
        <v>1</v>
      </c>
    </row>
    <row r="144" spans="1:2">
      <c r="A144" t="s">
        <v>142</v>
      </c>
      <c r="B144">
        <v>1</v>
      </c>
    </row>
    <row r="145" spans="1:2">
      <c r="A145" t="s">
        <v>143</v>
      </c>
      <c r="B145">
        <v>1</v>
      </c>
    </row>
    <row r="146" spans="1:2">
      <c r="A146" t="s">
        <v>144</v>
      </c>
      <c r="B146">
        <v>1</v>
      </c>
    </row>
    <row r="147" spans="1:2">
      <c r="A147" t="s">
        <v>145</v>
      </c>
      <c r="B147">
        <v>1</v>
      </c>
    </row>
    <row r="148" spans="1:2">
      <c r="A148" t="s">
        <v>146</v>
      </c>
      <c r="B148">
        <v>1</v>
      </c>
    </row>
    <row r="149" spans="1:2">
      <c r="A149" t="s">
        <v>147</v>
      </c>
      <c r="B149">
        <v>1</v>
      </c>
    </row>
    <row r="150" spans="1:2">
      <c r="A150" t="s">
        <v>148</v>
      </c>
      <c r="B150">
        <v>1</v>
      </c>
    </row>
    <row r="151" spans="1:2">
      <c r="A151" t="s">
        <v>149</v>
      </c>
      <c r="B151">
        <v>1</v>
      </c>
    </row>
    <row r="152" spans="1:2">
      <c r="A152" t="s">
        <v>150</v>
      </c>
      <c r="B152">
        <v>1</v>
      </c>
    </row>
    <row r="153" spans="1:2">
      <c r="A153" t="s">
        <v>151</v>
      </c>
      <c r="B153">
        <v>1</v>
      </c>
    </row>
    <row r="154" spans="1:2">
      <c r="A154" t="s">
        <v>152</v>
      </c>
      <c r="B154">
        <v>1</v>
      </c>
    </row>
    <row r="155" spans="1:2">
      <c r="A155" t="s">
        <v>153</v>
      </c>
      <c r="B155">
        <v>1</v>
      </c>
    </row>
    <row r="156" spans="1:2">
      <c r="A156" t="s">
        <v>154</v>
      </c>
      <c r="B156">
        <v>1</v>
      </c>
    </row>
    <row r="157" spans="1:2">
      <c r="A157" t="s">
        <v>155</v>
      </c>
      <c r="B157">
        <v>1</v>
      </c>
    </row>
    <row r="158" spans="1:2">
      <c r="A158" t="s">
        <v>156</v>
      </c>
      <c r="B158">
        <v>1</v>
      </c>
    </row>
    <row r="159" spans="1:2">
      <c r="A159" t="s">
        <v>157</v>
      </c>
      <c r="B159">
        <v>1</v>
      </c>
    </row>
    <row r="160" spans="1:2">
      <c r="A160" t="s">
        <v>158</v>
      </c>
      <c r="B160">
        <v>1</v>
      </c>
    </row>
    <row r="161" spans="1:2">
      <c r="A161" t="s">
        <v>159</v>
      </c>
      <c r="B161">
        <v>1</v>
      </c>
    </row>
    <row r="162" spans="1:2">
      <c r="A162" t="s">
        <v>160</v>
      </c>
      <c r="B162">
        <v>1</v>
      </c>
    </row>
    <row r="163" spans="1:2">
      <c r="A163" t="s">
        <v>161</v>
      </c>
      <c r="B163">
        <v>1</v>
      </c>
    </row>
    <row r="164" spans="1:2">
      <c r="A164" t="s">
        <v>162</v>
      </c>
      <c r="B164">
        <v>1</v>
      </c>
    </row>
    <row r="165" spans="1:2">
      <c r="A165" t="s">
        <v>163</v>
      </c>
      <c r="B165">
        <v>1</v>
      </c>
    </row>
    <row r="166" spans="1:2">
      <c r="A166" t="s">
        <v>164</v>
      </c>
      <c r="B166">
        <v>1</v>
      </c>
    </row>
    <row r="167" spans="1:2">
      <c r="A167" t="s">
        <v>165</v>
      </c>
      <c r="B167">
        <v>1</v>
      </c>
    </row>
    <row r="168" spans="1:2">
      <c r="A168" t="s">
        <v>166</v>
      </c>
      <c r="B168">
        <v>1</v>
      </c>
    </row>
    <row r="169" spans="1:2">
      <c r="A169" t="s">
        <v>167</v>
      </c>
      <c r="B169">
        <v>1</v>
      </c>
    </row>
    <row r="170" spans="1:2">
      <c r="A170" t="s">
        <v>168</v>
      </c>
      <c r="B170">
        <v>1</v>
      </c>
    </row>
    <row r="171" spans="1:2">
      <c r="A171" t="s">
        <v>169</v>
      </c>
      <c r="B171">
        <v>1</v>
      </c>
    </row>
    <row r="172" spans="1:2">
      <c r="A172" t="s">
        <v>170</v>
      </c>
      <c r="B172">
        <v>1</v>
      </c>
    </row>
    <row r="173" spans="1:2">
      <c r="A173" t="s">
        <v>171</v>
      </c>
      <c r="B173">
        <v>1</v>
      </c>
    </row>
    <row r="174" spans="1:2">
      <c r="A174" t="s">
        <v>172</v>
      </c>
      <c r="B174">
        <v>1</v>
      </c>
    </row>
    <row r="175" spans="1:2">
      <c r="A175" t="s">
        <v>173</v>
      </c>
      <c r="B175">
        <v>1</v>
      </c>
    </row>
    <row r="176" spans="1:2">
      <c r="A176" t="s">
        <v>174</v>
      </c>
      <c r="B176">
        <v>1</v>
      </c>
    </row>
    <row r="177" spans="1:2">
      <c r="A177" t="s">
        <v>175</v>
      </c>
      <c r="B177">
        <v>1</v>
      </c>
    </row>
    <row r="178" spans="1:2">
      <c r="A178" t="s">
        <v>176</v>
      </c>
      <c r="B178">
        <v>1</v>
      </c>
    </row>
    <row r="179" spans="1:2">
      <c r="A179" t="s">
        <v>177</v>
      </c>
      <c r="B179">
        <v>1</v>
      </c>
    </row>
    <row r="180" spans="1:2">
      <c r="A180" t="s">
        <v>178</v>
      </c>
      <c r="B180">
        <v>1</v>
      </c>
    </row>
    <row r="181" spans="1:2">
      <c r="A181" t="s">
        <v>179</v>
      </c>
      <c r="B181">
        <v>1</v>
      </c>
    </row>
    <row r="182" spans="1:2">
      <c r="A182" t="s">
        <v>180</v>
      </c>
      <c r="B182">
        <v>1</v>
      </c>
    </row>
    <row r="183" spans="1:2">
      <c r="A183" t="s">
        <v>181</v>
      </c>
      <c r="B183">
        <v>1</v>
      </c>
    </row>
    <row r="184" spans="1:2">
      <c r="A184" t="s">
        <v>182</v>
      </c>
      <c r="B184">
        <v>1</v>
      </c>
    </row>
    <row r="185" spans="1:2">
      <c r="A185" t="s">
        <v>183</v>
      </c>
      <c r="B185">
        <v>1</v>
      </c>
    </row>
    <row r="186" spans="1:2">
      <c r="A186" t="s">
        <v>184</v>
      </c>
      <c r="B186">
        <v>1</v>
      </c>
    </row>
    <row r="187" spans="1:2">
      <c r="A187" t="s">
        <v>185</v>
      </c>
      <c r="B187">
        <v>1</v>
      </c>
    </row>
    <row r="188" spans="1:2">
      <c r="A188" t="s">
        <v>186</v>
      </c>
      <c r="B188">
        <v>1</v>
      </c>
    </row>
    <row r="189" spans="1:2">
      <c r="A189" t="s">
        <v>187</v>
      </c>
      <c r="B189">
        <v>1</v>
      </c>
    </row>
    <row r="190" spans="1:2">
      <c r="A190" t="s">
        <v>188</v>
      </c>
      <c r="B190">
        <v>1</v>
      </c>
    </row>
    <row r="191" spans="1:2">
      <c r="A191" t="s">
        <v>189</v>
      </c>
      <c r="B191">
        <v>1</v>
      </c>
    </row>
    <row r="192" spans="1:2">
      <c r="A192" t="s">
        <v>190</v>
      </c>
      <c r="B192">
        <v>1</v>
      </c>
    </row>
    <row r="193" spans="1:2">
      <c r="A193" t="s">
        <v>191</v>
      </c>
      <c r="B193">
        <v>1</v>
      </c>
    </row>
    <row r="194" spans="1:2">
      <c r="A194" t="s">
        <v>192</v>
      </c>
      <c r="B194">
        <v>1</v>
      </c>
    </row>
    <row r="195" spans="1:2">
      <c r="A195" t="s">
        <v>193</v>
      </c>
      <c r="B195">
        <v>1</v>
      </c>
    </row>
    <row r="196" spans="1:2">
      <c r="A196" t="s">
        <v>194</v>
      </c>
      <c r="B196">
        <v>1</v>
      </c>
    </row>
    <row r="197" spans="1:2">
      <c r="A197" t="s">
        <v>195</v>
      </c>
      <c r="B197">
        <v>1</v>
      </c>
    </row>
    <row r="198" spans="1:2">
      <c r="A198" t="s">
        <v>196</v>
      </c>
      <c r="B198">
        <v>1</v>
      </c>
    </row>
    <row r="199" spans="1:2">
      <c r="A199" t="s">
        <v>197</v>
      </c>
      <c r="B199">
        <v>1</v>
      </c>
    </row>
    <row r="200" spans="1:2">
      <c r="A200" t="s">
        <v>198</v>
      </c>
      <c r="B200">
        <v>1</v>
      </c>
    </row>
    <row r="201" spans="1:2">
      <c r="A201" t="s">
        <v>199</v>
      </c>
      <c r="B201">
        <v>1</v>
      </c>
    </row>
    <row r="202" spans="1:2">
      <c r="A202" t="s">
        <v>200</v>
      </c>
      <c r="B202">
        <v>1</v>
      </c>
    </row>
    <row r="203" spans="1:2">
      <c r="A203" t="s">
        <v>201</v>
      </c>
      <c r="B203">
        <v>1</v>
      </c>
    </row>
    <row r="204" spans="1:2">
      <c r="A204" t="s">
        <v>202</v>
      </c>
      <c r="B204">
        <v>1</v>
      </c>
    </row>
    <row r="205" spans="1:2">
      <c r="A205" t="s">
        <v>203</v>
      </c>
      <c r="B205">
        <v>1</v>
      </c>
    </row>
    <row r="206" spans="1:2">
      <c r="A206" t="s">
        <v>204</v>
      </c>
      <c r="B206">
        <v>1</v>
      </c>
    </row>
    <row r="207" spans="1:2">
      <c r="A207" t="s">
        <v>205</v>
      </c>
      <c r="B207">
        <v>1</v>
      </c>
    </row>
    <row r="208" spans="1:2">
      <c r="A208" t="s">
        <v>206</v>
      </c>
      <c r="B208">
        <v>1</v>
      </c>
    </row>
    <row r="209" spans="1:2">
      <c r="A209" t="s">
        <v>207</v>
      </c>
      <c r="B209">
        <v>1</v>
      </c>
    </row>
    <row r="210" spans="1:2">
      <c r="A210" t="s">
        <v>208</v>
      </c>
      <c r="B210">
        <v>1</v>
      </c>
    </row>
    <row r="211" spans="1:2">
      <c r="A211" t="s">
        <v>209</v>
      </c>
      <c r="B211">
        <v>1</v>
      </c>
    </row>
    <row r="212" spans="1:2">
      <c r="A212" t="s">
        <v>210</v>
      </c>
      <c r="B212">
        <v>1</v>
      </c>
    </row>
    <row r="213" spans="1:2">
      <c r="A213" t="s">
        <v>211</v>
      </c>
      <c r="B213">
        <v>1</v>
      </c>
    </row>
    <row r="214" spans="1:2">
      <c r="A214" t="s">
        <v>212</v>
      </c>
      <c r="B214">
        <v>1</v>
      </c>
    </row>
    <row r="215" spans="1:2">
      <c r="A215" t="s">
        <v>213</v>
      </c>
      <c r="B215">
        <v>1</v>
      </c>
    </row>
    <row r="216" spans="1:2">
      <c r="A216" t="s">
        <v>214</v>
      </c>
      <c r="B216">
        <v>1</v>
      </c>
    </row>
    <row r="217" spans="1:2">
      <c r="A217" t="s">
        <v>215</v>
      </c>
      <c r="B217">
        <v>1</v>
      </c>
    </row>
    <row r="218" spans="1:2">
      <c r="A218" t="s">
        <v>216</v>
      </c>
      <c r="B218">
        <v>1</v>
      </c>
    </row>
    <row r="219" spans="1:2">
      <c r="A219" t="s">
        <v>217</v>
      </c>
      <c r="B219">
        <v>1</v>
      </c>
    </row>
    <row r="220" spans="1:2">
      <c r="A220" t="s">
        <v>218</v>
      </c>
      <c r="B220">
        <v>1</v>
      </c>
    </row>
    <row r="221" spans="1:2">
      <c r="A221" t="s">
        <v>219</v>
      </c>
      <c r="B221">
        <v>1</v>
      </c>
    </row>
    <row r="222" spans="1:2">
      <c r="A222" t="s">
        <v>220</v>
      </c>
      <c r="B222">
        <v>1</v>
      </c>
    </row>
    <row r="223" spans="1:2">
      <c r="A223" t="s">
        <v>221</v>
      </c>
      <c r="B223">
        <v>1</v>
      </c>
    </row>
    <row r="224" spans="1:2">
      <c r="A224" t="s">
        <v>222</v>
      </c>
      <c r="B224">
        <v>1</v>
      </c>
    </row>
    <row r="225" spans="1:2">
      <c r="A225" t="s">
        <v>223</v>
      </c>
      <c r="B225">
        <v>1</v>
      </c>
    </row>
    <row r="226" spans="1:2">
      <c r="A226" t="s">
        <v>224</v>
      </c>
      <c r="B226">
        <v>1</v>
      </c>
    </row>
    <row r="227" spans="1:2">
      <c r="A227" t="s">
        <v>225</v>
      </c>
      <c r="B227">
        <v>1</v>
      </c>
    </row>
    <row r="228" spans="1:2">
      <c r="A228" t="s">
        <v>226</v>
      </c>
      <c r="B228">
        <v>1</v>
      </c>
    </row>
    <row r="229" spans="1:2">
      <c r="A229" t="s">
        <v>227</v>
      </c>
      <c r="B229">
        <v>1</v>
      </c>
    </row>
    <row r="230" spans="1:2">
      <c r="A230" t="s">
        <v>228</v>
      </c>
      <c r="B230">
        <v>1</v>
      </c>
    </row>
    <row r="231" spans="1:2">
      <c r="A231" t="s">
        <v>229</v>
      </c>
      <c r="B231">
        <v>1</v>
      </c>
    </row>
    <row r="232" spans="1:2">
      <c r="A232" t="s">
        <v>230</v>
      </c>
      <c r="B232">
        <v>1</v>
      </c>
    </row>
    <row r="233" spans="1:2">
      <c r="A233" t="s">
        <v>231</v>
      </c>
      <c r="B233">
        <v>1</v>
      </c>
    </row>
    <row r="234" spans="1:2">
      <c r="A234" t="s">
        <v>232</v>
      </c>
      <c r="B234">
        <v>1</v>
      </c>
    </row>
    <row r="235" spans="1:2">
      <c r="A235" t="s">
        <v>233</v>
      </c>
      <c r="B235">
        <v>1</v>
      </c>
    </row>
    <row r="236" spans="1:2">
      <c r="A236" t="s">
        <v>234</v>
      </c>
      <c r="B236">
        <v>1</v>
      </c>
    </row>
    <row r="237" spans="1:2">
      <c r="A237" t="s">
        <v>235</v>
      </c>
      <c r="B237">
        <v>1</v>
      </c>
    </row>
    <row r="238" spans="1:2">
      <c r="A238" t="s">
        <v>236</v>
      </c>
      <c r="B238">
        <v>1</v>
      </c>
    </row>
    <row r="239" spans="1:2">
      <c r="A239" t="s">
        <v>237</v>
      </c>
      <c r="B239">
        <v>1</v>
      </c>
    </row>
    <row r="240" spans="1:2">
      <c r="A240" t="s">
        <v>238</v>
      </c>
      <c r="B240">
        <v>1</v>
      </c>
    </row>
    <row r="241" spans="1:2">
      <c r="A241" t="s">
        <v>239</v>
      </c>
      <c r="B241">
        <v>1</v>
      </c>
    </row>
    <row r="242" spans="1:2">
      <c r="A242" t="s">
        <v>240</v>
      </c>
      <c r="B242">
        <v>1</v>
      </c>
    </row>
    <row r="243" spans="1:2">
      <c r="A243" t="s">
        <v>241</v>
      </c>
      <c r="B243">
        <v>1</v>
      </c>
    </row>
    <row r="244" spans="1:2">
      <c r="A244" t="s">
        <v>242</v>
      </c>
      <c r="B244">
        <v>1</v>
      </c>
    </row>
    <row r="245" spans="1:2">
      <c r="A245" t="s">
        <v>243</v>
      </c>
      <c r="B245">
        <v>1</v>
      </c>
    </row>
    <row r="246" spans="1:2">
      <c r="A246" t="s">
        <v>244</v>
      </c>
      <c r="B246">
        <v>1</v>
      </c>
    </row>
    <row r="247" spans="1:2">
      <c r="A247" t="s">
        <v>245</v>
      </c>
      <c r="B247">
        <v>1</v>
      </c>
    </row>
    <row r="248" spans="1:2">
      <c r="A248" t="s">
        <v>246</v>
      </c>
      <c r="B248">
        <v>1</v>
      </c>
    </row>
    <row r="249" spans="1:2">
      <c r="A249" t="s">
        <v>247</v>
      </c>
      <c r="B249">
        <v>1</v>
      </c>
    </row>
    <row r="250" spans="1:2">
      <c r="A250" t="s">
        <v>248</v>
      </c>
      <c r="B250">
        <v>1</v>
      </c>
    </row>
    <row r="251" spans="1:2">
      <c r="A251" t="s">
        <v>249</v>
      </c>
      <c r="B251">
        <v>1</v>
      </c>
    </row>
    <row r="252" spans="1:2">
      <c r="A252" t="s">
        <v>250</v>
      </c>
      <c r="B252">
        <v>1</v>
      </c>
    </row>
    <row r="253" spans="1:2">
      <c r="A253" t="s">
        <v>251</v>
      </c>
      <c r="B253">
        <v>1</v>
      </c>
    </row>
    <row r="254" spans="1:2">
      <c r="A254" t="s">
        <v>252</v>
      </c>
      <c r="B254">
        <v>1</v>
      </c>
    </row>
    <row r="255" spans="1:2">
      <c r="A255" t="s">
        <v>253</v>
      </c>
      <c r="B255">
        <v>1</v>
      </c>
    </row>
    <row r="256" spans="1:2">
      <c r="A256" t="s">
        <v>254</v>
      </c>
      <c r="B256">
        <v>1</v>
      </c>
    </row>
    <row r="257" spans="1:2">
      <c r="A257" t="s">
        <v>255</v>
      </c>
      <c r="B257">
        <v>1</v>
      </c>
    </row>
    <row r="258" spans="1:2">
      <c r="A258" t="s">
        <v>256</v>
      </c>
      <c r="B258">
        <v>1</v>
      </c>
    </row>
    <row r="259" spans="1:2">
      <c r="A259" t="s">
        <v>257</v>
      </c>
      <c r="B259">
        <v>1</v>
      </c>
    </row>
    <row r="260" spans="1:2">
      <c r="A260" t="s">
        <v>258</v>
      </c>
      <c r="B260">
        <v>1</v>
      </c>
    </row>
    <row r="261" spans="1:2">
      <c r="A261" t="s">
        <v>259</v>
      </c>
      <c r="B261">
        <v>1</v>
      </c>
    </row>
    <row r="262" spans="1:2">
      <c r="A262" t="s">
        <v>260</v>
      </c>
      <c r="B262">
        <v>1</v>
      </c>
    </row>
    <row r="263" spans="1:2">
      <c r="A263" t="s">
        <v>261</v>
      </c>
      <c r="B263">
        <v>1</v>
      </c>
    </row>
    <row r="264" spans="1:2">
      <c r="A264" t="s">
        <v>262</v>
      </c>
      <c r="B264">
        <v>1</v>
      </c>
    </row>
    <row r="265" spans="1:2">
      <c r="A265" t="s">
        <v>263</v>
      </c>
      <c r="B265">
        <v>1</v>
      </c>
    </row>
    <row r="266" spans="1:2">
      <c r="A266" t="s">
        <v>264</v>
      </c>
      <c r="B266">
        <v>1</v>
      </c>
    </row>
    <row r="267" spans="1:2">
      <c r="A267" t="s">
        <v>265</v>
      </c>
      <c r="B267">
        <v>1</v>
      </c>
    </row>
    <row r="268" spans="1:2">
      <c r="A268" t="s">
        <v>266</v>
      </c>
      <c r="B268">
        <v>1</v>
      </c>
    </row>
    <row r="269" spans="1:2">
      <c r="A269" t="s">
        <v>267</v>
      </c>
      <c r="B269">
        <v>1</v>
      </c>
    </row>
    <row r="270" spans="1:2">
      <c r="A270" t="s">
        <v>268</v>
      </c>
      <c r="B270">
        <v>1</v>
      </c>
    </row>
    <row r="271" spans="1:2">
      <c r="A271" t="s">
        <v>269</v>
      </c>
      <c r="B271">
        <v>1</v>
      </c>
    </row>
    <row r="272" spans="1:2">
      <c r="A272" t="s">
        <v>270</v>
      </c>
      <c r="B272">
        <v>1</v>
      </c>
    </row>
    <row r="273" spans="1:2">
      <c r="A273" t="s">
        <v>271</v>
      </c>
      <c r="B273">
        <v>1</v>
      </c>
    </row>
    <row r="274" spans="1:2">
      <c r="A274" t="s">
        <v>272</v>
      </c>
      <c r="B274">
        <v>1</v>
      </c>
    </row>
    <row r="275" spans="1:2">
      <c r="A275" t="s">
        <v>273</v>
      </c>
      <c r="B275">
        <v>1</v>
      </c>
    </row>
    <row r="276" spans="1:2">
      <c r="A276" t="s">
        <v>274</v>
      </c>
      <c r="B276">
        <v>1</v>
      </c>
    </row>
    <row r="277" spans="1:2">
      <c r="A277" t="s">
        <v>275</v>
      </c>
      <c r="B277">
        <v>1</v>
      </c>
    </row>
    <row r="278" spans="1:2">
      <c r="A278" t="s">
        <v>276</v>
      </c>
      <c r="B278">
        <v>1</v>
      </c>
    </row>
    <row r="279" spans="1:2">
      <c r="A279" t="s">
        <v>277</v>
      </c>
      <c r="B279">
        <v>1</v>
      </c>
    </row>
    <row r="280" spans="1:2">
      <c r="A280" t="s">
        <v>278</v>
      </c>
      <c r="B280">
        <v>1</v>
      </c>
    </row>
    <row r="281" spans="1:2">
      <c r="A281" t="s">
        <v>279</v>
      </c>
      <c r="B281">
        <v>1</v>
      </c>
    </row>
    <row r="282" spans="1:2">
      <c r="A282" t="s">
        <v>280</v>
      </c>
      <c r="B282">
        <v>1</v>
      </c>
    </row>
    <row r="283" spans="1:2">
      <c r="A283" t="s">
        <v>281</v>
      </c>
      <c r="B283">
        <v>1</v>
      </c>
    </row>
    <row r="284" spans="1:2">
      <c r="A284" t="s">
        <v>282</v>
      </c>
      <c r="B284">
        <v>1</v>
      </c>
    </row>
    <row r="285" spans="1:2">
      <c r="A285" t="s">
        <v>283</v>
      </c>
      <c r="B285">
        <v>1</v>
      </c>
    </row>
    <row r="286" spans="1:2">
      <c r="A286" t="s">
        <v>284</v>
      </c>
      <c r="B286">
        <v>1</v>
      </c>
    </row>
    <row r="287" spans="1:2">
      <c r="A287" t="s">
        <v>285</v>
      </c>
      <c r="B287">
        <v>1</v>
      </c>
    </row>
    <row r="288" spans="1:2">
      <c r="A288" t="s">
        <v>286</v>
      </c>
      <c r="B288">
        <v>1</v>
      </c>
    </row>
    <row r="289" spans="1:2">
      <c r="A289" t="s">
        <v>287</v>
      </c>
      <c r="B289">
        <v>1</v>
      </c>
    </row>
    <row r="290" spans="1:2">
      <c r="A290" t="s">
        <v>288</v>
      </c>
      <c r="B290">
        <v>1</v>
      </c>
    </row>
    <row r="291" spans="1:2">
      <c r="A291" t="s">
        <v>289</v>
      </c>
      <c r="B291">
        <v>1</v>
      </c>
    </row>
    <row r="292" spans="1:2">
      <c r="A292" t="s">
        <v>290</v>
      </c>
      <c r="B292">
        <v>1</v>
      </c>
    </row>
    <row r="293" spans="1:2">
      <c r="A293" t="s">
        <v>291</v>
      </c>
      <c r="B293">
        <v>1</v>
      </c>
    </row>
    <row r="294" spans="1:2">
      <c r="A294" t="s">
        <v>292</v>
      </c>
      <c r="B294">
        <v>1</v>
      </c>
    </row>
    <row r="295" spans="1:2">
      <c r="A295" t="s">
        <v>293</v>
      </c>
      <c r="B295">
        <v>1</v>
      </c>
    </row>
    <row r="296" spans="1:2">
      <c r="A296" t="s">
        <v>294</v>
      </c>
      <c r="B296">
        <v>1</v>
      </c>
    </row>
    <row r="297" spans="1:2">
      <c r="A297" t="s">
        <v>295</v>
      </c>
      <c r="B297">
        <v>1</v>
      </c>
    </row>
    <row r="298" spans="1:2">
      <c r="A298" t="s">
        <v>296</v>
      </c>
      <c r="B298">
        <v>1</v>
      </c>
    </row>
    <row r="299" spans="1:2">
      <c r="A299" t="s">
        <v>297</v>
      </c>
      <c r="B299">
        <v>1</v>
      </c>
    </row>
    <row r="300" spans="1:2">
      <c r="A300" t="s">
        <v>298</v>
      </c>
      <c r="B300">
        <v>1</v>
      </c>
    </row>
    <row r="301" spans="1:2">
      <c r="A301" t="s">
        <v>299</v>
      </c>
      <c r="B301">
        <v>1</v>
      </c>
    </row>
    <row r="302" spans="1:2">
      <c r="A302" t="s">
        <v>300</v>
      </c>
      <c r="B302">
        <v>1</v>
      </c>
    </row>
    <row r="303" spans="1:2">
      <c r="A303" t="s">
        <v>301</v>
      </c>
      <c r="B303">
        <v>1</v>
      </c>
    </row>
    <row r="304" spans="1:2">
      <c r="A304" t="s">
        <v>302</v>
      </c>
      <c r="B304">
        <v>1</v>
      </c>
    </row>
    <row r="305" spans="1:2">
      <c r="A305" t="s">
        <v>303</v>
      </c>
      <c r="B305">
        <v>1</v>
      </c>
    </row>
    <row r="306" spans="1:2">
      <c r="A306" t="s">
        <v>304</v>
      </c>
      <c r="B306">
        <v>1</v>
      </c>
    </row>
    <row r="307" spans="1:2">
      <c r="A307" t="s">
        <v>305</v>
      </c>
      <c r="B307">
        <v>1</v>
      </c>
    </row>
    <row r="308" spans="1:2">
      <c r="A308" t="s">
        <v>306</v>
      </c>
      <c r="B308">
        <v>1</v>
      </c>
    </row>
    <row r="309" spans="1:2">
      <c r="A309" t="s">
        <v>307</v>
      </c>
      <c r="B309">
        <v>1</v>
      </c>
    </row>
    <row r="310" spans="1:2">
      <c r="A310" t="s">
        <v>308</v>
      </c>
      <c r="B310">
        <v>1</v>
      </c>
    </row>
    <row r="311" spans="1:2">
      <c r="A311" t="s">
        <v>309</v>
      </c>
      <c r="B311">
        <v>1</v>
      </c>
    </row>
    <row r="312" spans="1:2">
      <c r="A312" t="s">
        <v>310</v>
      </c>
      <c r="B312">
        <v>1</v>
      </c>
    </row>
    <row r="313" spans="1:2">
      <c r="A313" t="s">
        <v>311</v>
      </c>
      <c r="B313">
        <v>1</v>
      </c>
    </row>
    <row r="314" spans="1:2">
      <c r="A314" t="s">
        <v>312</v>
      </c>
      <c r="B314">
        <v>1</v>
      </c>
    </row>
    <row r="315" spans="1:2">
      <c r="A315" t="s">
        <v>313</v>
      </c>
      <c r="B315">
        <v>1</v>
      </c>
    </row>
    <row r="316" spans="1:2">
      <c r="A316" t="s">
        <v>314</v>
      </c>
      <c r="B316">
        <v>1</v>
      </c>
    </row>
    <row r="317" spans="1:2">
      <c r="A317" t="s">
        <v>315</v>
      </c>
      <c r="B317">
        <v>1</v>
      </c>
    </row>
    <row r="318" spans="1:2">
      <c r="A318" t="s">
        <v>316</v>
      </c>
      <c r="B318">
        <v>1</v>
      </c>
    </row>
    <row r="319" spans="1:2">
      <c r="A319" t="s">
        <v>317</v>
      </c>
      <c r="B319">
        <v>1</v>
      </c>
    </row>
    <row r="320" spans="1:2">
      <c r="A320" t="s">
        <v>318</v>
      </c>
      <c r="B320">
        <v>1</v>
      </c>
    </row>
    <row r="321" spans="1:2">
      <c r="A321" t="s">
        <v>319</v>
      </c>
      <c r="B321">
        <v>1</v>
      </c>
    </row>
    <row r="322" spans="1:2">
      <c r="A322" t="s">
        <v>320</v>
      </c>
      <c r="B322">
        <v>1</v>
      </c>
    </row>
    <row r="323" spans="1:2">
      <c r="A323" t="s">
        <v>321</v>
      </c>
      <c r="B323">
        <v>1</v>
      </c>
    </row>
    <row r="324" spans="1:2">
      <c r="A324" t="s">
        <v>322</v>
      </c>
      <c r="B324">
        <v>1</v>
      </c>
    </row>
    <row r="325" spans="1:2">
      <c r="A325" t="s">
        <v>323</v>
      </c>
      <c r="B325">
        <v>1</v>
      </c>
    </row>
    <row r="326" spans="1:2">
      <c r="A326" t="s">
        <v>324</v>
      </c>
      <c r="B326">
        <v>1</v>
      </c>
    </row>
    <row r="327" spans="1:2">
      <c r="A327" t="s">
        <v>325</v>
      </c>
      <c r="B327">
        <v>1</v>
      </c>
    </row>
    <row r="328" spans="1:2">
      <c r="A328" t="s">
        <v>326</v>
      </c>
      <c r="B328">
        <v>1</v>
      </c>
    </row>
    <row r="329" spans="1:2">
      <c r="A329" t="s">
        <v>327</v>
      </c>
      <c r="B329">
        <v>1</v>
      </c>
    </row>
    <row r="330" spans="1:2">
      <c r="A330" t="s">
        <v>328</v>
      </c>
      <c r="B330">
        <v>1</v>
      </c>
    </row>
    <row r="331" spans="1:2">
      <c r="A331" t="s">
        <v>329</v>
      </c>
      <c r="B331">
        <v>1</v>
      </c>
    </row>
    <row r="332" spans="1:2">
      <c r="A332" t="s">
        <v>330</v>
      </c>
      <c r="B332">
        <v>1</v>
      </c>
    </row>
    <row r="333" spans="1:2">
      <c r="A333" t="s">
        <v>331</v>
      </c>
      <c r="B333">
        <v>1</v>
      </c>
    </row>
    <row r="334" spans="1:2">
      <c r="A334" t="s">
        <v>332</v>
      </c>
      <c r="B334">
        <v>1</v>
      </c>
    </row>
    <row r="335" spans="1:2">
      <c r="A335" t="s">
        <v>333</v>
      </c>
      <c r="B335">
        <v>1</v>
      </c>
    </row>
    <row r="336" spans="1:2">
      <c r="A336" t="s">
        <v>334</v>
      </c>
      <c r="B336">
        <v>1</v>
      </c>
    </row>
    <row r="337" spans="1:2">
      <c r="A337" t="s">
        <v>335</v>
      </c>
      <c r="B337">
        <v>1</v>
      </c>
    </row>
    <row r="338" spans="1:2">
      <c r="A338" t="s">
        <v>336</v>
      </c>
      <c r="B338">
        <v>1</v>
      </c>
    </row>
    <row r="339" spans="1:2">
      <c r="A339" t="s">
        <v>337</v>
      </c>
      <c r="B339">
        <v>1</v>
      </c>
    </row>
    <row r="340" spans="1:2">
      <c r="A340" t="s">
        <v>338</v>
      </c>
      <c r="B340">
        <v>1</v>
      </c>
    </row>
    <row r="341" spans="1:2">
      <c r="A341" t="s">
        <v>339</v>
      </c>
      <c r="B341">
        <v>1</v>
      </c>
    </row>
    <row r="342" spans="1:2">
      <c r="A342" t="s">
        <v>340</v>
      </c>
      <c r="B342">
        <v>1</v>
      </c>
    </row>
    <row r="343" spans="1:2">
      <c r="A343" t="s">
        <v>341</v>
      </c>
      <c r="B343">
        <v>1</v>
      </c>
    </row>
    <row r="344" spans="1:2">
      <c r="A344" t="s">
        <v>342</v>
      </c>
      <c r="B344">
        <v>1</v>
      </c>
    </row>
    <row r="345" spans="1:2">
      <c r="A345" t="s">
        <v>343</v>
      </c>
      <c r="B345">
        <v>1</v>
      </c>
    </row>
    <row r="346" spans="1:2">
      <c r="A346" t="s">
        <v>344</v>
      </c>
      <c r="B346">
        <v>1</v>
      </c>
    </row>
    <row r="347" spans="1:2">
      <c r="A347" t="s">
        <v>345</v>
      </c>
      <c r="B347">
        <v>1</v>
      </c>
    </row>
    <row r="348" spans="1:2">
      <c r="A348" t="s">
        <v>346</v>
      </c>
      <c r="B348">
        <v>1</v>
      </c>
    </row>
    <row r="349" spans="1:2">
      <c r="A349" t="s">
        <v>347</v>
      </c>
      <c r="B349">
        <v>1</v>
      </c>
    </row>
    <row r="350" spans="1:2">
      <c r="A350" t="s">
        <v>348</v>
      </c>
      <c r="B350">
        <v>1</v>
      </c>
    </row>
    <row r="351" spans="1:2">
      <c r="A351" t="s">
        <v>349</v>
      </c>
      <c r="B351">
        <v>1</v>
      </c>
    </row>
    <row r="352" spans="1:2">
      <c r="A352" t="s">
        <v>350</v>
      </c>
      <c r="B352">
        <v>1</v>
      </c>
    </row>
    <row r="353" spans="1:2">
      <c r="A353" t="s">
        <v>351</v>
      </c>
      <c r="B353">
        <v>1</v>
      </c>
    </row>
    <row r="354" spans="1:2">
      <c r="A354" t="s">
        <v>352</v>
      </c>
      <c r="B354">
        <v>1</v>
      </c>
    </row>
    <row r="355" spans="1:2">
      <c r="A355" t="s">
        <v>353</v>
      </c>
      <c r="B355">
        <v>1</v>
      </c>
    </row>
    <row r="356" spans="1:2">
      <c r="A356" t="s">
        <v>354</v>
      </c>
      <c r="B356">
        <v>1</v>
      </c>
    </row>
    <row r="357" spans="1:2">
      <c r="A357" t="s">
        <v>355</v>
      </c>
      <c r="B357">
        <v>1</v>
      </c>
    </row>
    <row r="358" spans="1:2">
      <c r="A358" t="s">
        <v>356</v>
      </c>
      <c r="B358">
        <v>1</v>
      </c>
    </row>
    <row r="359" spans="1:2">
      <c r="A359" t="s">
        <v>357</v>
      </c>
      <c r="B359">
        <v>1</v>
      </c>
    </row>
    <row r="360" spans="1:2">
      <c r="A360" t="s">
        <v>358</v>
      </c>
      <c r="B360">
        <v>1</v>
      </c>
    </row>
    <row r="361" spans="1:2">
      <c r="A361" t="s">
        <v>359</v>
      </c>
      <c r="B361">
        <v>1</v>
      </c>
    </row>
    <row r="362" spans="1:2">
      <c r="A362" t="s">
        <v>360</v>
      </c>
      <c r="B362">
        <v>1</v>
      </c>
    </row>
    <row r="363" spans="1:2">
      <c r="A363" t="s">
        <v>361</v>
      </c>
      <c r="B363">
        <v>1</v>
      </c>
    </row>
    <row r="364" spans="1:2">
      <c r="A364" t="s">
        <v>362</v>
      </c>
      <c r="B364">
        <v>1</v>
      </c>
    </row>
    <row r="365" spans="1:2">
      <c r="A365" t="s">
        <v>363</v>
      </c>
      <c r="B365">
        <v>1</v>
      </c>
    </row>
    <row r="366" spans="1:2">
      <c r="A366" t="s">
        <v>364</v>
      </c>
      <c r="B366">
        <v>1</v>
      </c>
    </row>
    <row r="367" spans="1:2">
      <c r="A367" t="s">
        <v>365</v>
      </c>
      <c r="B367">
        <v>1</v>
      </c>
    </row>
    <row r="368" spans="1:2">
      <c r="A368" t="s">
        <v>366</v>
      </c>
      <c r="B368">
        <v>1</v>
      </c>
    </row>
    <row r="369" spans="1:2">
      <c r="A369" t="s">
        <v>367</v>
      </c>
      <c r="B369">
        <v>1</v>
      </c>
    </row>
    <row r="370" spans="1:2">
      <c r="A370" t="s">
        <v>368</v>
      </c>
      <c r="B370">
        <v>1</v>
      </c>
    </row>
    <row r="371" spans="1:2">
      <c r="A371" t="s">
        <v>369</v>
      </c>
      <c r="B371">
        <v>1</v>
      </c>
    </row>
    <row r="372" spans="1:2">
      <c r="A372" t="s">
        <v>370</v>
      </c>
      <c r="B372">
        <v>1</v>
      </c>
    </row>
    <row r="373" spans="1:2">
      <c r="A373" t="s">
        <v>371</v>
      </c>
      <c r="B373">
        <v>1</v>
      </c>
    </row>
    <row r="374" spans="1:2">
      <c r="A374" t="s">
        <v>372</v>
      </c>
      <c r="B374">
        <v>1</v>
      </c>
    </row>
    <row r="375" spans="1:2">
      <c r="A375" t="s">
        <v>373</v>
      </c>
      <c r="B375">
        <v>1</v>
      </c>
    </row>
    <row r="376" spans="1:2">
      <c r="A376" t="s">
        <v>374</v>
      </c>
      <c r="B376">
        <v>1</v>
      </c>
    </row>
    <row r="377" spans="1:2">
      <c r="A377" t="s">
        <v>375</v>
      </c>
      <c r="B377">
        <v>1</v>
      </c>
    </row>
    <row r="378" spans="1:2">
      <c r="A378" t="s">
        <v>376</v>
      </c>
      <c r="B378">
        <v>1</v>
      </c>
    </row>
    <row r="379" spans="1:2">
      <c r="A379" t="s">
        <v>377</v>
      </c>
      <c r="B379">
        <v>1</v>
      </c>
    </row>
    <row r="380" spans="1:2">
      <c r="A380" t="s">
        <v>378</v>
      </c>
      <c r="B380">
        <v>1</v>
      </c>
    </row>
    <row r="381" spans="1:2">
      <c r="A381" t="s">
        <v>379</v>
      </c>
      <c r="B381">
        <v>1</v>
      </c>
    </row>
    <row r="382" spans="1:2">
      <c r="A382" t="s">
        <v>380</v>
      </c>
      <c r="B382">
        <v>1</v>
      </c>
    </row>
    <row r="383" spans="1:2">
      <c r="A383" t="s">
        <v>381</v>
      </c>
      <c r="B383">
        <v>1</v>
      </c>
    </row>
    <row r="384" spans="1:2">
      <c r="A384" t="s">
        <v>382</v>
      </c>
      <c r="B384">
        <v>1</v>
      </c>
    </row>
    <row r="385" spans="1:2">
      <c r="A385" t="s">
        <v>383</v>
      </c>
      <c r="B385">
        <v>1</v>
      </c>
    </row>
    <row r="386" spans="1:2">
      <c r="A386" t="s">
        <v>384</v>
      </c>
      <c r="B386">
        <v>1</v>
      </c>
    </row>
    <row r="387" spans="1:2">
      <c r="A387" t="s">
        <v>385</v>
      </c>
      <c r="B387">
        <v>1</v>
      </c>
    </row>
    <row r="388" spans="1:2">
      <c r="A388" t="s">
        <v>386</v>
      </c>
      <c r="B388">
        <v>1</v>
      </c>
    </row>
    <row r="389" spans="1:2">
      <c r="A389" t="s">
        <v>387</v>
      </c>
      <c r="B389">
        <v>1</v>
      </c>
    </row>
    <row r="390" spans="1:2">
      <c r="A390" t="s">
        <v>388</v>
      </c>
      <c r="B390">
        <v>1</v>
      </c>
    </row>
    <row r="391" spans="1:2">
      <c r="A391" t="s">
        <v>389</v>
      </c>
      <c r="B391">
        <v>1</v>
      </c>
    </row>
    <row r="392" spans="1:2">
      <c r="A392" t="s">
        <v>390</v>
      </c>
      <c r="B392">
        <v>1</v>
      </c>
    </row>
    <row r="393" spans="1:2">
      <c r="A393" t="s">
        <v>391</v>
      </c>
      <c r="B393">
        <v>1</v>
      </c>
    </row>
    <row r="394" spans="1:2">
      <c r="A394" t="s">
        <v>392</v>
      </c>
      <c r="B394">
        <v>1</v>
      </c>
    </row>
    <row r="395" spans="1:2">
      <c r="A395" t="s">
        <v>393</v>
      </c>
      <c r="B395">
        <v>1</v>
      </c>
    </row>
    <row r="396" spans="1:2">
      <c r="A396" t="s">
        <v>394</v>
      </c>
      <c r="B396">
        <v>1</v>
      </c>
    </row>
    <row r="397" spans="1:2">
      <c r="A397" t="s">
        <v>395</v>
      </c>
      <c r="B397">
        <v>1</v>
      </c>
    </row>
    <row r="398" spans="1:2">
      <c r="A398" t="s">
        <v>396</v>
      </c>
      <c r="B398">
        <v>1</v>
      </c>
    </row>
    <row r="399" spans="1:2">
      <c r="A399" t="s">
        <v>397</v>
      </c>
      <c r="B399">
        <v>1</v>
      </c>
    </row>
    <row r="400" spans="1:2">
      <c r="A400" t="s">
        <v>398</v>
      </c>
      <c r="B400">
        <v>1</v>
      </c>
    </row>
    <row r="401" spans="1:2">
      <c r="A401" t="s">
        <v>399</v>
      </c>
      <c r="B401">
        <v>1</v>
      </c>
    </row>
    <row r="402" spans="1:2">
      <c r="A402" t="s">
        <v>400</v>
      </c>
      <c r="B402">
        <v>1</v>
      </c>
    </row>
    <row r="403" spans="1:2">
      <c r="A403" t="s">
        <v>401</v>
      </c>
      <c r="B403">
        <v>1</v>
      </c>
    </row>
    <row r="404" spans="1:2">
      <c r="A404" t="s">
        <v>402</v>
      </c>
      <c r="B404">
        <v>1</v>
      </c>
    </row>
    <row r="405" spans="1:2">
      <c r="A405" t="s">
        <v>403</v>
      </c>
      <c r="B405">
        <v>1</v>
      </c>
    </row>
    <row r="406" spans="1:2">
      <c r="A406" t="s">
        <v>404</v>
      </c>
      <c r="B406">
        <v>1</v>
      </c>
    </row>
    <row r="407" spans="1:2">
      <c r="A407" t="s">
        <v>405</v>
      </c>
      <c r="B407">
        <v>1</v>
      </c>
    </row>
    <row r="408" spans="1:2">
      <c r="A408" t="s">
        <v>406</v>
      </c>
      <c r="B408">
        <v>1</v>
      </c>
    </row>
    <row r="409" spans="1:2">
      <c r="A409" t="s">
        <v>407</v>
      </c>
      <c r="B409">
        <v>1</v>
      </c>
    </row>
    <row r="410" spans="1:2">
      <c r="A410" t="s">
        <v>408</v>
      </c>
      <c r="B410">
        <v>1</v>
      </c>
    </row>
    <row r="411" spans="1:2">
      <c r="A411" t="s">
        <v>409</v>
      </c>
      <c r="B411">
        <v>1</v>
      </c>
    </row>
    <row r="412" spans="1:2">
      <c r="A412" t="s">
        <v>410</v>
      </c>
      <c r="B412">
        <v>1</v>
      </c>
    </row>
    <row r="413" spans="1:2">
      <c r="A413" t="s">
        <v>411</v>
      </c>
      <c r="B413">
        <v>1</v>
      </c>
    </row>
    <row r="414" spans="1:2">
      <c r="A414" t="s">
        <v>412</v>
      </c>
      <c r="B414">
        <v>1</v>
      </c>
    </row>
    <row r="415" spans="1:2">
      <c r="A415" t="s">
        <v>413</v>
      </c>
      <c r="B415">
        <v>1</v>
      </c>
    </row>
    <row r="416" spans="1:2">
      <c r="A416" t="s">
        <v>414</v>
      </c>
      <c r="B416">
        <v>1</v>
      </c>
    </row>
    <row r="417" spans="1:2">
      <c r="A417" t="s">
        <v>415</v>
      </c>
      <c r="B417">
        <v>1</v>
      </c>
    </row>
    <row r="418" spans="1:2">
      <c r="A418" t="s">
        <v>416</v>
      </c>
      <c r="B418">
        <v>1</v>
      </c>
    </row>
    <row r="419" spans="1:2">
      <c r="A419" t="s">
        <v>417</v>
      </c>
      <c r="B419">
        <v>1</v>
      </c>
    </row>
    <row r="420" spans="1:2">
      <c r="A420" t="s">
        <v>418</v>
      </c>
      <c r="B420">
        <v>1</v>
      </c>
    </row>
    <row r="421" spans="1:2">
      <c r="A421" t="s">
        <v>419</v>
      </c>
      <c r="B421">
        <v>1</v>
      </c>
    </row>
    <row r="422" spans="1:2">
      <c r="A422" t="s">
        <v>420</v>
      </c>
      <c r="B422">
        <v>1</v>
      </c>
    </row>
    <row r="423" spans="1:2">
      <c r="A423" t="s">
        <v>421</v>
      </c>
      <c r="B423">
        <v>1</v>
      </c>
    </row>
    <row r="424" spans="1:2">
      <c r="A424" t="s">
        <v>422</v>
      </c>
      <c r="B424">
        <v>1</v>
      </c>
    </row>
    <row r="425" spans="1:2">
      <c r="A425" t="s">
        <v>423</v>
      </c>
      <c r="B425">
        <v>1</v>
      </c>
    </row>
    <row r="426" spans="1:2">
      <c r="A426" t="s">
        <v>424</v>
      </c>
      <c r="B426">
        <v>1</v>
      </c>
    </row>
    <row r="427" spans="1:2">
      <c r="A427" t="s">
        <v>425</v>
      </c>
      <c r="B427">
        <v>1</v>
      </c>
    </row>
    <row r="428" spans="1:2">
      <c r="A428" t="s">
        <v>426</v>
      </c>
      <c r="B428">
        <v>1</v>
      </c>
    </row>
    <row r="429" spans="1:2">
      <c r="A429" t="s">
        <v>427</v>
      </c>
      <c r="B429">
        <v>1</v>
      </c>
    </row>
    <row r="430" spans="1:2">
      <c r="A430" t="s">
        <v>428</v>
      </c>
      <c r="B430">
        <v>1</v>
      </c>
    </row>
    <row r="431" spans="1:2">
      <c r="A431" t="s">
        <v>429</v>
      </c>
      <c r="B431">
        <v>1</v>
      </c>
    </row>
    <row r="432" spans="1:2">
      <c r="A432" t="s">
        <v>430</v>
      </c>
      <c r="B432">
        <v>1</v>
      </c>
    </row>
    <row r="433" spans="1:2">
      <c r="A433" t="s">
        <v>431</v>
      </c>
      <c r="B433">
        <v>1</v>
      </c>
    </row>
    <row r="434" spans="1:2">
      <c r="A434" t="s">
        <v>432</v>
      </c>
      <c r="B434">
        <v>1</v>
      </c>
    </row>
    <row r="435" spans="1:2">
      <c r="A435" t="s">
        <v>433</v>
      </c>
      <c r="B435">
        <v>1</v>
      </c>
    </row>
    <row r="436" spans="1:2">
      <c r="A436" t="s">
        <v>434</v>
      </c>
      <c r="B436">
        <v>1</v>
      </c>
    </row>
    <row r="437" spans="1:2">
      <c r="A437" t="s">
        <v>435</v>
      </c>
      <c r="B437">
        <v>1</v>
      </c>
    </row>
    <row r="438" spans="1:2">
      <c r="A438" t="s">
        <v>436</v>
      </c>
      <c r="B438">
        <v>1</v>
      </c>
    </row>
    <row r="439" spans="1:2">
      <c r="A439" t="s">
        <v>437</v>
      </c>
      <c r="B439">
        <v>1</v>
      </c>
    </row>
    <row r="440" spans="1:2">
      <c r="A440" t="s">
        <v>438</v>
      </c>
      <c r="B440">
        <v>1</v>
      </c>
    </row>
    <row r="441" spans="1:2">
      <c r="A441" t="s">
        <v>439</v>
      </c>
      <c r="B441">
        <v>1</v>
      </c>
    </row>
    <row r="442" spans="1:2">
      <c r="A442" t="s">
        <v>440</v>
      </c>
      <c r="B442">
        <v>1</v>
      </c>
    </row>
    <row r="443" spans="1:2">
      <c r="A443" t="s">
        <v>441</v>
      </c>
      <c r="B443">
        <v>1</v>
      </c>
    </row>
    <row r="444" spans="1:2">
      <c r="A444" t="s">
        <v>442</v>
      </c>
      <c r="B444">
        <v>1</v>
      </c>
    </row>
    <row r="445" spans="1:2">
      <c r="A445" t="s">
        <v>443</v>
      </c>
      <c r="B445">
        <v>1</v>
      </c>
    </row>
    <row r="446" spans="1:2">
      <c r="A446" t="s">
        <v>444</v>
      </c>
      <c r="B446">
        <v>1</v>
      </c>
    </row>
    <row r="447" spans="1:2">
      <c r="A447" t="s">
        <v>445</v>
      </c>
      <c r="B447">
        <v>1</v>
      </c>
    </row>
    <row r="448" spans="1:2">
      <c r="A448" t="s">
        <v>446</v>
      </c>
      <c r="B448">
        <v>1</v>
      </c>
    </row>
    <row r="449" spans="1:2">
      <c r="A449" t="s">
        <v>447</v>
      </c>
      <c r="B449">
        <v>1</v>
      </c>
    </row>
    <row r="450" spans="1:2">
      <c r="A450" t="s">
        <v>448</v>
      </c>
      <c r="B450">
        <v>1</v>
      </c>
    </row>
    <row r="451" spans="1:2">
      <c r="A451" t="s">
        <v>449</v>
      </c>
      <c r="B451">
        <v>1</v>
      </c>
    </row>
    <row r="452" spans="1:2">
      <c r="A452" t="s">
        <v>450</v>
      </c>
      <c r="B452">
        <v>1</v>
      </c>
    </row>
    <row r="453" spans="1:2">
      <c r="A453" t="s">
        <v>451</v>
      </c>
      <c r="B453">
        <v>1</v>
      </c>
    </row>
    <row r="454" spans="1:2">
      <c r="A454" t="s">
        <v>452</v>
      </c>
      <c r="B454">
        <v>1</v>
      </c>
    </row>
    <row r="455" spans="1:2">
      <c r="A455" t="s">
        <v>453</v>
      </c>
      <c r="B455">
        <v>1</v>
      </c>
    </row>
    <row r="456" spans="1:2">
      <c r="A456" t="s">
        <v>454</v>
      </c>
      <c r="B456">
        <v>1</v>
      </c>
    </row>
    <row r="457" spans="1:2">
      <c r="A457" t="s">
        <v>455</v>
      </c>
      <c r="B457">
        <v>1</v>
      </c>
    </row>
    <row r="458" spans="1:2">
      <c r="A458" t="s">
        <v>456</v>
      </c>
      <c r="B458">
        <v>1</v>
      </c>
    </row>
    <row r="459" spans="1:2">
      <c r="A459" t="s">
        <v>457</v>
      </c>
      <c r="B459">
        <v>1</v>
      </c>
    </row>
    <row r="460" spans="1:2">
      <c r="A460" t="s">
        <v>458</v>
      </c>
      <c r="B460">
        <v>1</v>
      </c>
    </row>
    <row r="461" spans="1:2">
      <c r="A461" t="s">
        <v>459</v>
      </c>
      <c r="B461">
        <v>1</v>
      </c>
    </row>
    <row r="462" spans="1:2">
      <c r="A462" t="s">
        <v>460</v>
      </c>
      <c r="B462">
        <v>1</v>
      </c>
    </row>
    <row r="463" spans="1:2">
      <c r="A463" t="s">
        <v>461</v>
      </c>
      <c r="B463">
        <v>1</v>
      </c>
    </row>
    <row r="464" spans="1:2">
      <c r="A464" t="s">
        <v>462</v>
      </c>
      <c r="B464">
        <v>1</v>
      </c>
    </row>
    <row r="465" spans="1:2">
      <c r="A465" t="s">
        <v>463</v>
      </c>
      <c r="B465">
        <v>1</v>
      </c>
    </row>
    <row r="466" spans="1:2">
      <c r="A466" t="s">
        <v>464</v>
      </c>
      <c r="B466">
        <v>1</v>
      </c>
    </row>
    <row r="467" spans="1:2">
      <c r="A467" t="s">
        <v>465</v>
      </c>
      <c r="B467">
        <v>1</v>
      </c>
    </row>
    <row r="468" spans="1:2">
      <c r="A468" t="s">
        <v>466</v>
      </c>
      <c r="B468">
        <v>1</v>
      </c>
    </row>
    <row r="469" spans="1:2">
      <c r="A469" t="s">
        <v>467</v>
      </c>
      <c r="B469">
        <v>1</v>
      </c>
    </row>
    <row r="470" spans="1:2">
      <c r="A470" t="s">
        <v>468</v>
      </c>
      <c r="B470">
        <v>1</v>
      </c>
    </row>
    <row r="471" spans="1:2">
      <c r="A471" t="s">
        <v>469</v>
      </c>
      <c r="B471">
        <v>1</v>
      </c>
    </row>
    <row r="472" spans="1:2">
      <c r="A472" t="s">
        <v>470</v>
      </c>
      <c r="B472">
        <v>1</v>
      </c>
    </row>
    <row r="473" spans="1:2">
      <c r="A473" t="s">
        <v>471</v>
      </c>
      <c r="B473">
        <v>1</v>
      </c>
    </row>
    <row r="474" spans="1:2">
      <c r="A474" t="s">
        <v>472</v>
      </c>
      <c r="B474">
        <v>1</v>
      </c>
    </row>
    <row r="475" spans="1:2">
      <c r="A475" t="s">
        <v>473</v>
      </c>
      <c r="B475">
        <v>1</v>
      </c>
    </row>
    <row r="476" spans="1:2">
      <c r="A476" t="s">
        <v>474</v>
      </c>
      <c r="B476">
        <v>1</v>
      </c>
    </row>
    <row r="477" spans="1:2">
      <c r="A477" t="s">
        <v>475</v>
      </c>
      <c r="B477">
        <v>1</v>
      </c>
    </row>
    <row r="478" spans="1:2">
      <c r="A478" t="s">
        <v>476</v>
      </c>
      <c r="B478">
        <v>1</v>
      </c>
    </row>
    <row r="479" spans="1:2">
      <c r="A479" t="s">
        <v>477</v>
      </c>
      <c r="B479">
        <v>1</v>
      </c>
    </row>
    <row r="480" spans="1:2">
      <c r="A480" t="s">
        <v>478</v>
      </c>
      <c r="B480">
        <v>1</v>
      </c>
    </row>
    <row r="481" spans="1:2">
      <c r="A481" t="s">
        <v>479</v>
      </c>
      <c r="B481">
        <v>1</v>
      </c>
    </row>
    <row r="482" spans="1:2">
      <c r="A482" t="s">
        <v>480</v>
      </c>
      <c r="B482">
        <v>1</v>
      </c>
    </row>
    <row r="483" spans="1:2">
      <c r="A483" t="s">
        <v>481</v>
      </c>
      <c r="B483">
        <v>1</v>
      </c>
    </row>
    <row r="484" spans="1:2">
      <c r="A484" t="s">
        <v>482</v>
      </c>
      <c r="B484">
        <v>1</v>
      </c>
    </row>
    <row r="485" spans="1:2">
      <c r="A485" t="s">
        <v>483</v>
      </c>
      <c r="B485">
        <v>1</v>
      </c>
    </row>
    <row r="486" spans="1:2">
      <c r="A486" t="s">
        <v>484</v>
      </c>
      <c r="B486">
        <v>1</v>
      </c>
    </row>
    <row r="487" spans="1:2">
      <c r="A487" t="s">
        <v>485</v>
      </c>
      <c r="B487">
        <v>1</v>
      </c>
    </row>
    <row r="488" spans="1:2">
      <c r="A488" t="s">
        <v>486</v>
      </c>
      <c r="B488">
        <v>1</v>
      </c>
    </row>
    <row r="489" spans="1:2">
      <c r="A489" t="s">
        <v>487</v>
      </c>
      <c r="B489">
        <v>1</v>
      </c>
    </row>
    <row r="490" spans="1:2">
      <c r="A490" t="s">
        <v>488</v>
      </c>
      <c r="B490">
        <v>1</v>
      </c>
    </row>
    <row r="491" spans="1:2">
      <c r="A491" t="s">
        <v>489</v>
      </c>
      <c r="B491">
        <v>1</v>
      </c>
    </row>
    <row r="492" spans="1:2">
      <c r="A492" t="s">
        <v>490</v>
      </c>
      <c r="B492">
        <v>1</v>
      </c>
    </row>
    <row r="493" spans="1:2">
      <c r="A493" t="s">
        <v>491</v>
      </c>
      <c r="B493">
        <v>1</v>
      </c>
    </row>
    <row r="494" spans="1:2">
      <c r="A494" t="s">
        <v>492</v>
      </c>
      <c r="B494">
        <v>1</v>
      </c>
    </row>
    <row r="495" spans="1:2">
      <c r="A495" t="s">
        <v>493</v>
      </c>
      <c r="B495">
        <v>1</v>
      </c>
    </row>
    <row r="496" spans="1:2">
      <c r="A496" t="s">
        <v>494</v>
      </c>
      <c r="B496">
        <v>1</v>
      </c>
    </row>
    <row r="497" spans="1:2">
      <c r="A497" t="s">
        <v>495</v>
      </c>
      <c r="B497">
        <v>1</v>
      </c>
    </row>
    <row r="498" spans="1:2">
      <c r="A498" t="s">
        <v>496</v>
      </c>
      <c r="B498">
        <v>1</v>
      </c>
    </row>
    <row r="499" spans="1:2">
      <c r="A499" t="s">
        <v>497</v>
      </c>
      <c r="B499">
        <v>1</v>
      </c>
    </row>
    <row r="500" spans="1:2">
      <c r="A500" t="s">
        <v>498</v>
      </c>
      <c r="B500">
        <v>1</v>
      </c>
    </row>
    <row r="501" spans="1:2">
      <c r="A501" t="s">
        <v>499</v>
      </c>
      <c r="B501">
        <v>1</v>
      </c>
    </row>
    <row r="502" spans="1:2">
      <c r="A502" t="s">
        <v>500</v>
      </c>
      <c r="B502">
        <v>1</v>
      </c>
    </row>
    <row r="503" spans="1:2">
      <c r="A503" t="s">
        <v>501</v>
      </c>
      <c r="B503">
        <v>1</v>
      </c>
    </row>
    <row r="504" spans="1:2">
      <c r="A504" t="s">
        <v>502</v>
      </c>
      <c r="B504">
        <v>1</v>
      </c>
    </row>
    <row r="505" spans="1:2">
      <c r="A505" t="s">
        <v>503</v>
      </c>
      <c r="B505">
        <v>1</v>
      </c>
    </row>
    <row r="506" spans="1:2">
      <c r="A506" t="s">
        <v>504</v>
      </c>
      <c r="B506">
        <v>1</v>
      </c>
    </row>
    <row r="507" spans="1:2">
      <c r="A507" t="s">
        <v>505</v>
      </c>
      <c r="B507">
        <v>1</v>
      </c>
    </row>
    <row r="508" spans="1:2">
      <c r="A508" t="s">
        <v>506</v>
      </c>
      <c r="B508">
        <v>1</v>
      </c>
    </row>
    <row r="509" spans="1:2">
      <c r="A509" t="s">
        <v>507</v>
      </c>
      <c r="B509">
        <v>1</v>
      </c>
    </row>
    <row r="510" spans="1:2">
      <c r="A510" t="s">
        <v>508</v>
      </c>
      <c r="B510">
        <v>1</v>
      </c>
    </row>
    <row r="511" spans="1:2">
      <c r="A511" t="s">
        <v>509</v>
      </c>
      <c r="B511">
        <v>1</v>
      </c>
    </row>
    <row r="512" spans="1:2">
      <c r="A512" t="s">
        <v>510</v>
      </c>
      <c r="B512">
        <v>1</v>
      </c>
    </row>
    <row r="513" spans="1:2">
      <c r="A513" t="s">
        <v>511</v>
      </c>
      <c r="B513">
        <v>1</v>
      </c>
    </row>
    <row r="514" spans="1:2">
      <c r="A514" t="s">
        <v>512</v>
      </c>
      <c r="B514">
        <v>1</v>
      </c>
    </row>
    <row r="515" spans="1:2">
      <c r="A515" t="s">
        <v>513</v>
      </c>
      <c r="B515">
        <v>1</v>
      </c>
    </row>
    <row r="516" spans="1:2">
      <c r="A516" t="s">
        <v>514</v>
      </c>
      <c r="B516">
        <v>1</v>
      </c>
    </row>
    <row r="517" spans="1:2">
      <c r="A517" t="s">
        <v>515</v>
      </c>
      <c r="B517">
        <v>1</v>
      </c>
    </row>
    <row r="518" spans="1:2">
      <c r="A518" t="s">
        <v>516</v>
      </c>
      <c r="B518">
        <v>1</v>
      </c>
    </row>
    <row r="519" spans="1:2">
      <c r="A519" t="s">
        <v>517</v>
      </c>
      <c r="B519">
        <v>1</v>
      </c>
    </row>
    <row r="520" spans="1:2">
      <c r="A520" t="s">
        <v>518</v>
      </c>
      <c r="B520">
        <v>1</v>
      </c>
    </row>
    <row r="521" spans="1:2">
      <c r="A521" t="s">
        <v>519</v>
      </c>
      <c r="B521">
        <v>1</v>
      </c>
    </row>
    <row r="522" spans="1:2">
      <c r="A522" t="s">
        <v>520</v>
      </c>
      <c r="B522">
        <v>1</v>
      </c>
    </row>
    <row r="523" spans="1:2">
      <c r="A523" t="s">
        <v>521</v>
      </c>
      <c r="B523">
        <v>1</v>
      </c>
    </row>
    <row r="524" spans="1:2">
      <c r="A524" t="s">
        <v>522</v>
      </c>
      <c r="B524">
        <v>1</v>
      </c>
    </row>
    <row r="525" spans="1:2">
      <c r="A525" t="s">
        <v>523</v>
      </c>
      <c r="B525">
        <v>1</v>
      </c>
    </row>
    <row r="526" spans="1:2">
      <c r="A526" t="s">
        <v>524</v>
      </c>
      <c r="B526">
        <v>1</v>
      </c>
    </row>
    <row r="527" spans="1:2">
      <c r="A527" t="s">
        <v>525</v>
      </c>
      <c r="B527">
        <v>1</v>
      </c>
    </row>
    <row r="528" spans="1:2">
      <c r="A528" t="s">
        <v>526</v>
      </c>
      <c r="B528">
        <v>1</v>
      </c>
    </row>
    <row r="529" spans="1:2">
      <c r="A529" t="s">
        <v>527</v>
      </c>
      <c r="B529">
        <v>1</v>
      </c>
    </row>
    <row r="530" spans="1:2">
      <c r="A530" t="s">
        <v>528</v>
      </c>
      <c r="B530">
        <v>1</v>
      </c>
    </row>
    <row r="531" spans="1:2">
      <c r="A531" t="s">
        <v>529</v>
      </c>
      <c r="B531">
        <v>1</v>
      </c>
    </row>
    <row r="532" spans="1:2">
      <c r="A532" t="s">
        <v>530</v>
      </c>
      <c r="B532">
        <v>1</v>
      </c>
    </row>
    <row r="533" spans="1:2">
      <c r="A533" t="s">
        <v>531</v>
      </c>
      <c r="B533">
        <v>1</v>
      </c>
    </row>
    <row r="534" spans="1:2">
      <c r="A534" t="s">
        <v>532</v>
      </c>
      <c r="B534">
        <v>1</v>
      </c>
    </row>
    <row r="535" spans="1:2">
      <c r="A535" t="s">
        <v>533</v>
      </c>
      <c r="B535">
        <v>1</v>
      </c>
    </row>
    <row r="536" spans="1:2">
      <c r="A536" t="s">
        <v>534</v>
      </c>
      <c r="B536">
        <v>1</v>
      </c>
    </row>
    <row r="537" spans="1:2">
      <c r="A537" t="s">
        <v>535</v>
      </c>
      <c r="B537">
        <v>1</v>
      </c>
    </row>
    <row r="538" spans="1:2">
      <c r="A538" t="s">
        <v>536</v>
      </c>
      <c r="B538">
        <v>1</v>
      </c>
    </row>
    <row r="539" spans="1:2">
      <c r="A539" t="s">
        <v>537</v>
      </c>
      <c r="B539">
        <v>1</v>
      </c>
    </row>
    <row r="540" spans="1:2">
      <c r="A540" t="s">
        <v>538</v>
      </c>
      <c r="B540">
        <v>1</v>
      </c>
    </row>
    <row r="541" spans="1:2">
      <c r="A541" t="s">
        <v>539</v>
      </c>
      <c r="B541">
        <v>1</v>
      </c>
    </row>
    <row r="542" spans="1:2">
      <c r="A542" t="s">
        <v>540</v>
      </c>
      <c r="B542">
        <v>1</v>
      </c>
    </row>
    <row r="543" spans="1:2">
      <c r="A543" t="s">
        <v>541</v>
      </c>
      <c r="B543">
        <v>1</v>
      </c>
    </row>
    <row r="544" spans="1:2">
      <c r="A544" t="s">
        <v>542</v>
      </c>
      <c r="B544">
        <v>1</v>
      </c>
    </row>
    <row r="545" spans="1:2">
      <c r="A545" t="s">
        <v>543</v>
      </c>
      <c r="B545">
        <v>1</v>
      </c>
    </row>
    <row r="546" spans="1:2">
      <c r="A546" t="s">
        <v>544</v>
      </c>
      <c r="B546">
        <v>1</v>
      </c>
    </row>
    <row r="547" spans="1:2">
      <c r="A547" t="s">
        <v>545</v>
      </c>
      <c r="B547">
        <v>1</v>
      </c>
    </row>
    <row r="548" spans="1:2">
      <c r="A548" t="s">
        <v>546</v>
      </c>
      <c r="B548">
        <v>1</v>
      </c>
    </row>
    <row r="549" spans="1:2">
      <c r="A549" t="s">
        <v>547</v>
      </c>
      <c r="B549">
        <v>1</v>
      </c>
    </row>
    <row r="550" spans="1:2">
      <c r="A550" t="s">
        <v>548</v>
      </c>
      <c r="B550">
        <v>1</v>
      </c>
    </row>
    <row r="551" spans="1:2">
      <c r="A551" t="s">
        <v>549</v>
      </c>
      <c r="B551">
        <v>1</v>
      </c>
    </row>
    <row r="552" spans="1:2">
      <c r="A552" t="s">
        <v>550</v>
      </c>
      <c r="B552">
        <v>1</v>
      </c>
    </row>
    <row r="553" spans="1:2">
      <c r="A553" t="s">
        <v>551</v>
      </c>
      <c r="B553">
        <v>1</v>
      </c>
    </row>
    <row r="554" spans="1:2">
      <c r="A554" t="s">
        <v>552</v>
      </c>
      <c r="B554">
        <v>1</v>
      </c>
    </row>
    <row r="555" spans="1:2">
      <c r="A555" t="s">
        <v>553</v>
      </c>
      <c r="B555">
        <v>1</v>
      </c>
    </row>
    <row r="556" spans="1:2">
      <c r="A556" t="s">
        <v>554</v>
      </c>
      <c r="B556">
        <v>1</v>
      </c>
    </row>
    <row r="557" spans="1:2">
      <c r="A557" t="s">
        <v>555</v>
      </c>
      <c r="B557">
        <v>1</v>
      </c>
    </row>
    <row r="558" spans="1:2">
      <c r="A558" t="s">
        <v>556</v>
      </c>
      <c r="B558">
        <v>1</v>
      </c>
    </row>
    <row r="559" spans="1:2">
      <c r="A559" t="s">
        <v>557</v>
      </c>
      <c r="B559">
        <v>1</v>
      </c>
    </row>
    <row r="560" spans="1:2">
      <c r="A560" t="s">
        <v>558</v>
      </c>
      <c r="B560">
        <v>1</v>
      </c>
    </row>
    <row r="561" spans="1:2">
      <c r="A561" t="s">
        <v>559</v>
      </c>
      <c r="B561">
        <v>1</v>
      </c>
    </row>
    <row r="562" spans="1:2">
      <c r="A562" t="s">
        <v>560</v>
      </c>
      <c r="B562">
        <v>1</v>
      </c>
    </row>
    <row r="563" spans="1:2">
      <c r="A563" t="s">
        <v>561</v>
      </c>
      <c r="B563">
        <v>1</v>
      </c>
    </row>
    <row r="564" spans="1:2">
      <c r="A564" t="s">
        <v>562</v>
      </c>
      <c r="B564">
        <v>1</v>
      </c>
    </row>
    <row r="565" spans="1:2">
      <c r="A565" t="s">
        <v>563</v>
      </c>
      <c r="B565">
        <v>1</v>
      </c>
    </row>
    <row r="566" spans="1:2">
      <c r="A566" t="s">
        <v>564</v>
      </c>
      <c r="B566">
        <v>1</v>
      </c>
    </row>
    <row r="567" spans="1:2">
      <c r="A567" t="s">
        <v>565</v>
      </c>
      <c r="B567">
        <v>1</v>
      </c>
    </row>
    <row r="568" spans="1:2">
      <c r="A568" t="s">
        <v>566</v>
      </c>
      <c r="B568">
        <v>1</v>
      </c>
    </row>
    <row r="569" spans="1:2">
      <c r="A569" t="s">
        <v>567</v>
      </c>
      <c r="B569">
        <v>1</v>
      </c>
    </row>
    <row r="570" spans="1:2">
      <c r="A570" t="s">
        <v>568</v>
      </c>
      <c r="B570">
        <v>1</v>
      </c>
    </row>
    <row r="571" spans="1:2">
      <c r="A571" t="s">
        <v>569</v>
      </c>
      <c r="B571">
        <v>1</v>
      </c>
    </row>
    <row r="572" spans="1:2">
      <c r="A572" t="s">
        <v>570</v>
      </c>
      <c r="B572">
        <v>1</v>
      </c>
    </row>
    <row r="573" spans="1:2">
      <c r="A573" t="s">
        <v>571</v>
      </c>
      <c r="B573">
        <v>1</v>
      </c>
    </row>
    <row r="574" spans="1:2">
      <c r="A574" t="s">
        <v>572</v>
      </c>
      <c r="B574">
        <v>1</v>
      </c>
    </row>
    <row r="575" spans="1:2">
      <c r="A575" t="s">
        <v>573</v>
      </c>
      <c r="B575">
        <v>1</v>
      </c>
    </row>
    <row r="576" spans="1:2">
      <c r="A576" t="s">
        <v>574</v>
      </c>
      <c r="B576">
        <v>1</v>
      </c>
    </row>
    <row r="577" spans="1:2">
      <c r="A577" t="s">
        <v>575</v>
      </c>
      <c r="B577">
        <v>1</v>
      </c>
    </row>
    <row r="578" spans="1:2">
      <c r="A578" t="s">
        <v>576</v>
      </c>
      <c r="B578">
        <v>1</v>
      </c>
    </row>
    <row r="579" spans="1:2">
      <c r="A579" t="s">
        <v>577</v>
      </c>
      <c r="B579">
        <v>1</v>
      </c>
    </row>
    <row r="580" spans="1:2">
      <c r="A580" t="s">
        <v>578</v>
      </c>
      <c r="B580">
        <v>1</v>
      </c>
    </row>
    <row r="581" spans="1:2">
      <c r="A581" t="s">
        <v>579</v>
      </c>
      <c r="B581">
        <v>1</v>
      </c>
    </row>
    <row r="582" spans="1:2">
      <c r="A582" t="s">
        <v>580</v>
      </c>
      <c r="B582">
        <v>1</v>
      </c>
    </row>
    <row r="583" spans="1:2">
      <c r="A583" t="s">
        <v>581</v>
      </c>
      <c r="B583">
        <v>1</v>
      </c>
    </row>
    <row r="584" spans="1:2">
      <c r="A584" t="s">
        <v>582</v>
      </c>
      <c r="B584">
        <v>1</v>
      </c>
    </row>
    <row r="585" spans="1:2">
      <c r="A585" t="s">
        <v>583</v>
      </c>
      <c r="B585">
        <v>1</v>
      </c>
    </row>
    <row r="586" spans="1:2">
      <c r="A586" t="s">
        <v>584</v>
      </c>
      <c r="B586">
        <v>1</v>
      </c>
    </row>
    <row r="587" spans="1:2">
      <c r="A587" t="s">
        <v>585</v>
      </c>
      <c r="B587">
        <v>1</v>
      </c>
    </row>
    <row r="588" spans="1:2">
      <c r="A588" t="s">
        <v>586</v>
      </c>
      <c r="B588">
        <v>1</v>
      </c>
    </row>
    <row r="589" spans="1:2">
      <c r="A589" t="s">
        <v>587</v>
      </c>
      <c r="B589">
        <v>1</v>
      </c>
    </row>
    <row r="590" spans="1:2">
      <c r="A590" t="s">
        <v>588</v>
      </c>
      <c r="B590">
        <v>1</v>
      </c>
    </row>
    <row r="591" spans="1:2">
      <c r="A591" t="s">
        <v>589</v>
      </c>
      <c r="B591">
        <v>1</v>
      </c>
    </row>
    <row r="592" spans="1:2">
      <c r="A592" t="s">
        <v>590</v>
      </c>
      <c r="B592">
        <v>1</v>
      </c>
    </row>
    <row r="593" spans="1:2">
      <c r="A593" t="s">
        <v>591</v>
      </c>
      <c r="B593">
        <v>1</v>
      </c>
    </row>
    <row r="594" spans="1:2">
      <c r="A594" t="s">
        <v>592</v>
      </c>
      <c r="B594">
        <v>1</v>
      </c>
    </row>
    <row r="595" spans="1:2">
      <c r="A595" t="s">
        <v>593</v>
      </c>
      <c r="B595">
        <v>1</v>
      </c>
    </row>
    <row r="596" spans="1:2">
      <c r="A596" t="s">
        <v>594</v>
      </c>
      <c r="B596">
        <v>1</v>
      </c>
    </row>
    <row r="597" spans="1:2">
      <c r="A597" t="s">
        <v>595</v>
      </c>
      <c r="B597">
        <v>1</v>
      </c>
    </row>
    <row r="598" spans="1:2">
      <c r="A598" t="s">
        <v>596</v>
      </c>
      <c r="B598">
        <v>1</v>
      </c>
    </row>
    <row r="599" spans="1:2">
      <c r="A599" t="s">
        <v>597</v>
      </c>
      <c r="B599">
        <v>1</v>
      </c>
    </row>
    <row r="600" spans="1:2">
      <c r="A600" t="s">
        <v>598</v>
      </c>
      <c r="B600">
        <v>1</v>
      </c>
    </row>
    <row r="601" spans="1:2">
      <c r="A601" t="s">
        <v>599</v>
      </c>
      <c r="B601">
        <v>1</v>
      </c>
    </row>
    <row r="602" spans="1:2">
      <c r="A602" t="s">
        <v>600</v>
      </c>
      <c r="B602">
        <v>1</v>
      </c>
    </row>
    <row r="603" spans="1:2">
      <c r="A603" t="s">
        <v>601</v>
      </c>
      <c r="B603">
        <v>1</v>
      </c>
    </row>
    <row r="604" spans="1:2">
      <c r="A604" t="s">
        <v>602</v>
      </c>
      <c r="B604">
        <v>1</v>
      </c>
    </row>
    <row r="605" spans="1:2">
      <c r="A605" t="s">
        <v>603</v>
      </c>
      <c r="B605">
        <v>1</v>
      </c>
    </row>
    <row r="606" spans="1:2">
      <c r="A606" t="s">
        <v>604</v>
      </c>
      <c r="B606">
        <v>1</v>
      </c>
    </row>
    <row r="607" spans="1:2">
      <c r="A607" t="s">
        <v>605</v>
      </c>
      <c r="B607">
        <v>1</v>
      </c>
    </row>
    <row r="608" spans="1:2">
      <c r="A608" t="s">
        <v>606</v>
      </c>
      <c r="B608">
        <v>1</v>
      </c>
    </row>
    <row r="609" spans="1:2">
      <c r="A609" t="s">
        <v>607</v>
      </c>
      <c r="B609">
        <v>1</v>
      </c>
    </row>
    <row r="610" spans="1:2">
      <c r="A610" t="s">
        <v>608</v>
      </c>
      <c r="B610">
        <v>1</v>
      </c>
    </row>
    <row r="611" spans="1:2">
      <c r="A611" t="s">
        <v>609</v>
      </c>
      <c r="B611">
        <v>1</v>
      </c>
    </row>
    <row r="612" spans="1:2">
      <c r="A612" t="s">
        <v>610</v>
      </c>
      <c r="B612">
        <v>1</v>
      </c>
    </row>
    <row r="613" spans="1:2">
      <c r="A613" t="s">
        <v>611</v>
      </c>
      <c r="B613">
        <v>1</v>
      </c>
    </row>
    <row r="614" spans="1:2">
      <c r="A614" t="s">
        <v>612</v>
      </c>
      <c r="B614">
        <v>1</v>
      </c>
    </row>
    <row r="615" spans="1:2">
      <c r="A615" t="s">
        <v>613</v>
      </c>
      <c r="B615">
        <v>1</v>
      </c>
    </row>
    <row r="616" spans="1:2">
      <c r="A616" t="s">
        <v>614</v>
      </c>
      <c r="B616">
        <v>1</v>
      </c>
    </row>
    <row r="617" spans="1:2">
      <c r="A617" t="s">
        <v>615</v>
      </c>
      <c r="B617">
        <v>1</v>
      </c>
    </row>
    <row r="618" spans="1:2">
      <c r="A618" t="s">
        <v>616</v>
      </c>
      <c r="B618">
        <v>1</v>
      </c>
    </row>
    <row r="619" spans="1:2">
      <c r="A619" t="s">
        <v>617</v>
      </c>
      <c r="B619">
        <v>1</v>
      </c>
    </row>
    <row r="620" spans="1:2">
      <c r="A620" t="s">
        <v>618</v>
      </c>
      <c r="B620">
        <v>1</v>
      </c>
    </row>
    <row r="621" spans="1:2">
      <c r="A621" t="s">
        <v>619</v>
      </c>
      <c r="B621">
        <v>1</v>
      </c>
    </row>
    <row r="622" spans="1:2">
      <c r="A622" t="s">
        <v>620</v>
      </c>
      <c r="B622">
        <v>1</v>
      </c>
    </row>
    <row r="623" spans="1:2">
      <c r="A623" t="s">
        <v>621</v>
      </c>
      <c r="B623">
        <v>1</v>
      </c>
    </row>
    <row r="624" spans="1:2">
      <c r="A624" t="s">
        <v>622</v>
      </c>
      <c r="B624">
        <v>1</v>
      </c>
    </row>
    <row r="625" spans="1:2">
      <c r="A625" t="s">
        <v>623</v>
      </c>
      <c r="B625">
        <v>1</v>
      </c>
    </row>
    <row r="626" spans="1:2">
      <c r="A626" t="s">
        <v>624</v>
      </c>
      <c r="B626">
        <v>1</v>
      </c>
    </row>
    <row r="627" spans="1:2">
      <c r="A627" t="s">
        <v>625</v>
      </c>
      <c r="B627">
        <v>1</v>
      </c>
    </row>
    <row r="628" spans="1:2">
      <c r="A628" t="s">
        <v>626</v>
      </c>
      <c r="B628">
        <v>1</v>
      </c>
    </row>
    <row r="629" spans="1:2">
      <c r="A629" t="s">
        <v>627</v>
      </c>
      <c r="B629">
        <v>1</v>
      </c>
    </row>
    <row r="630" spans="1:2">
      <c r="A630" t="s">
        <v>628</v>
      </c>
      <c r="B630">
        <v>1</v>
      </c>
    </row>
    <row r="631" spans="1:2">
      <c r="A631" t="s">
        <v>629</v>
      </c>
      <c r="B631">
        <v>1</v>
      </c>
    </row>
    <row r="632" spans="1:2">
      <c r="A632" t="s">
        <v>630</v>
      </c>
      <c r="B632">
        <v>1</v>
      </c>
    </row>
    <row r="633" spans="1:2">
      <c r="A633" t="s">
        <v>631</v>
      </c>
      <c r="B633">
        <v>1</v>
      </c>
    </row>
    <row r="634" spans="1:2">
      <c r="A634" t="s">
        <v>632</v>
      </c>
      <c r="B634">
        <v>1</v>
      </c>
    </row>
    <row r="635" spans="1:2">
      <c r="A635" t="s">
        <v>633</v>
      </c>
      <c r="B635">
        <v>1</v>
      </c>
    </row>
    <row r="636" spans="1:2">
      <c r="A636" t="s">
        <v>634</v>
      </c>
      <c r="B636">
        <v>1</v>
      </c>
    </row>
    <row r="637" spans="1:2">
      <c r="A637" t="s">
        <v>635</v>
      </c>
      <c r="B637">
        <v>1</v>
      </c>
    </row>
    <row r="638" spans="1:2">
      <c r="A638" t="s">
        <v>636</v>
      </c>
      <c r="B638">
        <v>1</v>
      </c>
    </row>
    <row r="639" spans="1:2">
      <c r="A639" t="s">
        <v>637</v>
      </c>
      <c r="B639">
        <v>1</v>
      </c>
    </row>
    <row r="640" spans="1:2">
      <c r="A640" t="s">
        <v>638</v>
      </c>
      <c r="B640">
        <v>1</v>
      </c>
    </row>
    <row r="641" spans="1:2">
      <c r="A641" t="s">
        <v>639</v>
      </c>
      <c r="B641">
        <v>1</v>
      </c>
    </row>
    <row r="642" spans="1:2">
      <c r="A642" t="s">
        <v>640</v>
      </c>
      <c r="B642">
        <v>1</v>
      </c>
    </row>
    <row r="643" spans="1:2">
      <c r="A643" t="s">
        <v>641</v>
      </c>
      <c r="B643">
        <v>1</v>
      </c>
    </row>
    <row r="644" spans="1:2">
      <c r="A644" t="s">
        <v>642</v>
      </c>
      <c r="B644">
        <v>1</v>
      </c>
    </row>
    <row r="645" spans="1:2">
      <c r="A645" t="s">
        <v>643</v>
      </c>
      <c r="B645">
        <v>1</v>
      </c>
    </row>
    <row r="646" spans="1:2">
      <c r="A646" t="s">
        <v>644</v>
      </c>
      <c r="B646">
        <v>1</v>
      </c>
    </row>
    <row r="647" spans="1:2">
      <c r="A647" t="s">
        <v>645</v>
      </c>
      <c r="B647">
        <v>1</v>
      </c>
    </row>
    <row r="648" spans="1:2">
      <c r="A648" t="s">
        <v>646</v>
      </c>
      <c r="B648">
        <v>1</v>
      </c>
    </row>
    <row r="649" spans="1:2">
      <c r="A649" t="s">
        <v>647</v>
      </c>
      <c r="B649">
        <v>1</v>
      </c>
    </row>
    <row r="650" spans="1:2">
      <c r="A650" t="s">
        <v>648</v>
      </c>
      <c r="B650">
        <v>1</v>
      </c>
    </row>
    <row r="651" spans="1:2">
      <c r="A651" t="s">
        <v>649</v>
      </c>
      <c r="B651">
        <v>1</v>
      </c>
    </row>
    <row r="652" spans="1:2">
      <c r="A652" t="s">
        <v>650</v>
      </c>
      <c r="B652">
        <v>1</v>
      </c>
    </row>
    <row r="653" spans="1:2">
      <c r="A653" t="s">
        <v>651</v>
      </c>
      <c r="B653">
        <v>1</v>
      </c>
    </row>
    <row r="654" spans="1:2">
      <c r="A654" t="s">
        <v>652</v>
      </c>
      <c r="B654">
        <v>1</v>
      </c>
    </row>
    <row r="655" spans="1:2">
      <c r="A655" t="s">
        <v>653</v>
      </c>
      <c r="B655">
        <v>1</v>
      </c>
    </row>
    <row r="656" spans="1:2">
      <c r="A656" t="s">
        <v>654</v>
      </c>
      <c r="B656">
        <v>1</v>
      </c>
    </row>
    <row r="657" spans="1:2">
      <c r="A657" t="s">
        <v>655</v>
      </c>
      <c r="B657">
        <v>1</v>
      </c>
    </row>
    <row r="658" spans="1:2">
      <c r="A658" t="s">
        <v>656</v>
      </c>
      <c r="B658">
        <v>1</v>
      </c>
    </row>
    <row r="659" spans="1:2">
      <c r="A659" t="s">
        <v>657</v>
      </c>
      <c r="B659">
        <v>1</v>
      </c>
    </row>
    <row r="660" spans="1:2">
      <c r="A660" t="s">
        <v>658</v>
      </c>
      <c r="B660">
        <v>1</v>
      </c>
    </row>
    <row r="661" spans="1:2">
      <c r="A661" t="s">
        <v>659</v>
      </c>
      <c r="B661">
        <v>1</v>
      </c>
    </row>
    <row r="662" spans="1:2">
      <c r="A662" t="s">
        <v>660</v>
      </c>
      <c r="B662">
        <v>1</v>
      </c>
    </row>
    <row r="663" spans="1:2">
      <c r="A663" t="s">
        <v>661</v>
      </c>
      <c r="B663">
        <v>1</v>
      </c>
    </row>
    <row r="664" spans="1:2">
      <c r="A664" t="s">
        <v>662</v>
      </c>
      <c r="B664">
        <v>1</v>
      </c>
    </row>
    <row r="665" spans="1:2">
      <c r="A665" t="s">
        <v>663</v>
      </c>
      <c r="B665">
        <v>1</v>
      </c>
    </row>
    <row r="666" spans="1:2">
      <c r="A666" t="s">
        <v>664</v>
      </c>
      <c r="B666">
        <v>1</v>
      </c>
    </row>
    <row r="667" spans="1:2">
      <c r="A667" t="s">
        <v>665</v>
      </c>
      <c r="B667">
        <v>1</v>
      </c>
    </row>
    <row r="668" spans="1:2">
      <c r="A668" t="s">
        <v>666</v>
      </c>
      <c r="B668">
        <v>1</v>
      </c>
    </row>
    <row r="669" spans="1:2">
      <c r="A669" t="s">
        <v>667</v>
      </c>
      <c r="B669">
        <v>1</v>
      </c>
    </row>
    <row r="670" spans="1:2">
      <c r="A670" t="s">
        <v>668</v>
      </c>
      <c r="B670">
        <v>1</v>
      </c>
    </row>
    <row r="671" spans="1:2">
      <c r="A671" t="s">
        <v>669</v>
      </c>
      <c r="B671">
        <v>1</v>
      </c>
    </row>
    <row r="672" spans="1:2">
      <c r="A672" t="s">
        <v>670</v>
      </c>
      <c r="B672">
        <v>1</v>
      </c>
    </row>
    <row r="673" spans="1:2">
      <c r="A673" t="s">
        <v>671</v>
      </c>
      <c r="B673">
        <v>1</v>
      </c>
    </row>
    <row r="674" spans="1:2">
      <c r="A674" t="s">
        <v>672</v>
      </c>
      <c r="B674">
        <v>1</v>
      </c>
    </row>
    <row r="675" spans="1:2">
      <c r="A675" t="s">
        <v>673</v>
      </c>
      <c r="B675">
        <v>1</v>
      </c>
    </row>
    <row r="676" spans="1:2">
      <c r="A676" t="s">
        <v>674</v>
      </c>
      <c r="B676">
        <v>1</v>
      </c>
    </row>
    <row r="677" spans="1:2">
      <c r="A677" t="s">
        <v>675</v>
      </c>
      <c r="B677">
        <v>1</v>
      </c>
    </row>
    <row r="678" spans="1:2">
      <c r="A678" t="s">
        <v>676</v>
      </c>
      <c r="B678">
        <v>1</v>
      </c>
    </row>
    <row r="679" spans="1:2">
      <c r="A679" t="s">
        <v>677</v>
      </c>
      <c r="B679">
        <v>1</v>
      </c>
    </row>
    <row r="680" spans="1:2">
      <c r="A680" t="s">
        <v>678</v>
      </c>
      <c r="B680">
        <v>1</v>
      </c>
    </row>
    <row r="681" spans="1:2">
      <c r="A681" t="s">
        <v>679</v>
      </c>
      <c r="B681">
        <v>1</v>
      </c>
    </row>
    <row r="682" spans="1:2">
      <c r="A682" t="s">
        <v>680</v>
      </c>
      <c r="B682">
        <v>1</v>
      </c>
    </row>
    <row r="683" spans="1:2">
      <c r="A683" t="s">
        <v>681</v>
      </c>
      <c r="B683">
        <v>1</v>
      </c>
    </row>
    <row r="684" spans="1:2">
      <c r="A684" t="s">
        <v>682</v>
      </c>
      <c r="B684">
        <v>1</v>
      </c>
    </row>
    <row r="685" spans="1:2">
      <c r="A685" t="s">
        <v>683</v>
      </c>
      <c r="B685">
        <v>1</v>
      </c>
    </row>
    <row r="686" spans="1:2">
      <c r="A686" t="s">
        <v>684</v>
      </c>
      <c r="B686">
        <v>1</v>
      </c>
    </row>
    <row r="687" spans="1:2">
      <c r="A687" t="s">
        <v>685</v>
      </c>
      <c r="B687">
        <v>1</v>
      </c>
    </row>
    <row r="688" spans="1:2">
      <c r="A688" t="s">
        <v>686</v>
      </c>
      <c r="B688">
        <v>1</v>
      </c>
    </row>
    <row r="689" spans="1:2">
      <c r="A689" t="s">
        <v>687</v>
      </c>
      <c r="B689">
        <v>1</v>
      </c>
    </row>
    <row r="690" spans="1:2">
      <c r="A690" t="s">
        <v>688</v>
      </c>
      <c r="B690">
        <v>1</v>
      </c>
    </row>
    <row r="691" spans="1:2">
      <c r="A691" t="s">
        <v>689</v>
      </c>
      <c r="B691">
        <v>1</v>
      </c>
    </row>
    <row r="692" spans="1:2">
      <c r="A692" t="s">
        <v>690</v>
      </c>
      <c r="B692">
        <v>1</v>
      </c>
    </row>
    <row r="693" spans="1:2">
      <c r="A693" t="s">
        <v>691</v>
      </c>
      <c r="B693">
        <v>1</v>
      </c>
    </row>
    <row r="694" spans="1:2">
      <c r="A694" t="s">
        <v>692</v>
      </c>
      <c r="B694">
        <v>1</v>
      </c>
    </row>
    <row r="695" spans="1:2">
      <c r="A695" t="s">
        <v>693</v>
      </c>
      <c r="B695">
        <v>1</v>
      </c>
    </row>
    <row r="696" spans="1:2">
      <c r="A696" t="s">
        <v>694</v>
      </c>
      <c r="B696">
        <v>1</v>
      </c>
    </row>
    <row r="697" spans="1:2">
      <c r="A697" t="s">
        <v>695</v>
      </c>
      <c r="B697">
        <v>1</v>
      </c>
    </row>
    <row r="698" spans="1:2">
      <c r="A698" t="s">
        <v>696</v>
      </c>
      <c r="B698">
        <v>1</v>
      </c>
    </row>
    <row r="699" spans="1:2">
      <c r="A699" t="s">
        <v>697</v>
      </c>
      <c r="B699">
        <v>1</v>
      </c>
    </row>
    <row r="700" spans="1:2">
      <c r="A700" t="s">
        <v>698</v>
      </c>
      <c r="B700">
        <v>1</v>
      </c>
    </row>
    <row r="701" spans="1:2">
      <c r="A701" t="s">
        <v>699</v>
      </c>
      <c r="B701">
        <v>1</v>
      </c>
    </row>
    <row r="702" spans="1:2">
      <c r="A702" t="s">
        <v>700</v>
      </c>
      <c r="B702">
        <v>1</v>
      </c>
    </row>
    <row r="703" spans="1:2">
      <c r="A703" t="s">
        <v>701</v>
      </c>
      <c r="B703">
        <v>1</v>
      </c>
    </row>
    <row r="704" spans="1:2">
      <c r="A704" t="s">
        <v>702</v>
      </c>
      <c r="B704">
        <v>1</v>
      </c>
    </row>
    <row r="705" spans="1:2">
      <c r="A705" t="s">
        <v>703</v>
      </c>
      <c r="B705">
        <v>1</v>
      </c>
    </row>
    <row r="706" spans="1:2">
      <c r="A706" t="s">
        <v>704</v>
      </c>
      <c r="B706">
        <v>1</v>
      </c>
    </row>
    <row r="707" spans="1:2">
      <c r="A707" t="s">
        <v>705</v>
      </c>
      <c r="B707">
        <v>1</v>
      </c>
    </row>
    <row r="708" spans="1:2">
      <c r="A708" t="s">
        <v>706</v>
      </c>
      <c r="B708">
        <v>1</v>
      </c>
    </row>
    <row r="709" spans="1:2">
      <c r="A709" t="s">
        <v>707</v>
      </c>
      <c r="B709">
        <v>1</v>
      </c>
    </row>
    <row r="710" spans="1:2">
      <c r="A710" t="s">
        <v>708</v>
      </c>
      <c r="B710">
        <v>1</v>
      </c>
    </row>
    <row r="711" spans="1:2">
      <c r="A711" t="s">
        <v>709</v>
      </c>
      <c r="B711">
        <v>1</v>
      </c>
    </row>
    <row r="712" spans="1:2">
      <c r="A712" t="s">
        <v>710</v>
      </c>
      <c r="B712">
        <v>1</v>
      </c>
    </row>
    <row r="713" spans="1:2">
      <c r="A713" t="s">
        <v>711</v>
      </c>
      <c r="B713">
        <v>1</v>
      </c>
    </row>
    <row r="714" spans="1:2">
      <c r="A714" t="s">
        <v>712</v>
      </c>
      <c r="B714">
        <v>1</v>
      </c>
    </row>
    <row r="715" spans="1:2">
      <c r="A715" t="s">
        <v>713</v>
      </c>
      <c r="B715">
        <v>1</v>
      </c>
    </row>
    <row r="716" spans="1:2">
      <c r="A716" t="s">
        <v>714</v>
      </c>
      <c r="B716">
        <v>1</v>
      </c>
    </row>
    <row r="717" spans="1:2">
      <c r="A717" t="s">
        <v>715</v>
      </c>
      <c r="B717">
        <v>1</v>
      </c>
    </row>
    <row r="718" spans="1:2">
      <c r="A718" t="s">
        <v>716</v>
      </c>
      <c r="B718">
        <v>1</v>
      </c>
    </row>
    <row r="719" spans="1:2">
      <c r="A719" t="s">
        <v>717</v>
      </c>
      <c r="B719">
        <v>1</v>
      </c>
    </row>
    <row r="720" spans="1:2">
      <c r="A720" t="s">
        <v>718</v>
      </c>
      <c r="B720">
        <v>1</v>
      </c>
    </row>
    <row r="721" spans="1:2">
      <c r="A721" t="s">
        <v>719</v>
      </c>
      <c r="B721">
        <v>1</v>
      </c>
    </row>
    <row r="722" spans="1:2">
      <c r="A722" t="s">
        <v>720</v>
      </c>
      <c r="B722">
        <v>1</v>
      </c>
    </row>
    <row r="723" spans="1:2">
      <c r="A723" t="s">
        <v>721</v>
      </c>
      <c r="B723">
        <v>1</v>
      </c>
    </row>
    <row r="724" spans="1:2">
      <c r="A724" t="s">
        <v>722</v>
      </c>
      <c r="B724">
        <v>1</v>
      </c>
    </row>
    <row r="725" spans="1:2">
      <c r="A725" t="s">
        <v>723</v>
      </c>
      <c r="B725">
        <v>1</v>
      </c>
    </row>
    <row r="726" spans="1:2">
      <c r="A726" t="s">
        <v>724</v>
      </c>
      <c r="B726">
        <v>1</v>
      </c>
    </row>
    <row r="727" spans="1:2">
      <c r="A727" t="s">
        <v>725</v>
      </c>
      <c r="B727">
        <v>1</v>
      </c>
    </row>
    <row r="728" spans="1:2">
      <c r="A728" t="s">
        <v>726</v>
      </c>
      <c r="B728">
        <v>1</v>
      </c>
    </row>
    <row r="729" spans="1:2">
      <c r="A729" t="s">
        <v>727</v>
      </c>
      <c r="B729">
        <v>1</v>
      </c>
    </row>
    <row r="730" spans="1:2">
      <c r="A730" t="s">
        <v>728</v>
      </c>
      <c r="B730">
        <v>1</v>
      </c>
    </row>
    <row r="731" spans="1:2">
      <c r="A731" t="s">
        <v>729</v>
      </c>
      <c r="B731">
        <v>1</v>
      </c>
    </row>
    <row r="732" spans="1:2">
      <c r="A732" t="s">
        <v>730</v>
      </c>
      <c r="B732">
        <v>1</v>
      </c>
    </row>
    <row r="733" spans="1:2">
      <c r="A733" t="s">
        <v>731</v>
      </c>
      <c r="B733">
        <v>1</v>
      </c>
    </row>
    <row r="734" spans="1:2">
      <c r="A734" t="s">
        <v>732</v>
      </c>
      <c r="B734">
        <v>1</v>
      </c>
    </row>
    <row r="735" spans="1:2">
      <c r="A735" t="s">
        <v>733</v>
      </c>
      <c r="B735">
        <v>1</v>
      </c>
    </row>
    <row r="736" spans="1:2">
      <c r="A736" t="s">
        <v>734</v>
      </c>
      <c r="B736">
        <v>1</v>
      </c>
    </row>
    <row r="737" spans="1:2">
      <c r="A737" t="s">
        <v>735</v>
      </c>
      <c r="B737">
        <v>1</v>
      </c>
    </row>
    <row r="738" spans="1:2">
      <c r="A738" t="s">
        <v>736</v>
      </c>
      <c r="B738">
        <v>1</v>
      </c>
    </row>
    <row r="739" spans="1:2">
      <c r="A739" t="s">
        <v>737</v>
      </c>
      <c r="B739">
        <v>1</v>
      </c>
    </row>
    <row r="740" spans="1:2">
      <c r="A740" t="s">
        <v>738</v>
      </c>
      <c r="B740">
        <v>1</v>
      </c>
    </row>
    <row r="741" spans="1:2">
      <c r="A741" t="s">
        <v>739</v>
      </c>
      <c r="B741">
        <v>1</v>
      </c>
    </row>
    <row r="742" spans="1:2">
      <c r="A742" t="s">
        <v>740</v>
      </c>
      <c r="B742">
        <v>1</v>
      </c>
    </row>
    <row r="743" spans="1:2">
      <c r="A743" t="s">
        <v>741</v>
      </c>
      <c r="B743">
        <v>1</v>
      </c>
    </row>
    <row r="744" spans="1:2">
      <c r="A744" t="s">
        <v>742</v>
      </c>
      <c r="B744">
        <v>1</v>
      </c>
    </row>
    <row r="745" spans="1:2">
      <c r="A745" t="s">
        <v>743</v>
      </c>
      <c r="B745">
        <v>1</v>
      </c>
    </row>
    <row r="746" spans="1:2">
      <c r="A746" t="s">
        <v>744</v>
      </c>
      <c r="B746">
        <v>1</v>
      </c>
    </row>
    <row r="747" spans="1:2">
      <c r="A747" t="s">
        <v>745</v>
      </c>
      <c r="B747">
        <v>1</v>
      </c>
    </row>
    <row r="748" spans="1:2">
      <c r="A748" t="s">
        <v>746</v>
      </c>
      <c r="B748">
        <v>1</v>
      </c>
    </row>
    <row r="749" spans="1:2">
      <c r="A749" t="s">
        <v>747</v>
      </c>
      <c r="B749">
        <v>1</v>
      </c>
    </row>
    <row r="750" spans="1:2">
      <c r="A750" t="s">
        <v>748</v>
      </c>
      <c r="B750">
        <v>1</v>
      </c>
    </row>
    <row r="751" spans="1:2">
      <c r="A751" t="s">
        <v>749</v>
      </c>
      <c r="B751">
        <v>1</v>
      </c>
    </row>
    <row r="752" spans="1:2">
      <c r="A752" t="s">
        <v>750</v>
      </c>
      <c r="B752">
        <v>1</v>
      </c>
    </row>
    <row r="753" spans="1:2">
      <c r="A753" t="s">
        <v>751</v>
      </c>
      <c r="B753">
        <v>1</v>
      </c>
    </row>
    <row r="754" spans="1:2">
      <c r="A754" t="s">
        <v>752</v>
      </c>
      <c r="B754">
        <v>1</v>
      </c>
    </row>
    <row r="755" spans="1:2">
      <c r="A755" t="s">
        <v>753</v>
      </c>
      <c r="B755">
        <v>1</v>
      </c>
    </row>
    <row r="756" spans="1:2">
      <c r="A756" t="s">
        <v>754</v>
      </c>
      <c r="B756">
        <v>1</v>
      </c>
    </row>
    <row r="757" spans="1:2">
      <c r="A757" t="s">
        <v>755</v>
      </c>
      <c r="B757">
        <v>1</v>
      </c>
    </row>
    <row r="758" spans="1:2">
      <c r="A758" t="s">
        <v>756</v>
      </c>
      <c r="B758">
        <v>1</v>
      </c>
    </row>
    <row r="759" spans="1:2">
      <c r="A759" t="s">
        <v>757</v>
      </c>
      <c r="B759">
        <v>1</v>
      </c>
    </row>
    <row r="760" spans="1:2">
      <c r="A760" t="s">
        <v>758</v>
      </c>
      <c r="B760">
        <v>1</v>
      </c>
    </row>
    <row r="761" spans="1:2">
      <c r="A761" t="s">
        <v>759</v>
      </c>
      <c r="B761">
        <v>1</v>
      </c>
    </row>
    <row r="762" spans="1:2">
      <c r="A762" t="s">
        <v>760</v>
      </c>
      <c r="B762">
        <v>1</v>
      </c>
    </row>
    <row r="763" spans="1:2">
      <c r="A763" t="s">
        <v>761</v>
      </c>
      <c r="B763">
        <v>1</v>
      </c>
    </row>
    <row r="764" spans="1:2">
      <c r="A764" t="s">
        <v>762</v>
      </c>
      <c r="B764">
        <v>1</v>
      </c>
    </row>
    <row r="765" spans="1:2">
      <c r="A765" t="s">
        <v>763</v>
      </c>
      <c r="B765">
        <v>1</v>
      </c>
    </row>
    <row r="766" spans="1:2">
      <c r="A766" t="s">
        <v>764</v>
      </c>
      <c r="B766">
        <v>1</v>
      </c>
    </row>
    <row r="767" spans="1:2">
      <c r="A767" t="s">
        <v>765</v>
      </c>
      <c r="B767">
        <v>1</v>
      </c>
    </row>
    <row r="768" spans="1:2">
      <c r="A768" t="s">
        <v>766</v>
      </c>
      <c r="B768">
        <v>1</v>
      </c>
    </row>
    <row r="769" spans="1:2">
      <c r="A769" t="s">
        <v>767</v>
      </c>
      <c r="B769">
        <v>1</v>
      </c>
    </row>
    <row r="770" spans="1:2">
      <c r="A770" t="s">
        <v>768</v>
      </c>
      <c r="B770">
        <v>1</v>
      </c>
    </row>
    <row r="771" spans="1:2">
      <c r="A771" t="s">
        <v>769</v>
      </c>
      <c r="B771">
        <v>1</v>
      </c>
    </row>
    <row r="772" spans="1:2">
      <c r="A772" t="s">
        <v>770</v>
      </c>
      <c r="B772">
        <v>1</v>
      </c>
    </row>
    <row r="773" spans="1:2">
      <c r="A773" t="s">
        <v>771</v>
      </c>
      <c r="B773">
        <v>1</v>
      </c>
    </row>
    <row r="774" spans="1:2">
      <c r="A774" t="s">
        <v>772</v>
      </c>
      <c r="B774">
        <v>1</v>
      </c>
    </row>
    <row r="775" spans="1:2">
      <c r="A775" t="s">
        <v>773</v>
      </c>
      <c r="B775">
        <v>1</v>
      </c>
    </row>
    <row r="776" spans="1:2">
      <c r="A776" t="s">
        <v>774</v>
      </c>
      <c r="B776">
        <v>1</v>
      </c>
    </row>
    <row r="777" spans="1:2">
      <c r="A777" t="s">
        <v>775</v>
      </c>
      <c r="B777">
        <v>1</v>
      </c>
    </row>
    <row r="778" spans="1:2">
      <c r="A778" t="s">
        <v>776</v>
      </c>
      <c r="B778">
        <v>1</v>
      </c>
    </row>
    <row r="779" spans="1:2">
      <c r="A779" t="s">
        <v>777</v>
      </c>
      <c r="B779">
        <v>1</v>
      </c>
    </row>
    <row r="780" spans="1:2">
      <c r="A780" t="s">
        <v>778</v>
      </c>
      <c r="B780">
        <v>1</v>
      </c>
    </row>
    <row r="781" spans="1:2">
      <c r="A781" t="s">
        <v>779</v>
      </c>
      <c r="B781">
        <v>1</v>
      </c>
    </row>
    <row r="782" spans="1:2">
      <c r="A782" t="s">
        <v>780</v>
      </c>
      <c r="B782">
        <v>1</v>
      </c>
    </row>
    <row r="783" spans="1:2">
      <c r="A783" t="s">
        <v>781</v>
      </c>
      <c r="B783">
        <v>1</v>
      </c>
    </row>
    <row r="784" spans="1:2">
      <c r="A784" t="s">
        <v>782</v>
      </c>
      <c r="B784">
        <v>1</v>
      </c>
    </row>
    <row r="785" spans="1:2">
      <c r="A785" t="s">
        <v>783</v>
      </c>
      <c r="B785">
        <v>1</v>
      </c>
    </row>
    <row r="786" spans="1:2">
      <c r="A786" t="s">
        <v>784</v>
      </c>
      <c r="B786">
        <v>1</v>
      </c>
    </row>
    <row r="787" spans="1:2">
      <c r="A787" t="s">
        <v>785</v>
      </c>
      <c r="B787">
        <v>1</v>
      </c>
    </row>
    <row r="788" spans="1:2">
      <c r="A788" t="s">
        <v>786</v>
      </c>
      <c r="B788">
        <v>1</v>
      </c>
    </row>
    <row r="789" spans="1:2">
      <c r="A789" t="s">
        <v>787</v>
      </c>
      <c r="B789">
        <v>1</v>
      </c>
    </row>
    <row r="790" spans="1:2">
      <c r="A790" t="s">
        <v>788</v>
      </c>
      <c r="B790">
        <v>1</v>
      </c>
    </row>
    <row r="791" spans="1:2">
      <c r="A791" t="s">
        <v>789</v>
      </c>
      <c r="B791">
        <v>1</v>
      </c>
    </row>
    <row r="792" spans="1:2">
      <c r="A792" t="s">
        <v>790</v>
      </c>
      <c r="B792">
        <v>1</v>
      </c>
    </row>
    <row r="793" spans="1:2">
      <c r="A793" t="s">
        <v>791</v>
      </c>
      <c r="B793">
        <v>1</v>
      </c>
    </row>
    <row r="794" spans="1:2">
      <c r="A794" t="s">
        <v>792</v>
      </c>
      <c r="B794">
        <v>1</v>
      </c>
    </row>
    <row r="795" spans="1:2">
      <c r="A795" t="s">
        <v>793</v>
      </c>
      <c r="B795">
        <v>1</v>
      </c>
    </row>
    <row r="796" spans="1:2">
      <c r="A796" t="s">
        <v>794</v>
      </c>
      <c r="B796">
        <v>1</v>
      </c>
    </row>
    <row r="797" spans="1:2">
      <c r="A797" t="s">
        <v>795</v>
      </c>
      <c r="B797">
        <v>1</v>
      </c>
    </row>
    <row r="798" spans="1:2">
      <c r="A798" t="s">
        <v>796</v>
      </c>
      <c r="B798">
        <v>1</v>
      </c>
    </row>
    <row r="799" spans="1:2">
      <c r="A799" t="s">
        <v>797</v>
      </c>
      <c r="B799">
        <v>1</v>
      </c>
    </row>
    <row r="800" spans="1:2">
      <c r="A800" t="s">
        <v>798</v>
      </c>
      <c r="B800">
        <v>1</v>
      </c>
    </row>
    <row r="801" spans="1:2">
      <c r="A801" t="s">
        <v>799</v>
      </c>
      <c r="B801">
        <v>1</v>
      </c>
    </row>
    <row r="802" spans="1:2">
      <c r="A802" t="s">
        <v>800</v>
      </c>
      <c r="B802">
        <v>1</v>
      </c>
    </row>
    <row r="803" spans="1:2">
      <c r="A803" t="s">
        <v>801</v>
      </c>
      <c r="B803">
        <v>1</v>
      </c>
    </row>
    <row r="804" spans="1:2">
      <c r="A804" t="s">
        <v>802</v>
      </c>
      <c r="B804">
        <v>1</v>
      </c>
    </row>
    <row r="805" spans="1:2">
      <c r="A805" t="s">
        <v>803</v>
      </c>
      <c r="B805">
        <v>1</v>
      </c>
    </row>
    <row r="806" spans="1:2">
      <c r="A806" t="s">
        <v>804</v>
      </c>
      <c r="B806">
        <v>1</v>
      </c>
    </row>
    <row r="807" spans="1:2">
      <c r="A807" t="s">
        <v>805</v>
      </c>
      <c r="B807">
        <v>1</v>
      </c>
    </row>
    <row r="808" spans="1:2">
      <c r="A808" t="s">
        <v>806</v>
      </c>
      <c r="B808">
        <v>1</v>
      </c>
    </row>
    <row r="809" spans="1:2">
      <c r="A809" t="s">
        <v>807</v>
      </c>
      <c r="B809">
        <v>1</v>
      </c>
    </row>
    <row r="810" spans="1:2">
      <c r="A810" t="s">
        <v>808</v>
      </c>
      <c r="B810">
        <v>1</v>
      </c>
    </row>
    <row r="811" spans="1:2">
      <c r="A811" t="s">
        <v>809</v>
      </c>
      <c r="B811">
        <v>1</v>
      </c>
    </row>
    <row r="812" spans="1:2">
      <c r="A812" t="s">
        <v>810</v>
      </c>
      <c r="B812">
        <v>1</v>
      </c>
    </row>
    <row r="813" spans="1:2">
      <c r="A813" t="s">
        <v>811</v>
      </c>
      <c r="B813">
        <v>1</v>
      </c>
    </row>
    <row r="814" spans="1:2">
      <c r="A814" t="s">
        <v>812</v>
      </c>
      <c r="B814">
        <v>1</v>
      </c>
    </row>
    <row r="815" spans="1:2">
      <c r="A815" t="s">
        <v>813</v>
      </c>
      <c r="B815">
        <v>1</v>
      </c>
    </row>
    <row r="816" spans="1:2">
      <c r="A816" t="s">
        <v>814</v>
      </c>
      <c r="B816">
        <v>1</v>
      </c>
    </row>
    <row r="817" spans="1:2">
      <c r="A817" t="s">
        <v>815</v>
      </c>
      <c r="B817">
        <v>1</v>
      </c>
    </row>
    <row r="818" spans="1:2">
      <c r="A818" t="s">
        <v>816</v>
      </c>
      <c r="B818">
        <v>1</v>
      </c>
    </row>
    <row r="819" spans="1:2">
      <c r="A819" t="s">
        <v>817</v>
      </c>
      <c r="B819">
        <v>1</v>
      </c>
    </row>
    <row r="820" spans="1:2">
      <c r="A820" t="s">
        <v>818</v>
      </c>
      <c r="B820">
        <v>1</v>
      </c>
    </row>
    <row r="821" spans="1:2">
      <c r="A821" t="s">
        <v>819</v>
      </c>
      <c r="B821">
        <v>1</v>
      </c>
    </row>
    <row r="822" spans="1:2">
      <c r="A822" t="s">
        <v>820</v>
      </c>
      <c r="B822">
        <v>1</v>
      </c>
    </row>
    <row r="823" spans="1:2">
      <c r="A823" t="s">
        <v>821</v>
      </c>
      <c r="B823">
        <v>1</v>
      </c>
    </row>
    <row r="824" spans="1:2">
      <c r="A824" t="s">
        <v>822</v>
      </c>
      <c r="B824">
        <v>1</v>
      </c>
    </row>
    <row r="825" spans="1:2">
      <c r="A825" t="s">
        <v>823</v>
      </c>
      <c r="B825">
        <v>1</v>
      </c>
    </row>
    <row r="826" spans="1:2">
      <c r="A826" t="s">
        <v>824</v>
      </c>
      <c r="B826">
        <v>1</v>
      </c>
    </row>
    <row r="827" spans="1:2">
      <c r="A827" t="s">
        <v>825</v>
      </c>
      <c r="B827">
        <v>1</v>
      </c>
    </row>
    <row r="828" spans="1:2">
      <c r="A828" t="s">
        <v>826</v>
      </c>
      <c r="B828">
        <v>1</v>
      </c>
    </row>
    <row r="829" spans="1:2">
      <c r="A829" t="s">
        <v>827</v>
      </c>
      <c r="B829">
        <v>1</v>
      </c>
    </row>
    <row r="830" spans="1:2">
      <c r="A830" t="s">
        <v>828</v>
      </c>
      <c r="B830">
        <v>1</v>
      </c>
    </row>
    <row r="831" spans="1:2">
      <c r="A831" t="s">
        <v>829</v>
      </c>
      <c r="B831">
        <v>1</v>
      </c>
    </row>
    <row r="832" spans="1:2">
      <c r="A832" t="s">
        <v>830</v>
      </c>
      <c r="B832">
        <v>1</v>
      </c>
    </row>
    <row r="833" spans="1:2">
      <c r="A833" t="s">
        <v>831</v>
      </c>
      <c r="B833">
        <v>1</v>
      </c>
    </row>
    <row r="834" spans="1:2">
      <c r="A834" t="s">
        <v>832</v>
      </c>
      <c r="B834">
        <v>1</v>
      </c>
    </row>
    <row r="835" spans="1:2">
      <c r="A835" t="s">
        <v>833</v>
      </c>
      <c r="B835">
        <v>1</v>
      </c>
    </row>
    <row r="836" spans="1:2">
      <c r="A836" t="s">
        <v>834</v>
      </c>
      <c r="B836">
        <v>1</v>
      </c>
    </row>
    <row r="837" spans="1:2">
      <c r="A837" t="s">
        <v>835</v>
      </c>
      <c r="B837">
        <v>1</v>
      </c>
    </row>
    <row r="838" spans="1:2">
      <c r="A838" t="s">
        <v>836</v>
      </c>
      <c r="B838">
        <v>1</v>
      </c>
    </row>
    <row r="839" spans="1:2">
      <c r="A839" t="s">
        <v>837</v>
      </c>
      <c r="B839">
        <v>1</v>
      </c>
    </row>
    <row r="840" spans="1:2">
      <c r="A840" t="s">
        <v>838</v>
      </c>
      <c r="B840">
        <v>1</v>
      </c>
    </row>
    <row r="841" spans="1:2">
      <c r="A841" t="s">
        <v>839</v>
      </c>
      <c r="B841">
        <v>1</v>
      </c>
    </row>
    <row r="842" spans="1:2">
      <c r="A842" t="s">
        <v>840</v>
      </c>
      <c r="B842">
        <v>1</v>
      </c>
    </row>
    <row r="843" spans="1:2">
      <c r="A843" t="s">
        <v>841</v>
      </c>
      <c r="B843">
        <v>1</v>
      </c>
    </row>
    <row r="844" spans="1:2">
      <c r="A844" t="s">
        <v>842</v>
      </c>
      <c r="B844">
        <v>1</v>
      </c>
    </row>
    <row r="845" spans="1:2">
      <c r="A845" t="s">
        <v>843</v>
      </c>
      <c r="B845">
        <v>1</v>
      </c>
    </row>
    <row r="846" spans="1:2">
      <c r="A846" t="s">
        <v>844</v>
      </c>
      <c r="B846">
        <v>1</v>
      </c>
    </row>
    <row r="847" spans="1:2">
      <c r="A847" t="s">
        <v>845</v>
      </c>
      <c r="B847">
        <v>1</v>
      </c>
    </row>
    <row r="848" spans="1:2">
      <c r="A848" t="s">
        <v>846</v>
      </c>
      <c r="B848">
        <v>1</v>
      </c>
    </row>
    <row r="849" spans="1:2">
      <c r="A849" t="s">
        <v>847</v>
      </c>
      <c r="B849">
        <v>1</v>
      </c>
    </row>
    <row r="850" spans="1:2">
      <c r="A850" t="s">
        <v>848</v>
      </c>
      <c r="B850">
        <v>1</v>
      </c>
    </row>
    <row r="851" spans="1:2">
      <c r="A851" t="s">
        <v>849</v>
      </c>
      <c r="B851">
        <v>1</v>
      </c>
    </row>
    <row r="852" spans="1:2">
      <c r="A852" t="s">
        <v>850</v>
      </c>
      <c r="B852">
        <v>1</v>
      </c>
    </row>
    <row r="853" spans="1:2">
      <c r="A853" t="s">
        <v>851</v>
      </c>
      <c r="B853">
        <v>1</v>
      </c>
    </row>
    <row r="854" spans="1:2">
      <c r="A854" t="s">
        <v>852</v>
      </c>
      <c r="B854">
        <v>1</v>
      </c>
    </row>
    <row r="855" spans="1:2">
      <c r="A855" t="s">
        <v>853</v>
      </c>
      <c r="B855">
        <v>1</v>
      </c>
    </row>
    <row r="856" spans="1:2">
      <c r="A856" t="s">
        <v>854</v>
      </c>
      <c r="B856">
        <v>1</v>
      </c>
    </row>
    <row r="857" spans="1:2">
      <c r="A857" t="s">
        <v>855</v>
      </c>
      <c r="B857">
        <v>1</v>
      </c>
    </row>
    <row r="858" spans="1:2">
      <c r="A858" t="s">
        <v>856</v>
      </c>
      <c r="B858">
        <v>1</v>
      </c>
    </row>
    <row r="859" spans="1:2">
      <c r="A859" t="s">
        <v>857</v>
      </c>
      <c r="B859">
        <v>1</v>
      </c>
    </row>
    <row r="860" spans="1:2">
      <c r="A860" t="s">
        <v>858</v>
      </c>
      <c r="B860">
        <v>1</v>
      </c>
    </row>
    <row r="861" spans="1:2">
      <c r="A861" t="s">
        <v>859</v>
      </c>
      <c r="B861">
        <v>1</v>
      </c>
    </row>
    <row r="862" spans="1:2">
      <c r="A862" t="s">
        <v>860</v>
      </c>
      <c r="B862">
        <v>1</v>
      </c>
    </row>
    <row r="863" spans="1:2">
      <c r="A863" t="s">
        <v>861</v>
      </c>
      <c r="B863">
        <v>1</v>
      </c>
    </row>
    <row r="864" spans="1:2">
      <c r="A864" t="s">
        <v>862</v>
      </c>
      <c r="B864">
        <v>1</v>
      </c>
    </row>
    <row r="865" spans="1:2">
      <c r="A865" t="s">
        <v>863</v>
      </c>
      <c r="B865">
        <v>1</v>
      </c>
    </row>
    <row r="866" spans="1:2">
      <c r="A866" t="s">
        <v>864</v>
      </c>
      <c r="B866">
        <v>1</v>
      </c>
    </row>
    <row r="867" spans="1:2">
      <c r="A867" t="s">
        <v>865</v>
      </c>
      <c r="B867">
        <v>1</v>
      </c>
    </row>
    <row r="868" spans="1:2">
      <c r="A868" t="s">
        <v>866</v>
      </c>
      <c r="B868">
        <v>1</v>
      </c>
    </row>
    <row r="869" spans="1:2">
      <c r="A869" t="s">
        <v>867</v>
      </c>
      <c r="B869">
        <v>1</v>
      </c>
    </row>
    <row r="870" spans="1:2">
      <c r="A870" t="s">
        <v>868</v>
      </c>
      <c r="B870">
        <v>1</v>
      </c>
    </row>
    <row r="871" spans="1:2">
      <c r="A871" t="s">
        <v>869</v>
      </c>
      <c r="B871">
        <v>1</v>
      </c>
    </row>
    <row r="872" spans="1:2">
      <c r="A872" t="s">
        <v>870</v>
      </c>
      <c r="B872">
        <v>1</v>
      </c>
    </row>
    <row r="873" spans="1:2">
      <c r="A873" t="s">
        <v>871</v>
      </c>
      <c r="B873">
        <v>1</v>
      </c>
    </row>
    <row r="874" spans="1:2">
      <c r="A874" t="s">
        <v>872</v>
      </c>
      <c r="B874">
        <v>1</v>
      </c>
    </row>
    <row r="875" spans="1:2">
      <c r="A875" t="s">
        <v>873</v>
      </c>
      <c r="B875">
        <v>1</v>
      </c>
    </row>
    <row r="876" spans="1:2">
      <c r="A876" t="s">
        <v>874</v>
      </c>
      <c r="B876">
        <v>1</v>
      </c>
    </row>
    <row r="877" spans="1:2">
      <c r="A877" t="s">
        <v>875</v>
      </c>
      <c r="B877">
        <v>1</v>
      </c>
    </row>
    <row r="878" spans="1:2">
      <c r="A878" t="s">
        <v>876</v>
      </c>
      <c r="B878">
        <v>1</v>
      </c>
    </row>
    <row r="879" spans="1:2">
      <c r="A879" t="s">
        <v>877</v>
      </c>
      <c r="B879">
        <v>1</v>
      </c>
    </row>
    <row r="880" spans="1:2">
      <c r="A880" t="s">
        <v>878</v>
      </c>
      <c r="B880">
        <v>1</v>
      </c>
    </row>
    <row r="881" spans="1:2">
      <c r="A881" t="s">
        <v>879</v>
      </c>
      <c r="B881">
        <v>1</v>
      </c>
    </row>
    <row r="882" spans="1:2">
      <c r="A882" t="s">
        <v>880</v>
      </c>
      <c r="B882">
        <v>1</v>
      </c>
    </row>
    <row r="883" spans="1:2">
      <c r="A883" t="s">
        <v>881</v>
      </c>
      <c r="B883">
        <v>1</v>
      </c>
    </row>
    <row r="884" spans="1:2">
      <c r="A884" t="s">
        <v>882</v>
      </c>
      <c r="B884">
        <v>1</v>
      </c>
    </row>
    <row r="885" spans="1:2">
      <c r="A885" t="s">
        <v>883</v>
      </c>
      <c r="B885">
        <v>1</v>
      </c>
    </row>
    <row r="886" spans="1:2">
      <c r="A886" t="s">
        <v>884</v>
      </c>
      <c r="B886">
        <v>1</v>
      </c>
    </row>
    <row r="887" spans="1:2">
      <c r="A887" t="s">
        <v>885</v>
      </c>
      <c r="B887">
        <v>1</v>
      </c>
    </row>
    <row r="888" spans="1:2">
      <c r="A888" t="s">
        <v>886</v>
      </c>
      <c r="B888">
        <v>1</v>
      </c>
    </row>
    <row r="889" spans="1:2">
      <c r="A889" t="s">
        <v>887</v>
      </c>
      <c r="B889">
        <v>1</v>
      </c>
    </row>
    <row r="890" spans="1:2">
      <c r="A890" t="s">
        <v>888</v>
      </c>
      <c r="B890">
        <v>1</v>
      </c>
    </row>
    <row r="891" spans="1:2">
      <c r="A891" t="s">
        <v>889</v>
      </c>
      <c r="B891">
        <v>1</v>
      </c>
    </row>
    <row r="892" spans="1:2">
      <c r="A892" t="s">
        <v>890</v>
      </c>
      <c r="B892">
        <v>1</v>
      </c>
    </row>
    <row r="893" spans="1:2">
      <c r="A893" t="s">
        <v>891</v>
      </c>
      <c r="B893">
        <v>1</v>
      </c>
    </row>
    <row r="894" spans="1:2">
      <c r="A894" t="s">
        <v>892</v>
      </c>
      <c r="B894">
        <v>1</v>
      </c>
    </row>
    <row r="895" spans="1:2">
      <c r="A895" t="s">
        <v>893</v>
      </c>
      <c r="B895">
        <v>1</v>
      </c>
    </row>
    <row r="896" spans="1:2">
      <c r="A896" t="s">
        <v>894</v>
      </c>
      <c r="B896">
        <v>1</v>
      </c>
    </row>
    <row r="897" spans="1:2">
      <c r="A897" t="s">
        <v>895</v>
      </c>
      <c r="B897">
        <v>1</v>
      </c>
    </row>
    <row r="898" spans="1:2">
      <c r="A898" t="s">
        <v>896</v>
      </c>
      <c r="B898">
        <v>1</v>
      </c>
    </row>
    <row r="899" spans="1:2">
      <c r="A899" t="s">
        <v>897</v>
      </c>
      <c r="B899">
        <v>1</v>
      </c>
    </row>
    <row r="900" spans="1:2">
      <c r="A900" t="s">
        <v>898</v>
      </c>
      <c r="B900">
        <v>1</v>
      </c>
    </row>
    <row r="901" spans="1:2">
      <c r="A901" t="s">
        <v>899</v>
      </c>
      <c r="B901">
        <v>1</v>
      </c>
    </row>
    <row r="902" spans="1:2">
      <c r="A902" t="s">
        <v>900</v>
      </c>
      <c r="B902">
        <v>1</v>
      </c>
    </row>
    <row r="903" spans="1:2">
      <c r="A903" t="s">
        <v>901</v>
      </c>
      <c r="B903">
        <v>1</v>
      </c>
    </row>
    <row r="904" spans="1:2">
      <c r="A904" t="s">
        <v>902</v>
      </c>
      <c r="B904">
        <v>1</v>
      </c>
    </row>
    <row r="905" spans="1:2">
      <c r="A905" t="s">
        <v>903</v>
      </c>
      <c r="B905">
        <v>1</v>
      </c>
    </row>
    <row r="906" spans="1:2">
      <c r="A906" t="s">
        <v>904</v>
      </c>
      <c r="B906">
        <v>1</v>
      </c>
    </row>
    <row r="907" spans="1:2">
      <c r="A907" t="s">
        <v>905</v>
      </c>
      <c r="B907">
        <v>1</v>
      </c>
    </row>
    <row r="908" spans="1:2">
      <c r="A908" t="s">
        <v>906</v>
      </c>
      <c r="B908">
        <v>1</v>
      </c>
    </row>
    <row r="909" spans="1:2">
      <c r="A909" t="s">
        <v>907</v>
      </c>
      <c r="B909">
        <v>1</v>
      </c>
    </row>
    <row r="910" spans="1:2">
      <c r="A910" t="s">
        <v>908</v>
      </c>
      <c r="B910">
        <v>1</v>
      </c>
    </row>
    <row r="911" spans="1:2">
      <c r="A911" t="s">
        <v>909</v>
      </c>
      <c r="B911">
        <v>1</v>
      </c>
    </row>
    <row r="912" spans="1:2">
      <c r="A912" t="s">
        <v>910</v>
      </c>
      <c r="B912">
        <v>1</v>
      </c>
    </row>
    <row r="913" spans="1:2">
      <c r="A913" t="s">
        <v>911</v>
      </c>
      <c r="B913">
        <v>1</v>
      </c>
    </row>
    <row r="914" spans="1:2">
      <c r="A914" t="s">
        <v>912</v>
      </c>
      <c r="B914">
        <v>1</v>
      </c>
    </row>
    <row r="915" spans="1:2">
      <c r="A915" t="s">
        <v>913</v>
      </c>
      <c r="B915">
        <v>1</v>
      </c>
    </row>
    <row r="916" spans="1:2">
      <c r="A916" t="s">
        <v>914</v>
      </c>
      <c r="B916">
        <v>1</v>
      </c>
    </row>
    <row r="917" spans="1:2">
      <c r="A917" t="s">
        <v>915</v>
      </c>
      <c r="B917">
        <v>1</v>
      </c>
    </row>
    <row r="918" spans="1:2">
      <c r="A918" t="s">
        <v>916</v>
      </c>
      <c r="B918">
        <v>1</v>
      </c>
    </row>
    <row r="919" spans="1:2">
      <c r="A919" t="s">
        <v>917</v>
      </c>
      <c r="B919">
        <v>1</v>
      </c>
    </row>
    <row r="920" spans="1:2">
      <c r="A920" t="s">
        <v>918</v>
      </c>
      <c r="B920">
        <v>1</v>
      </c>
    </row>
    <row r="921" spans="1:2">
      <c r="A921" t="s">
        <v>919</v>
      </c>
      <c r="B921">
        <v>1</v>
      </c>
    </row>
    <row r="922" spans="1:2">
      <c r="A922" t="s">
        <v>920</v>
      </c>
      <c r="B922">
        <v>1</v>
      </c>
    </row>
    <row r="923" spans="1:2">
      <c r="A923" t="s">
        <v>921</v>
      </c>
      <c r="B923">
        <v>1</v>
      </c>
    </row>
    <row r="924" spans="1:2">
      <c r="A924" t="s">
        <v>922</v>
      </c>
      <c r="B924">
        <v>1</v>
      </c>
    </row>
    <row r="925" spans="1:2">
      <c r="A925" t="s">
        <v>923</v>
      </c>
      <c r="B925">
        <v>1</v>
      </c>
    </row>
    <row r="926" spans="1:2">
      <c r="A926" t="s">
        <v>924</v>
      </c>
      <c r="B926">
        <v>1</v>
      </c>
    </row>
    <row r="927" spans="1:2">
      <c r="A927" t="s">
        <v>925</v>
      </c>
      <c r="B927">
        <v>1</v>
      </c>
    </row>
    <row r="928" spans="1:2">
      <c r="A928" t="s">
        <v>926</v>
      </c>
      <c r="B928">
        <v>1</v>
      </c>
    </row>
    <row r="929" spans="1:2">
      <c r="A929" t="s">
        <v>927</v>
      </c>
      <c r="B929">
        <v>1</v>
      </c>
    </row>
    <row r="930" spans="1:2">
      <c r="A930" t="s">
        <v>928</v>
      </c>
      <c r="B930">
        <v>1</v>
      </c>
    </row>
    <row r="931" spans="1:2">
      <c r="A931" t="s">
        <v>929</v>
      </c>
      <c r="B931">
        <v>1</v>
      </c>
    </row>
    <row r="932" spans="1:2">
      <c r="A932" t="s">
        <v>930</v>
      </c>
      <c r="B932">
        <v>1</v>
      </c>
    </row>
    <row r="933" spans="1:2">
      <c r="A933" t="s">
        <v>931</v>
      </c>
      <c r="B933">
        <v>1</v>
      </c>
    </row>
    <row r="934" spans="1:2">
      <c r="A934" t="s">
        <v>932</v>
      </c>
      <c r="B934">
        <v>1</v>
      </c>
    </row>
    <row r="935" spans="1:2">
      <c r="A935" t="s">
        <v>933</v>
      </c>
      <c r="B935">
        <v>1</v>
      </c>
    </row>
    <row r="936" spans="1:2">
      <c r="A936" t="s">
        <v>934</v>
      </c>
      <c r="B936">
        <v>1</v>
      </c>
    </row>
    <row r="937" spans="1:2">
      <c r="A937" t="s">
        <v>935</v>
      </c>
      <c r="B937">
        <v>1</v>
      </c>
    </row>
    <row r="938" spans="1:2">
      <c r="A938" t="s">
        <v>936</v>
      </c>
      <c r="B938">
        <v>1</v>
      </c>
    </row>
    <row r="939" spans="1:2">
      <c r="A939" t="s">
        <v>937</v>
      </c>
      <c r="B939">
        <v>1</v>
      </c>
    </row>
    <row r="940" spans="1:2">
      <c r="A940" t="s">
        <v>938</v>
      </c>
      <c r="B940">
        <v>1</v>
      </c>
    </row>
    <row r="941" spans="1:2">
      <c r="A941" t="s">
        <v>939</v>
      </c>
      <c r="B941">
        <v>1</v>
      </c>
    </row>
    <row r="942" spans="1:2">
      <c r="A942" t="s">
        <v>940</v>
      </c>
      <c r="B942">
        <v>1</v>
      </c>
    </row>
    <row r="943" spans="1:2">
      <c r="A943" t="s">
        <v>941</v>
      </c>
      <c r="B943">
        <v>1</v>
      </c>
    </row>
    <row r="944" spans="1:2">
      <c r="A944" t="s">
        <v>942</v>
      </c>
      <c r="B944">
        <v>1</v>
      </c>
    </row>
    <row r="945" spans="1:2">
      <c r="A945" t="s">
        <v>943</v>
      </c>
      <c r="B945">
        <v>1</v>
      </c>
    </row>
    <row r="946" spans="1:2">
      <c r="A946" t="s">
        <v>944</v>
      </c>
      <c r="B946">
        <v>1</v>
      </c>
    </row>
    <row r="947" spans="1:2">
      <c r="A947" t="s">
        <v>945</v>
      </c>
      <c r="B947">
        <v>1</v>
      </c>
    </row>
    <row r="948" spans="1:2">
      <c r="A948" t="s">
        <v>946</v>
      </c>
      <c r="B948">
        <v>1</v>
      </c>
    </row>
    <row r="949" spans="1:2">
      <c r="A949" t="s">
        <v>947</v>
      </c>
      <c r="B949">
        <v>1</v>
      </c>
    </row>
    <row r="950" spans="1:2">
      <c r="A950" t="s">
        <v>948</v>
      </c>
      <c r="B950">
        <v>1</v>
      </c>
    </row>
    <row r="951" spans="1:2">
      <c r="A951" t="s">
        <v>949</v>
      </c>
      <c r="B951">
        <v>1</v>
      </c>
    </row>
    <row r="952" spans="1:2">
      <c r="A952" t="s">
        <v>950</v>
      </c>
      <c r="B952">
        <v>1</v>
      </c>
    </row>
    <row r="953" spans="1:2">
      <c r="A953" t="s">
        <v>951</v>
      </c>
      <c r="B953">
        <v>1</v>
      </c>
    </row>
    <row r="954" spans="1:2">
      <c r="A954" t="s">
        <v>952</v>
      </c>
      <c r="B954">
        <v>1</v>
      </c>
    </row>
    <row r="955" spans="1:2">
      <c r="A955" t="s">
        <v>953</v>
      </c>
      <c r="B955">
        <v>1</v>
      </c>
    </row>
    <row r="956" spans="1:2">
      <c r="A956" t="s">
        <v>954</v>
      </c>
      <c r="B956">
        <v>1</v>
      </c>
    </row>
    <row r="957" spans="1:2">
      <c r="A957" t="s">
        <v>955</v>
      </c>
      <c r="B957">
        <v>1</v>
      </c>
    </row>
    <row r="958" spans="1:2">
      <c r="A958" t="s">
        <v>956</v>
      </c>
      <c r="B958">
        <v>1</v>
      </c>
    </row>
    <row r="959" spans="1:2">
      <c r="A959" t="s">
        <v>957</v>
      </c>
      <c r="B959">
        <v>1</v>
      </c>
    </row>
    <row r="960" spans="1:2">
      <c r="A960" t="s">
        <v>958</v>
      </c>
      <c r="B960">
        <v>1</v>
      </c>
    </row>
    <row r="961" spans="1:2">
      <c r="A961" t="s">
        <v>959</v>
      </c>
      <c r="B961">
        <v>1</v>
      </c>
    </row>
    <row r="962" spans="1:2">
      <c r="A962" t="s">
        <v>960</v>
      </c>
      <c r="B962">
        <v>1</v>
      </c>
    </row>
    <row r="963" spans="1:2">
      <c r="A963" t="s">
        <v>961</v>
      </c>
      <c r="B963">
        <v>1</v>
      </c>
    </row>
    <row r="964" spans="1:2">
      <c r="A964" t="s">
        <v>962</v>
      </c>
      <c r="B964">
        <v>1</v>
      </c>
    </row>
    <row r="965" spans="1:2">
      <c r="A965" t="s">
        <v>963</v>
      </c>
      <c r="B965">
        <v>1</v>
      </c>
    </row>
    <row r="966" spans="1:2">
      <c r="A966" t="s">
        <v>964</v>
      </c>
      <c r="B966">
        <v>1</v>
      </c>
    </row>
    <row r="967" spans="1:2">
      <c r="A967" t="s">
        <v>965</v>
      </c>
      <c r="B967">
        <v>1</v>
      </c>
    </row>
    <row r="968" spans="1:2">
      <c r="A968" t="s">
        <v>966</v>
      </c>
      <c r="B968">
        <v>1</v>
      </c>
    </row>
    <row r="969" spans="1:2">
      <c r="A969" t="s">
        <v>967</v>
      </c>
      <c r="B969">
        <v>1</v>
      </c>
    </row>
    <row r="970" spans="1:2">
      <c r="A970" t="s">
        <v>968</v>
      </c>
      <c r="B970">
        <v>1</v>
      </c>
    </row>
    <row r="971" spans="1:2">
      <c r="A971" t="s">
        <v>969</v>
      </c>
      <c r="B971">
        <v>1</v>
      </c>
    </row>
    <row r="972" spans="1:2">
      <c r="A972" t="s">
        <v>970</v>
      </c>
      <c r="B972">
        <v>1</v>
      </c>
    </row>
    <row r="973" spans="1:2">
      <c r="A973" t="s">
        <v>971</v>
      </c>
      <c r="B973">
        <v>1</v>
      </c>
    </row>
    <row r="974" spans="1:2">
      <c r="A974" t="s">
        <v>972</v>
      </c>
      <c r="B974">
        <v>1</v>
      </c>
    </row>
    <row r="975" spans="1:2">
      <c r="A975" t="s">
        <v>973</v>
      </c>
      <c r="B975">
        <v>1</v>
      </c>
    </row>
    <row r="976" spans="1:2">
      <c r="A976" t="s">
        <v>974</v>
      </c>
      <c r="B976">
        <v>1</v>
      </c>
    </row>
    <row r="977" spans="1:2">
      <c r="A977" t="s">
        <v>975</v>
      </c>
      <c r="B977">
        <v>1</v>
      </c>
    </row>
    <row r="978" spans="1:2">
      <c r="A978" t="s">
        <v>976</v>
      </c>
      <c r="B978">
        <v>1</v>
      </c>
    </row>
    <row r="979" spans="1:2">
      <c r="A979" t="s">
        <v>977</v>
      </c>
      <c r="B979">
        <v>1</v>
      </c>
    </row>
    <row r="980" spans="1:2">
      <c r="A980" t="s">
        <v>978</v>
      </c>
      <c r="B980">
        <v>1</v>
      </c>
    </row>
    <row r="981" spans="1:2">
      <c r="A981" t="s">
        <v>979</v>
      </c>
      <c r="B981">
        <v>1</v>
      </c>
    </row>
    <row r="982" spans="1:2">
      <c r="A982" t="s">
        <v>980</v>
      </c>
      <c r="B982">
        <v>1</v>
      </c>
    </row>
    <row r="983" spans="1:2">
      <c r="A983" t="s">
        <v>981</v>
      </c>
      <c r="B983">
        <v>1</v>
      </c>
    </row>
    <row r="984" spans="1:2">
      <c r="A984" t="s">
        <v>982</v>
      </c>
      <c r="B984">
        <v>1</v>
      </c>
    </row>
    <row r="985" spans="1:2">
      <c r="A985" t="s">
        <v>983</v>
      </c>
      <c r="B985">
        <v>1</v>
      </c>
    </row>
    <row r="986" spans="1:2">
      <c r="A986" t="s">
        <v>984</v>
      </c>
      <c r="B986">
        <v>1</v>
      </c>
    </row>
    <row r="987" spans="1:2">
      <c r="A987" t="s">
        <v>985</v>
      </c>
      <c r="B987">
        <v>1</v>
      </c>
    </row>
    <row r="988" spans="1:2">
      <c r="A988" t="s">
        <v>986</v>
      </c>
      <c r="B988">
        <v>1</v>
      </c>
    </row>
    <row r="989" spans="1:2">
      <c r="A989" t="s">
        <v>987</v>
      </c>
      <c r="B989">
        <v>1</v>
      </c>
    </row>
    <row r="990" spans="1:2">
      <c r="A990" t="s">
        <v>988</v>
      </c>
      <c r="B990">
        <v>1</v>
      </c>
    </row>
    <row r="991" spans="1:2">
      <c r="A991" t="s">
        <v>989</v>
      </c>
      <c r="B991">
        <v>1</v>
      </c>
    </row>
    <row r="992" spans="1:2">
      <c r="A992" t="s">
        <v>990</v>
      </c>
      <c r="B992">
        <v>1</v>
      </c>
    </row>
    <row r="993" spans="1:2">
      <c r="A993" t="s">
        <v>991</v>
      </c>
      <c r="B993">
        <v>1</v>
      </c>
    </row>
    <row r="994" spans="1:2">
      <c r="A994" t="s">
        <v>992</v>
      </c>
      <c r="B994">
        <v>1</v>
      </c>
    </row>
    <row r="995" spans="1:2">
      <c r="A995" t="s">
        <v>993</v>
      </c>
      <c r="B995">
        <v>1</v>
      </c>
    </row>
    <row r="996" spans="1:2">
      <c r="A996" t="s">
        <v>994</v>
      </c>
      <c r="B996">
        <v>1</v>
      </c>
    </row>
    <row r="997" spans="1:2">
      <c r="A997" t="s">
        <v>995</v>
      </c>
      <c r="B997">
        <v>1</v>
      </c>
    </row>
    <row r="998" spans="1:2">
      <c r="A998" t="s">
        <v>996</v>
      </c>
      <c r="B998">
        <v>1</v>
      </c>
    </row>
    <row r="999" spans="1:2">
      <c r="A999" t="s">
        <v>997</v>
      </c>
      <c r="B999">
        <v>1</v>
      </c>
    </row>
    <row r="1000" spans="1:2">
      <c r="A1000" t="s">
        <v>998</v>
      </c>
      <c r="B1000">
        <v>1</v>
      </c>
    </row>
    <row r="1001" spans="1:2">
      <c r="A1001" t="s">
        <v>999</v>
      </c>
      <c r="B1001">
        <v>1</v>
      </c>
    </row>
    <row r="1002" spans="1:2">
      <c r="A1002" t="s">
        <v>1000</v>
      </c>
      <c r="B1002">
        <v>1</v>
      </c>
    </row>
    <row r="1003" spans="1:2">
      <c r="A1003" t="s">
        <v>1001</v>
      </c>
      <c r="B1003">
        <v>1</v>
      </c>
    </row>
    <row r="1004" spans="1:2">
      <c r="A1004" t="s">
        <v>1002</v>
      </c>
      <c r="B1004">
        <v>1</v>
      </c>
    </row>
    <row r="1005" spans="1:2">
      <c r="A1005" t="s">
        <v>1003</v>
      </c>
      <c r="B1005">
        <v>1</v>
      </c>
    </row>
    <row r="1006" spans="1:2">
      <c r="A1006" t="s">
        <v>1004</v>
      </c>
      <c r="B1006">
        <v>1</v>
      </c>
    </row>
    <row r="1007" spans="1:2">
      <c r="A1007" t="s">
        <v>1005</v>
      </c>
      <c r="B1007">
        <v>1</v>
      </c>
    </row>
    <row r="1008" spans="1:2">
      <c r="A1008" t="s">
        <v>1006</v>
      </c>
      <c r="B1008">
        <v>1</v>
      </c>
    </row>
    <row r="1009" spans="1:2">
      <c r="A1009" t="s">
        <v>1007</v>
      </c>
      <c r="B1009">
        <v>1</v>
      </c>
    </row>
    <row r="1010" spans="1:2">
      <c r="A1010" t="s">
        <v>1008</v>
      </c>
      <c r="B1010">
        <v>1</v>
      </c>
    </row>
    <row r="1011" spans="1:2">
      <c r="A1011" t="s">
        <v>1009</v>
      </c>
      <c r="B1011">
        <v>1</v>
      </c>
    </row>
    <row r="1012" spans="1:2">
      <c r="A1012" t="s">
        <v>1010</v>
      </c>
      <c r="B1012">
        <v>1</v>
      </c>
    </row>
    <row r="1013" spans="1:2">
      <c r="A1013" t="s">
        <v>1011</v>
      </c>
      <c r="B1013">
        <v>1</v>
      </c>
    </row>
    <row r="1014" spans="1:2">
      <c r="A1014" t="s">
        <v>1012</v>
      </c>
      <c r="B1014">
        <v>1</v>
      </c>
    </row>
    <row r="1015" spans="1:2">
      <c r="A1015" t="s">
        <v>1013</v>
      </c>
      <c r="B1015">
        <v>1</v>
      </c>
    </row>
    <row r="1016" spans="1:2">
      <c r="A1016" t="s">
        <v>1014</v>
      </c>
      <c r="B1016">
        <v>1</v>
      </c>
    </row>
    <row r="1017" spans="1:2">
      <c r="A1017" t="s">
        <v>1015</v>
      </c>
      <c r="B1017">
        <v>1</v>
      </c>
    </row>
    <row r="1018" spans="1:2">
      <c r="A1018" t="s">
        <v>1016</v>
      </c>
      <c r="B1018">
        <v>1</v>
      </c>
    </row>
    <row r="1019" spans="1:2">
      <c r="A1019" t="s">
        <v>1017</v>
      </c>
      <c r="B1019">
        <v>1</v>
      </c>
    </row>
    <row r="1020" spans="1:2">
      <c r="A1020" t="s">
        <v>1018</v>
      </c>
      <c r="B1020">
        <v>1</v>
      </c>
    </row>
    <row r="1021" spans="1:2">
      <c r="A1021" t="s">
        <v>1019</v>
      </c>
      <c r="B1021">
        <v>1</v>
      </c>
    </row>
    <row r="1022" spans="1:2">
      <c r="A1022" t="s">
        <v>1020</v>
      </c>
      <c r="B1022">
        <v>1</v>
      </c>
    </row>
    <row r="1023" spans="1:2">
      <c r="A1023" t="s">
        <v>1021</v>
      </c>
      <c r="B1023">
        <v>1</v>
      </c>
    </row>
    <row r="1024" spans="1:2">
      <c r="A1024" t="s">
        <v>1022</v>
      </c>
      <c r="B1024">
        <v>1</v>
      </c>
    </row>
    <row r="1025" spans="1:2">
      <c r="A1025" t="s">
        <v>1023</v>
      </c>
      <c r="B1025">
        <v>1</v>
      </c>
    </row>
    <row r="1026" spans="1:2">
      <c r="A1026" t="s">
        <v>1024</v>
      </c>
      <c r="B1026">
        <v>1</v>
      </c>
    </row>
    <row r="1027" spans="1:2">
      <c r="A1027" t="s">
        <v>1025</v>
      </c>
      <c r="B1027">
        <v>1</v>
      </c>
    </row>
    <row r="1028" spans="1:2">
      <c r="A1028" t="s">
        <v>1026</v>
      </c>
      <c r="B1028">
        <v>1</v>
      </c>
    </row>
    <row r="1029" spans="1:2">
      <c r="A1029" t="s">
        <v>1027</v>
      </c>
      <c r="B1029">
        <v>1</v>
      </c>
    </row>
    <row r="1030" spans="1:2">
      <c r="A1030" t="s">
        <v>1028</v>
      </c>
      <c r="B1030">
        <v>1</v>
      </c>
    </row>
    <row r="1031" spans="1:2">
      <c r="A1031" t="s">
        <v>1029</v>
      </c>
      <c r="B1031">
        <v>1</v>
      </c>
    </row>
    <row r="1032" spans="1:2">
      <c r="A1032" t="s">
        <v>1030</v>
      </c>
      <c r="B1032">
        <v>1</v>
      </c>
    </row>
    <row r="1033" spans="1:2">
      <c r="A1033" t="s">
        <v>1031</v>
      </c>
      <c r="B1033">
        <v>1</v>
      </c>
    </row>
    <row r="1034" spans="1:2">
      <c r="A1034" t="s">
        <v>1032</v>
      </c>
      <c r="B1034">
        <v>1</v>
      </c>
    </row>
    <row r="1035" spans="1:2">
      <c r="A1035" t="s">
        <v>1033</v>
      </c>
      <c r="B1035">
        <v>1</v>
      </c>
    </row>
    <row r="1036" spans="1:2">
      <c r="A1036" t="s">
        <v>1034</v>
      </c>
      <c r="B1036">
        <v>1</v>
      </c>
    </row>
    <row r="1037" spans="1:2">
      <c r="A1037" t="s">
        <v>1035</v>
      </c>
      <c r="B1037">
        <v>1</v>
      </c>
    </row>
    <row r="1038" spans="1:2">
      <c r="A1038" t="s">
        <v>1036</v>
      </c>
      <c r="B1038">
        <v>1</v>
      </c>
    </row>
    <row r="1039" spans="1:2">
      <c r="A1039" t="s">
        <v>1037</v>
      </c>
      <c r="B1039">
        <v>1</v>
      </c>
    </row>
    <row r="1040" spans="1:2">
      <c r="A1040" t="s">
        <v>1038</v>
      </c>
      <c r="B1040">
        <v>1</v>
      </c>
    </row>
    <row r="1041" spans="1:2">
      <c r="A1041" t="s">
        <v>1039</v>
      </c>
      <c r="B1041">
        <v>1</v>
      </c>
    </row>
    <row r="1042" spans="1:2">
      <c r="A1042" t="s">
        <v>1040</v>
      </c>
      <c r="B1042">
        <v>1</v>
      </c>
    </row>
    <row r="1043" spans="1:2">
      <c r="A1043" t="s">
        <v>1041</v>
      </c>
      <c r="B1043">
        <v>1</v>
      </c>
    </row>
    <row r="1044" spans="1:2">
      <c r="A1044" t="s">
        <v>1042</v>
      </c>
      <c r="B1044">
        <v>1</v>
      </c>
    </row>
    <row r="1045" spans="1:2">
      <c r="A1045" t="s">
        <v>1043</v>
      </c>
      <c r="B1045">
        <v>1</v>
      </c>
    </row>
    <row r="1046" spans="1:2">
      <c r="A1046" t="s">
        <v>1044</v>
      </c>
      <c r="B1046">
        <v>1</v>
      </c>
    </row>
    <row r="1047" spans="1:2">
      <c r="A1047" t="s">
        <v>1045</v>
      </c>
      <c r="B1047">
        <v>1</v>
      </c>
    </row>
    <row r="1048" spans="1:2">
      <c r="A1048" t="s">
        <v>1046</v>
      </c>
      <c r="B1048">
        <v>1</v>
      </c>
    </row>
    <row r="1049" spans="1:2">
      <c r="A1049" t="s">
        <v>1047</v>
      </c>
      <c r="B1049">
        <v>1</v>
      </c>
    </row>
    <row r="1050" spans="1:2">
      <c r="A1050" t="s">
        <v>1048</v>
      </c>
      <c r="B1050">
        <v>1</v>
      </c>
    </row>
    <row r="1051" spans="1:2">
      <c r="A1051" t="s">
        <v>1049</v>
      </c>
      <c r="B1051">
        <v>1</v>
      </c>
    </row>
    <row r="1052" spans="1:2">
      <c r="A1052" t="s">
        <v>1050</v>
      </c>
      <c r="B1052">
        <v>1</v>
      </c>
    </row>
    <row r="1053" spans="1:2">
      <c r="A1053" t="s">
        <v>1051</v>
      </c>
      <c r="B1053">
        <v>1</v>
      </c>
    </row>
    <row r="1054" spans="1:2">
      <c r="A1054" t="s">
        <v>1052</v>
      </c>
      <c r="B1054">
        <v>1</v>
      </c>
    </row>
    <row r="1055" spans="1:2">
      <c r="A1055" t="s">
        <v>1053</v>
      </c>
      <c r="B1055">
        <v>1</v>
      </c>
    </row>
    <row r="1056" spans="1:2">
      <c r="A1056" t="s">
        <v>1054</v>
      </c>
      <c r="B1056">
        <v>1</v>
      </c>
    </row>
    <row r="1057" spans="1:2">
      <c r="A1057" t="s">
        <v>1055</v>
      </c>
      <c r="B1057">
        <v>1</v>
      </c>
    </row>
    <row r="1058" spans="1:2">
      <c r="A1058" t="s">
        <v>1056</v>
      </c>
      <c r="B1058">
        <v>1</v>
      </c>
    </row>
    <row r="1059" spans="1:2">
      <c r="A1059" t="s">
        <v>1057</v>
      </c>
      <c r="B1059">
        <v>1</v>
      </c>
    </row>
    <row r="1060" spans="1:2">
      <c r="A1060" t="s">
        <v>1058</v>
      </c>
      <c r="B1060">
        <v>1</v>
      </c>
    </row>
    <row r="1061" spans="1:2">
      <c r="A1061" t="s">
        <v>1059</v>
      </c>
      <c r="B1061">
        <v>1</v>
      </c>
    </row>
    <row r="1062" spans="1:2">
      <c r="A1062" t="s">
        <v>1060</v>
      </c>
      <c r="B1062">
        <v>1</v>
      </c>
    </row>
    <row r="1063" spans="1:2">
      <c r="A1063" t="s">
        <v>1061</v>
      </c>
      <c r="B1063">
        <v>1</v>
      </c>
    </row>
    <row r="1064" spans="1:2">
      <c r="A1064" t="s">
        <v>1062</v>
      </c>
      <c r="B1064">
        <v>1</v>
      </c>
    </row>
    <row r="1065" spans="1:2">
      <c r="A1065" t="s">
        <v>1063</v>
      </c>
      <c r="B1065">
        <v>1</v>
      </c>
    </row>
    <row r="1066" spans="1:2">
      <c r="A1066" t="s">
        <v>1064</v>
      </c>
      <c r="B1066">
        <v>1</v>
      </c>
    </row>
    <row r="1067" spans="1:2">
      <c r="A1067" t="s">
        <v>1065</v>
      </c>
      <c r="B1067">
        <v>1</v>
      </c>
    </row>
    <row r="1068" spans="1:2">
      <c r="A1068" t="s">
        <v>1066</v>
      </c>
      <c r="B1068">
        <v>1</v>
      </c>
    </row>
    <row r="1069" spans="1:2">
      <c r="A1069" t="s">
        <v>1067</v>
      </c>
      <c r="B1069">
        <v>1</v>
      </c>
    </row>
    <row r="1070" spans="1:2">
      <c r="A1070" t="s">
        <v>1068</v>
      </c>
      <c r="B1070">
        <v>1</v>
      </c>
    </row>
    <row r="1071" spans="1:2">
      <c r="A1071" t="s">
        <v>1069</v>
      </c>
      <c r="B1071">
        <v>1</v>
      </c>
    </row>
    <row r="1072" spans="1:2">
      <c r="A1072" t="s">
        <v>1070</v>
      </c>
      <c r="B1072">
        <v>1</v>
      </c>
    </row>
    <row r="1073" spans="1:2">
      <c r="A1073" t="s">
        <v>1071</v>
      </c>
      <c r="B1073">
        <v>1</v>
      </c>
    </row>
    <row r="1074" spans="1:2">
      <c r="A1074" t="s">
        <v>1072</v>
      </c>
      <c r="B1074">
        <v>1</v>
      </c>
    </row>
    <row r="1075" spans="1:2">
      <c r="A1075" t="s">
        <v>1073</v>
      </c>
      <c r="B1075">
        <v>1</v>
      </c>
    </row>
    <row r="1076" spans="1:2">
      <c r="A1076" t="s">
        <v>1074</v>
      </c>
      <c r="B1076">
        <v>1</v>
      </c>
    </row>
    <row r="1077" spans="1:2">
      <c r="A1077" t="s">
        <v>1075</v>
      </c>
      <c r="B1077">
        <v>1</v>
      </c>
    </row>
    <row r="1078" spans="1:2">
      <c r="A1078" t="s">
        <v>1076</v>
      </c>
      <c r="B1078">
        <v>1</v>
      </c>
    </row>
    <row r="1079" spans="1:2">
      <c r="A1079" t="s">
        <v>1077</v>
      </c>
      <c r="B1079">
        <v>1</v>
      </c>
    </row>
    <row r="1080" spans="1:2">
      <c r="A1080" t="s">
        <v>1078</v>
      </c>
      <c r="B1080">
        <v>1</v>
      </c>
    </row>
    <row r="1081" spans="1:2">
      <c r="A1081" t="s">
        <v>1079</v>
      </c>
      <c r="B1081">
        <v>1</v>
      </c>
    </row>
    <row r="1082" spans="1:2">
      <c r="A1082" t="s">
        <v>1080</v>
      </c>
      <c r="B1082">
        <v>1</v>
      </c>
    </row>
    <row r="1083" spans="1:2">
      <c r="A1083" t="s">
        <v>1081</v>
      </c>
      <c r="B1083">
        <v>1</v>
      </c>
    </row>
    <row r="1084" spans="1:2">
      <c r="A1084" t="s">
        <v>1082</v>
      </c>
      <c r="B1084">
        <v>1</v>
      </c>
    </row>
    <row r="1085" spans="1:2">
      <c r="A1085" t="s">
        <v>1083</v>
      </c>
      <c r="B1085">
        <v>1</v>
      </c>
    </row>
    <row r="1086" spans="1:2">
      <c r="A1086" t="s">
        <v>1084</v>
      </c>
      <c r="B1086">
        <v>1</v>
      </c>
    </row>
    <row r="1087" spans="1:2">
      <c r="A1087" t="s">
        <v>1085</v>
      </c>
      <c r="B1087">
        <v>1</v>
      </c>
    </row>
    <row r="1088" spans="1:2">
      <c r="A1088" t="s">
        <v>1086</v>
      </c>
      <c r="B1088">
        <v>1</v>
      </c>
    </row>
    <row r="1089" spans="1:2">
      <c r="A1089" t="s">
        <v>1087</v>
      </c>
      <c r="B1089">
        <v>1</v>
      </c>
    </row>
    <row r="1090" spans="1:2">
      <c r="A1090" t="s">
        <v>1088</v>
      </c>
      <c r="B1090">
        <v>1</v>
      </c>
    </row>
    <row r="1091" spans="1:2">
      <c r="A1091" t="s">
        <v>1089</v>
      </c>
      <c r="B1091">
        <v>1</v>
      </c>
    </row>
    <row r="1092" spans="1:2">
      <c r="A1092" t="s">
        <v>1090</v>
      </c>
      <c r="B1092">
        <v>1</v>
      </c>
    </row>
    <row r="1093" spans="1:2">
      <c r="A1093" t="s">
        <v>1091</v>
      </c>
      <c r="B1093">
        <v>1</v>
      </c>
    </row>
    <row r="1094" spans="1:2">
      <c r="A1094" t="s">
        <v>1092</v>
      </c>
      <c r="B1094">
        <v>1</v>
      </c>
    </row>
    <row r="1095" spans="1:2">
      <c r="A1095" t="s">
        <v>1093</v>
      </c>
      <c r="B1095">
        <v>1</v>
      </c>
    </row>
    <row r="1096" spans="1:2">
      <c r="A1096" t="s">
        <v>1094</v>
      </c>
      <c r="B1096">
        <v>1</v>
      </c>
    </row>
    <row r="1097" spans="1:2">
      <c r="A1097" t="s">
        <v>1095</v>
      </c>
      <c r="B1097">
        <v>1</v>
      </c>
    </row>
    <row r="1098" spans="1:2">
      <c r="A1098" t="s">
        <v>1096</v>
      </c>
      <c r="B1098">
        <v>1</v>
      </c>
    </row>
    <row r="1099" spans="1:2">
      <c r="A1099" t="s">
        <v>1097</v>
      </c>
      <c r="B1099">
        <v>1</v>
      </c>
    </row>
    <row r="1100" spans="1:2">
      <c r="A1100" t="s">
        <v>1098</v>
      </c>
      <c r="B1100">
        <v>1</v>
      </c>
    </row>
    <row r="1101" spans="1:2">
      <c r="A1101" t="s">
        <v>1099</v>
      </c>
      <c r="B1101">
        <v>1</v>
      </c>
    </row>
    <row r="1102" spans="1:2">
      <c r="A1102" t="s">
        <v>1100</v>
      </c>
      <c r="B1102">
        <v>1</v>
      </c>
    </row>
    <row r="1103" spans="1:2">
      <c r="A1103" t="s">
        <v>1101</v>
      </c>
      <c r="B1103">
        <v>1</v>
      </c>
    </row>
    <row r="1104" spans="1:2">
      <c r="A1104" t="s">
        <v>1102</v>
      </c>
      <c r="B1104">
        <v>1</v>
      </c>
    </row>
    <row r="1105" spans="1:2">
      <c r="A1105" t="s">
        <v>1103</v>
      </c>
      <c r="B1105">
        <v>1</v>
      </c>
    </row>
    <row r="1106" spans="1:2">
      <c r="A1106" t="s">
        <v>1104</v>
      </c>
      <c r="B1106">
        <v>1</v>
      </c>
    </row>
    <row r="1107" spans="1:2">
      <c r="A1107" t="s">
        <v>1105</v>
      </c>
      <c r="B1107">
        <v>1</v>
      </c>
    </row>
    <row r="1108" spans="1:2">
      <c r="A1108" t="s">
        <v>1106</v>
      </c>
      <c r="B1108">
        <v>1</v>
      </c>
    </row>
    <row r="1109" spans="1:2">
      <c r="A1109" t="s">
        <v>1107</v>
      </c>
      <c r="B1109">
        <v>1</v>
      </c>
    </row>
    <row r="1110" spans="1:2">
      <c r="A1110" t="s">
        <v>1108</v>
      </c>
      <c r="B1110">
        <v>1</v>
      </c>
    </row>
    <row r="1111" spans="1:2">
      <c r="A1111" t="s">
        <v>1109</v>
      </c>
      <c r="B1111">
        <v>1</v>
      </c>
    </row>
    <row r="1112" spans="1:2">
      <c r="A1112" t="s">
        <v>1110</v>
      </c>
      <c r="B1112">
        <v>1</v>
      </c>
    </row>
    <row r="1113" spans="1:2">
      <c r="A1113" t="s">
        <v>1111</v>
      </c>
      <c r="B1113">
        <v>1</v>
      </c>
    </row>
    <row r="1114" spans="1:2">
      <c r="A1114" t="s">
        <v>1112</v>
      </c>
      <c r="B1114">
        <v>1</v>
      </c>
    </row>
    <row r="1115" spans="1:2">
      <c r="A1115" t="s">
        <v>1113</v>
      </c>
      <c r="B1115">
        <v>1</v>
      </c>
    </row>
    <row r="1116" spans="1:2">
      <c r="A1116" t="s">
        <v>1114</v>
      </c>
      <c r="B1116">
        <v>1</v>
      </c>
    </row>
    <row r="1117" spans="1:2">
      <c r="A1117" t="s">
        <v>1115</v>
      </c>
      <c r="B1117">
        <v>1</v>
      </c>
    </row>
    <row r="1118" spans="1:2">
      <c r="A1118" t="s">
        <v>1116</v>
      </c>
      <c r="B1118">
        <v>1</v>
      </c>
    </row>
    <row r="1119" spans="1:2">
      <c r="A1119" t="s">
        <v>1117</v>
      </c>
      <c r="B1119">
        <v>1</v>
      </c>
    </row>
    <row r="1120" spans="1:2">
      <c r="A1120" t="s">
        <v>1118</v>
      </c>
      <c r="B1120">
        <v>1</v>
      </c>
    </row>
    <row r="1121" spans="1:2">
      <c r="A1121" t="s">
        <v>1119</v>
      </c>
      <c r="B1121">
        <v>1</v>
      </c>
    </row>
    <row r="1122" spans="1:2">
      <c r="A1122" t="s">
        <v>1120</v>
      </c>
      <c r="B1122">
        <v>1</v>
      </c>
    </row>
    <row r="1123" spans="1:2">
      <c r="A1123" t="s">
        <v>1121</v>
      </c>
      <c r="B1123">
        <v>1</v>
      </c>
    </row>
    <row r="1124" spans="1:2">
      <c r="A1124" t="s">
        <v>1122</v>
      </c>
      <c r="B1124">
        <v>1</v>
      </c>
    </row>
    <row r="1125" spans="1:2">
      <c r="A1125" t="s">
        <v>1123</v>
      </c>
      <c r="B1125">
        <v>1</v>
      </c>
    </row>
    <row r="1126" spans="1:2">
      <c r="A1126" t="s">
        <v>1124</v>
      </c>
      <c r="B1126">
        <v>1</v>
      </c>
    </row>
    <row r="1127" spans="1:2">
      <c r="A1127" t="s">
        <v>1125</v>
      </c>
      <c r="B1127">
        <v>1</v>
      </c>
    </row>
    <row r="1128" spans="1:2">
      <c r="A1128" t="s">
        <v>1126</v>
      </c>
      <c r="B1128">
        <v>1</v>
      </c>
    </row>
    <row r="1129" spans="1:2">
      <c r="A1129" t="s">
        <v>1127</v>
      </c>
      <c r="B1129">
        <v>1</v>
      </c>
    </row>
    <row r="1130" spans="1:2">
      <c r="A1130" t="s">
        <v>1128</v>
      </c>
      <c r="B1130">
        <v>1</v>
      </c>
    </row>
    <row r="1131" spans="1:2">
      <c r="A1131" t="s">
        <v>1129</v>
      </c>
      <c r="B1131">
        <v>1</v>
      </c>
    </row>
    <row r="1132" spans="1:2">
      <c r="A1132" t="s">
        <v>1130</v>
      </c>
      <c r="B1132">
        <v>1</v>
      </c>
    </row>
    <row r="1133" spans="1:2">
      <c r="A1133" t="s">
        <v>1131</v>
      </c>
      <c r="B1133">
        <v>1</v>
      </c>
    </row>
    <row r="1134" spans="1:2">
      <c r="A1134" t="s">
        <v>1132</v>
      </c>
      <c r="B1134">
        <v>1</v>
      </c>
    </row>
    <row r="1135" spans="1:2">
      <c r="A1135" t="s">
        <v>1133</v>
      </c>
      <c r="B1135">
        <v>1</v>
      </c>
    </row>
    <row r="1136" spans="1:2">
      <c r="A1136" t="s">
        <v>1134</v>
      </c>
      <c r="B1136">
        <v>1</v>
      </c>
    </row>
    <row r="1137" spans="1:2">
      <c r="A1137" t="s">
        <v>1135</v>
      </c>
      <c r="B1137">
        <v>1</v>
      </c>
    </row>
    <row r="1138" spans="1:2">
      <c r="A1138" t="s">
        <v>1136</v>
      </c>
      <c r="B1138">
        <v>1</v>
      </c>
    </row>
    <row r="1139" spans="1:2">
      <c r="A1139" t="s">
        <v>1137</v>
      </c>
      <c r="B1139">
        <v>1</v>
      </c>
    </row>
    <row r="1140" spans="1:2">
      <c r="A1140" t="s">
        <v>1138</v>
      </c>
      <c r="B1140">
        <v>1</v>
      </c>
    </row>
    <row r="1141" spans="1:2">
      <c r="A1141" t="s">
        <v>1139</v>
      </c>
      <c r="B1141">
        <v>1</v>
      </c>
    </row>
    <row r="1142" spans="1:2">
      <c r="A1142" t="s">
        <v>1140</v>
      </c>
      <c r="B1142">
        <v>1</v>
      </c>
    </row>
    <row r="1143" spans="1:2">
      <c r="A1143" t="s">
        <v>1141</v>
      </c>
      <c r="B1143">
        <v>1</v>
      </c>
    </row>
    <row r="1144" spans="1:2">
      <c r="A1144" t="s">
        <v>1142</v>
      </c>
      <c r="B1144">
        <v>1</v>
      </c>
    </row>
    <row r="1145" spans="1:2">
      <c r="A1145" t="s">
        <v>1143</v>
      </c>
      <c r="B1145">
        <v>1</v>
      </c>
    </row>
    <row r="1146" spans="1:2">
      <c r="A1146" t="s">
        <v>1144</v>
      </c>
      <c r="B1146">
        <v>1</v>
      </c>
    </row>
    <row r="1147" spans="1:2">
      <c r="A1147" t="s">
        <v>1145</v>
      </c>
      <c r="B1147">
        <v>1</v>
      </c>
    </row>
    <row r="1148" spans="1:2">
      <c r="A1148" t="s">
        <v>1146</v>
      </c>
      <c r="B1148">
        <v>1</v>
      </c>
    </row>
    <row r="1149" spans="1:2">
      <c r="A1149" t="s">
        <v>1147</v>
      </c>
      <c r="B1149">
        <v>1</v>
      </c>
    </row>
    <row r="1150" spans="1:2">
      <c r="A1150" t="s">
        <v>1148</v>
      </c>
      <c r="B1150">
        <v>1</v>
      </c>
    </row>
    <row r="1151" spans="1:2">
      <c r="A1151" t="s">
        <v>1149</v>
      </c>
      <c r="B1151">
        <v>1</v>
      </c>
    </row>
    <row r="1152" spans="1:2">
      <c r="A1152" t="s">
        <v>1150</v>
      </c>
      <c r="B1152">
        <v>1</v>
      </c>
    </row>
    <row r="1153" spans="1:2">
      <c r="A1153" t="s">
        <v>1151</v>
      </c>
      <c r="B1153">
        <v>1</v>
      </c>
    </row>
    <row r="1154" spans="1:2">
      <c r="A1154" t="s">
        <v>1152</v>
      </c>
      <c r="B1154">
        <v>1</v>
      </c>
    </row>
    <row r="1155" spans="1:2">
      <c r="A1155" t="s">
        <v>1153</v>
      </c>
      <c r="B1155">
        <v>1</v>
      </c>
    </row>
    <row r="1156" spans="1:2">
      <c r="A1156" t="s">
        <v>1154</v>
      </c>
      <c r="B1156">
        <v>1</v>
      </c>
    </row>
    <row r="1157" spans="1:2">
      <c r="A1157" t="s">
        <v>1155</v>
      </c>
      <c r="B1157">
        <v>1</v>
      </c>
    </row>
    <row r="1158" spans="1:2">
      <c r="A1158" t="s">
        <v>1156</v>
      </c>
      <c r="B1158">
        <v>1</v>
      </c>
    </row>
    <row r="1159" spans="1:2">
      <c r="A1159" t="s">
        <v>1157</v>
      </c>
      <c r="B1159">
        <v>1</v>
      </c>
    </row>
    <row r="1160" spans="1:2">
      <c r="A1160" t="s">
        <v>1158</v>
      </c>
      <c r="B1160">
        <v>1</v>
      </c>
    </row>
    <row r="1161" spans="1:2">
      <c r="A1161" t="s">
        <v>1159</v>
      </c>
      <c r="B1161">
        <v>1</v>
      </c>
    </row>
    <row r="1162" spans="1:2">
      <c r="A1162" t="s">
        <v>1160</v>
      </c>
      <c r="B1162">
        <v>1</v>
      </c>
    </row>
    <row r="1163" spans="1:2">
      <c r="A1163" t="s">
        <v>1161</v>
      </c>
      <c r="B1163">
        <v>1</v>
      </c>
    </row>
    <row r="1164" spans="1:2">
      <c r="A1164" t="s">
        <v>1162</v>
      </c>
      <c r="B1164">
        <v>1</v>
      </c>
    </row>
    <row r="1165" spans="1:2">
      <c r="A1165" t="s">
        <v>1163</v>
      </c>
      <c r="B1165">
        <v>1</v>
      </c>
    </row>
    <row r="1166" spans="1:2">
      <c r="A1166" t="s">
        <v>1164</v>
      </c>
      <c r="B1166">
        <v>1</v>
      </c>
    </row>
    <row r="1167" spans="1:2">
      <c r="A1167" t="s">
        <v>1165</v>
      </c>
      <c r="B1167">
        <v>1</v>
      </c>
    </row>
    <row r="1168" spans="1:2">
      <c r="A1168" t="s">
        <v>1166</v>
      </c>
      <c r="B1168">
        <v>1</v>
      </c>
    </row>
    <row r="1169" spans="1:2">
      <c r="A1169" t="s">
        <v>1167</v>
      </c>
      <c r="B1169">
        <v>1</v>
      </c>
    </row>
    <row r="1170" spans="1:2">
      <c r="A1170" t="s">
        <v>1168</v>
      </c>
      <c r="B1170">
        <v>1</v>
      </c>
    </row>
    <row r="1171" spans="1:2">
      <c r="A1171" t="s">
        <v>1169</v>
      </c>
      <c r="B1171">
        <v>1</v>
      </c>
    </row>
    <row r="1172" spans="1:2">
      <c r="A1172" t="s">
        <v>1170</v>
      </c>
      <c r="B1172">
        <v>1</v>
      </c>
    </row>
    <row r="1173" spans="1:2">
      <c r="A1173" t="s">
        <v>1171</v>
      </c>
      <c r="B1173">
        <v>1</v>
      </c>
    </row>
    <row r="1174" spans="1:2">
      <c r="A1174" t="s">
        <v>1172</v>
      </c>
      <c r="B1174">
        <v>1</v>
      </c>
    </row>
    <row r="1175" spans="1:2">
      <c r="A1175" t="s">
        <v>1173</v>
      </c>
      <c r="B1175">
        <v>1</v>
      </c>
    </row>
    <row r="1176" spans="1:2">
      <c r="A1176" t="s">
        <v>1174</v>
      </c>
      <c r="B1176">
        <v>1</v>
      </c>
    </row>
    <row r="1177" spans="1:2">
      <c r="A1177" t="s">
        <v>1175</v>
      </c>
      <c r="B1177">
        <v>1</v>
      </c>
    </row>
    <row r="1178" spans="1:2">
      <c r="A1178" t="s">
        <v>1176</v>
      </c>
      <c r="B1178">
        <v>1</v>
      </c>
    </row>
    <row r="1179" spans="1:2">
      <c r="A1179" t="s">
        <v>1177</v>
      </c>
      <c r="B1179">
        <v>1</v>
      </c>
    </row>
    <row r="1180" spans="1:2">
      <c r="A1180" t="s">
        <v>1178</v>
      </c>
      <c r="B1180">
        <v>1</v>
      </c>
    </row>
    <row r="1181" spans="1:2">
      <c r="A1181" t="s">
        <v>1179</v>
      </c>
      <c r="B1181">
        <v>1</v>
      </c>
    </row>
    <row r="1182" spans="1:2">
      <c r="A1182" t="s">
        <v>1180</v>
      </c>
      <c r="B1182">
        <v>1</v>
      </c>
    </row>
    <row r="1183" spans="1:2">
      <c r="A1183" t="s">
        <v>1181</v>
      </c>
      <c r="B1183">
        <v>1</v>
      </c>
    </row>
    <row r="1184" spans="1:2">
      <c r="A1184" t="s">
        <v>1182</v>
      </c>
      <c r="B1184">
        <v>1</v>
      </c>
    </row>
    <row r="1185" spans="1:2">
      <c r="A1185" t="s">
        <v>1183</v>
      </c>
      <c r="B1185">
        <v>1</v>
      </c>
    </row>
    <row r="1186" spans="1:2">
      <c r="A1186" t="s">
        <v>1184</v>
      </c>
      <c r="B1186">
        <v>1</v>
      </c>
    </row>
    <row r="1187" spans="1:2">
      <c r="A1187" t="s">
        <v>1185</v>
      </c>
      <c r="B1187">
        <v>1</v>
      </c>
    </row>
    <row r="1188" spans="1:2">
      <c r="A1188" t="s">
        <v>1186</v>
      </c>
      <c r="B1188">
        <v>1</v>
      </c>
    </row>
    <row r="1189" spans="1:2">
      <c r="A1189" t="s">
        <v>1187</v>
      </c>
      <c r="B1189">
        <v>1</v>
      </c>
    </row>
    <row r="1190" spans="1:2">
      <c r="A1190" t="s">
        <v>1188</v>
      </c>
      <c r="B1190">
        <v>1</v>
      </c>
    </row>
    <row r="1191" spans="1:2">
      <c r="A1191" t="s">
        <v>1189</v>
      </c>
      <c r="B1191">
        <v>1</v>
      </c>
    </row>
    <row r="1192" spans="1:2">
      <c r="A1192" t="s">
        <v>1190</v>
      </c>
      <c r="B1192">
        <v>1</v>
      </c>
    </row>
    <row r="1193" spans="1:2">
      <c r="A1193" t="s">
        <v>1191</v>
      </c>
      <c r="B1193">
        <v>1</v>
      </c>
    </row>
    <row r="1194" spans="1:2">
      <c r="A1194" t="s">
        <v>1192</v>
      </c>
      <c r="B1194">
        <v>1</v>
      </c>
    </row>
    <row r="1195" spans="1:2">
      <c r="A1195" t="s">
        <v>1193</v>
      </c>
      <c r="B1195">
        <v>1</v>
      </c>
    </row>
    <row r="1196" spans="1:2">
      <c r="A1196" t="s">
        <v>1194</v>
      </c>
      <c r="B1196">
        <v>1</v>
      </c>
    </row>
    <row r="1197" spans="1:2">
      <c r="A1197" t="s">
        <v>1195</v>
      </c>
      <c r="B1197">
        <v>1</v>
      </c>
    </row>
    <row r="1198" spans="1:2">
      <c r="A1198" t="s">
        <v>1196</v>
      </c>
      <c r="B1198">
        <v>1</v>
      </c>
    </row>
    <row r="1199" spans="1:2">
      <c r="A1199" t="s">
        <v>1197</v>
      </c>
      <c r="B1199">
        <v>1</v>
      </c>
    </row>
    <row r="1200" spans="1:2">
      <c r="A1200" t="s">
        <v>1198</v>
      </c>
      <c r="B1200">
        <v>1</v>
      </c>
    </row>
    <row r="1201" spans="1:2">
      <c r="A1201" t="s">
        <v>1199</v>
      </c>
      <c r="B1201">
        <v>1</v>
      </c>
    </row>
    <row r="1202" spans="1:2">
      <c r="A1202" t="s">
        <v>1200</v>
      </c>
      <c r="B1202">
        <v>1</v>
      </c>
    </row>
    <row r="1203" spans="1:2">
      <c r="A1203" t="s">
        <v>1201</v>
      </c>
      <c r="B1203">
        <v>1</v>
      </c>
    </row>
    <row r="1204" spans="1:2">
      <c r="A1204" t="s">
        <v>1202</v>
      </c>
      <c r="B1204">
        <v>1</v>
      </c>
    </row>
    <row r="1205" spans="1:2">
      <c r="A1205" t="s">
        <v>1203</v>
      </c>
      <c r="B1205">
        <v>1</v>
      </c>
    </row>
    <row r="1206" spans="1:2">
      <c r="A1206" t="s">
        <v>1204</v>
      </c>
      <c r="B1206">
        <v>1</v>
      </c>
    </row>
    <row r="1207" spans="1:2">
      <c r="A1207" t="s">
        <v>1205</v>
      </c>
      <c r="B1207">
        <v>1</v>
      </c>
    </row>
    <row r="1208" spans="1:2">
      <c r="A1208" t="s">
        <v>1206</v>
      </c>
      <c r="B1208">
        <v>1</v>
      </c>
    </row>
    <row r="1209" spans="1:2">
      <c r="A1209" t="s">
        <v>1207</v>
      </c>
      <c r="B1209">
        <v>1</v>
      </c>
    </row>
    <row r="1210" spans="1:2">
      <c r="A1210" t="s">
        <v>1208</v>
      </c>
      <c r="B1210">
        <v>1</v>
      </c>
    </row>
    <row r="1211" spans="1:2">
      <c r="A1211" t="s">
        <v>1209</v>
      </c>
      <c r="B1211">
        <v>1</v>
      </c>
    </row>
    <row r="1212" spans="1:2">
      <c r="A1212" t="s">
        <v>1210</v>
      </c>
      <c r="B1212">
        <v>1</v>
      </c>
    </row>
    <row r="1213" spans="1:2">
      <c r="A1213" t="s">
        <v>1211</v>
      </c>
      <c r="B1213">
        <v>1</v>
      </c>
    </row>
    <row r="1214" spans="1:2">
      <c r="A1214" t="s">
        <v>1212</v>
      </c>
      <c r="B1214">
        <v>1</v>
      </c>
    </row>
    <row r="1215" spans="1:2">
      <c r="A1215" t="s">
        <v>1213</v>
      </c>
      <c r="B1215">
        <v>1</v>
      </c>
    </row>
    <row r="1216" spans="1:2">
      <c r="A1216" t="s">
        <v>1214</v>
      </c>
      <c r="B1216">
        <v>1</v>
      </c>
    </row>
    <row r="1217" spans="1:2">
      <c r="A1217" t="s">
        <v>1215</v>
      </c>
      <c r="B1217">
        <v>1</v>
      </c>
    </row>
    <row r="1218" spans="1:2">
      <c r="A1218" t="s">
        <v>1216</v>
      </c>
      <c r="B1218">
        <v>1</v>
      </c>
    </row>
    <row r="1219" spans="1:2">
      <c r="A1219" t="s">
        <v>1217</v>
      </c>
      <c r="B1219">
        <v>1</v>
      </c>
    </row>
    <row r="1220" spans="1:2">
      <c r="A1220" t="s">
        <v>1218</v>
      </c>
      <c r="B1220">
        <v>1</v>
      </c>
    </row>
    <row r="1221" spans="1:2">
      <c r="A1221" t="s">
        <v>1219</v>
      </c>
      <c r="B1221">
        <v>1</v>
      </c>
    </row>
    <row r="1222" spans="1:2">
      <c r="A1222" t="s">
        <v>1220</v>
      </c>
      <c r="B1222">
        <v>1</v>
      </c>
    </row>
    <row r="1223" spans="1:2">
      <c r="A1223" t="s">
        <v>1221</v>
      </c>
      <c r="B1223">
        <v>1</v>
      </c>
    </row>
    <row r="1224" spans="1:2">
      <c r="A1224" t="s">
        <v>1222</v>
      </c>
      <c r="B1224">
        <v>1</v>
      </c>
    </row>
    <row r="1225" spans="1:2">
      <c r="A1225" t="s">
        <v>1223</v>
      </c>
      <c r="B1225">
        <v>1</v>
      </c>
    </row>
    <row r="1226" spans="1:2">
      <c r="A1226" t="s">
        <v>1224</v>
      </c>
      <c r="B1226">
        <v>1</v>
      </c>
    </row>
    <row r="1227" spans="1:2">
      <c r="A1227" t="s">
        <v>1225</v>
      </c>
      <c r="B1227">
        <v>1</v>
      </c>
    </row>
    <row r="1228" spans="1:2">
      <c r="A1228" t="s">
        <v>1226</v>
      </c>
      <c r="B1228">
        <v>1</v>
      </c>
    </row>
    <row r="1229" spans="1:2">
      <c r="A1229" t="s">
        <v>1227</v>
      </c>
      <c r="B1229">
        <v>1</v>
      </c>
    </row>
    <row r="1230" spans="1:2">
      <c r="A1230" t="s">
        <v>1228</v>
      </c>
      <c r="B1230">
        <v>1</v>
      </c>
    </row>
    <row r="1231" spans="1:2">
      <c r="A1231" t="s">
        <v>1229</v>
      </c>
      <c r="B1231">
        <v>1</v>
      </c>
    </row>
    <row r="1232" spans="1:2">
      <c r="A1232" t="s">
        <v>1230</v>
      </c>
      <c r="B1232">
        <v>1</v>
      </c>
    </row>
    <row r="1233" spans="1:2">
      <c r="A1233" t="s">
        <v>1231</v>
      </c>
      <c r="B1233">
        <v>1</v>
      </c>
    </row>
    <row r="1234" spans="1:2">
      <c r="A1234" t="s">
        <v>1232</v>
      </c>
      <c r="B1234">
        <v>1</v>
      </c>
    </row>
    <row r="1235" spans="1:2">
      <c r="A1235" t="s">
        <v>1233</v>
      </c>
      <c r="B1235">
        <v>1</v>
      </c>
    </row>
    <row r="1236" spans="1:2">
      <c r="A1236" t="s">
        <v>1234</v>
      </c>
      <c r="B1236">
        <v>1</v>
      </c>
    </row>
    <row r="1237" spans="1:2">
      <c r="A1237" t="s">
        <v>1235</v>
      </c>
      <c r="B1237">
        <v>1</v>
      </c>
    </row>
    <row r="1238" spans="1:2">
      <c r="A1238" t="s">
        <v>1236</v>
      </c>
      <c r="B1238">
        <v>1</v>
      </c>
    </row>
    <row r="1239" spans="1:2">
      <c r="A1239" t="s">
        <v>1237</v>
      </c>
      <c r="B1239">
        <v>1</v>
      </c>
    </row>
    <row r="1240" spans="1:2">
      <c r="A1240" t="s">
        <v>1238</v>
      </c>
      <c r="B1240">
        <v>1</v>
      </c>
    </row>
    <row r="1241" spans="1:2">
      <c r="A1241" t="s">
        <v>1239</v>
      </c>
      <c r="B1241">
        <v>1</v>
      </c>
    </row>
    <row r="1242" spans="1:2">
      <c r="A1242" t="s">
        <v>1240</v>
      </c>
      <c r="B1242">
        <v>1</v>
      </c>
    </row>
    <row r="1243" spans="1:2">
      <c r="A1243" t="s">
        <v>1241</v>
      </c>
      <c r="B1243">
        <v>1</v>
      </c>
    </row>
    <row r="1244" spans="1:2">
      <c r="A1244" t="s">
        <v>1242</v>
      </c>
      <c r="B1244">
        <v>1</v>
      </c>
    </row>
    <row r="1245" spans="1:2">
      <c r="A1245" t="s">
        <v>1243</v>
      </c>
      <c r="B1245">
        <v>1</v>
      </c>
    </row>
    <row r="1246" spans="1:2">
      <c r="A1246" t="s">
        <v>1244</v>
      </c>
      <c r="B1246">
        <v>1</v>
      </c>
    </row>
    <row r="1247" spans="1:2">
      <c r="A1247" t="s">
        <v>1245</v>
      </c>
      <c r="B1247">
        <v>1</v>
      </c>
    </row>
    <row r="1248" spans="1:2">
      <c r="A1248" t="s">
        <v>1246</v>
      </c>
      <c r="B1248">
        <v>1</v>
      </c>
    </row>
    <row r="1249" spans="1:2">
      <c r="A1249" t="s">
        <v>1247</v>
      </c>
      <c r="B1249">
        <v>1</v>
      </c>
    </row>
    <row r="1250" spans="1:2">
      <c r="A1250" t="s">
        <v>1248</v>
      </c>
      <c r="B1250">
        <v>1</v>
      </c>
    </row>
    <row r="1251" spans="1:2">
      <c r="A1251" t="s">
        <v>1249</v>
      </c>
      <c r="B1251">
        <v>1</v>
      </c>
    </row>
    <row r="1252" spans="1:2">
      <c r="A1252" t="s">
        <v>1250</v>
      </c>
      <c r="B1252">
        <v>1</v>
      </c>
    </row>
    <row r="1253" spans="1:2">
      <c r="A1253" t="s">
        <v>1251</v>
      </c>
      <c r="B1253">
        <v>1</v>
      </c>
    </row>
    <row r="1254" spans="1:2">
      <c r="A1254" t="s">
        <v>1252</v>
      </c>
      <c r="B1254">
        <v>1</v>
      </c>
    </row>
    <row r="1255" spans="1:2">
      <c r="A1255" t="s">
        <v>1253</v>
      </c>
      <c r="B1255">
        <v>1</v>
      </c>
    </row>
    <row r="1256" spans="1:2">
      <c r="A1256" t="s">
        <v>1254</v>
      </c>
      <c r="B1256">
        <v>1</v>
      </c>
    </row>
    <row r="1257" spans="1:2">
      <c r="A1257" t="s">
        <v>1255</v>
      </c>
      <c r="B1257">
        <v>1</v>
      </c>
    </row>
    <row r="1258" spans="1:2">
      <c r="A1258" t="s">
        <v>1256</v>
      </c>
      <c r="B1258">
        <v>1</v>
      </c>
    </row>
    <row r="1259" spans="1:2">
      <c r="A1259" t="s">
        <v>1257</v>
      </c>
      <c r="B1259">
        <v>1</v>
      </c>
    </row>
    <row r="1260" spans="1:2">
      <c r="A1260" t="s">
        <v>1258</v>
      </c>
      <c r="B1260">
        <v>1</v>
      </c>
    </row>
    <row r="1261" spans="1:2">
      <c r="A1261" t="s">
        <v>1259</v>
      </c>
      <c r="B1261">
        <v>1</v>
      </c>
    </row>
    <row r="1262" spans="1:2">
      <c r="A1262" t="s">
        <v>1260</v>
      </c>
      <c r="B1262">
        <v>1</v>
      </c>
    </row>
    <row r="1263" spans="1:2">
      <c r="A1263" t="s">
        <v>1261</v>
      </c>
      <c r="B1263">
        <v>1</v>
      </c>
    </row>
    <row r="1264" spans="1:2">
      <c r="A1264" t="s">
        <v>1262</v>
      </c>
      <c r="B1264">
        <v>1</v>
      </c>
    </row>
    <row r="1265" spans="1:2">
      <c r="A1265" t="s">
        <v>1263</v>
      </c>
      <c r="B1265">
        <v>1</v>
      </c>
    </row>
    <row r="1266" spans="1:2">
      <c r="A1266" t="s">
        <v>1264</v>
      </c>
      <c r="B1266">
        <v>1</v>
      </c>
    </row>
    <row r="1267" spans="1:2">
      <c r="A1267" t="s">
        <v>1265</v>
      </c>
      <c r="B1267">
        <v>1</v>
      </c>
    </row>
    <row r="1268" spans="1:2">
      <c r="A1268" t="s">
        <v>1266</v>
      </c>
      <c r="B1268">
        <v>1</v>
      </c>
    </row>
    <row r="1269" spans="1:2">
      <c r="A1269" t="s">
        <v>1267</v>
      </c>
      <c r="B1269">
        <v>1</v>
      </c>
    </row>
    <row r="1270" spans="1:2">
      <c r="A1270" t="s">
        <v>1268</v>
      </c>
      <c r="B1270">
        <v>1</v>
      </c>
    </row>
    <row r="1271" spans="1:2">
      <c r="A1271" t="s">
        <v>1269</v>
      </c>
      <c r="B1271">
        <v>1</v>
      </c>
    </row>
    <row r="1272" spans="1:2">
      <c r="A1272" t="s">
        <v>1270</v>
      </c>
      <c r="B1272">
        <v>1</v>
      </c>
    </row>
    <row r="1273" spans="1:2">
      <c r="A1273" t="s">
        <v>1271</v>
      </c>
      <c r="B1273">
        <v>1</v>
      </c>
    </row>
    <row r="1274" spans="1:2">
      <c r="A1274" t="s">
        <v>1272</v>
      </c>
      <c r="B1274">
        <v>1</v>
      </c>
    </row>
    <row r="1275" spans="1:2">
      <c r="A1275" t="s">
        <v>1273</v>
      </c>
      <c r="B1275">
        <v>1</v>
      </c>
    </row>
    <row r="1276" spans="1:2">
      <c r="A1276" t="s">
        <v>1274</v>
      </c>
      <c r="B1276">
        <v>1</v>
      </c>
    </row>
    <row r="1277" spans="1:2">
      <c r="A1277" t="s">
        <v>1275</v>
      </c>
      <c r="B1277">
        <v>1</v>
      </c>
    </row>
    <row r="1278" spans="1:2">
      <c r="A1278" t="s">
        <v>1276</v>
      </c>
      <c r="B1278">
        <v>1</v>
      </c>
    </row>
    <row r="1279" spans="1:2">
      <c r="A1279" t="s">
        <v>1277</v>
      </c>
      <c r="B1279">
        <v>1</v>
      </c>
    </row>
    <row r="1280" spans="1:2">
      <c r="A1280" t="s">
        <v>1278</v>
      </c>
      <c r="B1280">
        <v>1</v>
      </c>
    </row>
    <row r="1281" spans="1:2">
      <c r="A1281" t="s">
        <v>1279</v>
      </c>
      <c r="B1281">
        <v>1</v>
      </c>
    </row>
    <row r="1282" spans="1:2">
      <c r="A1282" t="s">
        <v>1280</v>
      </c>
      <c r="B1282">
        <v>1</v>
      </c>
    </row>
    <row r="1283" spans="1:2">
      <c r="A1283" t="s">
        <v>1281</v>
      </c>
      <c r="B1283">
        <v>1</v>
      </c>
    </row>
    <row r="1284" spans="1:2">
      <c r="A1284" t="s">
        <v>1282</v>
      </c>
      <c r="B1284">
        <v>1</v>
      </c>
    </row>
    <row r="1285" spans="1:2">
      <c r="A1285" t="s">
        <v>1283</v>
      </c>
      <c r="B1285">
        <v>1</v>
      </c>
    </row>
    <row r="1286" spans="1:2">
      <c r="A1286" t="s">
        <v>1284</v>
      </c>
      <c r="B1286">
        <v>1</v>
      </c>
    </row>
    <row r="1287" spans="1:2">
      <c r="A1287" t="s">
        <v>1285</v>
      </c>
      <c r="B1287">
        <v>1</v>
      </c>
    </row>
    <row r="1288" spans="1:2">
      <c r="A1288" t="s">
        <v>1286</v>
      </c>
      <c r="B1288">
        <v>1</v>
      </c>
    </row>
    <row r="1289" spans="1:2">
      <c r="A1289" t="s">
        <v>1287</v>
      </c>
      <c r="B1289">
        <v>1</v>
      </c>
    </row>
    <row r="1290" spans="1:2">
      <c r="A1290" t="s">
        <v>1288</v>
      </c>
      <c r="B1290">
        <v>1</v>
      </c>
    </row>
    <row r="1291" spans="1:2">
      <c r="A1291" t="s">
        <v>1289</v>
      </c>
      <c r="B1291">
        <v>1</v>
      </c>
    </row>
    <row r="1292" spans="1:2">
      <c r="A1292" t="s">
        <v>1290</v>
      </c>
      <c r="B1292">
        <v>1</v>
      </c>
    </row>
    <row r="1293" spans="1:2">
      <c r="A1293" t="s">
        <v>1291</v>
      </c>
      <c r="B1293">
        <v>1</v>
      </c>
    </row>
    <row r="1294" spans="1:2">
      <c r="A1294" t="s">
        <v>1292</v>
      </c>
      <c r="B1294">
        <v>1</v>
      </c>
    </row>
    <row r="1295" spans="1:2">
      <c r="A1295" t="s">
        <v>1293</v>
      </c>
      <c r="B1295">
        <v>1</v>
      </c>
    </row>
    <row r="1296" spans="1:2">
      <c r="A1296" t="s">
        <v>1294</v>
      </c>
      <c r="B1296">
        <v>1</v>
      </c>
    </row>
    <row r="1297" spans="1:2">
      <c r="A1297" t="s">
        <v>1295</v>
      </c>
      <c r="B1297">
        <v>1</v>
      </c>
    </row>
    <row r="1298" spans="1:2">
      <c r="A1298" t="s">
        <v>1296</v>
      </c>
      <c r="B1298">
        <v>1</v>
      </c>
    </row>
    <row r="1299" spans="1:2">
      <c r="A1299" t="s">
        <v>1297</v>
      </c>
      <c r="B1299">
        <v>1</v>
      </c>
    </row>
    <row r="1300" spans="1:2">
      <c r="A1300" t="s">
        <v>1298</v>
      </c>
      <c r="B1300">
        <v>1</v>
      </c>
    </row>
    <row r="1301" spans="1:2">
      <c r="A1301" t="s">
        <v>1299</v>
      </c>
      <c r="B1301">
        <v>1</v>
      </c>
    </row>
    <row r="1302" spans="1:2">
      <c r="A1302" t="s">
        <v>1300</v>
      </c>
      <c r="B1302">
        <v>1</v>
      </c>
    </row>
    <row r="1303" spans="1:2">
      <c r="A1303" t="s">
        <v>1301</v>
      </c>
      <c r="B1303">
        <v>1</v>
      </c>
    </row>
    <row r="1304" spans="1:2">
      <c r="A1304" t="s">
        <v>1302</v>
      </c>
      <c r="B1304">
        <v>1</v>
      </c>
    </row>
    <row r="1305" spans="1:2">
      <c r="A1305" t="s">
        <v>1303</v>
      </c>
      <c r="B1305">
        <v>1</v>
      </c>
    </row>
    <row r="1306" spans="1:2">
      <c r="A1306" t="s">
        <v>1304</v>
      </c>
      <c r="B1306">
        <v>1</v>
      </c>
    </row>
    <row r="1307" spans="1:2">
      <c r="A1307" t="s">
        <v>1305</v>
      </c>
      <c r="B1307">
        <v>1</v>
      </c>
    </row>
    <row r="1308" spans="1:2">
      <c r="A1308" t="s">
        <v>1306</v>
      </c>
      <c r="B1308">
        <v>1</v>
      </c>
    </row>
    <row r="1309" spans="1:2">
      <c r="A1309" t="s">
        <v>1307</v>
      </c>
      <c r="B1309">
        <v>1</v>
      </c>
    </row>
    <row r="1310" spans="1:2">
      <c r="A1310" t="s">
        <v>1308</v>
      </c>
      <c r="B1310">
        <v>1</v>
      </c>
    </row>
    <row r="1311" spans="1:2">
      <c r="A1311" t="s">
        <v>1309</v>
      </c>
      <c r="B1311">
        <v>1</v>
      </c>
    </row>
    <row r="1312" spans="1:2">
      <c r="A1312" t="s">
        <v>1310</v>
      </c>
      <c r="B1312">
        <v>1</v>
      </c>
    </row>
    <row r="1313" spans="1:2">
      <c r="A1313" t="s">
        <v>1311</v>
      </c>
      <c r="B1313">
        <v>1</v>
      </c>
    </row>
    <row r="1314" spans="1:2">
      <c r="A1314" t="s">
        <v>1312</v>
      </c>
      <c r="B1314">
        <v>1</v>
      </c>
    </row>
    <row r="1315" spans="1:2">
      <c r="A1315" t="s">
        <v>1313</v>
      </c>
      <c r="B1315">
        <v>1</v>
      </c>
    </row>
    <row r="1316" spans="1:2">
      <c r="A1316" t="s">
        <v>1314</v>
      </c>
      <c r="B1316">
        <v>1</v>
      </c>
    </row>
    <row r="1317" spans="1:2">
      <c r="A1317" t="s">
        <v>1315</v>
      </c>
      <c r="B1317">
        <v>1</v>
      </c>
    </row>
    <row r="1318" spans="1:2">
      <c r="A1318" t="s">
        <v>1316</v>
      </c>
      <c r="B1318">
        <v>1</v>
      </c>
    </row>
    <row r="1319" spans="1:2">
      <c r="A1319" t="s">
        <v>1317</v>
      </c>
      <c r="B1319">
        <v>1</v>
      </c>
    </row>
    <row r="1320" spans="1:2">
      <c r="A1320" t="s">
        <v>1318</v>
      </c>
      <c r="B1320">
        <v>1</v>
      </c>
    </row>
    <row r="1321" spans="1:2">
      <c r="A1321" t="s">
        <v>1319</v>
      </c>
      <c r="B1321">
        <v>1</v>
      </c>
    </row>
    <row r="1322" spans="1:2">
      <c r="A1322" t="s">
        <v>1320</v>
      </c>
      <c r="B1322">
        <v>1</v>
      </c>
    </row>
    <row r="1323" spans="1:2">
      <c r="A1323" t="s">
        <v>1321</v>
      </c>
      <c r="B1323">
        <v>1</v>
      </c>
    </row>
    <row r="1324" spans="1:2">
      <c r="A1324" t="s">
        <v>1322</v>
      </c>
      <c r="B1324">
        <v>1</v>
      </c>
    </row>
    <row r="1325" spans="1:2">
      <c r="A1325" t="s">
        <v>1323</v>
      </c>
      <c r="B1325">
        <v>1</v>
      </c>
    </row>
    <row r="1326" spans="1:2">
      <c r="A1326" t="s">
        <v>1324</v>
      </c>
      <c r="B1326">
        <v>1</v>
      </c>
    </row>
    <row r="1327" spans="1:2">
      <c r="A1327" t="s">
        <v>1325</v>
      </c>
      <c r="B1327">
        <v>1</v>
      </c>
    </row>
    <row r="1328" spans="1:2">
      <c r="A1328" t="s">
        <v>1326</v>
      </c>
      <c r="B1328">
        <v>1</v>
      </c>
    </row>
    <row r="1329" spans="1:2">
      <c r="A1329" t="s">
        <v>1327</v>
      </c>
      <c r="B1329">
        <v>1</v>
      </c>
    </row>
    <row r="1330" spans="1:2">
      <c r="A1330" t="s">
        <v>1328</v>
      </c>
      <c r="B1330">
        <v>1</v>
      </c>
    </row>
    <row r="1331" spans="1:2">
      <c r="A1331" t="s">
        <v>1329</v>
      </c>
      <c r="B1331">
        <v>1</v>
      </c>
    </row>
    <row r="1332" spans="1:2">
      <c r="A1332" t="s">
        <v>1330</v>
      </c>
      <c r="B1332">
        <v>1</v>
      </c>
    </row>
    <row r="1333" spans="1:2">
      <c r="A1333" t="s">
        <v>1331</v>
      </c>
      <c r="B1333">
        <v>1</v>
      </c>
    </row>
    <row r="1334" spans="1:2">
      <c r="A1334" t="s">
        <v>1332</v>
      </c>
      <c r="B1334">
        <v>1</v>
      </c>
    </row>
    <row r="1335" spans="1:2">
      <c r="A1335" t="s">
        <v>1333</v>
      </c>
      <c r="B1335">
        <v>1</v>
      </c>
    </row>
    <row r="1336" spans="1:2">
      <c r="A1336" t="s">
        <v>1334</v>
      </c>
      <c r="B1336">
        <v>1</v>
      </c>
    </row>
    <row r="1337" spans="1:2">
      <c r="A1337" t="s">
        <v>1335</v>
      </c>
      <c r="B1337">
        <v>1</v>
      </c>
    </row>
    <row r="1338" spans="1:2">
      <c r="A1338" t="s">
        <v>1336</v>
      </c>
      <c r="B1338">
        <v>1</v>
      </c>
    </row>
    <row r="1339" spans="1:2">
      <c r="A1339" t="s">
        <v>1337</v>
      </c>
      <c r="B1339">
        <v>1</v>
      </c>
    </row>
    <row r="1340" spans="1:2">
      <c r="A1340" t="s">
        <v>1338</v>
      </c>
      <c r="B1340">
        <v>1</v>
      </c>
    </row>
    <row r="1341" spans="1:2">
      <c r="A1341" t="s">
        <v>1339</v>
      </c>
      <c r="B1341">
        <v>1</v>
      </c>
    </row>
    <row r="1342" spans="1:2">
      <c r="A1342" t="s">
        <v>1340</v>
      </c>
      <c r="B1342">
        <v>1</v>
      </c>
    </row>
    <row r="1343" spans="1:2">
      <c r="A1343" t="s">
        <v>1341</v>
      </c>
      <c r="B1343">
        <v>1</v>
      </c>
    </row>
    <row r="1344" spans="1:2">
      <c r="A1344" t="s">
        <v>1342</v>
      </c>
      <c r="B1344">
        <v>1</v>
      </c>
    </row>
    <row r="1345" spans="1:2">
      <c r="A1345" t="s">
        <v>1343</v>
      </c>
      <c r="B1345">
        <v>1</v>
      </c>
    </row>
    <row r="1346" spans="1:2">
      <c r="A1346" t="s">
        <v>1344</v>
      </c>
      <c r="B1346">
        <v>1</v>
      </c>
    </row>
    <row r="1347" spans="1:2">
      <c r="A1347" t="s">
        <v>1345</v>
      </c>
      <c r="B1347">
        <v>1</v>
      </c>
    </row>
    <row r="1348" spans="1:2">
      <c r="A1348" t="s">
        <v>1346</v>
      </c>
      <c r="B1348">
        <v>1</v>
      </c>
    </row>
    <row r="1349" spans="1:2">
      <c r="A1349" t="s">
        <v>1347</v>
      </c>
      <c r="B1349">
        <v>1</v>
      </c>
    </row>
    <row r="1350" spans="1:2">
      <c r="A1350" t="s">
        <v>1348</v>
      </c>
      <c r="B1350">
        <v>1</v>
      </c>
    </row>
    <row r="1351" spans="1:2">
      <c r="A1351" t="s">
        <v>1349</v>
      </c>
      <c r="B1351">
        <v>1</v>
      </c>
    </row>
    <row r="1352" spans="1:2">
      <c r="A1352" t="s">
        <v>1350</v>
      </c>
      <c r="B1352">
        <v>1</v>
      </c>
    </row>
    <row r="1353" spans="1:2">
      <c r="A1353" t="s">
        <v>1351</v>
      </c>
      <c r="B1353">
        <v>1</v>
      </c>
    </row>
    <row r="1354" spans="1:2">
      <c r="A1354" t="s">
        <v>1352</v>
      </c>
      <c r="B1354">
        <v>1</v>
      </c>
    </row>
    <row r="1355" spans="1:2">
      <c r="A1355" t="s">
        <v>1353</v>
      </c>
      <c r="B1355">
        <v>1</v>
      </c>
    </row>
    <row r="1356" spans="1:2">
      <c r="A1356" t="s">
        <v>1354</v>
      </c>
      <c r="B1356">
        <v>1</v>
      </c>
    </row>
    <row r="1357" spans="1:2">
      <c r="A1357" t="s">
        <v>1355</v>
      </c>
      <c r="B1357">
        <v>1</v>
      </c>
    </row>
    <row r="1358" spans="1:2">
      <c r="A1358" t="s">
        <v>1356</v>
      </c>
      <c r="B1358">
        <v>1</v>
      </c>
    </row>
    <row r="1359" spans="1:2">
      <c r="A1359" t="s">
        <v>1357</v>
      </c>
      <c r="B1359">
        <v>1</v>
      </c>
    </row>
    <row r="1360" spans="1:2">
      <c r="A1360" t="s">
        <v>1358</v>
      </c>
      <c r="B1360">
        <v>1</v>
      </c>
    </row>
    <row r="1361" spans="1:2">
      <c r="A1361" t="s">
        <v>1359</v>
      </c>
      <c r="B1361">
        <v>1</v>
      </c>
    </row>
    <row r="1362" spans="1:2">
      <c r="A1362" t="s">
        <v>1360</v>
      </c>
      <c r="B1362">
        <v>1</v>
      </c>
    </row>
    <row r="1363" spans="1:2">
      <c r="A1363" t="s">
        <v>1361</v>
      </c>
      <c r="B1363">
        <v>1</v>
      </c>
    </row>
    <row r="1364" spans="1:2">
      <c r="A1364" t="s">
        <v>1362</v>
      </c>
      <c r="B1364">
        <v>1</v>
      </c>
    </row>
    <row r="1365" spans="1:2">
      <c r="A1365" t="s">
        <v>1363</v>
      </c>
      <c r="B1365">
        <v>1</v>
      </c>
    </row>
    <row r="1366" spans="1:2">
      <c r="A1366" t="s">
        <v>1364</v>
      </c>
      <c r="B1366">
        <v>1</v>
      </c>
    </row>
    <row r="1367" spans="1:2">
      <c r="A1367" t="s">
        <v>1365</v>
      </c>
      <c r="B1367">
        <v>1</v>
      </c>
    </row>
    <row r="1368" spans="1:2">
      <c r="A1368" t="s">
        <v>1366</v>
      </c>
      <c r="B1368">
        <v>1</v>
      </c>
    </row>
    <row r="1369" spans="1:2">
      <c r="A1369" t="s">
        <v>1367</v>
      </c>
      <c r="B1369">
        <v>1</v>
      </c>
    </row>
    <row r="1370" spans="1:2">
      <c r="A1370" t="s">
        <v>1368</v>
      </c>
      <c r="B1370">
        <v>1</v>
      </c>
    </row>
    <row r="1371" spans="1:2">
      <c r="A1371" t="s">
        <v>1369</v>
      </c>
      <c r="B1371">
        <v>1</v>
      </c>
    </row>
    <row r="1372" spans="1:2">
      <c r="A1372" t="s">
        <v>1370</v>
      </c>
      <c r="B1372">
        <v>1</v>
      </c>
    </row>
    <row r="1373" spans="1:2">
      <c r="A1373" t="s">
        <v>1371</v>
      </c>
      <c r="B1373">
        <v>1</v>
      </c>
    </row>
    <row r="1374" spans="1:2">
      <c r="A1374" t="s">
        <v>1372</v>
      </c>
      <c r="B1374">
        <v>1</v>
      </c>
    </row>
    <row r="1375" spans="1:2">
      <c r="A1375" t="s">
        <v>1373</v>
      </c>
      <c r="B1375">
        <v>1</v>
      </c>
    </row>
    <row r="1376" spans="1:2">
      <c r="A1376" t="s">
        <v>1374</v>
      </c>
      <c r="B1376">
        <v>1</v>
      </c>
    </row>
    <row r="1377" spans="1:2">
      <c r="A1377" t="s">
        <v>1375</v>
      </c>
      <c r="B1377">
        <v>1</v>
      </c>
    </row>
    <row r="1378" spans="1:2">
      <c r="A1378" t="s">
        <v>1376</v>
      </c>
      <c r="B1378">
        <v>1</v>
      </c>
    </row>
    <row r="1379" spans="1:2">
      <c r="A1379" t="s">
        <v>1377</v>
      </c>
      <c r="B1379">
        <v>1</v>
      </c>
    </row>
    <row r="1380" spans="1:2">
      <c r="A1380" t="s">
        <v>1378</v>
      </c>
      <c r="B1380">
        <v>1</v>
      </c>
    </row>
    <row r="1381" spans="1:2">
      <c r="A1381" t="s">
        <v>1379</v>
      </c>
      <c r="B1381">
        <v>1</v>
      </c>
    </row>
    <row r="1382" spans="1:2">
      <c r="A1382" t="s">
        <v>1380</v>
      </c>
      <c r="B1382">
        <v>1</v>
      </c>
    </row>
    <row r="1383" spans="1:2">
      <c r="A1383" t="s">
        <v>1381</v>
      </c>
      <c r="B1383">
        <v>1</v>
      </c>
    </row>
    <row r="1384" spans="1:2">
      <c r="A1384" t="s">
        <v>1382</v>
      </c>
      <c r="B1384">
        <v>1</v>
      </c>
    </row>
    <row r="1385" spans="1:2">
      <c r="A1385" t="s">
        <v>1383</v>
      </c>
      <c r="B1385">
        <v>1</v>
      </c>
    </row>
    <row r="1386" spans="1:2">
      <c r="A1386" t="s">
        <v>1384</v>
      </c>
      <c r="B1386">
        <v>1</v>
      </c>
    </row>
    <row r="1387" spans="1:2">
      <c r="A1387" t="s">
        <v>1385</v>
      </c>
      <c r="B1387">
        <v>1</v>
      </c>
    </row>
    <row r="1388" spans="1:2">
      <c r="A1388" t="s">
        <v>1386</v>
      </c>
      <c r="B1388">
        <v>1</v>
      </c>
    </row>
    <row r="1389" spans="1:2">
      <c r="A1389" t="s">
        <v>1387</v>
      </c>
      <c r="B1389">
        <v>1</v>
      </c>
    </row>
    <row r="1390" spans="1:2">
      <c r="A1390" t="s">
        <v>1388</v>
      </c>
      <c r="B1390">
        <v>1</v>
      </c>
    </row>
    <row r="1391" spans="1:2">
      <c r="A1391" t="s">
        <v>1389</v>
      </c>
      <c r="B1391">
        <v>1</v>
      </c>
    </row>
    <row r="1392" spans="1:2">
      <c r="A1392" t="s">
        <v>1390</v>
      </c>
      <c r="B1392">
        <v>1</v>
      </c>
    </row>
    <row r="1393" spans="1:2">
      <c r="A1393" t="s">
        <v>1391</v>
      </c>
      <c r="B1393">
        <v>1</v>
      </c>
    </row>
    <row r="1394" spans="1:2">
      <c r="A1394" t="s">
        <v>1392</v>
      </c>
      <c r="B1394">
        <v>1</v>
      </c>
    </row>
    <row r="1395" spans="1:2">
      <c r="A1395" t="s">
        <v>1393</v>
      </c>
      <c r="B1395">
        <v>1</v>
      </c>
    </row>
    <row r="1396" spans="1:2">
      <c r="A1396" t="s">
        <v>1394</v>
      </c>
      <c r="B1396">
        <v>1</v>
      </c>
    </row>
    <row r="1397" spans="1:2">
      <c r="A1397" t="s">
        <v>1395</v>
      </c>
      <c r="B1397">
        <v>1</v>
      </c>
    </row>
    <row r="1398" spans="1:2">
      <c r="A1398" t="s">
        <v>1396</v>
      </c>
      <c r="B1398">
        <v>1</v>
      </c>
    </row>
    <row r="1399" spans="1:2">
      <c r="A1399" t="s">
        <v>1397</v>
      </c>
      <c r="B1399">
        <v>1</v>
      </c>
    </row>
    <row r="1400" spans="1:2">
      <c r="A1400" t="s">
        <v>1398</v>
      </c>
      <c r="B1400">
        <v>1</v>
      </c>
    </row>
    <row r="1401" spans="1:2">
      <c r="A1401" t="s">
        <v>1399</v>
      </c>
      <c r="B1401">
        <v>1</v>
      </c>
    </row>
    <row r="1402" spans="1:2">
      <c r="A1402" t="s">
        <v>1400</v>
      </c>
      <c r="B1402">
        <v>1</v>
      </c>
    </row>
    <row r="1403" spans="1:2">
      <c r="A1403" t="s">
        <v>1401</v>
      </c>
      <c r="B1403">
        <v>1</v>
      </c>
    </row>
    <row r="1404" spans="1:2">
      <c r="A1404" t="s">
        <v>1402</v>
      </c>
      <c r="B1404">
        <v>1</v>
      </c>
    </row>
    <row r="1405" spans="1:2">
      <c r="A1405" t="s">
        <v>1403</v>
      </c>
      <c r="B1405">
        <v>1</v>
      </c>
    </row>
    <row r="1406" spans="1:2">
      <c r="A1406" t="s">
        <v>1404</v>
      </c>
      <c r="B1406">
        <v>1</v>
      </c>
    </row>
    <row r="1407" spans="1:2">
      <c r="A1407" t="s">
        <v>1405</v>
      </c>
      <c r="B1407">
        <v>1</v>
      </c>
    </row>
    <row r="1408" spans="1:2">
      <c r="A1408" t="s">
        <v>1406</v>
      </c>
      <c r="B1408">
        <v>1</v>
      </c>
    </row>
    <row r="1409" spans="1:2">
      <c r="A1409" t="s">
        <v>1407</v>
      </c>
      <c r="B1409">
        <v>1</v>
      </c>
    </row>
    <row r="1410" spans="1:2">
      <c r="A1410" t="s">
        <v>1408</v>
      </c>
      <c r="B1410">
        <v>1</v>
      </c>
    </row>
    <row r="1411" spans="1:2">
      <c r="A1411" t="s">
        <v>1409</v>
      </c>
      <c r="B1411">
        <v>1</v>
      </c>
    </row>
    <row r="1412" spans="1:2">
      <c r="A1412" t="s">
        <v>1410</v>
      </c>
      <c r="B1412">
        <v>1</v>
      </c>
    </row>
    <row r="1413" spans="1:2">
      <c r="A1413" t="s">
        <v>1411</v>
      </c>
      <c r="B1413">
        <v>1</v>
      </c>
    </row>
    <row r="1414" spans="1:2">
      <c r="A1414" t="s">
        <v>1412</v>
      </c>
      <c r="B1414">
        <v>1</v>
      </c>
    </row>
    <row r="1415" spans="1:2">
      <c r="A1415" t="s">
        <v>1413</v>
      </c>
      <c r="B1415">
        <v>1</v>
      </c>
    </row>
    <row r="1416" spans="1:2">
      <c r="A1416" t="s">
        <v>1414</v>
      </c>
      <c r="B1416">
        <v>1</v>
      </c>
    </row>
    <row r="1417" spans="1:2">
      <c r="A1417" t="s">
        <v>1415</v>
      </c>
      <c r="B1417">
        <v>1</v>
      </c>
    </row>
    <row r="1418" spans="1:2">
      <c r="A1418" t="s">
        <v>1416</v>
      </c>
      <c r="B1418">
        <v>1</v>
      </c>
    </row>
    <row r="1419" spans="1:2">
      <c r="A1419" t="s">
        <v>1417</v>
      </c>
      <c r="B1419">
        <v>1</v>
      </c>
    </row>
    <row r="1420" spans="1:2">
      <c r="A1420" t="s">
        <v>1418</v>
      </c>
      <c r="B1420">
        <v>1</v>
      </c>
    </row>
    <row r="1421" spans="1:2">
      <c r="A1421" t="s">
        <v>1419</v>
      </c>
      <c r="B1421">
        <v>1</v>
      </c>
    </row>
    <row r="1422" spans="1:2">
      <c r="A1422" t="s">
        <v>1420</v>
      </c>
      <c r="B1422">
        <v>1</v>
      </c>
    </row>
    <row r="1423" spans="1:2">
      <c r="A1423" t="s">
        <v>1421</v>
      </c>
      <c r="B1423">
        <v>1</v>
      </c>
    </row>
    <row r="1424" spans="1:2">
      <c r="A1424" t="s">
        <v>1422</v>
      </c>
      <c r="B1424">
        <v>1</v>
      </c>
    </row>
    <row r="1425" spans="1:2">
      <c r="A1425" t="s">
        <v>1423</v>
      </c>
      <c r="B1425">
        <v>1</v>
      </c>
    </row>
    <row r="1426" spans="1:2">
      <c r="A1426" t="s">
        <v>1424</v>
      </c>
      <c r="B1426">
        <v>1</v>
      </c>
    </row>
    <row r="1427" spans="1:2">
      <c r="A1427" t="s">
        <v>1425</v>
      </c>
      <c r="B1427">
        <v>1</v>
      </c>
    </row>
    <row r="1428" spans="1:2">
      <c r="A1428" t="s">
        <v>1426</v>
      </c>
      <c r="B1428">
        <v>1</v>
      </c>
    </row>
    <row r="1429" spans="1:2">
      <c r="A1429" t="s">
        <v>1427</v>
      </c>
      <c r="B1429">
        <v>1</v>
      </c>
    </row>
    <row r="1430" spans="1:2">
      <c r="A1430" t="s">
        <v>1428</v>
      </c>
      <c r="B1430">
        <v>1</v>
      </c>
    </row>
    <row r="1431" spans="1:2">
      <c r="A1431" t="s">
        <v>1429</v>
      </c>
      <c r="B1431">
        <v>1</v>
      </c>
    </row>
    <row r="1432" spans="1:2">
      <c r="A1432" t="s">
        <v>1430</v>
      </c>
      <c r="B1432">
        <v>1</v>
      </c>
    </row>
    <row r="1433" spans="1:2">
      <c r="A1433" t="s">
        <v>1431</v>
      </c>
      <c r="B1433">
        <v>1</v>
      </c>
    </row>
    <row r="1434" spans="1:2">
      <c r="A1434" t="s">
        <v>1432</v>
      </c>
      <c r="B1434">
        <v>1</v>
      </c>
    </row>
    <row r="1435" spans="1:2">
      <c r="A1435" t="s">
        <v>1433</v>
      </c>
      <c r="B1435">
        <v>1</v>
      </c>
    </row>
    <row r="1436" spans="1:2">
      <c r="A1436" t="s">
        <v>1434</v>
      </c>
      <c r="B1436">
        <v>1</v>
      </c>
    </row>
    <row r="1437" spans="1:2">
      <c r="A1437" t="s">
        <v>1435</v>
      </c>
      <c r="B1437">
        <v>1</v>
      </c>
    </row>
    <row r="1438" spans="1:2">
      <c r="A1438" t="s">
        <v>1436</v>
      </c>
      <c r="B1438">
        <v>1</v>
      </c>
    </row>
    <row r="1439" spans="1:2">
      <c r="A1439" t="s">
        <v>1437</v>
      </c>
      <c r="B1439">
        <v>1</v>
      </c>
    </row>
    <row r="1440" spans="1:2">
      <c r="A1440" t="s">
        <v>1438</v>
      </c>
      <c r="B1440">
        <v>1</v>
      </c>
    </row>
    <row r="1441" spans="1:2">
      <c r="A1441" t="s">
        <v>1439</v>
      </c>
      <c r="B1441">
        <v>1</v>
      </c>
    </row>
    <row r="1442" spans="1:2">
      <c r="A1442" t="s">
        <v>1440</v>
      </c>
      <c r="B1442">
        <v>1</v>
      </c>
    </row>
    <row r="1443" spans="1:2">
      <c r="A1443" t="s">
        <v>1441</v>
      </c>
      <c r="B1443">
        <v>1</v>
      </c>
    </row>
    <row r="1444" spans="1:2">
      <c r="A1444" t="s">
        <v>1442</v>
      </c>
      <c r="B1444">
        <v>1</v>
      </c>
    </row>
    <row r="1445" spans="1:2">
      <c r="A1445" t="s">
        <v>1443</v>
      </c>
      <c r="B1445">
        <v>1</v>
      </c>
    </row>
    <row r="1446" spans="1:2">
      <c r="A1446" t="s">
        <v>1444</v>
      </c>
      <c r="B1446">
        <v>1</v>
      </c>
    </row>
    <row r="1447" spans="1:2">
      <c r="A1447" t="s">
        <v>1445</v>
      </c>
      <c r="B1447">
        <v>1</v>
      </c>
    </row>
    <row r="1448" spans="1:2">
      <c r="A1448" t="s">
        <v>1446</v>
      </c>
      <c r="B1448">
        <v>1</v>
      </c>
    </row>
    <row r="1449" spans="1:2">
      <c r="A1449" t="s">
        <v>1447</v>
      </c>
      <c r="B1449">
        <v>1</v>
      </c>
    </row>
    <row r="1450" spans="1:2">
      <c r="A1450" t="s">
        <v>1448</v>
      </c>
      <c r="B1450">
        <v>1</v>
      </c>
    </row>
    <row r="1451" spans="1:2">
      <c r="A1451" t="s">
        <v>1449</v>
      </c>
      <c r="B1451">
        <v>1</v>
      </c>
    </row>
    <row r="1452" spans="1:2">
      <c r="A1452" t="s">
        <v>1450</v>
      </c>
      <c r="B1452">
        <v>1</v>
      </c>
    </row>
    <row r="1453" spans="1:2">
      <c r="A1453" t="s">
        <v>1451</v>
      </c>
      <c r="B1453">
        <v>1</v>
      </c>
    </row>
    <row r="1454" spans="1:2">
      <c r="A1454" t="s">
        <v>1452</v>
      </c>
      <c r="B1454">
        <v>1</v>
      </c>
    </row>
    <row r="1455" spans="1:2">
      <c r="A1455" t="s">
        <v>1453</v>
      </c>
      <c r="B1455">
        <v>1</v>
      </c>
    </row>
    <row r="1456" spans="1:2">
      <c r="A1456" t="s">
        <v>1454</v>
      </c>
      <c r="B1456">
        <v>1</v>
      </c>
    </row>
    <row r="1457" spans="1:2">
      <c r="A1457" t="s">
        <v>1455</v>
      </c>
      <c r="B1457">
        <v>1</v>
      </c>
    </row>
    <row r="1458" spans="1:2">
      <c r="A1458" t="s">
        <v>1456</v>
      </c>
      <c r="B1458">
        <v>1</v>
      </c>
    </row>
    <row r="1459" spans="1:2">
      <c r="A1459" t="s">
        <v>1457</v>
      </c>
      <c r="B1459">
        <v>1</v>
      </c>
    </row>
    <row r="1460" spans="1:2">
      <c r="A1460" t="s">
        <v>1458</v>
      </c>
      <c r="B1460">
        <v>1</v>
      </c>
    </row>
    <row r="1461" spans="1:2">
      <c r="A1461" t="s">
        <v>1459</v>
      </c>
      <c r="B1461">
        <v>1</v>
      </c>
    </row>
    <row r="1462" spans="1:2">
      <c r="A1462" t="s">
        <v>1460</v>
      </c>
      <c r="B1462">
        <v>1</v>
      </c>
    </row>
    <row r="1463" spans="1:2">
      <c r="A1463" t="s">
        <v>1461</v>
      </c>
      <c r="B1463">
        <v>1</v>
      </c>
    </row>
    <row r="1464" spans="1:2">
      <c r="A1464" t="s">
        <v>1462</v>
      </c>
      <c r="B1464">
        <v>1</v>
      </c>
    </row>
    <row r="1465" spans="1:2">
      <c r="A1465" t="s">
        <v>1463</v>
      </c>
      <c r="B1465">
        <v>1</v>
      </c>
    </row>
    <row r="1466" spans="1:2">
      <c r="A1466" t="s">
        <v>1464</v>
      </c>
      <c r="B1466">
        <v>1</v>
      </c>
    </row>
    <row r="1467" spans="1:2">
      <c r="A1467" t="s">
        <v>1465</v>
      </c>
      <c r="B1467">
        <v>1</v>
      </c>
    </row>
    <row r="1468" spans="1:2">
      <c r="A1468" t="s">
        <v>1466</v>
      </c>
      <c r="B1468">
        <v>1</v>
      </c>
    </row>
    <row r="1469" spans="1:2">
      <c r="A1469" t="s">
        <v>1467</v>
      </c>
      <c r="B1469">
        <v>1</v>
      </c>
    </row>
    <row r="1470" spans="1:2">
      <c r="A1470" t="s">
        <v>1468</v>
      </c>
      <c r="B1470">
        <v>1</v>
      </c>
    </row>
    <row r="1471" spans="1:2">
      <c r="A1471" t="s">
        <v>1469</v>
      </c>
      <c r="B1471">
        <v>1</v>
      </c>
    </row>
    <row r="1472" spans="1:2">
      <c r="A1472" t="s">
        <v>1470</v>
      </c>
      <c r="B1472">
        <v>1</v>
      </c>
    </row>
    <row r="1473" spans="1:2">
      <c r="A1473" t="s">
        <v>1471</v>
      </c>
      <c r="B1473">
        <v>1</v>
      </c>
    </row>
    <row r="1474" spans="1:2">
      <c r="A1474" t="s">
        <v>1472</v>
      </c>
      <c r="B1474">
        <v>1</v>
      </c>
    </row>
    <row r="1475" spans="1:2">
      <c r="A1475" t="s">
        <v>1473</v>
      </c>
      <c r="B1475">
        <v>1</v>
      </c>
    </row>
    <row r="1476" spans="1:2">
      <c r="A1476" t="s">
        <v>1474</v>
      </c>
      <c r="B1476">
        <v>1</v>
      </c>
    </row>
    <row r="1477" spans="1:2">
      <c r="A1477" t="s">
        <v>1475</v>
      </c>
      <c r="B1477">
        <v>1</v>
      </c>
    </row>
    <row r="1478" spans="1:2">
      <c r="A1478" t="s">
        <v>1476</v>
      </c>
      <c r="B1478">
        <v>1</v>
      </c>
    </row>
    <row r="1479" spans="1:2">
      <c r="A1479" t="s">
        <v>1477</v>
      </c>
      <c r="B1479">
        <v>1</v>
      </c>
    </row>
    <row r="1480" spans="1:2">
      <c r="A1480" t="s">
        <v>1478</v>
      </c>
      <c r="B1480">
        <v>1</v>
      </c>
    </row>
    <row r="1481" spans="1:2">
      <c r="A1481" t="s">
        <v>1479</v>
      </c>
      <c r="B1481">
        <v>1</v>
      </c>
    </row>
    <row r="1482" spans="1:2">
      <c r="A1482" t="s">
        <v>1480</v>
      </c>
      <c r="B1482">
        <v>1</v>
      </c>
    </row>
    <row r="1483" spans="1:2">
      <c r="A1483" t="s">
        <v>1481</v>
      </c>
      <c r="B1483">
        <v>1</v>
      </c>
    </row>
    <row r="1484" spans="1:2">
      <c r="A1484" t="s">
        <v>1482</v>
      </c>
      <c r="B1484">
        <v>1</v>
      </c>
    </row>
    <row r="1485" spans="1:2">
      <c r="A1485" t="s">
        <v>1483</v>
      </c>
      <c r="B1485">
        <v>1</v>
      </c>
    </row>
    <row r="1486" spans="1:2">
      <c r="A1486" t="s">
        <v>1484</v>
      </c>
      <c r="B1486">
        <v>1</v>
      </c>
    </row>
    <row r="1487" spans="1:2">
      <c r="A1487" t="s">
        <v>1485</v>
      </c>
      <c r="B1487">
        <v>1</v>
      </c>
    </row>
    <row r="1488" spans="1:2">
      <c r="A1488" t="s">
        <v>1486</v>
      </c>
      <c r="B1488">
        <v>1</v>
      </c>
    </row>
    <row r="1489" spans="1:2">
      <c r="A1489" t="s">
        <v>1487</v>
      </c>
      <c r="B1489">
        <v>1</v>
      </c>
    </row>
    <row r="1490" spans="1:2">
      <c r="A1490" t="s">
        <v>1488</v>
      </c>
      <c r="B1490">
        <v>1</v>
      </c>
    </row>
    <row r="1491" spans="1:2">
      <c r="A1491" t="s">
        <v>1489</v>
      </c>
      <c r="B1491">
        <v>1</v>
      </c>
    </row>
    <row r="1492" spans="1:2">
      <c r="A1492" t="s">
        <v>1490</v>
      </c>
      <c r="B1492">
        <v>1</v>
      </c>
    </row>
    <row r="1493" spans="1:2">
      <c r="A1493" t="s">
        <v>1491</v>
      </c>
      <c r="B1493">
        <v>1</v>
      </c>
    </row>
    <row r="1494" spans="1:2">
      <c r="A1494" t="s">
        <v>1492</v>
      </c>
      <c r="B1494">
        <v>1</v>
      </c>
    </row>
    <row r="1495" spans="1:2">
      <c r="A1495" t="s">
        <v>1493</v>
      </c>
      <c r="B1495">
        <v>1</v>
      </c>
    </row>
    <row r="1496" spans="1:2">
      <c r="A1496" t="s">
        <v>1494</v>
      </c>
      <c r="B1496">
        <v>1</v>
      </c>
    </row>
    <row r="1497" spans="1:2">
      <c r="A1497" t="s">
        <v>1495</v>
      </c>
      <c r="B1497">
        <v>1</v>
      </c>
    </row>
    <row r="1498" spans="1:2">
      <c r="A1498" t="s">
        <v>1496</v>
      </c>
      <c r="B1498">
        <v>1</v>
      </c>
    </row>
    <row r="1499" spans="1:2">
      <c r="A1499" t="s">
        <v>1497</v>
      </c>
      <c r="B1499">
        <v>1</v>
      </c>
    </row>
    <row r="1500" spans="1:2">
      <c r="A1500" t="s">
        <v>1498</v>
      </c>
      <c r="B1500">
        <v>1</v>
      </c>
    </row>
    <row r="1501" spans="1:2">
      <c r="A1501" t="s">
        <v>1499</v>
      </c>
      <c r="B1501">
        <v>1</v>
      </c>
    </row>
    <row r="1502" spans="1:2">
      <c r="A1502" t="s">
        <v>1500</v>
      </c>
      <c r="B1502">
        <v>1</v>
      </c>
    </row>
    <row r="1503" spans="1:2">
      <c r="A1503" t="s">
        <v>1501</v>
      </c>
      <c r="B1503">
        <v>1</v>
      </c>
    </row>
    <row r="1504" spans="1:2">
      <c r="A1504" t="s">
        <v>1502</v>
      </c>
      <c r="B1504">
        <v>1</v>
      </c>
    </row>
    <row r="1505" spans="1:2">
      <c r="A1505" t="s">
        <v>1503</v>
      </c>
      <c r="B1505">
        <v>1</v>
      </c>
    </row>
    <row r="1506" spans="1:2">
      <c r="A1506" t="s">
        <v>1504</v>
      </c>
      <c r="B1506">
        <v>1</v>
      </c>
    </row>
    <row r="1507" spans="1:2">
      <c r="A1507" t="s">
        <v>1505</v>
      </c>
      <c r="B1507">
        <v>1</v>
      </c>
    </row>
    <row r="1508" spans="1:2">
      <c r="A1508" t="s">
        <v>1506</v>
      </c>
      <c r="B1508">
        <v>1</v>
      </c>
    </row>
    <row r="1509" spans="1:2">
      <c r="A1509" t="s">
        <v>1507</v>
      </c>
      <c r="B1509">
        <v>1</v>
      </c>
    </row>
    <row r="1510" spans="1:2">
      <c r="A1510" t="s">
        <v>1508</v>
      </c>
      <c r="B1510">
        <v>1</v>
      </c>
    </row>
    <row r="1511" spans="1:2">
      <c r="A1511" t="s">
        <v>1509</v>
      </c>
      <c r="B1511">
        <v>1</v>
      </c>
    </row>
    <row r="1512" spans="1:2">
      <c r="A1512" t="s">
        <v>1510</v>
      </c>
      <c r="B1512">
        <v>1</v>
      </c>
    </row>
    <row r="1513" spans="1:2">
      <c r="A1513" t="s">
        <v>1511</v>
      </c>
      <c r="B1513">
        <v>1</v>
      </c>
    </row>
    <row r="1514" spans="1:2">
      <c r="A1514" t="s">
        <v>1512</v>
      </c>
      <c r="B1514">
        <v>1</v>
      </c>
    </row>
    <row r="1515" spans="1:2">
      <c r="A1515" t="s">
        <v>1513</v>
      </c>
      <c r="B1515">
        <v>1</v>
      </c>
    </row>
    <row r="1516" spans="1:2">
      <c r="A1516" t="s">
        <v>1514</v>
      </c>
      <c r="B1516">
        <v>1</v>
      </c>
    </row>
    <row r="1517" spans="1:2">
      <c r="A1517" t="s">
        <v>1515</v>
      </c>
      <c r="B1517">
        <v>1</v>
      </c>
    </row>
    <row r="1518" spans="1:2">
      <c r="A1518" t="s">
        <v>1516</v>
      </c>
      <c r="B1518">
        <v>1</v>
      </c>
    </row>
    <row r="1519" spans="1:2">
      <c r="A1519" t="s">
        <v>1517</v>
      </c>
      <c r="B1519">
        <v>1</v>
      </c>
    </row>
    <row r="1520" spans="1:2">
      <c r="A1520" t="s">
        <v>1518</v>
      </c>
      <c r="B1520">
        <v>1</v>
      </c>
    </row>
    <row r="1521" spans="1:2">
      <c r="A1521" t="s">
        <v>1519</v>
      </c>
      <c r="B1521">
        <v>1</v>
      </c>
    </row>
    <row r="1522" spans="1:2">
      <c r="A1522" t="s">
        <v>1520</v>
      </c>
      <c r="B1522">
        <v>1</v>
      </c>
    </row>
    <row r="1523" spans="1:2">
      <c r="A1523" t="s">
        <v>1521</v>
      </c>
      <c r="B1523">
        <v>1</v>
      </c>
    </row>
    <row r="1524" spans="1:2">
      <c r="A1524" t="s">
        <v>1522</v>
      </c>
      <c r="B1524">
        <v>1</v>
      </c>
    </row>
    <row r="1525" spans="1:2">
      <c r="A1525" t="s">
        <v>1523</v>
      </c>
      <c r="B1525">
        <v>1</v>
      </c>
    </row>
    <row r="1526" spans="1:2">
      <c r="A1526" t="s">
        <v>1524</v>
      </c>
      <c r="B1526">
        <v>1</v>
      </c>
    </row>
    <row r="1527" spans="1:2">
      <c r="A1527" t="s">
        <v>1525</v>
      </c>
      <c r="B1527">
        <v>1</v>
      </c>
    </row>
    <row r="1528" spans="1:2">
      <c r="A1528" t="s">
        <v>1526</v>
      </c>
      <c r="B1528">
        <v>1</v>
      </c>
    </row>
    <row r="1529" spans="1:2">
      <c r="A1529" t="s">
        <v>1527</v>
      </c>
      <c r="B1529">
        <v>1</v>
      </c>
    </row>
    <row r="1530" spans="1:2">
      <c r="A1530" t="s">
        <v>1528</v>
      </c>
      <c r="B1530">
        <v>1</v>
      </c>
    </row>
    <row r="1531" spans="1:2">
      <c r="A1531" t="s">
        <v>1529</v>
      </c>
      <c r="B1531">
        <v>1</v>
      </c>
    </row>
    <row r="1532" spans="1:2">
      <c r="A1532" t="s">
        <v>1530</v>
      </c>
      <c r="B1532">
        <v>1</v>
      </c>
    </row>
    <row r="1533" spans="1:2">
      <c r="A1533" t="s">
        <v>1531</v>
      </c>
      <c r="B1533">
        <v>1</v>
      </c>
    </row>
    <row r="1534" spans="1:2">
      <c r="A1534" t="s">
        <v>1532</v>
      </c>
      <c r="B1534">
        <v>1</v>
      </c>
    </row>
    <row r="1535" spans="1:2">
      <c r="A1535" t="s">
        <v>1533</v>
      </c>
      <c r="B1535">
        <v>1</v>
      </c>
    </row>
    <row r="1536" spans="1:2">
      <c r="A1536" t="s">
        <v>1534</v>
      </c>
      <c r="B1536">
        <v>1</v>
      </c>
    </row>
    <row r="1537" spans="1:2">
      <c r="A1537" t="s">
        <v>1535</v>
      </c>
      <c r="B1537">
        <v>1</v>
      </c>
    </row>
    <row r="1538" spans="1:2">
      <c r="A1538" t="s">
        <v>1536</v>
      </c>
      <c r="B1538">
        <v>1</v>
      </c>
    </row>
    <row r="1539" spans="1:2">
      <c r="A1539" t="s">
        <v>1537</v>
      </c>
      <c r="B1539">
        <v>1</v>
      </c>
    </row>
    <row r="1540" spans="1:2">
      <c r="A1540" t="s">
        <v>1538</v>
      </c>
      <c r="B1540">
        <v>1</v>
      </c>
    </row>
    <row r="1541" spans="1:2">
      <c r="A1541" t="s">
        <v>1539</v>
      </c>
      <c r="B1541">
        <v>1</v>
      </c>
    </row>
    <row r="1542" spans="1:2">
      <c r="A1542" t="s">
        <v>1540</v>
      </c>
      <c r="B1542">
        <v>1</v>
      </c>
    </row>
    <row r="1543" spans="1:2">
      <c r="A1543" t="s">
        <v>1541</v>
      </c>
      <c r="B1543">
        <v>1</v>
      </c>
    </row>
    <row r="1544" spans="1:2">
      <c r="A1544" t="s">
        <v>1542</v>
      </c>
      <c r="B1544">
        <v>1</v>
      </c>
    </row>
    <row r="1545" spans="1:2">
      <c r="A1545" t="s">
        <v>1543</v>
      </c>
      <c r="B1545">
        <v>1</v>
      </c>
    </row>
    <row r="1546" spans="1:2">
      <c r="A1546" t="s">
        <v>1544</v>
      </c>
      <c r="B1546">
        <v>1</v>
      </c>
    </row>
    <row r="1547" spans="1:2">
      <c r="A1547" t="s">
        <v>1545</v>
      </c>
      <c r="B1547">
        <v>1</v>
      </c>
    </row>
    <row r="1548" spans="1:2">
      <c r="A1548" t="s">
        <v>1546</v>
      </c>
      <c r="B1548">
        <v>1</v>
      </c>
    </row>
    <row r="1549" spans="1:2">
      <c r="A1549" t="s">
        <v>1547</v>
      </c>
      <c r="B1549">
        <v>1</v>
      </c>
    </row>
    <row r="1550" spans="1:2">
      <c r="A1550" t="s">
        <v>1548</v>
      </c>
      <c r="B1550">
        <v>1</v>
      </c>
    </row>
    <row r="1551" spans="1:2">
      <c r="A1551" t="s">
        <v>1549</v>
      </c>
      <c r="B1551">
        <v>1</v>
      </c>
    </row>
    <row r="1552" spans="1:2">
      <c r="A1552" t="s">
        <v>1550</v>
      </c>
      <c r="B1552">
        <v>1</v>
      </c>
    </row>
    <row r="1553" spans="1:2">
      <c r="A1553" t="s">
        <v>1551</v>
      </c>
      <c r="B1553">
        <v>1</v>
      </c>
    </row>
    <row r="1554" spans="1:2">
      <c r="A1554" t="s">
        <v>1552</v>
      </c>
      <c r="B1554">
        <v>1</v>
      </c>
    </row>
    <row r="1555" spans="1:2">
      <c r="A1555" t="s">
        <v>1553</v>
      </c>
      <c r="B1555">
        <v>1</v>
      </c>
    </row>
    <row r="1556" spans="1:2">
      <c r="A1556" t="s">
        <v>1554</v>
      </c>
      <c r="B1556">
        <v>1</v>
      </c>
    </row>
    <row r="1557" spans="1:2">
      <c r="A1557" t="s">
        <v>1555</v>
      </c>
      <c r="B1557">
        <v>1</v>
      </c>
    </row>
    <row r="1558" spans="1:2">
      <c r="A1558" t="s">
        <v>1556</v>
      </c>
      <c r="B1558">
        <v>1</v>
      </c>
    </row>
    <row r="1559" spans="1:2">
      <c r="A1559" t="s">
        <v>1557</v>
      </c>
      <c r="B1559">
        <v>1</v>
      </c>
    </row>
    <row r="1560" spans="1:2">
      <c r="A1560" t="s">
        <v>1558</v>
      </c>
      <c r="B1560">
        <v>1</v>
      </c>
    </row>
    <row r="1561" spans="1:2">
      <c r="A1561" t="s">
        <v>1559</v>
      </c>
      <c r="B1561">
        <v>1</v>
      </c>
    </row>
    <row r="1562" spans="1:2">
      <c r="A1562" t="s">
        <v>1560</v>
      </c>
      <c r="B1562">
        <v>1</v>
      </c>
    </row>
    <row r="1563" spans="1:2">
      <c r="A1563" t="s">
        <v>1561</v>
      </c>
      <c r="B1563">
        <v>1</v>
      </c>
    </row>
    <row r="1564" spans="1:2">
      <c r="A1564" t="s">
        <v>1562</v>
      </c>
      <c r="B1564">
        <v>1</v>
      </c>
    </row>
    <row r="1565" spans="1:2">
      <c r="A1565" t="s">
        <v>1563</v>
      </c>
      <c r="B1565">
        <v>1</v>
      </c>
    </row>
    <row r="1566" spans="1:2">
      <c r="A1566" t="s">
        <v>1564</v>
      </c>
      <c r="B1566">
        <v>1</v>
      </c>
    </row>
    <row r="1567" spans="1:2">
      <c r="A1567" t="s">
        <v>1565</v>
      </c>
      <c r="B1567">
        <v>1</v>
      </c>
    </row>
    <row r="1568" spans="1:2">
      <c r="A1568" t="s">
        <v>1566</v>
      </c>
      <c r="B1568">
        <v>1</v>
      </c>
    </row>
    <row r="1569" spans="1:2">
      <c r="A1569" t="s">
        <v>1567</v>
      </c>
      <c r="B1569">
        <v>1</v>
      </c>
    </row>
    <row r="1570" spans="1:2">
      <c r="A1570" t="s">
        <v>1568</v>
      </c>
      <c r="B1570">
        <v>1</v>
      </c>
    </row>
    <row r="1571" spans="1:2">
      <c r="A1571" t="s">
        <v>1569</v>
      </c>
      <c r="B1571">
        <v>1</v>
      </c>
    </row>
    <row r="1572" spans="1:2">
      <c r="A1572" t="s">
        <v>1570</v>
      </c>
      <c r="B1572">
        <v>1</v>
      </c>
    </row>
    <row r="1573" spans="1:2">
      <c r="A1573" t="s">
        <v>1571</v>
      </c>
      <c r="B1573">
        <v>1</v>
      </c>
    </row>
    <row r="1574" spans="1:2">
      <c r="A1574" t="s">
        <v>1572</v>
      </c>
      <c r="B1574">
        <v>1</v>
      </c>
    </row>
    <row r="1575" spans="1:2">
      <c r="A1575" t="s">
        <v>1573</v>
      </c>
      <c r="B1575">
        <v>1</v>
      </c>
    </row>
    <row r="1576" spans="1:2">
      <c r="A1576" t="s">
        <v>1574</v>
      </c>
      <c r="B1576">
        <v>1</v>
      </c>
    </row>
    <row r="1577" spans="1:2">
      <c r="A1577" t="s">
        <v>1575</v>
      </c>
      <c r="B1577">
        <v>1</v>
      </c>
    </row>
    <row r="1578" spans="1:2">
      <c r="A1578" t="s">
        <v>1576</v>
      </c>
      <c r="B1578">
        <v>1</v>
      </c>
    </row>
    <row r="1579" spans="1:2">
      <c r="A1579" t="s">
        <v>1577</v>
      </c>
      <c r="B1579">
        <v>1</v>
      </c>
    </row>
    <row r="1580" spans="1:2">
      <c r="A1580" t="s">
        <v>1578</v>
      </c>
      <c r="B1580">
        <v>1</v>
      </c>
    </row>
    <row r="1581" spans="1:2">
      <c r="A1581" t="s">
        <v>1579</v>
      </c>
      <c r="B1581">
        <v>1</v>
      </c>
    </row>
    <row r="1582" spans="1:2">
      <c r="A1582" t="s">
        <v>1580</v>
      </c>
      <c r="B1582">
        <v>1</v>
      </c>
    </row>
    <row r="1583" spans="1:2">
      <c r="A1583" t="s">
        <v>1581</v>
      </c>
      <c r="B1583">
        <v>1</v>
      </c>
    </row>
    <row r="1584" spans="1:2">
      <c r="A1584" t="s">
        <v>1582</v>
      </c>
      <c r="B1584">
        <v>1</v>
      </c>
    </row>
    <row r="1585" spans="1:2">
      <c r="A1585" t="s">
        <v>1583</v>
      </c>
      <c r="B1585">
        <v>1</v>
      </c>
    </row>
    <row r="1586" spans="1:2">
      <c r="A1586" t="s">
        <v>1584</v>
      </c>
      <c r="B1586">
        <v>1</v>
      </c>
    </row>
    <row r="1587" spans="1:2">
      <c r="A1587" t="s">
        <v>1585</v>
      </c>
      <c r="B1587">
        <v>1</v>
      </c>
    </row>
    <row r="1588" spans="1:2">
      <c r="A1588" t="s">
        <v>1586</v>
      </c>
      <c r="B1588">
        <v>1</v>
      </c>
    </row>
    <row r="1589" spans="1:2">
      <c r="A1589" t="s">
        <v>1587</v>
      </c>
      <c r="B1589">
        <v>1</v>
      </c>
    </row>
    <row r="1590" spans="1:2">
      <c r="A1590" t="s">
        <v>1588</v>
      </c>
      <c r="B1590">
        <v>1</v>
      </c>
    </row>
    <row r="1591" spans="1:2">
      <c r="A1591" t="s">
        <v>1589</v>
      </c>
      <c r="B1591">
        <v>1</v>
      </c>
    </row>
    <row r="1592" spans="1:2">
      <c r="A1592" t="s">
        <v>1590</v>
      </c>
      <c r="B1592">
        <v>1</v>
      </c>
    </row>
    <row r="1593" spans="1:2">
      <c r="A1593" t="s">
        <v>1591</v>
      </c>
      <c r="B1593">
        <v>1</v>
      </c>
    </row>
    <row r="1594" spans="1:2">
      <c r="A1594" t="s">
        <v>1592</v>
      </c>
      <c r="B1594">
        <v>1</v>
      </c>
    </row>
    <row r="1595" spans="1:2">
      <c r="A1595" t="s">
        <v>1593</v>
      </c>
      <c r="B1595">
        <v>1</v>
      </c>
    </row>
    <row r="1596" spans="1:2">
      <c r="A1596" t="s">
        <v>1594</v>
      </c>
      <c r="B1596">
        <v>1</v>
      </c>
    </row>
    <row r="1597" spans="1:2">
      <c r="A1597" t="s">
        <v>1595</v>
      </c>
      <c r="B1597">
        <v>1</v>
      </c>
    </row>
    <row r="1598" spans="1:2">
      <c r="A1598" t="s">
        <v>1596</v>
      </c>
      <c r="B1598">
        <v>1</v>
      </c>
    </row>
    <row r="1599" spans="1:2">
      <c r="A1599" t="s">
        <v>1597</v>
      </c>
      <c r="B1599">
        <v>1</v>
      </c>
    </row>
    <row r="1600" spans="1:2">
      <c r="A1600" t="s">
        <v>1598</v>
      </c>
      <c r="B1600">
        <v>1</v>
      </c>
    </row>
    <row r="1601" spans="1:2">
      <c r="A1601" t="s">
        <v>1599</v>
      </c>
      <c r="B1601">
        <v>1</v>
      </c>
    </row>
    <row r="1602" spans="1:2">
      <c r="A1602" t="s">
        <v>1600</v>
      </c>
      <c r="B1602">
        <v>1</v>
      </c>
    </row>
    <row r="1603" spans="1:2">
      <c r="A1603" t="s">
        <v>1601</v>
      </c>
      <c r="B1603">
        <v>1</v>
      </c>
    </row>
    <row r="1604" spans="1:2">
      <c r="A1604" t="s">
        <v>1602</v>
      </c>
      <c r="B1604">
        <v>1</v>
      </c>
    </row>
    <row r="1605" spans="1:2">
      <c r="A1605" t="s">
        <v>1603</v>
      </c>
      <c r="B1605">
        <v>1</v>
      </c>
    </row>
    <row r="1606" spans="1:2">
      <c r="A1606" t="s">
        <v>1604</v>
      </c>
      <c r="B1606">
        <v>1</v>
      </c>
    </row>
    <row r="1607" spans="1:2">
      <c r="A1607" t="s">
        <v>1605</v>
      </c>
      <c r="B1607">
        <v>1</v>
      </c>
    </row>
    <row r="1608" spans="1:2">
      <c r="A1608" t="s">
        <v>1606</v>
      </c>
      <c r="B1608">
        <v>1</v>
      </c>
    </row>
    <row r="1609" spans="1:2">
      <c r="A1609" t="s">
        <v>1607</v>
      </c>
      <c r="B1609">
        <v>1</v>
      </c>
    </row>
    <row r="1610" spans="1:2">
      <c r="A1610" t="s">
        <v>1608</v>
      </c>
      <c r="B1610">
        <v>1</v>
      </c>
    </row>
    <row r="1611" spans="1:2">
      <c r="A1611" t="s">
        <v>1609</v>
      </c>
      <c r="B1611">
        <v>1</v>
      </c>
    </row>
    <row r="1612" spans="1:2">
      <c r="A1612" t="s">
        <v>1610</v>
      </c>
      <c r="B1612">
        <v>1</v>
      </c>
    </row>
    <row r="1613" spans="1:2">
      <c r="A1613" t="s">
        <v>1611</v>
      </c>
      <c r="B1613">
        <v>1</v>
      </c>
    </row>
    <row r="1614" spans="1:2">
      <c r="A1614" t="s">
        <v>1612</v>
      </c>
      <c r="B1614">
        <v>1</v>
      </c>
    </row>
    <row r="1615" spans="1:2">
      <c r="A1615" t="s">
        <v>1613</v>
      </c>
      <c r="B1615">
        <v>1</v>
      </c>
    </row>
    <row r="1616" spans="1:2">
      <c r="A1616" t="s">
        <v>1614</v>
      </c>
      <c r="B1616">
        <v>1</v>
      </c>
    </row>
    <row r="1617" spans="1:2">
      <c r="A1617" t="s">
        <v>1615</v>
      </c>
      <c r="B1617">
        <v>1</v>
      </c>
    </row>
    <row r="1618" spans="1:2">
      <c r="A1618" t="s">
        <v>1616</v>
      </c>
      <c r="B1618">
        <v>1</v>
      </c>
    </row>
    <row r="1619" spans="1:2">
      <c r="A1619" t="s">
        <v>1617</v>
      </c>
      <c r="B1619">
        <v>1</v>
      </c>
    </row>
    <row r="1620" spans="1:2">
      <c r="A1620" t="s">
        <v>1618</v>
      </c>
      <c r="B1620">
        <v>1</v>
      </c>
    </row>
    <row r="1621" spans="1:2">
      <c r="A1621" t="s">
        <v>1619</v>
      </c>
      <c r="B1621">
        <v>1</v>
      </c>
    </row>
    <row r="1622" spans="1:2">
      <c r="A1622" t="s">
        <v>1620</v>
      </c>
      <c r="B1622">
        <v>1</v>
      </c>
    </row>
    <row r="1623" spans="1:2">
      <c r="A1623" t="s">
        <v>1621</v>
      </c>
      <c r="B1623">
        <v>1</v>
      </c>
    </row>
    <row r="1624" spans="1:2">
      <c r="A1624" t="s">
        <v>1622</v>
      </c>
      <c r="B1624">
        <v>1</v>
      </c>
    </row>
    <row r="1625" spans="1:2">
      <c r="A1625" t="s">
        <v>1623</v>
      </c>
      <c r="B1625">
        <v>1</v>
      </c>
    </row>
    <row r="1626" spans="1:2">
      <c r="A1626" t="s">
        <v>1624</v>
      </c>
      <c r="B1626">
        <v>1</v>
      </c>
    </row>
    <row r="1627" spans="1:2">
      <c r="A1627" t="s">
        <v>1625</v>
      </c>
      <c r="B1627">
        <v>1</v>
      </c>
    </row>
    <row r="1628" spans="1:2">
      <c r="A1628" t="s">
        <v>1626</v>
      </c>
      <c r="B1628">
        <v>1</v>
      </c>
    </row>
    <row r="1629" spans="1:2">
      <c r="A1629" t="s">
        <v>1627</v>
      </c>
      <c r="B1629">
        <v>1</v>
      </c>
    </row>
    <row r="1630" spans="1:2">
      <c r="A1630" t="s">
        <v>1628</v>
      </c>
      <c r="B1630">
        <v>1</v>
      </c>
    </row>
    <row r="1631" spans="1:2">
      <c r="A1631" t="s">
        <v>1629</v>
      </c>
      <c r="B1631">
        <v>1</v>
      </c>
    </row>
    <row r="1632" spans="1:2">
      <c r="A1632" t="s">
        <v>1630</v>
      </c>
      <c r="B1632">
        <v>1</v>
      </c>
    </row>
    <row r="1633" spans="1:2">
      <c r="A1633" t="s">
        <v>1631</v>
      </c>
      <c r="B1633">
        <v>1</v>
      </c>
    </row>
    <row r="1634" spans="1:2">
      <c r="A1634" t="s">
        <v>1632</v>
      </c>
      <c r="B1634">
        <v>1</v>
      </c>
    </row>
    <row r="1635" spans="1:2">
      <c r="A1635" t="s">
        <v>1633</v>
      </c>
      <c r="B1635">
        <v>1</v>
      </c>
    </row>
    <row r="1636" spans="1:2">
      <c r="A1636" t="s">
        <v>1634</v>
      </c>
      <c r="B1636">
        <v>1</v>
      </c>
    </row>
    <row r="1637" spans="1:2">
      <c r="A1637" t="s">
        <v>1635</v>
      </c>
      <c r="B1637">
        <v>1</v>
      </c>
    </row>
    <row r="1638" spans="1:2">
      <c r="A1638" t="s">
        <v>1636</v>
      </c>
      <c r="B1638">
        <v>1</v>
      </c>
    </row>
    <row r="1639" spans="1:2">
      <c r="A1639" t="s">
        <v>1637</v>
      </c>
      <c r="B1639">
        <v>1</v>
      </c>
    </row>
    <row r="1640" spans="1:2">
      <c r="A1640" t="s">
        <v>1638</v>
      </c>
      <c r="B1640">
        <v>1</v>
      </c>
    </row>
    <row r="1641" spans="1:2">
      <c r="A1641" t="s">
        <v>1639</v>
      </c>
      <c r="B1641">
        <v>1</v>
      </c>
    </row>
    <row r="1642" spans="1:2">
      <c r="A1642" t="s">
        <v>1640</v>
      </c>
      <c r="B1642">
        <v>1</v>
      </c>
    </row>
    <row r="1643" spans="1:2">
      <c r="A1643" t="s">
        <v>1641</v>
      </c>
      <c r="B1643">
        <v>1</v>
      </c>
    </row>
    <row r="1644" spans="1:2">
      <c r="A1644" t="s">
        <v>1642</v>
      </c>
      <c r="B1644">
        <v>1</v>
      </c>
    </row>
    <row r="1645" spans="1:2">
      <c r="A1645" t="s">
        <v>1643</v>
      </c>
      <c r="B1645">
        <v>1</v>
      </c>
    </row>
    <row r="1646" spans="1:2">
      <c r="A1646" t="s">
        <v>1644</v>
      </c>
      <c r="B1646">
        <v>1</v>
      </c>
    </row>
    <row r="1647" spans="1:2">
      <c r="A1647" t="s">
        <v>1645</v>
      </c>
      <c r="B1647">
        <v>1</v>
      </c>
    </row>
    <row r="1648" spans="1:2">
      <c r="A1648" t="s">
        <v>1646</v>
      </c>
      <c r="B1648">
        <v>1</v>
      </c>
    </row>
    <row r="1649" spans="1:2">
      <c r="A1649" t="s">
        <v>1647</v>
      </c>
      <c r="B1649">
        <v>1</v>
      </c>
    </row>
    <row r="1650" spans="1:2">
      <c r="A1650" t="s">
        <v>1648</v>
      </c>
      <c r="B1650">
        <v>1</v>
      </c>
    </row>
    <row r="1651" spans="1:2">
      <c r="A1651" t="s">
        <v>1649</v>
      </c>
      <c r="B1651">
        <v>1</v>
      </c>
    </row>
    <row r="1652" spans="1:2">
      <c r="A1652" t="s">
        <v>1650</v>
      </c>
      <c r="B1652">
        <v>1</v>
      </c>
    </row>
    <row r="1653" spans="1:2">
      <c r="A1653" t="s">
        <v>1651</v>
      </c>
      <c r="B1653">
        <v>1</v>
      </c>
    </row>
    <row r="1654" spans="1:2">
      <c r="A1654" t="s">
        <v>1652</v>
      </c>
      <c r="B1654">
        <v>1</v>
      </c>
    </row>
    <row r="1655" spans="1:2">
      <c r="A1655" t="s">
        <v>1653</v>
      </c>
      <c r="B1655">
        <v>1</v>
      </c>
    </row>
    <row r="1656" spans="1:2">
      <c r="A1656" t="s">
        <v>1654</v>
      </c>
      <c r="B1656">
        <v>1</v>
      </c>
    </row>
    <row r="1657" spans="1:2">
      <c r="A1657" t="s">
        <v>1655</v>
      </c>
      <c r="B1657">
        <v>1</v>
      </c>
    </row>
    <row r="1658" spans="1:2">
      <c r="A1658" t="s">
        <v>1656</v>
      </c>
      <c r="B1658">
        <v>1</v>
      </c>
    </row>
    <row r="1659" spans="1:2">
      <c r="A1659" t="s">
        <v>1657</v>
      </c>
      <c r="B1659">
        <v>1</v>
      </c>
    </row>
    <row r="1660" spans="1:2">
      <c r="A1660" t="s">
        <v>1658</v>
      </c>
      <c r="B1660">
        <v>1</v>
      </c>
    </row>
    <row r="1661" spans="1:2">
      <c r="A1661" t="s">
        <v>1659</v>
      </c>
      <c r="B1661">
        <v>1</v>
      </c>
    </row>
    <row r="1662" spans="1:2">
      <c r="A1662" t="s">
        <v>1660</v>
      </c>
      <c r="B1662">
        <v>1</v>
      </c>
    </row>
    <row r="1663" spans="1:2">
      <c r="A1663" t="s">
        <v>1661</v>
      </c>
      <c r="B1663">
        <v>1</v>
      </c>
    </row>
    <row r="1664" spans="1:2">
      <c r="A1664" t="s">
        <v>1662</v>
      </c>
      <c r="B1664">
        <v>1</v>
      </c>
    </row>
    <row r="1665" spans="1:2">
      <c r="A1665" t="s">
        <v>1663</v>
      </c>
      <c r="B1665">
        <v>1</v>
      </c>
    </row>
    <row r="1666" spans="1:2">
      <c r="A1666" t="s">
        <v>1664</v>
      </c>
      <c r="B1666">
        <v>1</v>
      </c>
    </row>
    <row r="1667" spans="1:2">
      <c r="A1667" t="s">
        <v>1665</v>
      </c>
      <c r="B1667">
        <v>1</v>
      </c>
    </row>
    <row r="1668" spans="1:2">
      <c r="A1668" t="s">
        <v>1666</v>
      </c>
      <c r="B1668">
        <v>1</v>
      </c>
    </row>
    <row r="1669" spans="1:2">
      <c r="A1669" t="s">
        <v>1667</v>
      </c>
      <c r="B1669">
        <v>1</v>
      </c>
    </row>
    <row r="1670" spans="1:2">
      <c r="A1670" t="s">
        <v>1668</v>
      </c>
      <c r="B1670">
        <v>1</v>
      </c>
    </row>
    <row r="1671" spans="1:2">
      <c r="A1671" t="s">
        <v>1669</v>
      </c>
      <c r="B1671">
        <v>1</v>
      </c>
    </row>
    <row r="1672" spans="1:2">
      <c r="A1672" t="s">
        <v>1670</v>
      </c>
      <c r="B1672">
        <v>1</v>
      </c>
    </row>
    <row r="1673" spans="1:2">
      <c r="A1673" t="s">
        <v>1671</v>
      </c>
      <c r="B1673">
        <v>1</v>
      </c>
    </row>
    <row r="1674" spans="1:2">
      <c r="A1674" t="s">
        <v>1672</v>
      </c>
      <c r="B1674">
        <v>1</v>
      </c>
    </row>
    <row r="1675" spans="1:2">
      <c r="A1675" t="s">
        <v>1673</v>
      </c>
      <c r="B1675">
        <v>1</v>
      </c>
    </row>
    <row r="1676" spans="1:2">
      <c r="A1676" t="s">
        <v>1674</v>
      </c>
      <c r="B1676">
        <v>1</v>
      </c>
    </row>
    <row r="1677" spans="1:2">
      <c r="A1677" t="s">
        <v>1675</v>
      </c>
      <c r="B1677">
        <v>1</v>
      </c>
    </row>
    <row r="1678" spans="1:2">
      <c r="A1678" t="s">
        <v>1676</v>
      </c>
      <c r="B1678">
        <v>1</v>
      </c>
    </row>
    <row r="1679" spans="1:2">
      <c r="A1679" t="s">
        <v>1677</v>
      </c>
      <c r="B1679">
        <v>1</v>
      </c>
    </row>
    <row r="1680" spans="1:2">
      <c r="A1680" t="s">
        <v>1678</v>
      </c>
      <c r="B1680">
        <v>1</v>
      </c>
    </row>
    <row r="1681" spans="1:2">
      <c r="A1681" t="s">
        <v>1679</v>
      </c>
      <c r="B1681">
        <v>1</v>
      </c>
    </row>
    <row r="1682" spans="1:2">
      <c r="A1682" t="s">
        <v>1680</v>
      </c>
      <c r="B1682">
        <v>1</v>
      </c>
    </row>
    <row r="1683" spans="1:2">
      <c r="A1683" t="s">
        <v>1681</v>
      </c>
      <c r="B1683">
        <v>1</v>
      </c>
    </row>
    <row r="1684" spans="1:2">
      <c r="A1684" t="s">
        <v>1682</v>
      </c>
      <c r="B1684">
        <v>1</v>
      </c>
    </row>
    <row r="1685" spans="1:2">
      <c r="A1685" t="s">
        <v>1683</v>
      </c>
      <c r="B1685">
        <v>1</v>
      </c>
    </row>
    <row r="1686" spans="1:2">
      <c r="A1686" t="s">
        <v>1684</v>
      </c>
      <c r="B1686">
        <v>1</v>
      </c>
    </row>
    <row r="1687" spans="1:2">
      <c r="A1687" t="s">
        <v>1685</v>
      </c>
      <c r="B1687">
        <v>1</v>
      </c>
    </row>
    <row r="1688" spans="1:2">
      <c r="A1688" t="s">
        <v>1686</v>
      </c>
      <c r="B1688">
        <v>1</v>
      </c>
    </row>
    <row r="1689" spans="1:2">
      <c r="A1689" t="s">
        <v>1687</v>
      </c>
      <c r="B1689">
        <v>1</v>
      </c>
    </row>
    <row r="1690" spans="1:2">
      <c r="A1690" t="s">
        <v>1688</v>
      </c>
      <c r="B1690">
        <v>1</v>
      </c>
    </row>
    <row r="1691" spans="1:2">
      <c r="A1691" t="s">
        <v>1689</v>
      </c>
      <c r="B1691">
        <v>1</v>
      </c>
    </row>
    <row r="1692" spans="1:2">
      <c r="A1692" t="s">
        <v>1690</v>
      </c>
      <c r="B1692">
        <v>1</v>
      </c>
    </row>
    <row r="1693" spans="1:2">
      <c r="A1693" t="s">
        <v>1691</v>
      </c>
      <c r="B1693">
        <v>1</v>
      </c>
    </row>
    <row r="1694" spans="1:2">
      <c r="A1694" t="s">
        <v>1692</v>
      </c>
      <c r="B1694">
        <v>1</v>
      </c>
    </row>
    <row r="1695" spans="1:2">
      <c r="A1695" t="s">
        <v>1693</v>
      </c>
      <c r="B1695">
        <v>1</v>
      </c>
    </row>
    <row r="1696" spans="1:2">
      <c r="A1696" t="s">
        <v>1694</v>
      </c>
      <c r="B1696">
        <v>1</v>
      </c>
    </row>
    <row r="1697" spans="1:2">
      <c r="A1697" t="s">
        <v>1695</v>
      </c>
      <c r="B1697">
        <v>1</v>
      </c>
    </row>
    <row r="1698" spans="1:2">
      <c r="A1698" t="s">
        <v>1696</v>
      </c>
      <c r="B1698">
        <v>1</v>
      </c>
    </row>
    <row r="1699" spans="1:2">
      <c r="A1699" t="s">
        <v>1697</v>
      </c>
      <c r="B1699">
        <v>1</v>
      </c>
    </row>
    <row r="1700" spans="1:2">
      <c r="A1700" t="s">
        <v>1698</v>
      </c>
      <c r="B1700">
        <v>1</v>
      </c>
    </row>
    <row r="1701" spans="1:2">
      <c r="A1701" t="s">
        <v>1699</v>
      </c>
      <c r="B1701">
        <v>1</v>
      </c>
    </row>
    <row r="1702" spans="1:2">
      <c r="A1702" t="s">
        <v>1700</v>
      </c>
      <c r="B1702">
        <v>1</v>
      </c>
    </row>
    <row r="1703" spans="1:2">
      <c r="A1703" t="s">
        <v>1701</v>
      </c>
      <c r="B1703">
        <v>1</v>
      </c>
    </row>
    <row r="1704" spans="1:2">
      <c r="A1704" t="s">
        <v>1702</v>
      </c>
      <c r="B1704">
        <v>1</v>
      </c>
    </row>
    <row r="1705" spans="1:2">
      <c r="A1705" t="s">
        <v>1703</v>
      </c>
      <c r="B1705">
        <v>1</v>
      </c>
    </row>
    <row r="1706" spans="1:2">
      <c r="A1706" t="s">
        <v>1704</v>
      </c>
      <c r="B1706">
        <v>1</v>
      </c>
    </row>
    <row r="1707" spans="1:2">
      <c r="A1707" t="s">
        <v>1705</v>
      </c>
      <c r="B1707">
        <v>1</v>
      </c>
    </row>
    <row r="1708" spans="1:2">
      <c r="A1708" t="s">
        <v>1706</v>
      </c>
      <c r="B1708">
        <v>1</v>
      </c>
    </row>
    <row r="1709" spans="1:2">
      <c r="A1709" t="s">
        <v>1707</v>
      </c>
      <c r="B1709">
        <v>1</v>
      </c>
    </row>
    <row r="1710" spans="1:2">
      <c r="A1710" t="s">
        <v>1708</v>
      </c>
      <c r="B1710">
        <v>1</v>
      </c>
    </row>
    <row r="1711" spans="1:2">
      <c r="A1711" t="s">
        <v>1709</v>
      </c>
      <c r="B1711">
        <v>1</v>
      </c>
    </row>
    <row r="1712" spans="1:2">
      <c r="A1712" t="s">
        <v>1710</v>
      </c>
      <c r="B1712">
        <v>1</v>
      </c>
    </row>
    <row r="1713" spans="1:2">
      <c r="A1713" t="s">
        <v>1711</v>
      </c>
      <c r="B1713">
        <v>1</v>
      </c>
    </row>
    <row r="1714" spans="1:2">
      <c r="A1714" t="s">
        <v>1712</v>
      </c>
      <c r="B1714">
        <v>1</v>
      </c>
    </row>
    <row r="1715" spans="1:2">
      <c r="A1715" t="s">
        <v>1713</v>
      </c>
      <c r="B1715">
        <v>1</v>
      </c>
    </row>
    <row r="1716" spans="1:2">
      <c r="A1716" t="s">
        <v>1714</v>
      </c>
      <c r="B1716">
        <v>1</v>
      </c>
    </row>
    <row r="1717" spans="1:2">
      <c r="A1717" t="s">
        <v>1715</v>
      </c>
      <c r="B1717">
        <v>1</v>
      </c>
    </row>
    <row r="1718" spans="1:2">
      <c r="A1718" t="s">
        <v>1716</v>
      </c>
      <c r="B1718">
        <v>1</v>
      </c>
    </row>
    <row r="1719" spans="1:2">
      <c r="A1719" t="s">
        <v>1717</v>
      </c>
      <c r="B1719">
        <v>1</v>
      </c>
    </row>
    <row r="1720" spans="1:2">
      <c r="A1720" t="s">
        <v>1718</v>
      </c>
      <c r="B1720">
        <v>1</v>
      </c>
    </row>
    <row r="1721" spans="1:2">
      <c r="A1721" t="s">
        <v>1719</v>
      </c>
      <c r="B1721">
        <v>1</v>
      </c>
    </row>
    <row r="1722" spans="1:2">
      <c r="A1722" t="s">
        <v>1720</v>
      </c>
      <c r="B1722">
        <v>1</v>
      </c>
    </row>
    <row r="1723" spans="1:2">
      <c r="A1723" t="s">
        <v>1721</v>
      </c>
      <c r="B1723">
        <v>1</v>
      </c>
    </row>
    <row r="1724" spans="1:2">
      <c r="A1724" t="s">
        <v>1722</v>
      </c>
      <c r="B1724">
        <v>1</v>
      </c>
    </row>
    <row r="1725" spans="1:2">
      <c r="A1725" t="s">
        <v>1723</v>
      </c>
      <c r="B1725">
        <v>1</v>
      </c>
    </row>
    <row r="1726" spans="1:2">
      <c r="A1726" t="s">
        <v>1724</v>
      </c>
      <c r="B1726">
        <v>1</v>
      </c>
    </row>
    <row r="1727" spans="1:2">
      <c r="A1727" t="s">
        <v>1725</v>
      </c>
      <c r="B1727">
        <v>1</v>
      </c>
    </row>
    <row r="1728" spans="1:2">
      <c r="A1728" t="s">
        <v>1726</v>
      </c>
      <c r="B1728">
        <v>1</v>
      </c>
    </row>
    <row r="1729" spans="1:2">
      <c r="A1729" t="s">
        <v>1727</v>
      </c>
      <c r="B1729">
        <v>1</v>
      </c>
    </row>
    <row r="1730" spans="1:2">
      <c r="A1730" t="s">
        <v>1728</v>
      </c>
      <c r="B1730">
        <v>1</v>
      </c>
    </row>
    <row r="1731" spans="1:2">
      <c r="A1731" t="s">
        <v>1729</v>
      </c>
      <c r="B1731">
        <v>1</v>
      </c>
    </row>
    <row r="1732" spans="1:2">
      <c r="A1732" t="s">
        <v>1730</v>
      </c>
      <c r="B1732">
        <v>1</v>
      </c>
    </row>
    <row r="1733" spans="1:2">
      <c r="A1733" t="s">
        <v>1731</v>
      </c>
      <c r="B1733">
        <v>1</v>
      </c>
    </row>
    <row r="1734" spans="1:2">
      <c r="A1734" t="s">
        <v>1732</v>
      </c>
      <c r="B1734">
        <v>1</v>
      </c>
    </row>
    <row r="1735" spans="1:2">
      <c r="A1735" t="s">
        <v>1733</v>
      </c>
      <c r="B1735">
        <v>1</v>
      </c>
    </row>
    <row r="1736" spans="1:2">
      <c r="A1736" t="s">
        <v>1734</v>
      </c>
      <c r="B1736">
        <v>1</v>
      </c>
    </row>
    <row r="1737" spans="1:2">
      <c r="A1737" t="s">
        <v>1735</v>
      </c>
      <c r="B1737">
        <v>1</v>
      </c>
    </row>
    <row r="1738" spans="1:2">
      <c r="A1738" t="s">
        <v>1736</v>
      </c>
      <c r="B1738">
        <v>1</v>
      </c>
    </row>
    <row r="1739" spans="1:2">
      <c r="A1739" t="s">
        <v>1737</v>
      </c>
      <c r="B1739">
        <v>1</v>
      </c>
    </row>
    <row r="1740" spans="1:2">
      <c r="A1740" t="s">
        <v>1738</v>
      </c>
      <c r="B1740">
        <v>1</v>
      </c>
    </row>
    <row r="1741" spans="1:2">
      <c r="A1741" t="s">
        <v>1739</v>
      </c>
      <c r="B1741">
        <v>1</v>
      </c>
    </row>
    <row r="1742" spans="1:2">
      <c r="A1742" t="s">
        <v>1740</v>
      </c>
      <c r="B1742">
        <v>1</v>
      </c>
    </row>
    <row r="1743" spans="1:2">
      <c r="A1743" t="s">
        <v>1741</v>
      </c>
      <c r="B1743">
        <v>1</v>
      </c>
    </row>
    <row r="1744" spans="1:2">
      <c r="A1744" t="s">
        <v>1742</v>
      </c>
      <c r="B1744">
        <v>1</v>
      </c>
    </row>
    <row r="1745" spans="1:2">
      <c r="A1745" t="s">
        <v>1743</v>
      </c>
      <c r="B1745">
        <v>1</v>
      </c>
    </row>
    <row r="1746" spans="1:2">
      <c r="A1746" t="s">
        <v>1744</v>
      </c>
      <c r="B1746">
        <v>1</v>
      </c>
    </row>
    <row r="1747" spans="1:2">
      <c r="A1747" t="s">
        <v>1745</v>
      </c>
      <c r="B1747">
        <v>1</v>
      </c>
    </row>
    <row r="1748" spans="1:2">
      <c r="A1748" t="s">
        <v>1746</v>
      </c>
      <c r="B1748">
        <v>1</v>
      </c>
    </row>
    <row r="1749" spans="1:2">
      <c r="A1749" t="s">
        <v>1747</v>
      </c>
      <c r="B1749">
        <v>1</v>
      </c>
    </row>
    <row r="1750" spans="1:2">
      <c r="A1750" t="s">
        <v>1748</v>
      </c>
      <c r="B1750">
        <v>1</v>
      </c>
    </row>
    <row r="1751" spans="1:2">
      <c r="A1751" t="s">
        <v>1749</v>
      </c>
      <c r="B1751">
        <v>1</v>
      </c>
    </row>
    <row r="1752" spans="1:2">
      <c r="A1752" t="s">
        <v>1750</v>
      </c>
      <c r="B1752">
        <v>1</v>
      </c>
    </row>
    <row r="1753" spans="1:2">
      <c r="A1753" t="s">
        <v>1751</v>
      </c>
      <c r="B1753">
        <v>1</v>
      </c>
    </row>
    <row r="1754" spans="1:2">
      <c r="A1754" t="s">
        <v>1752</v>
      </c>
      <c r="B1754">
        <v>1</v>
      </c>
    </row>
    <row r="1755" spans="1:2">
      <c r="A1755" t="s">
        <v>1753</v>
      </c>
      <c r="B1755">
        <v>1</v>
      </c>
    </row>
    <row r="1756" spans="1:2">
      <c r="A1756" t="s">
        <v>1754</v>
      </c>
      <c r="B1756">
        <v>1</v>
      </c>
    </row>
    <row r="1757" spans="1:2">
      <c r="A1757" t="s">
        <v>1755</v>
      </c>
      <c r="B1757">
        <v>1</v>
      </c>
    </row>
    <row r="1758" spans="1:2">
      <c r="A1758" t="s">
        <v>1756</v>
      </c>
      <c r="B1758">
        <v>1</v>
      </c>
    </row>
    <row r="1759" spans="1:2">
      <c r="A1759" t="s">
        <v>1757</v>
      </c>
      <c r="B1759">
        <v>1</v>
      </c>
    </row>
    <row r="1760" spans="1:2">
      <c r="A1760" t="s">
        <v>1758</v>
      </c>
      <c r="B1760">
        <v>1</v>
      </c>
    </row>
    <row r="1761" spans="1:2">
      <c r="A1761" t="s">
        <v>1759</v>
      </c>
      <c r="B1761">
        <v>1</v>
      </c>
    </row>
    <row r="1762" spans="1:2">
      <c r="A1762" t="s">
        <v>1760</v>
      </c>
      <c r="B1762">
        <v>1</v>
      </c>
    </row>
    <row r="1763" spans="1:2">
      <c r="A1763" t="s">
        <v>1761</v>
      </c>
      <c r="B1763">
        <v>1</v>
      </c>
    </row>
    <row r="1764" spans="1:2">
      <c r="A1764" t="s">
        <v>1762</v>
      </c>
      <c r="B1764">
        <v>1</v>
      </c>
    </row>
    <row r="1765" spans="1:2">
      <c r="A1765" t="s">
        <v>1763</v>
      </c>
      <c r="B1765">
        <v>1</v>
      </c>
    </row>
    <row r="1766" spans="1:2">
      <c r="A1766" t="s">
        <v>1764</v>
      </c>
      <c r="B1766">
        <v>1</v>
      </c>
    </row>
    <row r="1767" spans="1:2">
      <c r="A1767" t="s">
        <v>1765</v>
      </c>
      <c r="B1767">
        <v>1</v>
      </c>
    </row>
    <row r="1768" spans="1:2">
      <c r="A1768" t="s">
        <v>1766</v>
      </c>
      <c r="B1768">
        <v>1</v>
      </c>
    </row>
    <row r="1769" spans="1:2">
      <c r="A1769" t="s">
        <v>1767</v>
      </c>
      <c r="B1769">
        <v>1</v>
      </c>
    </row>
    <row r="1770" spans="1:2">
      <c r="A1770" t="s">
        <v>1768</v>
      </c>
      <c r="B1770">
        <v>1</v>
      </c>
    </row>
    <row r="1771" spans="1:2">
      <c r="A1771" t="s">
        <v>1769</v>
      </c>
      <c r="B1771">
        <v>1</v>
      </c>
    </row>
    <row r="1772" spans="1:2">
      <c r="A1772" t="s">
        <v>1770</v>
      </c>
      <c r="B1772">
        <v>1</v>
      </c>
    </row>
    <row r="1773" spans="1:2">
      <c r="A1773" t="s">
        <v>1771</v>
      </c>
      <c r="B1773">
        <v>1</v>
      </c>
    </row>
    <row r="1774" spans="1:2">
      <c r="A1774" t="s">
        <v>1772</v>
      </c>
      <c r="B1774">
        <v>1</v>
      </c>
    </row>
    <row r="1775" spans="1:2">
      <c r="A1775" t="s">
        <v>1773</v>
      </c>
      <c r="B1775">
        <v>1</v>
      </c>
    </row>
    <row r="1776" spans="1:2">
      <c r="A1776" t="s">
        <v>1774</v>
      </c>
      <c r="B1776">
        <v>1</v>
      </c>
    </row>
    <row r="1777" spans="1:2">
      <c r="A1777" t="s">
        <v>1775</v>
      </c>
      <c r="B1777">
        <v>1</v>
      </c>
    </row>
    <row r="1778" spans="1:2">
      <c r="A1778" t="s">
        <v>1776</v>
      </c>
      <c r="B1778">
        <v>1</v>
      </c>
    </row>
    <row r="1779" spans="1:2">
      <c r="A1779" t="s">
        <v>1777</v>
      </c>
      <c r="B1779">
        <v>1</v>
      </c>
    </row>
    <row r="1780" spans="1:2">
      <c r="A1780" t="s">
        <v>1778</v>
      </c>
      <c r="B1780">
        <v>1</v>
      </c>
    </row>
    <row r="1781" spans="1:2">
      <c r="A1781" t="s">
        <v>1779</v>
      </c>
      <c r="B1781">
        <v>1</v>
      </c>
    </row>
    <row r="1782" spans="1:2">
      <c r="A1782" t="s">
        <v>1780</v>
      </c>
      <c r="B1782">
        <v>1</v>
      </c>
    </row>
    <row r="1783" spans="1:2">
      <c r="A1783" t="s">
        <v>1781</v>
      </c>
      <c r="B1783">
        <v>1</v>
      </c>
    </row>
    <row r="1784" spans="1:2">
      <c r="A1784" t="s">
        <v>1782</v>
      </c>
      <c r="B1784">
        <v>1</v>
      </c>
    </row>
    <row r="1785" spans="1:2">
      <c r="A1785" t="s">
        <v>1783</v>
      </c>
      <c r="B1785">
        <v>1</v>
      </c>
    </row>
    <row r="1786" spans="1:2">
      <c r="A1786" t="s">
        <v>1784</v>
      </c>
      <c r="B1786">
        <v>1</v>
      </c>
    </row>
    <row r="1787" spans="1:2">
      <c r="A1787" t="s">
        <v>1785</v>
      </c>
      <c r="B1787">
        <v>1</v>
      </c>
    </row>
    <row r="1788" spans="1:2">
      <c r="A1788" t="s">
        <v>1786</v>
      </c>
      <c r="B1788">
        <v>1</v>
      </c>
    </row>
    <row r="1789" spans="1:2">
      <c r="A1789" t="s">
        <v>1787</v>
      </c>
      <c r="B1789">
        <v>1</v>
      </c>
    </row>
    <row r="1790" spans="1:2">
      <c r="A1790" t="s">
        <v>1788</v>
      </c>
      <c r="B1790">
        <v>1</v>
      </c>
    </row>
    <row r="1791" spans="1:2">
      <c r="A1791" t="s">
        <v>1789</v>
      </c>
      <c r="B1791">
        <v>1</v>
      </c>
    </row>
    <row r="1792" spans="1:2">
      <c r="A1792" t="s">
        <v>1790</v>
      </c>
      <c r="B1792">
        <v>1</v>
      </c>
    </row>
    <row r="1793" spans="1:2">
      <c r="A1793" t="s">
        <v>1791</v>
      </c>
      <c r="B1793">
        <v>1</v>
      </c>
    </row>
    <row r="1794" spans="1:2">
      <c r="A1794" t="s">
        <v>1792</v>
      </c>
      <c r="B1794">
        <v>1</v>
      </c>
    </row>
    <row r="1795" spans="1:2">
      <c r="A1795" t="s">
        <v>1793</v>
      </c>
      <c r="B1795">
        <v>1</v>
      </c>
    </row>
    <row r="1796" spans="1:2">
      <c r="A1796" t="s">
        <v>1794</v>
      </c>
      <c r="B1796">
        <v>1</v>
      </c>
    </row>
    <row r="1797" spans="1:2">
      <c r="A1797" t="s">
        <v>1795</v>
      </c>
      <c r="B1797">
        <v>1</v>
      </c>
    </row>
    <row r="1798" spans="1:2">
      <c r="A1798" t="s">
        <v>1796</v>
      </c>
      <c r="B1798">
        <v>1</v>
      </c>
    </row>
    <row r="1799" spans="1:2">
      <c r="A1799" t="s">
        <v>1797</v>
      </c>
      <c r="B1799">
        <v>1</v>
      </c>
    </row>
    <row r="1800" spans="1:2">
      <c r="A1800" t="s">
        <v>1798</v>
      </c>
      <c r="B1800">
        <v>1</v>
      </c>
    </row>
    <row r="1801" spans="1:2">
      <c r="A1801" t="s">
        <v>1799</v>
      </c>
      <c r="B1801">
        <v>1</v>
      </c>
    </row>
    <row r="1802" spans="1:2">
      <c r="A1802" t="s">
        <v>1800</v>
      </c>
      <c r="B1802">
        <v>1</v>
      </c>
    </row>
    <row r="1803" spans="1:2">
      <c r="A1803" t="s">
        <v>1801</v>
      </c>
      <c r="B1803">
        <v>1</v>
      </c>
    </row>
    <row r="1804" spans="1:2">
      <c r="A1804" t="s">
        <v>1802</v>
      </c>
      <c r="B1804">
        <v>1</v>
      </c>
    </row>
    <row r="1805" spans="1:2">
      <c r="A1805" t="s">
        <v>1803</v>
      </c>
      <c r="B1805">
        <v>1</v>
      </c>
    </row>
    <row r="1806" spans="1:2">
      <c r="A1806" t="s">
        <v>1804</v>
      </c>
      <c r="B1806">
        <v>1</v>
      </c>
    </row>
    <row r="1807" spans="1:2">
      <c r="A1807" t="s">
        <v>1805</v>
      </c>
      <c r="B1807">
        <v>1</v>
      </c>
    </row>
    <row r="1808" spans="1:2">
      <c r="A1808" t="s">
        <v>1806</v>
      </c>
      <c r="B1808">
        <v>1</v>
      </c>
    </row>
    <row r="1809" spans="1:2">
      <c r="A1809" t="s">
        <v>1807</v>
      </c>
      <c r="B1809">
        <v>1</v>
      </c>
    </row>
    <row r="1810" spans="1:2">
      <c r="A1810" t="s">
        <v>1808</v>
      </c>
      <c r="B1810">
        <v>1</v>
      </c>
    </row>
    <row r="1811" spans="1:2">
      <c r="A1811" t="s">
        <v>1809</v>
      </c>
      <c r="B1811">
        <v>1</v>
      </c>
    </row>
    <row r="1812" spans="1:2">
      <c r="A1812" t="s">
        <v>1810</v>
      </c>
      <c r="B1812">
        <v>1</v>
      </c>
    </row>
    <row r="1813" spans="1:2">
      <c r="A1813" t="s">
        <v>1811</v>
      </c>
      <c r="B1813">
        <v>1</v>
      </c>
    </row>
    <row r="1814" spans="1:2">
      <c r="A1814" t="s">
        <v>1812</v>
      </c>
      <c r="B1814">
        <v>1</v>
      </c>
    </row>
    <row r="1815" spans="1:2">
      <c r="A1815" t="s">
        <v>1813</v>
      </c>
      <c r="B1815">
        <v>1</v>
      </c>
    </row>
    <row r="1816" spans="1:2">
      <c r="A1816" t="s">
        <v>1814</v>
      </c>
      <c r="B1816">
        <v>1</v>
      </c>
    </row>
    <row r="1817" spans="1:2">
      <c r="A1817" t="s">
        <v>1815</v>
      </c>
      <c r="B1817">
        <v>1</v>
      </c>
    </row>
    <row r="1818" spans="1:2">
      <c r="A1818" t="s">
        <v>1816</v>
      </c>
      <c r="B1818">
        <v>1</v>
      </c>
    </row>
    <row r="1819" spans="1:2">
      <c r="A1819" t="s">
        <v>1817</v>
      </c>
      <c r="B1819">
        <v>1</v>
      </c>
    </row>
    <row r="1820" spans="1:2">
      <c r="A1820" t="s">
        <v>1818</v>
      </c>
      <c r="B1820">
        <v>1</v>
      </c>
    </row>
    <row r="1821" spans="1:2">
      <c r="A1821" t="s">
        <v>1819</v>
      </c>
      <c r="B1821">
        <v>1</v>
      </c>
    </row>
    <row r="1822" spans="1:2">
      <c r="A1822" t="s">
        <v>1820</v>
      </c>
      <c r="B1822">
        <v>1</v>
      </c>
    </row>
    <row r="1823" spans="1:2">
      <c r="A1823" t="s">
        <v>1821</v>
      </c>
      <c r="B1823">
        <v>1</v>
      </c>
    </row>
    <row r="1824" spans="1:2">
      <c r="A1824" t="s">
        <v>1822</v>
      </c>
      <c r="B1824">
        <v>1</v>
      </c>
    </row>
    <row r="1825" spans="1:2">
      <c r="A1825" t="s">
        <v>1823</v>
      </c>
      <c r="B1825">
        <v>1</v>
      </c>
    </row>
    <row r="1826" spans="1:2">
      <c r="A1826" t="s">
        <v>1824</v>
      </c>
      <c r="B1826">
        <v>1</v>
      </c>
    </row>
    <row r="1827" spans="1:2">
      <c r="A1827" t="s">
        <v>1825</v>
      </c>
      <c r="B1827">
        <v>1</v>
      </c>
    </row>
    <row r="1828" spans="1:2">
      <c r="A1828" t="s">
        <v>1826</v>
      </c>
      <c r="B1828">
        <v>1</v>
      </c>
    </row>
    <row r="1829" spans="1:2">
      <c r="A1829" t="s">
        <v>1827</v>
      </c>
      <c r="B1829">
        <v>1</v>
      </c>
    </row>
    <row r="1830" spans="1:2">
      <c r="A1830" t="s">
        <v>1828</v>
      </c>
      <c r="B1830">
        <v>1</v>
      </c>
    </row>
    <row r="1831" spans="1:2">
      <c r="A1831" t="s">
        <v>1829</v>
      </c>
      <c r="B1831">
        <v>1</v>
      </c>
    </row>
    <row r="1832" spans="1:2">
      <c r="A1832" t="s">
        <v>1830</v>
      </c>
      <c r="B1832">
        <v>1</v>
      </c>
    </row>
    <row r="1833" spans="1:2">
      <c r="A1833" t="s">
        <v>1831</v>
      </c>
      <c r="B1833">
        <v>1</v>
      </c>
    </row>
    <row r="1834" spans="1:2">
      <c r="A1834" t="s">
        <v>1832</v>
      </c>
      <c r="B1834">
        <v>1</v>
      </c>
    </row>
    <row r="1835" spans="1:2">
      <c r="A1835" t="s">
        <v>1833</v>
      </c>
      <c r="B1835">
        <v>1</v>
      </c>
    </row>
    <row r="1836" spans="1:2">
      <c r="A1836" t="s">
        <v>1834</v>
      </c>
      <c r="B1836">
        <v>1</v>
      </c>
    </row>
    <row r="1837" spans="1:2">
      <c r="A1837" t="s">
        <v>1835</v>
      </c>
      <c r="B1837">
        <v>1</v>
      </c>
    </row>
    <row r="1838" spans="1:2">
      <c r="A1838" t="s">
        <v>1836</v>
      </c>
      <c r="B1838">
        <v>1</v>
      </c>
    </row>
    <row r="1839" spans="1:2">
      <c r="A1839" t="s">
        <v>1837</v>
      </c>
      <c r="B1839">
        <v>1</v>
      </c>
    </row>
    <row r="1840" spans="1:2">
      <c r="A1840" t="s">
        <v>1838</v>
      </c>
      <c r="B1840">
        <v>1</v>
      </c>
    </row>
    <row r="1841" spans="1:2">
      <c r="A1841" t="s">
        <v>1839</v>
      </c>
      <c r="B1841">
        <v>1</v>
      </c>
    </row>
    <row r="1842" spans="1:2">
      <c r="A1842" t="s">
        <v>1840</v>
      </c>
      <c r="B1842">
        <v>1</v>
      </c>
    </row>
    <row r="1843" spans="1:2">
      <c r="A1843" t="s">
        <v>1841</v>
      </c>
      <c r="B1843">
        <v>1</v>
      </c>
    </row>
    <row r="1844" spans="1:2">
      <c r="A1844" t="s">
        <v>1842</v>
      </c>
      <c r="B1844">
        <v>1</v>
      </c>
    </row>
    <row r="1845" spans="1:2">
      <c r="A1845" t="s">
        <v>1843</v>
      </c>
      <c r="B1845">
        <v>1</v>
      </c>
    </row>
    <row r="1846" spans="1:2">
      <c r="A1846" t="s">
        <v>1844</v>
      </c>
      <c r="B1846">
        <v>1</v>
      </c>
    </row>
    <row r="1847" spans="1:2">
      <c r="A1847" t="s">
        <v>1845</v>
      </c>
      <c r="B1847">
        <v>1</v>
      </c>
    </row>
    <row r="1848" spans="1:2">
      <c r="A1848" t="s">
        <v>1846</v>
      </c>
      <c r="B1848">
        <v>1</v>
      </c>
    </row>
    <row r="1849" spans="1:2">
      <c r="A1849" t="s">
        <v>1847</v>
      </c>
      <c r="B1849">
        <v>1</v>
      </c>
    </row>
    <row r="1850" spans="1:2">
      <c r="A1850" t="s">
        <v>1848</v>
      </c>
      <c r="B1850">
        <v>1</v>
      </c>
    </row>
    <row r="1851" spans="1:2">
      <c r="A1851" t="s">
        <v>1849</v>
      </c>
      <c r="B1851">
        <v>1</v>
      </c>
    </row>
    <row r="1852" spans="1:2">
      <c r="A1852" t="s">
        <v>1850</v>
      </c>
      <c r="B1852">
        <v>1</v>
      </c>
    </row>
    <row r="1853" spans="1:2">
      <c r="A1853" t="s">
        <v>1851</v>
      </c>
      <c r="B1853">
        <v>1</v>
      </c>
    </row>
    <row r="1854" spans="1:2">
      <c r="A1854" t="s">
        <v>1852</v>
      </c>
      <c r="B1854">
        <v>1</v>
      </c>
    </row>
    <row r="1855" spans="1:2">
      <c r="A1855" t="s">
        <v>1853</v>
      </c>
      <c r="B1855">
        <v>1</v>
      </c>
    </row>
    <row r="1856" spans="1:2">
      <c r="A1856" t="s">
        <v>1854</v>
      </c>
      <c r="B1856">
        <v>1</v>
      </c>
    </row>
    <row r="1857" spans="1:2">
      <c r="A1857" t="s">
        <v>1855</v>
      </c>
      <c r="B1857">
        <v>1</v>
      </c>
    </row>
    <row r="1858" spans="1:2">
      <c r="A1858" t="s">
        <v>1856</v>
      </c>
      <c r="B1858">
        <v>1</v>
      </c>
    </row>
    <row r="1859" spans="1:2">
      <c r="A1859" t="s">
        <v>1857</v>
      </c>
      <c r="B1859">
        <v>1</v>
      </c>
    </row>
    <row r="1860" spans="1:2">
      <c r="A1860" t="s">
        <v>1858</v>
      </c>
      <c r="B1860">
        <v>1</v>
      </c>
    </row>
    <row r="1861" spans="1:2">
      <c r="A1861" t="s">
        <v>1859</v>
      </c>
      <c r="B1861">
        <v>1</v>
      </c>
    </row>
    <row r="1862" spans="1:2">
      <c r="A1862" t="s">
        <v>1860</v>
      </c>
      <c r="B1862">
        <v>1</v>
      </c>
    </row>
    <row r="1863" spans="1:2">
      <c r="A1863" t="s">
        <v>1861</v>
      </c>
      <c r="B1863">
        <v>1</v>
      </c>
    </row>
    <row r="1864" spans="1:2">
      <c r="A1864" t="s">
        <v>1862</v>
      </c>
      <c r="B1864">
        <v>1</v>
      </c>
    </row>
    <row r="1865" spans="1:2">
      <c r="A1865" t="s">
        <v>1863</v>
      </c>
      <c r="B1865">
        <v>1</v>
      </c>
    </row>
    <row r="1866" spans="1:2">
      <c r="A1866" t="s">
        <v>1864</v>
      </c>
      <c r="B1866">
        <v>1</v>
      </c>
    </row>
    <row r="1867" spans="1:2">
      <c r="A1867" t="s">
        <v>1865</v>
      </c>
      <c r="B1867">
        <v>1</v>
      </c>
    </row>
    <row r="1868" spans="1:2">
      <c r="A1868" t="s">
        <v>1866</v>
      </c>
      <c r="B1868">
        <v>1</v>
      </c>
    </row>
    <row r="1869" spans="1:2">
      <c r="A1869" t="s">
        <v>1867</v>
      </c>
      <c r="B1869">
        <v>1</v>
      </c>
    </row>
    <row r="1870" spans="1:2">
      <c r="A1870" t="s">
        <v>1868</v>
      </c>
      <c r="B1870">
        <v>1</v>
      </c>
    </row>
    <row r="1871" spans="1:2">
      <c r="A1871" t="s">
        <v>1869</v>
      </c>
      <c r="B1871">
        <v>1</v>
      </c>
    </row>
    <row r="1872" spans="1:2">
      <c r="A1872" t="s">
        <v>1870</v>
      </c>
      <c r="B1872">
        <v>1</v>
      </c>
    </row>
    <row r="1873" spans="1:2">
      <c r="A1873" t="s">
        <v>1871</v>
      </c>
      <c r="B1873">
        <v>1</v>
      </c>
    </row>
    <row r="1874" spans="1:2">
      <c r="A1874" t="s">
        <v>1872</v>
      </c>
      <c r="B1874">
        <v>1</v>
      </c>
    </row>
    <row r="1875" spans="1:2">
      <c r="A1875" t="s">
        <v>1873</v>
      </c>
      <c r="B1875">
        <v>1</v>
      </c>
    </row>
    <row r="1876" spans="1:2">
      <c r="A1876" t="s">
        <v>1874</v>
      </c>
      <c r="B1876">
        <v>1</v>
      </c>
    </row>
    <row r="1877" spans="1:2">
      <c r="A1877" t="s">
        <v>1875</v>
      </c>
      <c r="B1877">
        <v>1</v>
      </c>
    </row>
    <row r="1878" spans="1:2">
      <c r="A1878" t="s">
        <v>1876</v>
      </c>
      <c r="B1878">
        <v>1</v>
      </c>
    </row>
    <row r="1879" spans="1:2">
      <c r="A1879" t="s">
        <v>1877</v>
      </c>
      <c r="B1879">
        <v>1</v>
      </c>
    </row>
    <row r="1880" spans="1:2">
      <c r="A1880" t="s">
        <v>1878</v>
      </c>
      <c r="B1880">
        <v>1</v>
      </c>
    </row>
    <row r="1881" spans="1:2">
      <c r="A1881" t="s">
        <v>1879</v>
      </c>
      <c r="B1881">
        <v>1</v>
      </c>
    </row>
    <row r="1882" spans="1:2">
      <c r="A1882" t="s">
        <v>1880</v>
      </c>
      <c r="B1882">
        <v>1</v>
      </c>
    </row>
    <row r="1883" spans="1:2">
      <c r="A1883" t="s">
        <v>1881</v>
      </c>
      <c r="B1883">
        <v>1</v>
      </c>
    </row>
    <row r="1884" spans="1:2">
      <c r="A1884" t="s">
        <v>1882</v>
      </c>
      <c r="B1884">
        <v>1</v>
      </c>
    </row>
    <row r="1885" spans="1:2">
      <c r="A1885" t="s">
        <v>1883</v>
      </c>
      <c r="B1885">
        <v>1</v>
      </c>
    </row>
    <row r="1886" spans="1:2">
      <c r="A1886" t="s">
        <v>1884</v>
      </c>
      <c r="B1886">
        <v>1</v>
      </c>
    </row>
    <row r="1887" spans="1:2">
      <c r="A1887" t="s">
        <v>1885</v>
      </c>
      <c r="B1887">
        <v>1</v>
      </c>
    </row>
    <row r="1888" spans="1:2">
      <c r="A1888" t="s">
        <v>1886</v>
      </c>
      <c r="B1888">
        <v>1</v>
      </c>
    </row>
    <row r="1889" spans="1:2">
      <c r="A1889" t="s">
        <v>1887</v>
      </c>
      <c r="B1889">
        <v>1</v>
      </c>
    </row>
    <row r="1890" spans="1:2">
      <c r="A1890" t="s">
        <v>1888</v>
      </c>
      <c r="B1890">
        <v>1</v>
      </c>
    </row>
    <row r="1891" spans="1:2">
      <c r="A1891" t="s">
        <v>1889</v>
      </c>
      <c r="B1891">
        <v>1</v>
      </c>
    </row>
    <row r="1892" spans="1:2">
      <c r="A1892" t="s">
        <v>1890</v>
      </c>
      <c r="B1892">
        <v>1</v>
      </c>
    </row>
    <row r="1893" spans="1:2">
      <c r="A1893" t="s">
        <v>1891</v>
      </c>
      <c r="B1893">
        <v>1</v>
      </c>
    </row>
    <row r="1894" spans="1:2">
      <c r="A1894" t="s">
        <v>1892</v>
      </c>
      <c r="B1894">
        <v>1</v>
      </c>
    </row>
    <row r="1895" spans="1:2">
      <c r="A1895" t="s">
        <v>1893</v>
      </c>
      <c r="B1895">
        <v>1</v>
      </c>
    </row>
    <row r="1896" spans="1:2">
      <c r="A1896" t="s">
        <v>1894</v>
      </c>
      <c r="B1896">
        <v>1</v>
      </c>
    </row>
    <row r="1897" spans="1:2">
      <c r="A1897" t="s">
        <v>1895</v>
      </c>
      <c r="B1897">
        <v>1</v>
      </c>
    </row>
    <row r="1898" spans="1:2">
      <c r="A1898" t="s">
        <v>1896</v>
      </c>
      <c r="B1898">
        <v>1</v>
      </c>
    </row>
    <row r="1899" spans="1:2">
      <c r="A1899" t="s">
        <v>1897</v>
      </c>
      <c r="B1899">
        <v>1</v>
      </c>
    </row>
    <row r="1900" spans="1:2">
      <c r="A1900" t="s">
        <v>1898</v>
      </c>
      <c r="B1900">
        <v>1</v>
      </c>
    </row>
    <row r="1901" spans="1:2">
      <c r="A1901" t="s">
        <v>1899</v>
      </c>
      <c r="B1901">
        <v>1</v>
      </c>
    </row>
    <row r="1902" spans="1:2">
      <c r="A1902" t="s">
        <v>1900</v>
      </c>
      <c r="B1902">
        <v>1</v>
      </c>
    </row>
    <row r="1903" spans="1:2">
      <c r="A1903" t="s">
        <v>1901</v>
      </c>
      <c r="B1903">
        <v>1</v>
      </c>
    </row>
    <row r="1904" spans="1:2">
      <c r="A1904" t="s">
        <v>1902</v>
      </c>
      <c r="B1904">
        <v>1</v>
      </c>
    </row>
    <row r="1905" spans="1:2">
      <c r="A1905" t="s">
        <v>1903</v>
      </c>
      <c r="B1905">
        <v>1</v>
      </c>
    </row>
    <row r="1906" spans="1:2">
      <c r="A1906" t="s">
        <v>1904</v>
      </c>
      <c r="B1906">
        <v>1</v>
      </c>
    </row>
    <row r="1907" spans="1:2">
      <c r="A1907" t="s">
        <v>1905</v>
      </c>
      <c r="B1907">
        <v>1</v>
      </c>
    </row>
    <row r="1908" spans="1:2">
      <c r="A1908" t="s">
        <v>1906</v>
      </c>
      <c r="B1908">
        <v>1</v>
      </c>
    </row>
    <row r="1909" spans="1:2">
      <c r="A1909" t="s">
        <v>1907</v>
      </c>
      <c r="B1909">
        <v>1</v>
      </c>
    </row>
    <row r="1910" spans="1:2">
      <c r="A1910" t="s">
        <v>1908</v>
      </c>
      <c r="B1910">
        <v>1</v>
      </c>
    </row>
    <row r="1911" spans="1:2">
      <c r="A1911" t="s">
        <v>1909</v>
      </c>
      <c r="B1911">
        <v>1</v>
      </c>
    </row>
    <row r="1912" spans="1:2">
      <c r="A1912" t="s">
        <v>1910</v>
      </c>
      <c r="B1912">
        <v>1</v>
      </c>
    </row>
    <row r="1913" spans="1:2">
      <c r="A1913" t="s">
        <v>1911</v>
      </c>
      <c r="B1913">
        <v>1</v>
      </c>
    </row>
    <row r="1914" spans="1:2">
      <c r="A1914" t="s">
        <v>1912</v>
      </c>
      <c r="B1914">
        <v>1</v>
      </c>
    </row>
    <row r="1915" spans="1:2">
      <c r="A1915" t="s">
        <v>1913</v>
      </c>
      <c r="B1915">
        <v>1</v>
      </c>
    </row>
    <row r="1916" spans="1:2">
      <c r="A1916" t="s">
        <v>1914</v>
      </c>
      <c r="B1916">
        <v>1</v>
      </c>
    </row>
    <row r="1917" spans="1:2">
      <c r="A1917" t="s">
        <v>1915</v>
      </c>
      <c r="B1917">
        <v>1</v>
      </c>
    </row>
    <row r="1918" spans="1:2">
      <c r="A1918" t="s">
        <v>1916</v>
      </c>
      <c r="B1918">
        <v>1</v>
      </c>
    </row>
    <row r="1919" spans="1:2">
      <c r="A1919" t="s">
        <v>1917</v>
      </c>
      <c r="B1919">
        <v>1</v>
      </c>
    </row>
    <row r="1920" spans="1:2">
      <c r="A1920" t="s">
        <v>1918</v>
      </c>
      <c r="B1920">
        <v>1</v>
      </c>
    </row>
    <row r="1921" spans="1:2">
      <c r="A1921" t="s">
        <v>1919</v>
      </c>
      <c r="B1921">
        <v>1</v>
      </c>
    </row>
    <row r="1922" spans="1:2">
      <c r="A1922" t="s">
        <v>1920</v>
      </c>
      <c r="B1922">
        <v>1</v>
      </c>
    </row>
    <row r="1923" spans="1:2">
      <c r="A1923" t="s">
        <v>1921</v>
      </c>
      <c r="B1923">
        <v>1</v>
      </c>
    </row>
    <row r="1924" spans="1:2">
      <c r="A1924" t="s">
        <v>1922</v>
      </c>
      <c r="B1924">
        <v>1</v>
      </c>
    </row>
    <row r="1925" spans="1:2">
      <c r="A1925" t="s">
        <v>1923</v>
      </c>
      <c r="B1925">
        <v>1</v>
      </c>
    </row>
    <row r="1926" spans="1:2">
      <c r="A1926" t="s">
        <v>1924</v>
      </c>
      <c r="B1926">
        <v>1</v>
      </c>
    </row>
    <row r="1927" spans="1:2">
      <c r="A1927" t="s">
        <v>1925</v>
      </c>
      <c r="B1927">
        <v>1</v>
      </c>
    </row>
    <row r="1928" spans="1:2">
      <c r="A1928" t="s">
        <v>1926</v>
      </c>
      <c r="B1928">
        <v>1</v>
      </c>
    </row>
    <row r="1929" spans="1:2">
      <c r="A1929" t="s">
        <v>1927</v>
      </c>
      <c r="B1929">
        <v>1</v>
      </c>
    </row>
    <row r="1930" spans="1:2">
      <c r="A1930" t="s">
        <v>1928</v>
      </c>
      <c r="B1930">
        <v>1</v>
      </c>
    </row>
    <row r="1931" spans="1:2">
      <c r="A1931" t="s">
        <v>1929</v>
      </c>
      <c r="B1931">
        <v>1</v>
      </c>
    </row>
    <row r="1932" spans="1:2">
      <c r="A1932" t="s">
        <v>1930</v>
      </c>
      <c r="B1932">
        <v>1</v>
      </c>
    </row>
    <row r="1933" spans="1:2">
      <c r="A1933" t="s">
        <v>1931</v>
      </c>
      <c r="B1933">
        <v>1</v>
      </c>
    </row>
    <row r="1934" spans="1:2">
      <c r="A1934" t="s">
        <v>1932</v>
      </c>
      <c r="B1934">
        <v>1</v>
      </c>
    </row>
    <row r="1935" spans="1:2">
      <c r="A1935" t="s">
        <v>1933</v>
      </c>
      <c r="B1935">
        <v>1</v>
      </c>
    </row>
    <row r="1936" spans="1:2">
      <c r="A1936" t="s">
        <v>1934</v>
      </c>
      <c r="B1936">
        <v>1</v>
      </c>
    </row>
    <row r="1937" spans="1:2">
      <c r="A1937" t="s">
        <v>1935</v>
      </c>
      <c r="B1937">
        <v>1</v>
      </c>
    </row>
    <row r="1938" spans="1:2">
      <c r="A1938" t="s">
        <v>1936</v>
      </c>
      <c r="B1938">
        <v>1</v>
      </c>
    </row>
    <row r="1939" spans="1:2">
      <c r="A1939" t="s">
        <v>1937</v>
      </c>
      <c r="B1939">
        <v>1</v>
      </c>
    </row>
    <row r="1940" spans="1:2">
      <c r="A1940" t="s">
        <v>1938</v>
      </c>
      <c r="B1940">
        <v>1</v>
      </c>
    </row>
    <row r="1941" spans="1:2">
      <c r="A1941" t="s">
        <v>1939</v>
      </c>
      <c r="B1941">
        <v>1</v>
      </c>
    </row>
    <row r="1942" spans="1:2">
      <c r="A1942" t="s">
        <v>1940</v>
      </c>
      <c r="B1942">
        <v>1</v>
      </c>
    </row>
    <row r="1943" spans="1:2">
      <c r="A1943" t="s">
        <v>1941</v>
      </c>
      <c r="B1943">
        <v>1</v>
      </c>
    </row>
    <row r="1944" spans="1:2">
      <c r="A1944" t="s">
        <v>1942</v>
      </c>
      <c r="B1944">
        <v>1</v>
      </c>
    </row>
    <row r="1945" spans="1:2">
      <c r="A1945" t="s">
        <v>1943</v>
      </c>
      <c r="B1945">
        <v>1</v>
      </c>
    </row>
    <row r="1946" spans="1:2">
      <c r="A1946" t="s">
        <v>1944</v>
      </c>
      <c r="B1946">
        <v>1</v>
      </c>
    </row>
    <row r="1947" spans="1:2">
      <c r="A1947" t="s">
        <v>1945</v>
      </c>
      <c r="B1947">
        <v>1</v>
      </c>
    </row>
    <row r="1948" spans="1:2">
      <c r="A1948" t="s">
        <v>1946</v>
      </c>
      <c r="B1948">
        <v>1</v>
      </c>
    </row>
    <row r="1949" spans="1:2">
      <c r="A1949" t="s">
        <v>1947</v>
      </c>
      <c r="B1949">
        <v>1</v>
      </c>
    </row>
    <row r="1950" spans="1:2">
      <c r="A1950" t="s">
        <v>1948</v>
      </c>
      <c r="B1950">
        <v>1</v>
      </c>
    </row>
    <row r="1951" spans="1:2">
      <c r="A1951" t="s">
        <v>1949</v>
      </c>
      <c r="B1951">
        <v>1</v>
      </c>
    </row>
    <row r="1952" spans="1:2">
      <c r="A1952" t="s">
        <v>1950</v>
      </c>
      <c r="B1952">
        <v>1</v>
      </c>
    </row>
    <row r="1953" spans="1:2">
      <c r="A1953" t="s">
        <v>1951</v>
      </c>
      <c r="B1953">
        <v>1</v>
      </c>
    </row>
    <row r="1954" spans="1:2">
      <c r="A1954" t="s">
        <v>1952</v>
      </c>
      <c r="B1954">
        <v>1</v>
      </c>
    </row>
    <row r="1955" spans="1:2">
      <c r="A1955" t="s">
        <v>1953</v>
      </c>
      <c r="B1955">
        <v>1</v>
      </c>
    </row>
    <row r="1956" spans="1:2">
      <c r="A1956" t="s">
        <v>1954</v>
      </c>
      <c r="B1956">
        <v>1</v>
      </c>
    </row>
    <row r="1957" spans="1:2">
      <c r="A1957" t="s">
        <v>1955</v>
      </c>
      <c r="B1957">
        <v>1</v>
      </c>
    </row>
    <row r="1958" spans="1:2">
      <c r="A1958" t="s">
        <v>1956</v>
      </c>
      <c r="B1958">
        <v>1</v>
      </c>
    </row>
    <row r="1959" spans="1:2">
      <c r="A1959" t="s">
        <v>1957</v>
      </c>
      <c r="B1959">
        <v>1</v>
      </c>
    </row>
    <row r="1960" spans="1:2">
      <c r="A1960" t="s">
        <v>1958</v>
      </c>
      <c r="B1960">
        <v>1</v>
      </c>
    </row>
    <row r="1961" spans="1:2">
      <c r="A1961" t="s">
        <v>1959</v>
      </c>
      <c r="B1961">
        <v>1</v>
      </c>
    </row>
    <row r="1962" spans="1:2">
      <c r="A1962" t="s">
        <v>1960</v>
      </c>
      <c r="B1962">
        <v>1</v>
      </c>
    </row>
    <row r="1963" spans="1:2">
      <c r="A1963" t="s">
        <v>1961</v>
      </c>
      <c r="B1963">
        <v>1</v>
      </c>
    </row>
    <row r="1964" spans="1:2">
      <c r="A1964" t="s">
        <v>1962</v>
      </c>
      <c r="B1964">
        <v>1</v>
      </c>
    </row>
    <row r="1965" spans="1:2">
      <c r="A1965" t="s">
        <v>1963</v>
      </c>
      <c r="B1965">
        <v>1</v>
      </c>
    </row>
    <row r="1966" spans="1:2">
      <c r="A1966" t="s">
        <v>1964</v>
      </c>
      <c r="B1966">
        <v>1</v>
      </c>
    </row>
    <row r="1967" spans="1:2">
      <c r="A1967" t="s">
        <v>1965</v>
      </c>
      <c r="B1967">
        <v>1</v>
      </c>
    </row>
    <row r="1968" spans="1:2">
      <c r="A1968" t="s">
        <v>1966</v>
      </c>
      <c r="B1968">
        <v>1</v>
      </c>
    </row>
    <row r="1969" spans="1:2">
      <c r="A1969" t="s">
        <v>1967</v>
      </c>
      <c r="B1969">
        <v>1</v>
      </c>
    </row>
    <row r="1970" spans="1:2">
      <c r="A1970" t="s">
        <v>1968</v>
      </c>
      <c r="B1970">
        <v>1</v>
      </c>
    </row>
    <row r="1971" spans="1:2">
      <c r="A1971" t="s">
        <v>1969</v>
      </c>
      <c r="B1971">
        <v>1</v>
      </c>
    </row>
    <row r="1972" spans="1:2">
      <c r="A1972" t="s">
        <v>1970</v>
      </c>
      <c r="B1972">
        <v>1</v>
      </c>
    </row>
    <row r="1973" spans="1:2">
      <c r="A1973" t="s">
        <v>1971</v>
      </c>
      <c r="B1973">
        <v>1</v>
      </c>
    </row>
    <row r="1974" spans="1:2">
      <c r="A1974" t="s">
        <v>1972</v>
      </c>
      <c r="B1974">
        <v>1</v>
      </c>
    </row>
    <row r="1975" spans="1:2">
      <c r="A1975" t="s">
        <v>1973</v>
      </c>
      <c r="B1975">
        <v>1</v>
      </c>
    </row>
    <row r="1976" spans="1:2">
      <c r="A1976" t="s">
        <v>1974</v>
      </c>
      <c r="B1976">
        <v>1</v>
      </c>
    </row>
    <row r="1977" spans="1:2">
      <c r="A1977" t="s">
        <v>1975</v>
      </c>
      <c r="B1977">
        <v>1</v>
      </c>
    </row>
    <row r="1978" spans="1:2">
      <c r="A1978" t="s">
        <v>1976</v>
      </c>
      <c r="B1978">
        <v>1</v>
      </c>
    </row>
    <row r="1979" spans="1:2">
      <c r="A1979" t="s">
        <v>1977</v>
      </c>
      <c r="B1979">
        <v>1</v>
      </c>
    </row>
    <row r="1980" spans="1:2">
      <c r="A1980" t="s">
        <v>1978</v>
      </c>
      <c r="B1980">
        <v>1</v>
      </c>
    </row>
    <row r="1981" spans="1:2">
      <c r="A1981" t="s">
        <v>1979</v>
      </c>
      <c r="B1981">
        <v>1</v>
      </c>
    </row>
    <row r="1982" spans="1:2">
      <c r="A1982" t="s">
        <v>1980</v>
      </c>
      <c r="B1982">
        <v>1</v>
      </c>
    </row>
    <row r="1983" spans="1:2">
      <c r="A1983" t="s">
        <v>1981</v>
      </c>
      <c r="B1983">
        <v>1</v>
      </c>
    </row>
    <row r="1984" spans="1:2">
      <c r="A1984" t="s">
        <v>1982</v>
      </c>
      <c r="B1984">
        <v>1</v>
      </c>
    </row>
    <row r="1985" spans="1:2">
      <c r="A1985" t="s">
        <v>1983</v>
      </c>
      <c r="B1985">
        <v>1</v>
      </c>
    </row>
    <row r="1986" spans="1:2">
      <c r="A1986" t="s">
        <v>1984</v>
      </c>
      <c r="B1986">
        <v>1</v>
      </c>
    </row>
    <row r="1987" spans="1:2">
      <c r="A1987" t="s">
        <v>1985</v>
      </c>
      <c r="B1987">
        <v>1</v>
      </c>
    </row>
    <row r="1988" spans="1:2">
      <c r="A1988" t="s">
        <v>1986</v>
      </c>
      <c r="B1988">
        <v>1</v>
      </c>
    </row>
    <row r="1989" spans="1:2">
      <c r="A1989" t="s">
        <v>1987</v>
      </c>
      <c r="B1989">
        <v>1</v>
      </c>
    </row>
    <row r="1990" spans="1:2">
      <c r="A1990" t="s">
        <v>1988</v>
      </c>
      <c r="B1990">
        <v>1</v>
      </c>
    </row>
    <row r="1991" spans="1:2">
      <c r="A1991" t="s">
        <v>1989</v>
      </c>
      <c r="B1991">
        <v>1</v>
      </c>
    </row>
    <row r="1992" spans="1:2">
      <c r="A1992" t="s">
        <v>1990</v>
      </c>
      <c r="B1992">
        <v>1</v>
      </c>
    </row>
    <row r="1993" spans="1:2">
      <c r="A1993" t="s">
        <v>1991</v>
      </c>
      <c r="B1993">
        <v>1</v>
      </c>
    </row>
    <row r="1994" spans="1:2">
      <c r="A1994" t="s">
        <v>1992</v>
      </c>
      <c r="B1994">
        <v>1</v>
      </c>
    </row>
    <row r="1995" spans="1:2">
      <c r="A1995" t="s">
        <v>1993</v>
      </c>
      <c r="B1995">
        <v>1</v>
      </c>
    </row>
    <row r="1996" spans="1:2">
      <c r="A1996" t="s">
        <v>1994</v>
      </c>
      <c r="B1996">
        <v>1</v>
      </c>
    </row>
    <row r="1997" spans="1:2">
      <c r="A1997" t="s">
        <v>1995</v>
      </c>
      <c r="B1997">
        <v>1</v>
      </c>
    </row>
    <row r="1998" spans="1:2">
      <c r="A1998" t="s">
        <v>1996</v>
      </c>
      <c r="B1998">
        <v>1</v>
      </c>
    </row>
    <row r="1999" spans="1:2">
      <c r="A1999" t="s">
        <v>1997</v>
      </c>
      <c r="B1999">
        <v>1</v>
      </c>
    </row>
    <row r="2000" spans="1:2">
      <c r="A2000" t="s">
        <v>1998</v>
      </c>
      <c r="B2000">
        <v>1</v>
      </c>
    </row>
    <row r="2001" spans="1:2">
      <c r="A2001" t="s">
        <v>1999</v>
      </c>
      <c r="B2001">
        <v>1</v>
      </c>
    </row>
    <row r="2002" spans="1:2">
      <c r="A2002" t="s">
        <v>2000</v>
      </c>
      <c r="B2002">
        <v>1</v>
      </c>
    </row>
    <row r="2003" spans="1:2">
      <c r="A2003" t="s">
        <v>2001</v>
      </c>
      <c r="B2003">
        <v>1</v>
      </c>
    </row>
    <row r="2004" spans="1:2">
      <c r="A2004" t="s">
        <v>2002</v>
      </c>
      <c r="B2004">
        <v>1</v>
      </c>
    </row>
    <row r="2005" spans="1:2">
      <c r="A2005" t="s">
        <v>2003</v>
      </c>
      <c r="B2005">
        <v>1</v>
      </c>
    </row>
    <row r="2006" spans="1:2">
      <c r="A2006" t="s">
        <v>2004</v>
      </c>
      <c r="B2006">
        <v>1</v>
      </c>
    </row>
    <row r="2007" spans="1:2">
      <c r="A2007" t="s">
        <v>2005</v>
      </c>
      <c r="B2007">
        <v>1</v>
      </c>
    </row>
    <row r="2008" spans="1:2">
      <c r="A2008" t="s">
        <v>2006</v>
      </c>
      <c r="B2008">
        <v>1</v>
      </c>
    </row>
    <row r="2009" spans="1:2">
      <c r="A2009" t="s">
        <v>2007</v>
      </c>
      <c r="B2009">
        <v>1</v>
      </c>
    </row>
    <row r="2010" spans="1:2">
      <c r="A2010" t="s">
        <v>2008</v>
      </c>
      <c r="B2010">
        <v>1</v>
      </c>
    </row>
    <row r="2011" spans="1:2">
      <c r="A2011" t="s">
        <v>2009</v>
      </c>
      <c r="B2011">
        <v>1</v>
      </c>
    </row>
    <row r="2012" spans="1:2">
      <c r="A2012" t="s">
        <v>2010</v>
      </c>
      <c r="B2012">
        <v>1</v>
      </c>
    </row>
    <row r="2013" spans="1:2">
      <c r="A2013" t="s">
        <v>2011</v>
      </c>
      <c r="B2013">
        <v>1</v>
      </c>
    </row>
    <row r="2014" spans="1:2">
      <c r="A2014" t="s">
        <v>2012</v>
      </c>
      <c r="B2014">
        <v>1</v>
      </c>
    </row>
    <row r="2015" spans="1:2">
      <c r="A2015" t="s">
        <v>2013</v>
      </c>
      <c r="B2015">
        <v>1</v>
      </c>
    </row>
    <row r="2016" spans="1:2">
      <c r="A2016" t="s">
        <v>2014</v>
      </c>
      <c r="B2016">
        <v>1</v>
      </c>
    </row>
    <row r="2017" spans="1:2">
      <c r="A2017" t="s">
        <v>2015</v>
      </c>
      <c r="B2017">
        <v>1</v>
      </c>
    </row>
    <row r="2018" spans="1:2">
      <c r="A2018" t="s">
        <v>2016</v>
      </c>
      <c r="B2018">
        <v>1</v>
      </c>
    </row>
    <row r="2019" spans="1:2">
      <c r="A2019" t="s">
        <v>2017</v>
      </c>
      <c r="B2019">
        <v>1</v>
      </c>
    </row>
    <row r="2020" spans="1:2">
      <c r="A2020" t="s">
        <v>2018</v>
      </c>
      <c r="B2020">
        <v>1</v>
      </c>
    </row>
    <row r="2021" spans="1:2">
      <c r="A2021" t="s">
        <v>2019</v>
      </c>
      <c r="B2021">
        <v>1</v>
      </c>
    </row>
    <row r="2022" spans="1:2">
      <c r="A2022" t="s">
        <v>2020</v>
      </c>
      <c r="B2022">
        <v>1</v>
      </c>
    </row>
    <row r="2023" spans="1:2">
      <c r="A2023" t="s">
        <v>2021</v>
      </c>
      <c r="B2023">
        <v>1</v>
      </c>
    </row>
    <row r="2024" spans="1:2">
      <c r="A2024" t="s">
        <v>2022</v>
      </c>
      <c r="B2024">
        <v>1</v>
      </c>
    </row>
    <row r="2025" spans="1:2">
      <c r="A2025" t="s">
        <v>2023</v>
      </c>
      <c r="B2025">
        <v>1</v>
      </c>
    </row>
    <row r="2026" spans="1:2">
      <c r="A2026" t="s">
        <v>2024</v>
      </c>
      <c r="B2026">
        <v>1</v>
      </c>
    </row>
    <row r="2027" spans="1:2">
      <c r="A2027" t="s">
        <v>2025</v>
      </c>
      <c r="B2027">
        <v>1</v>
      </c>
    </row>
    <row r="2028" spans="1:2">
      <c r="A2028" t="s">
        <v>2026</v>
      </c>
      <c r="B2028">
        <v>1</v>
      </c>
    </row>
    <row r="2029" spans="1:2">
      <c r="A2029" t="s">
        <v>2027</v>
      </c>
      <c r="B2029">
        <v>1</v>
      </c>
    </row>
    <row r="2030" spans="1:2">
      <c r="A2030" t="s">
        <v>2028</v>
      </c>
      <c r="B2030">
        <v>1</v>
      </c>
    </row>
    <row r="2031" spans="1:2">
      <c r="A2031" t="s">
        <v>2029</v>
      </c>
      <c r="B2031">
        <v>1</v>
      </c>
    </row>
    <row r="2032" spans="1:2">
      <c r="A2032" t="s">
        <v>2030</v>
      </c>
      <c r="B2032">
        <v>1</v>
      </c>
    </row>
    <row r="2033" spans="1:2">
      <c r="A2033" t="s">
        <v>2031</v>
      </c>
      <c r="B2033">
        <v>1</v>
      </c>
    </row>
    <row r="2034" spans="1:2">
      <c r="A2034" t="s">
        <v>2032</v>
      </c>
      <c r="B2034">
        <v>1</v>
      </c>
    </row>
    <row r="2035" spans="1:2">
      <c r="A2035" t="s">
        <v>2033</v>
      </c>
      <c r="B2035">
        <v>1</v>
      </c>
    </row>
    <row r="2036" spans="1:2">
      <c r="A2036" t="s">
        <v>2034</v>
      </c>
      <c r="B2036">
        <v>1</v>
      </c>
    </row>
    <row r="2037" spans="1:2">
      <c r="A2037" t="s">
        <v>2035</v>
      </c>
      <c r="B2037">
        <v>1</v>
      </c>
    </row>
    <row r="2038" spans="1:2">
      <c r="A2038" t="s">
        <v>2036</v>
      </c>
      <c r="B2038">
        <v>1</v>
      </c>
    </row>
    <row r="2039" spans="1:2">
      <c r="A2039" t="s">
        <v>2037</v>
      </c>
      <c r="B2039">
        <v>1</v>
      </c>
    </row>
    <row r="2040" spans="1:2">
      <c r="A2040" t="s">
        <v>2038</v>
      </c>
      <c r="B2040">
        <v>1</v>
      </c>
    </row>
    <row r="2041" spans="1:2">
      <c r="A2041" t="s">
        <v>2039</v>
      </c>
      <c r="B2041">
        <v>1</v>
      </c>
    </row>
    <row r="2042" spans="1:2">
      <c r="A2042" t="s">
        <v>2040</v>
      </c>
      <c r="B2042">
        <v>1</v>
      </c>
    </row>
    <row r="2043" spans="1:2">
      <c r="A2043" t="s">
        <v>2041</v>
      </c>
      <c r="B2043">
        <v>1</v>
      </c>
    </row>
    <row r="2044" spans="1:2">
      <c r="A2044" t="s">
        <v>2042</v>
      </c>
      <c r="B2044">
        <v>1</v>
      </c>
    </row>
    <row r="2045" spans="1:2">
      <c r="A2045" t="s">
        <v>2043</v>
      </c>
      <c r="B2045">
        <v>1</v>
      </c>
    </row>
    <row r="2046" spans="1:2">
      <c r="A2046" t="s">
        <v>2044</v>
      </c>
      <c r="B2046">
        <v>1</v>
      </c>
    </row>
    <row r="2047" spans="1:2">
      <c r="A2047" t="s">
        <v>2045</v>
      </c>
      <c r="B2047">
        <v>1</v>
      </c>
    </row>
    <row r="2048" spans="1:2">
      <c r="A2048" t="s">
        <v>2046</v>
      </c>
      <c r="B2048">
        <v>1</v>
      </c>
    </row>
    <row r="2049" spans="1:2">
      <c r="A2049" t="s">
        <v>2047</v>
      </c>
      <c r="B2049">
        <v>1</v>
      </c>
    </row>
    <row r="2050" spans="1:2">
      <c r="A2050" t="s">
        <v>2048</v>
      </c>
      <c r="B2050">
        <v>1</v>
      </c>
    </row>
    <row r="2051" spans="1:2">
      <c r="A2051" t="s">
        <v>2049</v>
      </c>
      <c r="B2051">
        <v>1</v>
      </c>
    </row>
    <row r="2052" spans="1:2">
      <c r="A2052" t="s">
        <v>2050</v>
      </c>
      <c r="B2052">
        <v>1</v>
      </c>
    </row>
    <row r="2053" spans="1:2">
      <c r="A2053" t="s">
        <v>2051</v>
      </c>
      <c r="B2053">
        <v>1</v>
      </c>
    </row>
    <row r="2054" spans="1:2">
      <c r="A2054" t="s">
        <v>2052</v>
      </c>
      <c r="B2054">
        <v>1</v>
      </c>
    </row>
    <row r="2055" spans="1:2">
      <c r="A2055" t="s">
        <v>2053</v>
      </c>
      <c r="B2055">
        <v>1</v>
      </c>
    </row>
    <row r="2056" spans="1:2">
      <c r="A2056" t="s">
        <v>2054</v>
      </c>
      <c r="B2056">
        <v>1</v>
      </c>
    </row>
    <row r="2057" spans="1:2">
      <c r="A2057" t="s">
        <v>2055</v>
      </c>
      <c r="B2057">
        <v>1</v>
      </c>
    </row>
    <row r="2058" spans="1:2">
      <c r="A2058" t="s">
        <v>2056</v>
      </c>
      <c r="B2058">
        <v>1</v>
      </c>
    </row>
    <row r="2059" spans="1:2">
      <c r="A2059" t="s">
        <v>2057</v>
      </c>
      <c r="B2059">
        <v>1</v>
      </c>
    </row>
    <row r="2060" spans="1:2">
      <c r="A2060" t="s">
        <v>2058</v>
      </c>
      <c r="B2060">
        <v>1</v>
      </c>
    </row>
    <row r="2061" spans="1:2">
      <c r="A2061" t="s">
        <v>2059</v>
      </c>
      <c r="B2061">
        <v>1</v>
      </c>
    </row>
    <row r="2062" spans="1:2">
      <c r="A2062" t="s">
        <v>2060</v>
      </c>
      <c r="B2062">
        <v>1</v>
      </c>
    </row>
    <row r="2063" spans="1:2">
      <c r="A2063" t="s">
        <v>2061</v>
      </c>
      <c r="B2063">
        <v>1</v>
      </c>
    </row>
    <row r="2064" spans="1:2">
      <c r="A2064" t="s">
        <v>2062</v>
      </c>
      <c r="B2064">
        <v>1</v>
      </c>
    </row>
    <row r="2065" spans="1:2">
      <c r="A2065" t="s">
        <v>2063</v>
      </c>
      <c r="B2065">
        <v>1</v>
      </c>
    </row>
    <row r="2066" spans="1:2">
      <c r="A2066" t="s">
        <v>2064</v>
      </c>
      <c r="B2066">
        <v>1</v>
      </c>
    </row>
    <row r="2067" spans="1:2">
      <c r="A2067" t="s">
        <v>2065</v>
      </c>
      <c r="B2067">
        <v>1</v>
      </c>
    </row>
    <row r="2068" spans="1:2">
      <c r="A2068" t="s">
        <v>2066</v>
      </c>
      <c r="B2068">
        <v>1</v>
      </c>
    </row>
    <row r="2069" spans="1:2">
      <c r="A2069" t="s">
        <v>2067</v>
      </c>
      <c r="B2069">
        <v>1</v>
      </c>
    </row>
    <row r="2070" spans="1:2">
      <c r="A2070" t="s">
        <v>2068</v>
      </c>
      <c r="B2070">
        <v>1</v>
      </c>
    </row>
    <row r="2071" spans="1:2">
      <c r="A2071" t="s">
        <v>2069</v>
      </c>
      <c r="B2071">
        <v>1</v>
      </c>
    </row>
    <row r="2072" spans="1:2">
      <c r="A2072" t="s">
        <v>2070</v>
      </c>
      <c r="B2072">
        <v>1</v>
      </c>
    </row>
    <row r="2073" spans="1:2">
      <c r="A2073" t="s">
        <v>2071</v>
      </c>
      <c r="B2073">
        <v>1</v>
      </c>
    </row>
    <row r="2074" spans="1:2">
      <c r="A2074" t="s">
        <v>2072</v>
      </c>
      <c r="B2074">
        <v>1</v>
      </c>
    </row>
    <row r="2075" spans="1:2">
      <c r="A2075" t="s">
        <v>2073</v>
      </c>
      <c r="B2075">
        <v>1</v>
      </c>
    </row>
    <row r="2076" spans="1:2">
      <c r="A2076" t="s">
        <v>2074</v>
      </c>
      <c r="B2076">
        <v>1</v>
      </c>
    </row>
    <row r="2077" spans="1:2">
      <c r="A2077" t="s">
        <v>2075</v>
      </c>
      <c r="B2077">
        <v>1</v>
      </c>
    </row>
    <row r="2078" spans="1:2">
      <c r="A2078" t="s">
        <v>2076</v>
      </c>
      <c r="B2078">
        <v>1</v>
      </c>
    </row>
    <row r="2079" spans="1:2">
      <c r="A2079" t="s">
        <v>2077</v>
      </c>
      <c r="B2079">
        <v>1</v>
      </c>
    </row>
    <row r="2080" spans="1:2">
      <c r="A2080" t="s">
        <v>2078</v>
      </c>
      <c r="B2080">
        <v>1</v>
      </c>
    </row>
    <row r="2081" spans="1:2">
      <c r="A2081" t="s">
        <v>2079</v>
      </c>
      <c r="B2081">
        <v>1</v>
      </c>
    </row>
    <row r="2082" spans="1:2">
      <c r="A2082" t="s">
        <v>2080</v>
      </c>
      <c r="B2082">
        <v>1</v>
      </c>
    </row>
    <row r="2083" spans="1:2">
      <c r="A2083" t="s">
        <v>2081</v>
      </c>
      <c r="B2083">
        <v>1</v>
      </c>
    </row>
    <row r="2084" spans="1:2">
      <c r="A2084" t="s">
        <v>2082</v>
      </c>
      <c r="B2084">
        <v>1</v>
      </c>
    </row>
    <row r="2085" spans="1:2">
      <c r="A2085" t="s">
        <v>2083</v>
      </c>
      <c r="B2085">
        <v>1</v>
      </c>
    </row>
    <row r="2086" spans="1:2">
      <c r="A2086" t="s">
        <v>2084</v>
      </c>
      <c r="B2086">
        <v>1</v>
      </c>
    </row>
    <row r="2087" spans="1:2">
      <c r="A2087" t="s">
        <v>2085</v>
      </c>
      <c r="B2087">
        <v>1</v>
      </c>
    </row>
    <row r="2088" spans="1:2">
      <c r="A2088" t="s">
        <v>2086</v>
      </c>
      <c r="B2088">
        <v>1</v>
      </c>
    </row>
    <row r="2089" spans="1:2">
      <c r="A2089" t="s">
        <v>2087</v>
      </c>
      <c r="B2089">
        <v>1</v>
      </c>
    </row>
    <row r="2090" spans="1:2">
      <c r="A2090" t="s">
        <v>2088</v>
      </c>
      <c r="B2090">
        <v>1</v>
      </c>
    </row>
    <row r="2091" spans="1:2">
      <c r="A2091" t="s">
        <v>2089</v>
      </c>
      <c r="B2091">
        <v>1</v>
      </c>
    </row>
    <row r="2092" spans="1:2">
      <c r="A2092" t="s">
        <v>2090</v>
      </c>
      <c r="B2092">
        <v>1</v>
      </c>
    </row>
    <row r="2093" spans="1:2">
      <c r="A2093" t="s">
        <v>2091</v>
      </c>
      <c r="B2093">
        <v>1</v>
      </c>
    </row>
    <row r="2094" spans="1:2">
      <c r="A2094" t="s">
        <v>2092</v>
      </c>
      <c r="B2094">
        <v>1</v>
      </c>
    </row>
    <row r="2095" spans="1:2">
      <c r="A2095" t="s">
        <v>2093</v>
      </c>
      <c r="B2095">
        <v>1</v>
      </c>
    </row>
    <row r="2096" spans="1:2">
      <c r="A2096" t="s">
        <v>2094</v>
      </c>
      <c r="B2096">
        <v>1</v>
      </c>
    </row>
    <row r="2097" spans="1:2">
      <c r="A2097" t="s">
        <v>2095</v>
      </c>
      <c r="B2097">
        <v>1</v>
      </c>
    </row>
    <row r="2098" spans="1:2">
      <c r="A2098" t="s">
        <v>2096</v>
      </c>
      <c r="B2098">
        <v>1</v>
      </c>
    </row>
    <row r="2099" spans="1:2">
      <c r="A2099" t="s">
        <v>2097</v>
      </c>
      <c r="B2099">
        <v>1</v>
      </c>
    </row>
    <row r="2100" spans="1:2">
      <c r="A2100" t="s">
        <v>2098</v>
      </c>
      <c r="B2100">
        <v>1</v>
      </c>
    </row>
    <row r="2101" spans="1:2">
      <c r="A2101" t="s">
        <v>2099</v>
      </c>
      <c r="B2101">
        <v>1</v>
      </c>
    </row>
    <row r="2102" spans="1:2">
      <c r="A2102" t="s">
        <v>2100</v>
      </c>
      <c r="B2102">
        <v>1</v>
      </c>
    </row>
    <row r="2103" spans="1:2">
      <c r="A2103" t="s">
        <v>2101</v>
      </c>
      <c r="B2103">
        <v>1</v>
      </c>
    </row>
    <row r="2104" spans="1:2">
      <c r="A2104" t="s">
        <v>2102</v>
      </c>
      <c r="B2104">
        <v>1</v>
      </c>
    </row>
    <row r="2105" spans="1:2">
      <c r="A2105" t="s">
        <v>2103</v>
      </c>
      <c r="B2105">
        <v>1</v>
      </c>
    </row>
    <row r="2106" spans="1:2">
      <c r="A2106" t="s">
        <v>2104</v>
      </c>
      <c r="B2106">
        <v>1</v>
      </c>
    </row>
    <row r="2107" spans="1:2">
      <c r="A2107" t="s">
        <v>2105</v>
      </c>
      <c r="B2107">
        <v>1</v>
      </c>
    </row>
    <row r="2108" spans="1:2">
      <c r="A2108" t="s">
        <v>2106</v>
      </c>
      <c r="B2108">
        <v>1</v>
      </c>
    </row>
    <row r="2109" spans="1:2">
      <c r="A2109" t="s">
        <v>2107</v>
      </c>
      <c r="B2109">
        <v>1</v>
      </c>
    </row>
    <row r="2110" spans="1:2">
      <c r="A2110" t="s">
        <v>2108</v>
      </c>
      <c r="B2110">
        <v>1</v>
      </c>
    </row>
    <row r="2111" spans="1:2">
      <c r="A2111" t="s">
        <v>2109</v>
      </c>
      <c r="B2111">
        <v>1</v>
      </c>
    </row>
    <row r="2112" spans="1:2">
      <c r="A2112" t="s">
        <v>2110</v>
      </c>
      <c r="B2112">
        <v>1</v>
      </c>
    </row>
    <row r="2113" spans="1:2">
      <c r="A2113" t="s">
        <v>2111</v>
      </c>
      <c r="B2113">
        <v>1</v>
      </c>
    </row>
    <row r="2114" spans="1:2">
      <c r="A2114" t="s">
        <v>2112</v>
      </c>
      <c r="B2114">
        <v>1</v>
      </c>
    </row>
    <row r="2115" spans="1:2">
      <c r="A2115" t="s">
        <v>2113</v>
      </c>
      <c r="B2115">
        <v>1</v>
      </c>
    </row>
    <row r="2116" spans="1:2">
      <c r="A2116" t="s">
        <v>2114</v>
      </c>
      <c r="B2116">
        <v>1</v>
      </c>
    </row>
    <row r="2117" spans="1:2">
      <c r="A2117" t="s">
        <v>2115</v>
      </c>
      <c r="B2117">
        <v>1</v>
      </c>
    </row>
    <row r="2118" spans="1:2">
      <c r="A2118" t="s">
        <v>2116</v>
      </c>
      <c r="B2118">
        <v>1</v>
      </c>
    </row>
    <row r="2119" spans="1:2">
      <c r="A2119" t="s">
        <v>2117</v>
      </c>
      <c r="B2119">
        <v>1</v>
      </c>
    </row>
    <row r="2120" spans="1:2">
      <c r="A2120" t="s">
        <v>2118</v>
      </c>
      <c r="B2120">
        <v>1</v>
      </c>
    </row>
    <row r="2121" spans="1:2">
      <c r="A2121" t="s">
        <v>2119</v>
      </c>
      <c r="B2121">
        <v>1</v>
      </c>
    </row>
    <row r="2122" spans="1:2">
      <c r="A2122" t="s">
        <v>2120</v>
      </c>
      <c r="B2122">
        <v>1</v>
      </c>
    </row>
    <row r="2123" spans="1:2">
      <c r="A2123" t="s">
        <v>2121</v>
      </c>
      <c r="B2123">
        <v>1</v>
      </c>
    </row>
    <row r="2124" spans="1:2">
      <c r="A2124" t="s">
        <v>2122</v>
      </c>
      <c r="B2124">
        <v>1</v>
      </c>
    </row>
    <row r="2125" spans="1:2">
      <c r="A2125" t="s">
        <v>2123</v>
      </c>
      <c r="B2125">
        <v>1</v>
      </c>
    </row>
    <row r="2126" spans="1:2">
      <c r="A2126" t="s">
        <v>2124</v>
      </c>
      <c r="B2126">
        <v>1</v>
      </c>
    </row>
    <row r="2127" spans="1:2">
      <c r="A2127" t="s">
        <v>2125</v>
      </c>
      <c r="B2127">
        <v>1</v>
      </c>
    </row>
    <row r="2128" spans="1:2">
      <c r="A2128" t="s">
        <v>2126</v>
      </c>
      <c r="B2128">
        <v>1</v>
      </c>
    </row>
    <row r="2129" spans="1:2">
      <c r="A2129" t="s">
        <v>2127</v>
      </c>
      <c r="B2129">
        <v>1</v>
      </c>
    </row>
    <row r="2130" spans="1:2">
      <c r="A2130" t="s">
        <v>2128</v>
      </c>
      <c r="B2130">
        <v>1</v>
      </c>
    </row>
    <row r="2131" spans="1:2">
      <c r="A2131" t="s">
        <v>2129</v>
      </c>
      <c r="B2131">
        <v>1</v>
      </c>
    </row>
    <row r="2132" spans="1:2">
      <c r="A2132" t="s">
        <v>2130</v>
      </c>
      <c r="B2132">
        <v>1</v>
      </c>
    </row>
    <row r="2133" spans="1:2">
      <c r="A2133" t="s">
        <v>2131</v>
      </c>
      <c r="B2133">
        <v>1</v>
      </c>
    </row>
    <row r="2134" spans="1:2">
      <c r="A2134" t="s">
        <v>2132</v>
      </c>
      <c r="B2134">
        <v>1</v>
      </c>
    </row>
    <row r="2135" spans="1:2">
      <c r="A2135" t="s">
        <v>2133</v>
      </c>
      <c r="B2135">
        <v>1</v>
      </c>
    </row>
    <row r="2136" spans="1:2">
      <c r="A2136" t="s">
        <v>2134</v>
      </c>
      <c r="B2136">
        <v>1</v>
      </c>
    </row>
    <row r="2137" spans="1:2">
      <c r="A2137" t="s">
        <v>2135</v>
      </c>
      <c r="B2137">
        <v>1</v>
      </c>
    </row>
    <row r="2138" spans="1:2">
      <c r="A2138" t="s">
        <v>2136</v>
      </c>
      <c r="B2138">
        <v>1</v>
      </c>
    </row>
    <row r="2139" spans="1:2">
      <c r="A2139" t="s">
        <v>2137</v>
      </c>
      <c r="B2139">
        <v>1</v>
      </c>
    </row>
    <row r="2140" spans="1:2">
      <c r="A2140" t="s">
        <v>2138</v>
      </c>
      <c r="B2140">
        <v>1</v>
      </c>
    </row>
    <row r="2141" spans="1:2">
      <c r="A2141" t="s">
        <v>2139</v>
      </c>
      <c r="B2141">
        <v>1</v>
      </c>
    </row>
    <row r="2142" spans="1:2">
      <c r="A2142" t="s">
        <v>2140</v>
      </c>
      <c r="B2142">
        <v>1</v>
      </c>
    </row>
    <row r="2143" spans="1:2">
      <c r="A2143" t="s">
        <v>2141</v>
      </c>
      <c r="B2143">
        <v>1</v>
      </c>
    </row>
    <row r="2144" spans="1:2">
      <c r="A2144" t="s">
        <v>2142</v>
      </c>
      <c r="B2144">
        <v>1</v>
      </c>
    </row>
    <row r="2145" spans="1:2">
      <c r="A2145" t="s">
        <v>2143</v>
      </c>
      <c r="B2145">
        <v>1</v>
      </c>
    </row>
    <row r="2146" spans="1:2">
      <c r="A2146" t="s">
        <v>2144</v>
      </c>
      <c r="B2146">
        <v>1</v>
      </c>
    </row>
    <row r="2147" spans="1:2">
      <c r="A2147" t="s">
        <v>2145</v>
      </c>
      <c r="B2147">
        <v>1</v>
      </c>
    </row>
    <row r="2148" spans="1:2">
      <c r="A2148" t="s">
        <v>2146</v>
      </c>
      <c r="B2148">
        <v>1</v>
      </c>
    </row>
    <row r="2149" spans="1:2">
      <c r="A2149" t="s">
        <v>2147</v>
      </c>
      <c r="B2149">
        <v>1</v>
      </c>
    </row>
    <row r="2150" spans="1:2">
      <c r="A2150" t="s">
        <v>2148</v>
      </c>
      <c r="B2150">
        <v>1</v>
      </c>
    </row>
    <row r="2151" spans="1:2">
      <c r="A2151" t="s">
        <v>2149</v>
      </c>
      <c r="B2151">
        <v>1</v>
      </c>
    </row>
    <row r="2152" spans="1:2">
      <c r="A2152" t="s">
        <v>2150</v>
      </c>
      <c r="B2152">
        <v>1</v>
      </c>
    </row>
    <row r="2153" spans="1:2">
      <c r="A2153" t="s">
        <v>2151</v>
      </c>
      <c r="B2153">
        <v>1</v>
      </c>
    </row>
    <row r="2154" spans="1:2">
      <c r="A2154" t="s">
        <v>2152</v>
      </c>
      <c r="B2154">
        <v>1</v>
      </c>
    </row>
    <row r="2155" spans="1:2">
      <c r="A2155" t="s">
        <v>2153</v>
      </c>
      <c r="B2155">
        <v>1</v>
      </c>
    </row>
    <row r="2156" spans="1:2">
      <c r="A2156" t="s">
        <v>2154</v>
      </c>
      <c r="B2156">
        <v>1</v>
      </c>
    </row>
    <row r="2157" spans="1:2">
      <c r="A2157" t="s">
        <v>2155</v>
      </c>
      <c r="B2157">
        <v>1</v>
      </c>
    </row>
    <row r="2158" spans="1:2">
      <c r="A2158" t="s">
        <v>2156</v>
      </c>
      <c r="B2158">
        <v>1</v>
      </c>
    </row>
    <row r="2159" spans="1:2">
      <c r="A2159" t="s">
        <v>2157</v>
      </c>
      <c r="B2159">
        <v>1</v>
      </c>
    </row>
    <row r="2160" spans="1:2">
      <c r="A2160" t="s">
        <v>2158</v>
      </c>
      <c r="B2160">
        <v>1</v>
      </c>
    </row>
    <row r="2161" spans="1:2">
      <c r="A2161" t="s">
        <v>2159</v>
      </c>
      <c r="B2161">
        <v>1</v>
      </c>
    </row>
    <row r="2162" spans="1:2">
      <c r="A2162" t="s">
        <v>2160</v>
      </c>
      <c r="B2162">
        <v>1</v>
      </c>
    </row>
    <row r="2163" spans="1:2">
      <c r="A2163" t="s">
        <v>2161</v>
      </c>
      <c r="B2163">
        <v>1</v>
      </c>
    </row>
    <row r="2164" spans="1:2">
      <c r="A2164" t="s">
        <v>2162</v>
      </c>
      <c r="B2164">
        <v>1</v>
      </c>
    </row>
    <row r="2165" spans="1:2">
      <c r="A2165" t="s">
        <v>2163</v>
      </c>
      <c r="B2165">
        <v>1</v>
      </c>
    </row>
    <row r="2166" spans="1:2">
      <c r="A2166" t="s">
        <v>2164</v>
      </c>
      <c r="B2166">
        <v>1</v>
      </c>
    </row>
    <row r="2167" spans="1:2">
      <c r="A2167" t="s">
        <v>2165</v>
      </c>
      <c r="B2167">
        <v>1</v>
      </c>
    </row>
    <row r="2168" spans="1:2">
      <c r="A2168" t="s">
        <v>2166</v>
      </c>
      <c r="B2168">
        <v>1</v>
      </c>
    </row>
    <row r="2169" spans="1:2">
      <c r="A2169" t="s">
        <v>2167</v>
      </c>
      <c r="B2169">
        <v>1</v>
      </c>
    </row>
    <row r="2170" spans="1:2">
      <c r="A2170" t="s">
        <v>2168</v>
      </c>
      <c r="B2170">
        <v>1</v>
      </c>
    </row>
    <row r="2171" spans="1:2">
      <c r="A2171" t="s">
        <v>2169</v>
      </c>
      <c r="B2171">
        <v>1</v>
      </c>
    </row>
    <row r="2172" spans="1:2">
      <c r="A2172" t="s">
        <v>2170</v>
      </c>
      <c r="B2172">
        <v>1</v>
      </c>
    </row>
    <row r="2173" spans="1:2">
      <c r="A2173" t="s">
        <v>2171</v>
      </c>
      <c r="B2173">
        <v>1</v>
      </c>
    </row>
    <row r="2174" spans="1:2">
      <c r="A2174" t="s">
        <v>2172</v>
      </c>
      <c r="B2174">
        <v>1</v>
      </c>
    </row>
    <row r="2175" spans="1:2">
      <c r="A2175" t="s">
        <v>2173</v>
      </c>
      <c r="B2175">
        <v>1</v>
      </c>
    </row>
    <row r="2176" spans="1:2">
      <c r="A2176" t="s">
        <v>2174</v>
      </c>
      <c r="B2176">
        <v>1</v>
      </c>
    </row>
    <row r="2177" spans="1:2">
      <c r="A2177" t="s">
        <v>2175</v>
      </c>
      <c r="B2177">
        <v>1</v>
      </c>
    </row>
    <row r="2178" spans="1:2">
      <c r="A2178" t="s">
        <v>2176</v>
      </c>
      <c r="B2178">
        <v>1</v>
      </c>
    </row>
    <row r="2179" spans="1:2">
      <c r="A2179" t="s">
        <v>2177</v>
      </c>
      <c r="B2179">
        <v>1</v>
      </c>
    </row>
    <row r="2180" spans="1:2">
      <c r="A2180" t="s">
        <v>2178</v>
      </c>
      <c r="B2180">
        <v>1</v>
      </c>
    </row>
    <row r="2181" spans="1:2">
      <c r="A2181" t="s">
        <v>2179</v>
      </c>
      <c r="B2181">
        <v>1</v>
      </c>
    </row>
    <row r="2182" spans="1:2">
      <c r="A2182" t="s">
        <v>2180</v>
      </c>
      <c r="B2182">
        <v>1</v>
      </c>
    </row>
    <row r="2183" spans="1:2">
      <c r="A2183" t="s">
        <v>2181</v>
      </c>
      <c r="B2183">
        <v>1</v>
      </c>
    </row>
    <row r="2184" spans="1:2">
      <c r="A2184" t="s">
        <v>2182</v>
      </c>
      <c r="B2184">
        <v>1</v>
      </c>
    </row>
    <row r="2185" spans="1:2">
      <c r="A2185" t="s">
        <v>2183</v>
      </c>
      <c r="B2185">
        <v>1</v>
      </c>
    </row>
    <row r="2186" spans="1:2">
      <c r="A2186" t="s">
        <v>2184</v>
      </c>
      <c r="B2186">
        <v>1</v>
      </c>
    </row>
    <row r="2187" spans="1:2">
      <c r="A2187" t="s">
        <v>2185</v>
      </c>
      <c r="B2187">
        <v>1</v>
      </c>
    </row>
    <row r="2188" spans="1:2">
      <c r="A2188" t="s">
        <v>2186</v>
      </c>
      <c r="B2188">
        <v>1</v>
      </c>
    </row>
    <row r="2189" spans="1:2">
      <c r="A2189" t="s">
        <v>2187</v>
      </c>
      <c r="B2189">
        <v>1</v>
      </c>
    </row>
    <row r="2190" spans="1:2">
      <c r="A2190" t="s">
        <v>2188</v>
      </c>
      <c r="B2190">
        <v>1</v>
      </c>
    </row>
    <row r="2191" spans="1:2">
      <c r="A2191" t="s">
        <v>2189</v>
      </c>
      <c r="B2191">
        <v>1</v>
      </c>
    </row>
    <row r="2192" spans="1:2">
      <c r="A2192" t="s">
        <v>2190</v>
      </c>
      <c r="B2192">
        <v>1</v>
      </c>
    </row>
    <row r="2193" spans="1:2">
      <c r="A2193" t="s">
        <v>2191</v>
      </c>
      <c r="B2193">
        <v>1</v>
      </c>
    </row>
    <row r="2194" spans="1:2">
      <c r="A2194" t="s">
        <v>2192</v>
      </c>
      <c r="B2194">
        <v>1</v>
      </c>
    </row>
    <row r="2195" spans="1:2">
      <c r="A2195" t="s">
        <v>2193</v>
      </c>
      <c r="B2195">
        <v>1</v>
      </c>
    </row>
    <row r="2196" spans="1:2">
      <c r="A2196" t="s">
        <v>2194</v>
      </c>
      <c r="B2196">
        <v>1</v>
      </c>
    </row>
    <row r="2197" spans="1:2">
      <c r="A2197" t="s">
        <v>2195</v>
      </c>
      <c r="B2197">
        <v>1</v>
      </c>
    </row>
    <row r="2198" spans="1:2">
      <c r="A2198" t="s">
        <v>2196</v>
      </c>
      <c r="B2198">
        <v>1</v>
      </c>
    </row>
    <row r="2199" spans="1:2">
      <c r="A2199" t="s">
        <v>2197</v>
      </c>
      <c r="B2199">
        <v>1</v>
      </c>
    </row>
    <row r="2200" spans="1:2">
      <c r="A2200" t="s">
        <v>2198</v>
      </c>
      <c r="B2200">
        <v>1</v>
      </c>
    </row>
    <row r="2201" spans="1:2">
      <c r="A2201" t="s">
        <v>2199</v>
      </c>
      <c r="B2201">
        <v>1</v>
      </c>
    </row>
    <row r="2202" spans="1:2">
      <c r="A2202" t="s">
        <v>2200</v>
      </c>
      <c r="B2202">
        <v>1</v>
      </c>
    </row>
    <row r="2203" spans="1:2">
      <c r="A2203" t="s">
        <v>2201</v>
      </c>
      <c r="B2203">
        <v>1</v>
      </c>
    </row>
    <row r="2204" spans="1:2">
      <c r="A2204" t="s">
        <v>2202</v>
      </c>
      <c r="B2204">
        <v>1</v>
      </c>
    </row>
    <row r="2205" spans="1:2">
      <c r="A2205" t="s">
        <v>2203</v>
      </c>
      <c r="B2205">
        <v>1</v>
      </c>
    </row>
    <row r="2206" spans="1:2">
      <c r="A2206" t="s">
        <v>2204</v>
      </c>
      <c r="B2206">
        <v>1</v>
      </c>
    </row>
    <row r="2207" spans="1:2">
      <c r="A2207" t="s">
        <v>2205</v>
      </c>
      <c r="B2207">
        <v>1</v>
      </c>
    </row>
    <row r="2208" spans="1:2">
      <c r="A2208" t="s">
        <v>2206</v>
      </c>
      <c r="B2208">
        <v>1</v>
      </c>
    </row>
    <row r="2209" spans="1:2">
      <c r="A2209" t="s">
        <v>2207</v>
      </c>
      <c r="B2209">
        <v>1</v>
      </c>
    </row>
    <row r="2210" spans="1:2">
      <c r="A2210" t="s">
        <v>2208</v>
      </c>
      <c r="B2210">
        <v>1</v>
      </c>
    </row>
    <row r="2211" spans="1:2">
      <c r="A2211" t="s">
        <v>2209</v>
      </c>
      <c r="B2211">
        <v>1</v>
      </c>
    </row>
    <row r="2212" spans="1:2">
      <c r="A2212" t="s">
        <v>2210</v>
      </c>
      <c r="B2212">
        <v>1</v>
      </c>
    </row>
    <row r="2213" spans="1:2">
      <c r="A2213" t="s">
        <v>2211</v>
      </c>
      <c r="B2213">
        <v>1</v>
      </c>
    </row>
    <row r="2214" spans="1:2">
      <c r="A2214" t="s">
        <v>2212</v>
      </c>
      <c r="B2214">
        <v>1</v>
      </c>
    </row>
    <row r="2215" spans="1:2">
      <c r="A2215" t="s">
        <v>2213</v>
      </c>
      <c r="B2215">
        <v>1</v>
      </c>
    </row>
    <row r="2216" spans="1:2">
      <c r="A2216" t="s">
        <v>2214</v>
      </c>
      <c r="B2216">
        <v>1</v>
      </c>
    </row>
    <row r="2217" spans="1:2">
      <c r="A2217" t="s">
        <v>2215</v>
      </c>
      <c r="B2217">
        <v>1</v>
      </c>
    </row>
    <row r="2218" spans="1:2">
      <c r="A2218" t="s">
        <v>2216</v>
      </c>
      <c r="B2218">
        <v>1</v>
      </c>
    </row>
    <row r="2219" spans="1:2">
      <c r="A2219" t="s">
        <v>2217</v>
      </c>
      <c r="B2219">
        <v>1</v>
      </c>
    </row>
    <row r="2220" spans="1:2">
      <c r="A2220" t="s">
        <v>2218</v>
      </c>
      <c r="B2220">
        <v>1</v>
      </c>
    </row>
    <row r="2221" spans="1:2">
      <c r="A2221" t="s">
        <v>2219</v>
      </c>
      <c r="B2221">
        <v>1</v>
      </c>
    </row>
    <row r="2222" spans="1:2">
      <c r="A2222" t="s">
        <v>2220</v>
      </c>
      <c r="B2222">
        <v>1</v>
      </c>
    </row>
    <row r="2223" spans="1:2">
      <c r="A2223" t="s">
        <v>2221</v>
      </c>
      <c r="B2223">
        <v>1</v>
      </c>
    </row>
    <row r="2224" spans="1:2">
      <c r="A2224" t="s">
        <v>2222</v>
      </c>
      <c r="B2224">
        <v>1</v>
      </c>
    </row>
    <row r="2225" spans="1:2">
      <c r="A2225" t="s">
        <v>2223</v>
      </c>
      <c r="B2225">
        <v>1</v>
      </c>
    </row>
    <row r="2226" spans="1:2">
      <c r="A2226" t="s">
        <v>2224</v>
      </c>
      <c r="B2226">
        <v>1</v>
      </c>
    </row>
    <row r="2227" spans="1:2">
      <c r="A2227" t="s">
        <v>2225</v>
      </c>
      <c r="B2227">
        <v>1</v>
      </c>
    </row>
    <row r="2228" spans="1:2">
      <c r="A2228" t="s">
        <v>2226</v>
      </c>
      <c r="B2228">
        <v>1</v>
      </c>
    </row>
    <row r="2229" spans="1:2">
      <c r="A2229" t="s">
        <v>2227</v>
      </c>
      <c r="B2229">
        <v>1</v>
      </c>
    </row>
    <row r="2230" spans="1:2">
      <c r="A2230" t="s">
        <v>2228</v>
      </c>
      <c r="B2230">
        <v>1</v>
      </c>
    </row>
    <row r="2231" spans="1:2">
      <c r="A2231" t="s">
        <v>2229</v>
      </c>
      <c r="B2231">
        <v>1</v>
      </c>
    </row>
    <row r="2232" spans="1:2">
      <c r="A2232" t="s">
        <v>2230</v>
      </c>
      <c r="B2232">
        <v>1</v>
      </c>
    </row>
    <row r="2233" spans="1:2">
      <c r="A2233" t="s">
        <v>2231</v>
      </c>
      <c r="B2233">
        <v>1</v>
      </c>
    </row>
    <row r="2234" spans="1:2">
      <c r="A2234" t="s">
        <v>2232</v>
      </c>
      <c r="B2234">
        <v>1</v>
      </c>
    </row>
    <row r="2235" spans="1:2">
      <c r="A2235" t="s">
        <v>2233</v>
      </c>
      <c r="B2235">
        <v>1</v>
      </c>
    </row>
    <row r="2236" spans="1:2">
      <c r="A2236" t="s">
        <v>2234</v>
      </c>
      <c r="B2236">
        <v>1</v>
      </c>
    </row>
    <row r="2237" spans="1:2">
      <c r="A2237" t="s">
        <v>2235</v>
      </c>
      <c r="B2237">
        <v>1</v>
      </c>
    </row>
    <row r="2238" spans="1:2">
      <c r="A2238" t="s">
        <v>2236</v>
      </c>
      <c r="B2238">
        <v>1</v>
      </c>
    </row>
    <row r="2239" spans="1:2">
      <c r="A2239" t="s">
        <v>2237</v>
      </c>
      <c r="B2239">
        <v>1</v>
      </c>
    </row>
    <row r="2240" spans="1:2">
      <c r="A2240" t="s">
        <v>2238</v>
      </c>
      <c r="B2240">
        <v>1</v>
      </c>
    </row>
    <row r="2241" spans="1:2">
      <c r="A2241" t="s">
        <v>2239</v>
      </c>
      <c r="B2241">
        <v>1</v>
      </c>
    </row>
    <row r="2242" spans="1:2">
      <c r="A2242" t="s">
        <v>2240</v>
      </c>
      <c r="B2242">
        <v>1</v>
      </c>
    </row>
    <row r="2243" spans="1:2">
      <c r="A2243" t="s">
        <v>2241</v>
      </c>
      <c r="B2243">
        <v>1</v>
      </c>
    </row>
    <row r="2244" spans="1:2">
      <c r="A2244" t="s">
        <v>2242</v>
      </c>
      <c r="B2244">
        <v>1</v>
      </c>
    </row>
    <row r="2245" spans="1:2">
      <c r="A2245" t="s">
        <v>2243</v>
      </c>
      <c r="B2245">
        <v>1</v>
      </c>
    </row>
    <row r="2246" spans="1:2">
      <c r="A2246" t="s">
        <v>2244</v>
      </c>
      <c r="B2246">
        <v>1</v>
      </c>
    </row>
    <row r="2247" spans="1:2">
      <c r="A2247" t="s">
        <v>2245</v>
      </c>
      <c r="B2247">
        <v>1</v>
      </c>
    </row>
    <row r="2248" spans="1:2">
      <c r="A2248" t="s">
        <v>2246</v>
      </c>
      <c r="B2248">
        <v>1</v>
      </c>
    </row>
    <row r="2249" spans="1:2">
      <c r="A2249" t="s">
        <v>2247</v>
      </c>
      <c r="B2249">
        <v>1</v>
      </c>
    </row>
    <row r="2250" spans="1:2">
      <c r="A2250" t="s">
        <v>2248</v>
      </c>
      <c r="B2250">
        <v>1</v>
      </c>
    </row>
    <row r="2251" spans="1:2">
      <c r="A2251" t="s">
        <v>2249</v>
      </c>
      <c r="B2251">
        <v>1</v>
      </c>
    </row>
    <row r="2252" spans="1:2">
      <c r="A2252" t="s">
        <v>2250</v>
      </c>
      <c r="B2252">
        <v>1</v>
      </c>
    </row>
    <row r="2253" spans="1:2">
      <c r="A2253" t="s">
        <v>2251</v>
      </c>
      <c r="B2253">
        <v>1</v>
      </c>
    </row>
    <row r="2254" spans="1:2">
      <c r="A2254" t="s">
        <v>2252</v>
      </c>
      <c r="B2254">
        <v>1</v>
      </c>
    </row>
    <row r="2255" spans="1:2">
      <c r="A2255" t="s">
        <v>2253</v>
      </c>
      <c r="B2255">
        <v>1</v>
      </c>
    </row>
    <row r="2256" spans="1:2">
      <c r="A2256" t="s">
        <v>2254</v>
      </c>
      <c r="B2256">
        <v>1</v>
      </c>
    </row>
    <row r="2257" spans="1:2">
      <c r="A2257" t="s">
        <v>2255</v>
      </c>
      <c r="B2257">
        <v>1</v>
      </c>
    </row>
    <row r="2258" spans="1:2">
      <c r="A2258" t="s">
        <v>2256</v>
      </c>
      <c r="B2258">
        <v>1</v>
      </c>
    </row>
    <row r="2259" spans="1:2">
      <c r="A2259" t="s">
        <v>2257</v>
      </c>
      <c r="B2259">
        <v>1</v>
      </c>
    </row>
    <row r="2260" spans="1:2">
      <c r="A2260" t="s">
        <v>2258</v>
      </c>
      <c r="B2260">
        <v>1</v>
      </c>
    </row>
    <row r="2261" spans="1:2">
      <c r="A2261" t="s">
        <v>2259</v>
      </c>
      <c r="B2261">
        <v>1</v>
      </c>
    </row>
    <row r="2262" spans="1:2">
      <c r="A2262" t="s">
        <v>2260</v>
      </c>
      <c r="B2262">
        <v>1</v>
      </c>
    </row>
    <row r="2263" spans="1:2">
      <c r="A2263" t="s">
        <v>2261</v>
      </c>
      <c r="B2263">
        <v>1</v>
      </c>
    </row>
    <row r="2264" spans="1:2">
      <c r="A2264" t="s">
        <v>2262</v>
      </c>
      <c r="B2264">
        <v>1</v>
      </c>
    </row>
    <row r="2265" spans="1:2">
      <c r="A2265" t="s">
        <v>2263</v>
      </c>
      <c r="B2265">
        <v>1</v>
      </c>
    </row>
    <row r="2266" spans="1:2">
      <c r="A2266" t="s">
        <v>2264</v>
      </c>
      <c r="B2266">
        <v>1</v>
      </c>
    </row>
    <row r="2267" spans="1:2">
      <c r="A2267" t="s">
        <v>2265</v>
      </c>
      <c r="B2267">
        <v>1</v>
      </c>
    </row>
    <row r="2268" spans="1:2">
      <c r="A2268" t="s">
        <v>2266</v>
      </c>
      <c r="B2268">
        <v>1</v>
      </c>
    </row>
    <row r="2269" spans="1:2">
      <c r="A2269" t="s">
        <v>2267</v>
      </c>
      <c r="B2269">
        <v>1</v>
      </c>
    </row>
    <row r="2270" spans="1:2">
      <c r="A2270" t="s">
        <v>2268</v>
      </c>
      <c r="B2270">
        <v>1</v>
      </c>
    </row>
    <row r="2271" spans="1:2">
      <c r="A2271" t="s">
        <v>2269</v>
      </c>
      <c r="B2271">
        <v>1</v>
      </c>
    </row>
    <row r="2272" spans="1:2">
      <c r="A2272" t="s">
        <v>2270</v>
      </c>
      <c r="B2272">
        <v>1</v>
      </c>
    </row>
    <row r="2273" spans="1:2">
      <c r="A2273" t="s">
        <v>2271</v>
      </c>
      <c r="B2273">
        <v>1</v>
      </c>
    </row>
    <row r="2274" spans="1:2">
      <c r="A2274" t="s">
        <v>2272</v>
      </c>
      <c r="B2274">
        <v>1</v>
      </c>
    </row>
    <row r="2275" spans="1:2">
      <c r="A2275" t="s">
        <v>2273</v>
      </c>
      <c r="B2275">
        <v>1</v>
      </c>
    </row>
    <row r="2276" spans="1:2">
      <c r="A2276" t="s">
        <v>2274</v>
      </c>
      <c r="B2276">
        <v>1</v>
      </c>
    </row>
    <row r="2277" spans="1:2">
      <c r="A2277" t="s">
        <v>2275</v>
      </c>
      <c r="B2277">
        <v>1</v>
      </c>
    </row>
    <row r="2278" spans="1:2">
      <c r="A2278" t="s">
        <v>2276</v>
      </c>
      <c r="B2278">
        <v>1</v>
      </c>
    </row>
    <row r="2279" spans="1:2">
      <c r="A2279" t="s">
        <v>2277</v>
      </c>
      <c r="B2279">
        <v>1</v>
      </c>
    </row>
    <row r="2280" spans="1:2">
      <c r="A2280" t="s">
        <v>2278</v>
      </c>
      <c r="B2280">
        <v>1</v>
      </c>
    </row>
    <row r="2281" spans="1:2">
      <c r="A2281" t="s">
        <v>2279</v>
      </c>
      <c r="B2281">
        <v>1</v>
      </c>
    </row>
    <row r="2282" spans="1:2">
      <c r="A2282" t="s">
        <v>2280</v>
      </c>
      <c r="B2282">
        <v>1</v>
      </c>
    </row>
    <row r="2283" spans="1:2">
      <c r="A2283" t="s">
        <v>2281</v>
      </c>
      <c r="B2283">
        <v>1</v>
      </c>
    </row>
    <row r="2284" spans="1:2">
      <c r="A2284" t="s">
        <v>2282</v>
      </c>
      <c r="B2284">
        <v>1</v>
      </c>
    </row>
    <row r="2285" spans="1:2">
      <c r="A2285" t="s">
        <v>2283</v>
      </c>
      <c r="B2285">
        <v>1</v>
      </c>
    </row>
    <row r="2286" spans="1:2">
      <c r="A2286" t="s">
        <v>2284</v>
      </c>
      <c r="B2286">
        <v>1</v>
      </c>
    </row>
    <row r="2287" spans="1:2">
      <c r="A2287" t="s">
        <v>2285</v>
      </c>
      <c r="B2287">
        <v>1</v>
      </c>
    </row>
    <row r="2288" spans="1:2">
      <c r="A2288" t="s">
        <v>2286</v>
      </c>
      <c r="B2288">
        <v>1</v>
      </c>
    </row>
    <row r="2289" spans="1:2">
      <c r="A2289" t="s">
        <v>2287</v>
      </c>
      <c r="B2289">
        <v>1</v>
      </c>
    </row>
    <row r="2290" spans="1:2">
      <c r="A2290" t="s">
        <v>2288</v>
      </c>
      <c r="B2290">
        <v>1</v>
      </c>
    </row>
    <row r="2291" spans="1:2">
      <c r="A2291" t="s">
        <v>2289</v>
      </c>
      <c r="B2291">
        <v>1</v>
      </c>
    </row>
    <row r="2292" spans="1:2">
      <c r="A2292" t="s">
        <v>2290</v>
      </c>
      <c r="B2292">
        <v>1</v>
      </c>
    </row>
    <row r="2293" spans="1:2">
      <c r="A2293" t="s">
        <v>2291</v>
      </c>
      <c r="B2293">
        <v>1</v>
      </c>
    </row>
    <row r="2294" spans="1:2">
      <c r="A2294" t="s">
        <v>2292</v>
      </c>
      <c r="B2294">
        <v>1</v>
      </c>
    </row>
    <row r="2295" spans="1:2">
      <c r="A2295" t="s">
        <v>2293</v>
      </c>
      <c r="B2295">
        <v>1</v>
      </c>
    </row>
    <row r="2296" spans="1:2">
      <c r="A2296" t="s">
        <v>2294</v>
      </c>
      <c r="B2296">
        <v>1</v>
      </c>
    </row>
    <row r="2297" spans="1:2">
      <c r="A2297" t="s">
        <v>2295</v>
      </c>
      <c r="B2297">
        <v>1</v>
      </c>
    </row>
    <row r="2298" spans="1:2">
      <c r="A2298" t="s">
        <v>2296</v>
      </c>
      <c r="B2298">
        <v>1</v>
      </c>
    </row>
    <row r="2299" spans="1:2">
      <c r="A2299" t="s">
        <v>2297</v>
      </c>
      <c r="B2299">
        <v>1</v>
      </c>
    </row>
    <row r="2300" spans="1:2">
      <c r="A2300" t="s">
        <v>2298</v>
      </c>
      <c r="B2300">
        <v>1</v>
      </c>
    </row>
    <row r="2301" spans="1:2">
      <c r="A2301" t="s">
        <v>2299</v>
      </c>
      <c r="B2301">
        <v>1</v>
      </c>
    </row>
    <row r="2302" spans="1:2">
      <c r="A2302" t="s">
        <v>2300</v>
      </c>
      <c r="B2302">
        <v>1</v>
      </c>
    </row>
    <row r="2303" spans="1:2">
      <c r="A2303" t="s">
        <v>2301</v>
      </c>
      <c r="B2303">
        <v>1</v>
      </c>
    </row>
    <row r="2304" spans="1:2">
      <c r="A2304" t="s">
        <v>2302</v>
      </c>
      <c r="B2304">
        <v>1</v>
      </c>
    </row>
    <row r="2305" spans="1:2">
      <c r="A2305" t="s">
        <v>2303</v>
      </c>
      <c r="B2305">
        <v>1</v>
      </c>
    </row>
    <row r="2306" spans="1:2">
      <c r="A2306" t="s">
        <v>2304</v>
      </c>
      <c r="B2306">
        <v>1</v>
      </c>
    </row>
    <row r="2307" spans="1:2">
      <c r="A2307" t="s">
        <v>2305</v>
      </c>
      <c r="B2307">
        <v>1</v>
      </c>
    </row>
    <row r="2308" spans="1:2">
      <c r="A2308" t="s">
        <v>2306</v>
      </c>
      <c r="B2308">
        <v>1</v>
      </c>
    </row>
    <row r="2309" spans="1:2">
      <c r="A2309" t="s">
        <v>2307</v>
      </c>
      <c r="B2309">
        <v>1</v>
      </c>
    </row>
    <row r="2310" spans="1:2">
      <c r="A2310" t="s">
        <v>2308</v>
      </c>
      <c r="B2310">
        <v>1</v>
      </c>
    </row>
    <row r="2311" spans="1:2">
      <c r="A2311" t="s">
        <v>2309</v>
      </c>
      <c r="B2311">
        <v>1</v>
      </c>
    </row>
    <row r="2312" spans="1:2">
      <c r="A2312" t="s">
        <v>2310</v>
      </c>
      <c r="B2312">
        <v>1</v>
      </c>
    </row>
    <row r="2313" spans="1:2">
      <c r="A2313" t="s">
        <v>2311</v>
      </c>
      <c r="B2313">
        <v>1</v>
      </c>
    </row>
    <row r="2314" spans="1:2">
      <c r="A2314" t="s">
        <v>2312</v>
      </c>
      <c r="B2314">
        <v>1</v>
      </c>
    </row>
    <row r="2315" spans="1:2">
      <c r="A2315" t="s">
        <v>2313</v>
      </c>
      <c r="B2315">
        <v>1</v>
      </c>
    </row>
    <row r="2316" spans="1:2">
      <c r="A2316" t="s">
        <v>2314</v>
      </c>
      <c r="B2316">
        <v>1</v>
      </c>
    </row>
    <row r="2317" spans="1:2">
      <c r="A2317" t="s">
        <v>2315</v>
      </c>
      <c r="B2317">
        <v>1</v>
      </c>
    </row>
    <row r="2318" spans="1:2">
      <c r="A2318" t="s">
        <v>2316</v>
      </c>
      <c r="B2318">
        <v>1</v>
      </c>
    </row>
    <row r="2319" spans="1:2">
      <c r="A2319" t="s">
        <v>2317</v>
      </c>
      <c r="B2319">
        <v>1</v>
      </c>
    </row>
    <row r="2320" spans="1:2">
      <c r="A2320" t="s">
        <v>2318</v>
      </c>
      <c r="B2320">
        <v>1</v>
      </c>
    </row>
    <row r="2321" spans="1:2">
      <c r="A2321" t="s">
        <v>2319</v>
      </c>
      <c r="B2321">
        <v>1</v>
      </c>
    </row>
    <row r="2322" spans="1:2">
      <c r="A2322" t="s">
        <v>2320</v>
      </c>
      <c r="B2322">
        <v>1</v>
      </c>
    </row>
    <row r="2323" spans="1:2">
      <c r="A2323" t="s">
        <v>2321</v>
      </c>
      <c r="B2323">
        <v>1</v>
      </c>
    </row>
    <row r="2324" spans="1:2">
      <c r="A2324" t="s">
        <v>2322</v>
      </c>
      <c r="B2324">
        <v>1</v>
      </c>
    </row>
    <row r="2325" spans="1:2">
      <c r="A2325" t="s">
        <v>2323</v>
      </c>
      <c r="B2325">
        <v>1</v>
      </c>
    </row>
    <row r="2326" spans="1:2">
      <c r="A2326" t="s">
        <v>2324</v>
      </c>
      <c r="B2326">
        <v>1</v>
      </c>
    </row>
    <row r="2327" spans="1:2">
      <c r="A2327" t="s">
        <v>2325</v>
      </c>
      <c r="B2327">
        <v>1</v>
      </c>
    </row>
    <row r="2328" spans="1:2">
      <c r="A2328" t="s">
        <v>2326</v>
      </c>
      <c r="B2328">
        <v>1</v>
      </c>
    </row>
    <row r="2329" spans="1:2">
      <c r="A2329" t="s">
        <v>2327</v>
      </c>
      <c r="B2329">
        <v>1</v>
      </c>
    </row>
    <row r="2330" spans="1:2">
      <c r="A2330" t="s">
        <v>2328</v>
      </c>
      <c r="B2330">
        <v>1</v>
      </c>
    </row>
    <row r="2331" spans="1:2">
      <c r="A2331" t="s">
        <v>2329</v>
      </c>
      <c r="B2331">
        <v>1</v>
      </c>
    </row>
    <row r="2332" spans="1:2">
      <c r="A2332" t="s">
        <v>2330</v>
      </c>
      <c r="B2332">
        <v>1</v>
      </c>
    </row>
    <row r="2333" spans="1:2">
      <c r="A2333" t="s">
        <v>2331</v>
      </c>
      <c r="B2333">
        <v>1</v>
      </c>
    </row>
    <row r="2334" spans="1:2">
      <c r="A2334" t="s">
        <v>2332</v>
      </c>
      <c r="B2334">
        <v>1</v>
      </c>
    </row>
    <row r="2335" spans="1:2">
      <c r="A2335" t="s">
        <v>2333</v>
      </c>
      <c r="B2335">
        <v>1</v>
      </c>
    </row>
    <row r="2336" spans="1:2">
      <c r="A2336" t="s">
        <v>2334</v>
      </c>
      <c r="B2336">
        <v>1</v>
      </c>
    </row>
    <row r="2337" spans="1:2">
      <c r="A2337" t="s">
        <v>2335</v>
      </c>
      <c r="B2337">
        <v>1</v>
      </c>
    </row>
    <row r="2338" spans="1:2">
      <c r="A2338" t="s">
        <v>2336</v>
      </c>
      <c r="B2338">
        <v>1</v>
      </c>
    </row>
    <row r="2339" spans="1:2">
      <c r="A2339" t="s">
        <v>2337</v>
      </c>
      <c r="B2339">
        <v>1</v>
      </c>
    </row>
    <row r="2340" spans="1:2">
      <c r="A2340" t="s">
        <v>2338</v>
      </c>
      <c r="B2340">
        <v>1</v>
      </c>
    </row>
    <row r="2341" spans="1:2">
      <c r="A2341" t="s">
        <v>2339</v>
      </c>
      <c r="B2341">
        <v>1</v>
      </c>
    </row>
    <row r="2342" spans="1:2">
      <c r="A2342" t="s">
        <v>2340</v>
      </c>
      <c r="B2342">
        <v>1</v>
      </c>
    </row>
    <row r="2343" spans="1:2">
      <c r="A2343" t="s">
        <v>2341</v>
      </c>
      <c r="B2343">
        <v>1</v>
      </c>
    </row>
    <row r="2344" spans="1:2">
      <c r="A2344" t="s">
        <v>2342</v>
      </c>
      <c r="B2344">
        <v>1</v>
      </c>
    </row>
    <row r="2345" spans="1:2">
      <c r="A2345" t="s">
        <v>2343</v>
      </c>
      <c r="B2345">
        <v>1</v>
      </c>
    </row>
    <row r="2346" spans="1:2">
      <c r="A2346" t="s">
        <v>2344</v>
      </c>
      <c r="B2346">
        <v>1</v>
      </c>
    </row>
    <row r="2347" spans="1:2">
      <c r="A2347" t="s">
        <v>2345</v>
      </c>
      <c r="B2347">
        <v>1</v>
      </c>
    </row>
    <row r="2348" spans="1:2">
      <c r="A2348" t="s">
        <v>2346</v>
      </c>
      <c r="B2348">
        <v>1</v>
      </c>
    </row>
    <row r="2349" spans="1:2">
      <c r="A2349" t="s">
        <v>2347</v>
      </c>
      <c r="B2349">
        <v>1</v>
      </c>
    </row>
    <row r="2350" spans="1:2">
      <c r="A2350" t="s">
        <v>2348</v>
      </c>
      <c r="B2350">
        <v>1</v>
      </c>
    </row>
    <row r="2351" spans="1:2">
      <c r="A2351" t="s">
        <v>2349</v>
      </c>
      <c r="B2351">
        <v>1</v>
      </c>
    </row>
    <row r="2352" spans="1:2">
      <c r="A2352" t="s">
        <v>2350</v>
      </c>
      <c r="B2352">
        <v>1</v>
      </c>
    </row>
    <row r="2353" spans="1:2">
      <c r="A2353" t="s">
        <v>2351</v>
      </c>
      <c r="B2353">
        <v>1</v>
      </c>
    </row>
    <row r="2354" spans="1:2">
      <c r="A2354" t="s">
        <v>2352</v>
      </c>
      <c r="B2354">
        <v>1</v>
      </c>
    </row>
    <row r="2355" spans="1:2">
      <c r="A2355" t="s">
        <v>2353</v>
      </c>
      <c r="B2355">
        <v>1</v>
      </c>
    </row>
    <row r="2356" spans="1:2">
      <c r="A2356" t="s">
        <v>2354</v>
      </c>
      <c r="B2356">
        <v>1</v>
      </c>
    </row>
    <row r="2357" spans="1:2">
      <c r="A2357" t="s">
        <v>2355</v>
      </c>
      <c r="B2357">
        <v>1</v>
      </c>
    </row>
    <row r="2358" spans="1:2">
      <c r="A2358" t="s">
        <v>2356</v>
      </c>
      <c r="B2358">
        <v>1</v>
      </c>
    </row>
    <row r="2359" spans="1:2">
      <c r="A2359" t="s">
        <v>2357</v>
      </c>
      <c r="B2359">
        <v>1</v>
      </c>
    </row>
    <row r="2360" spans="1:2">
      <c r="A2360" t="s">
        <v>2358</v>
      </c>
      <c r="B2360">
        <v>1</v>
      </c>
    </row>
    <row r="2361" spans="1:2">
      <c r="A2361" t="s">
        <v>2359</v>
      </c>
      <c r="B2361">
        <v>1</v>
      </c>
    </row>
    <row r="2362" spans="1:2">
      <c r="A2362" t="s">
        <v>2360</v>
      </c>
      <c r="B2362">
        <v>1</v>
      </c>
    </row>
    <row r="2363" spans="1:2">
      <c r="A2363" t="s">
        <v>2361</v>
      </c>
      <c r="B2363">
        <v>1</v>
      </c>
    </row>
    <row r="2364" spans="1:2">
      <c r="A2364" t="s">
        <v>2362</v>
      </c>
      <c r="B2364">
        <v>1</v>
      </c>
    </row>
    <row r="2365" spans="1:2">
      <c r="A2365" t="s">
        <v>2363</v>
      </c>
      <c r="B2365">
        <v>1</v>
      </c>
    </row>
    <row r="2366" spans="1:2">
      <c r="A2366" t="s">
        <v>2364</v>
      </c>
      <c r="B2366">
        <v>1</v>
      </c>
    </row>
    <row r="2367" spans="1:2">
      <c r="A2367" t="s">
        <v>2365</v>
      </c>
      <c r="B2367">
        <v>1</v>
      </c>
    </row>
    <row r="2368" spans="1:2">
      <c r="A2368" t="s">
        <v>2366</v>
      </c>
      <c r="B2368">
        <v>1</v>
      </c>
    </row>
    <row r="2369" spans="1:2">
      <c r="A2369" t="s">
        <v>2367</v>
      </c>
      <c r="B2369">
        <v>1</v>
      </c>
    </row>
    <row r="2370" spans="1:2">
      <c r="A2370" t="s">
        <v>2368</v>
      </c>
      <c r="B2370">
        <v>1</v>
      </c>
    </row>
    <row r="2371" spans="1:2">
      <c r="A2371" t="s">
        <v>2369</v>
      </c>
      <c r="B2371">
        <v>1</v>
      </c>
    </row>
    <row r="2372" spans="1:2">
      <c r="A2372" t="s">
        <v>2370</v>
      </c>
      <c r="B2372">
        <v>1</v>
      </c>
    </row>
    <row r="2373" spans="1:2">
      <c r="A2373" t="s">
        <v>2371</v>
      </c>
      <c r="B2373">
        <v>1</v>
      </c>
    </row>
    <row r="2374" spans="1:2">
      <c r="A2374" t="s">
        <v>2372</v>
      </c>
      <c r="B2374">
        <v>1</v>
      </c>
    </row>
    <row r="2375" spans="1:2">
      <c r="A2375" t="s">
        <v>2373</v>
      </c>
      <c r="B2375">
        <v>1</v>
      </c>
    </row>
    <row r="2376" spans="1:2">
      <c r="A2376" t="s">
        <v>2374</v>
      </c>
      <c r="B2376">
        <v>1</v>
      </c>
    </row>
    <row r="2377" spans="1:2">
      <c r="A2377" t="s">
        <v>2375</v>
      </c>
      <c r="B2377">
        <v>1</v>
      </c>
    </row>
    <row r="2378" spans="1:2">
      <c r="A2378" t="s">
        <v>2376</v>
      </c>
      <c r="B2378">
        <v>1</v>
      </c>
    </row>
    <row r="2379" spans="1:2">
      <c r="A2379" t="s">
        <v>2377</v>
      </c>
      <c r="B2379">
        <v>1</v>
      </c>
    </row>
    <row r="2380" spans="1:2">
      <c r="A2380" t="s">
        <v>2378</v>
      </c>
      <c r="B2380">
        <v>1</v>
      </c>
    </row>
    <row r="2381" spans="1:2">
      <c r="A2381" t="s">
        <v>2379</v>
      </c>
      <c r="B2381">
        <v>1</v>
      </c>
    </row>
    <row r="2382" spans="1:2">
      <c r="A2382" t="s">
        <v>2380</v>
      </c>
      <c r="B2382">
        <v>1</v>
      </c>
    </row>
    <row r="2383" spans="1:2">
      <c r="A2383" t="s">
        <v>2381</v>
      </c>
      <c r="B2383">
        <v>1</v>
      </c>
    </row>
    <row r="2384" spans="1:2">
      <c r="A2384" t="s">
        <v>2382</v>
      </c>
      <c r="B2384">
        <v>1</v>
      </c>
    </row>
    <row r="2385" spans="1:2">
      <c r="A2385" t="s">
        <v>2383</v>
      </c>
      <c r="B2385">
        <v>1</v>
      </c>
    </row>
    <row r="2386" spans="1:2">
      <c r="A2386" t="s">
        <v>2384</v>
      </c>
      <c r="B2386">
        <v>1</v>
      </c>
    </row>
    <row r="2387" spans="1:2">
      <c r="A2387" t="s">
        <v>2385</v>
      </c>
      <c r="B2387">
        <v>1</v>
      </c>
    </row>
    <row r="2388" spans="1:2">
      <c r="A2388" t="s">
        <v>2386</v>
      </c>
      <c r="B2388">
        <v>1</v>
      </c>
    </row>
    <row r="2389" spans="1:2">
      <c r="A2389" t="s">
        <v>2387</v>
      </c>
      <c r="B2389">
        <v>1</v>
      </c>
    </row>
    <row r="2390" spans="1:2">
      <c r="A2390" t="s">
        <v>2388</v>
      </c>
      <c r="B2390">
        <v>1</v>
      </c>
    </row>
    <row r="2391" spans="1:2">
      <c r="A2391" t="s">
        <v>2389</v>
      </c>
      <c r="B2391">
        <v>1</v>
      </c>
    </row>
    <row r="2392" spans="1:2">
      <c r="A2392" t="s">
        <v>2390</v>
      </c>
      <c r="B2392">
        <v>1</v>
      </c>
    </row>
    <row r="2393" spans="1:2">
      <c r="A2393" t="s">
        <v>2391</v>
      </c>
      <c r="B2393">
        <v>1</v>
      </c>
    </row>
    <row r="2394" spans="1:2">
      <c r="A2394" t="s">
        <v>2392</v>
      </c>
      <c r="B2394">
        <v>1</v>
      </c>
    </row>
    <row r="2395" spans="1:2">
      <c r="A2395" t="s">
        <v>2393</v>
      </c>
      <c r="B2395">
        <v>1</v>
      </c>
    </row>
    <row r="2396" spans="1:2">
      <c r="A2396" t="s">
        <v>2394</v>
      </c>
      <c r="B2396">
        <v>1</v>
      </c>
    </row>
    <row r="2397" spans="1:2">
      <c r="A2397" t="s">
        <v>2395</v>
      </c>
      <c r="B2397">
        <v>1</v>
      </c>
    </row>
    <row r="2398" spans="1:2">
      <c r="A2398" t="s">
        <v>2396</v>
      </c>
      <c r="B2398">
        <v>1</v>
      </c>
    </row>
    <row r="2399" spans="1:2">
      <c r="A2399" t="s">
        <v>2397</v>
      </c>
      <c r="B2399">
        <v>1</v>
      </c>
    </row>
    <row r="2400" spans="1:2">
      <c r="A2400" t="s">
        <v>2398</v>
      </c>
      <c r="B2400">
        <v>1</v>
      </c>
    </row>
    <row r="2401" spans="1:2">
      <c r="A2401" t="s">
        <v>2399</v>
      </c>
      <c r="B2401">
        <v>1</v>
      </c>
    </row>
    <row r="2402" spans="1:2">
      <c r="A2402" t="s">
        <v>2400</v>
      </c>
      <c r="B2402">
        <v>1</v>
      </c>
    </row>
    <row r="2403" spans="1:2">
      <c r="A2403" t="s">
        <v>2401</v>
      </c>
      <c r="B2403">
        <v>1</v>
      </c>
    </row>
    <row r="2404" spans="1:2">
      <c r="A2404" t="s">
        <v>2402</v>
      </c>
      <c r="B2404">
        <v>1</v>
      </c>
    </row>
    <row r="2405" spans="1:2">
      <c r="A2405" t="s">
        <v>2403</v>
      </c>
      <c r="B2405">
        <v>1</v>
      </c>
    </row>
    <row r="2406" spans="1:2">
      <c r="A2406" t="s">
        <v>2404</v>
      </c>
      <c r="B2406">
        <v>1</v>
      </c>
    </row>
    <row r="2407" spans="1:2">
      <c r="A2407" t="s">
        <v>2405</v>
      </c>
      <c r="B2407">
        <v>1</v>
      </c>
    </row>
    <row r="2408" spans="1:2">
      <c r="A2408" t="s">
        <v>2406</v>
      </c>
      <c r="B2408">
        <v>1</v>
      </c>
    </row>
    <row r="2409" spans="1:2">
      <c r="A2409" t="s">
        <v>2407</v>
      </c>
      <c r="B2409">
        <v>1</v>
      </c>
    </row>
    <row r="2410" spans="1:2">
      <c r="A2410" t="s">
        <v>2408</v>
      </c>
      <c r="B2410">
        <v>1</v>
      </c>
    </row>
    <row r="2411" spans="1:2">
      <c r="A2411" t="s">
        <v>2409</v>
      </c>
      <c r="B2411">
        <v>1</v>
      </c>
    </row>
    <row r="2412" spans="1:2">
      <c r="A2412" t="s">
        <v>2410</v>
      </c>
      <c r="B2412">
        <v>1</v>
      </c>
    </row>
    <row r="2413" spans="1:2">
      <c r="A2413" t="s">
        <v>2411</v>
      </c>
      <c r="B2413">
        <v>1</v>
      </c>
    </row>
    <row r="2414" spans="1:2">
      <c r="A2414" t="s">
        <v>2412</v>
      </c>
      <c r="B2414">
        <v>1</v>
      </c>
    </row>
    <row r="2415" spans="1:2">
      <c r="A2415" t="s">
        <v>2413</v>
      </c>
      <c r="B2415">
        <v>2410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0.6"/>
  </sheetPr>
  <dimension ref="A1:BT4526"/>
  <sheetViews>
    <sheetView tabSelected="1" topLeftCell="B2938" workbookViewId="0">
      <selection activeCell="D2979" sqref="D2979"/>
    </sheetView>
  </sheetViews>
  <sheetFormatPr defaultColWidth="9" defaultRowHeight="14.4"/>
  <cols>
    <col min="1" max="1" width="6.66666666666667" hidden="1" customWidth="1"/>
    <col min="2" max="2" width="0.12037037037037" customWidth="1"/>
    <col min="3" max="3" width="6.66666666666667" customWidth="1"/>
    <col min="4" max="5" width="21.537037037037" style="20" customWidth="1"/>
    <col min="6" max="7" width="21.537037037037" customWidth="1"/>
    <col min="8" max="8" width="16.1759259259259" style="21" customWidth="1"/>
    <col min="9" max="9" width="9" style="19" hidden="1" customWidth="1" outlineLevel="1"/>
    <col min="10" max="10" width="9.22222222222222" hidden="1" customWidth="1" outlineLevel="1"/>
    <col min="11" max="39" width="9" hidden="1" customWidth="1" outlineLevel="1"/>
    <col min="40" max="40" width="22.9074074074074" hidden="1" customWidth="1" outlineLevel="1"/>
    <col min="41" max="41" width="8.55555555555556" style="23" customWidth="1" collapsed="1"/>
    <col min="42" max="42" width="0.277777777777778" hidden="1" customWidth="1"/>
    <col min="43" max="43" width="13.712962962963" hidden="1" customWidth="1"/>
    <col min="44" max="48" width="9" hidden="1" customWidth="1"/>
    <col min="49" max="49" width="0.111111111111111" hidden="1" customWidth="1"/>
    <col min="50" max="51" width="9" hidden="1" customWidth="1"/>
    <col min="52" max="52" width="0.0555555555555556" hidden="1" customWidth="1"/>
    <col min="53" max="56" width="9" hidden="1" customWidth="1"/>
    <col min="57" max="57" width="8.90740740740741" hidden="1" customWidth="1"/>
    <col min="58" max="59" width="9" hidden="1" customWidth="1"/>
    <col min="60" max="60" width="0.666666666666667" hidden="1" customWidth="1"/>
    <col min="61" max="61" width="12.2037037037037" hidden="1" customWidth="1"/>
    <col min="62" max="62" width="0.268518518518519" hidden="1" customWidth="1"/>
    <col min="63" max="63" width="9" hidden="1" customWidth="1"/>
    <col min="64" max="64" width="9" customWidth="1"/>
    <col min="65" max="65" width="12.4722222222222" customWidth="1"/>
    <col min="66" max="72" width="9" customWidth="1"/>
  </cols>
  <sheetData>
    <row r="1" ht="20.4" spans="2:72">
      <c r="D1" s="24" t="s">
        <v>2414</v>
      </c>
      <c r="U1" t="s">
        <v>2415</v>
      </c>
    </row>
    <row r="3" spans="2:72">
      <c r="B3" s="25"/>
      <c r="C3" s="4" t="s">
        <v>2416</v>
      </c>
      <c r="D3" s="25" t="s">
        <v>0</v>
      </c>
      <c r="E3" s="25" t="s">
        <v>2417</v>
      </c>
      <c r="F3" s="25" t="s">
        <v>2418</v>
      </c>
      <c r="G3" s="44" t="s">
        <v>2419</v>
      </c>
      <c r="H3" s="35"/>
      <c r="I3" s="45" t="s">
        <v>2420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9" t="s">
        <v>2421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2:72">
      <c r="B4" s="30"/>
      <c r="C4" s="4"/>
      <c r="D4" s="30"/>
      <c r="E4" s="30"/>
      <c r="F4" s="30"/>
      <c r="G4" s="4"/>
      <c r="H4" s="35" t="s">
        <v>2422</v>
      </c>
      <c r="I4" s="46" t="s">
        <v>2423</v>
      </c>
      <c r="J4" s="33">
        <v>46082</v>
      </c>
      <c r="K4" s="33">
        <v>46083</v>
      </c>
      <c r="L4" s="33">
        <v>46084</v>
      </c>
      <c r="M4" s="33">
        <v>46085</v>
      </c>
      <c r="N4" s="33">
        <v>46086</v>
      </c>
      <c r="O4" s="33">
        <v>46087</v>
      </c>
      <c r="P4" s="33">
        <v>46088</v>
      </c>
      <c r="Q4" s="33">
        <v>46089</v>
      </c>
      <c r="R4" s="33">
        <v>46090</v>
      </c>
      <c r="S4" s="33">
        <v>46091</v>
      </c>
      <c r="T4" s="33">
        <v>46092</v>
      </c>
      <c r="U4" s="33">
        <v>46093</v>
      </c>
      <c r="V4" s="33">
        <v>46094</v>
      </c>
      <c r="W4" s="33">
        <v>46095</v>
      </c>
      <c r="X4" s="33">
        <v>46096</v>
      </c>
      <c r="Y4" s="33">
        <v>46097</v>
      </c>
      <c r="Z4" s="33">
        <v>46098</v>
      </c>
      <c r="AA4" s="33">
        <v>46099</v>
      </c>
      <c r="AB4" s="33">
        <v>46100</v>
      </c>
      <c r="AC4" s="33">
        <v>46101</v>
      </c>
      <c r="AD4" s="33">
        <v>46102</v>
      </c>
      <c r="AE4" s="33">
        <v>46103</v>
      </c>
      <c r="AF4" s="33">
        <v>46104</v>
      </c>
      <c r="AG4" s="33">
        <v>46105</v>
      </c>
      <c r="AH4" s="33">
        <v>46106</v>
      </c>
      <c r="AI4" s="33">
        <v>46107</v>
      </c>
      <c r="AJ4" s="33">
        <v>46108</v>
      </c>
      <c r="AK4" s="33">
        <v>46109</v>
      </c>
      <c r="AL4" s="33">
        <v>46110</v>
      </c>
      <c r="AM4" s="33">
        <v>46111</v>
      </c>
      <c r="AN4" s="33">
        <v>46112</v>
      </c>
      <c r="AO4" s="34" t="s">
        <v>2424</v>
      </c>
      <c r="AP4" s="33">
        <v>46082</v>
      </c>
      <c r="AQ4" s="33">
        <v>46113</v>
      </c>
      <c r="AR4" s="33">
        <v>46114</v>
      </c>
      <c r="AS4" s="33">
        <v>46115</v>
      </c>
      <c r="AT4" s="33">
        <v>46116</v>
      </c>
      <c r="AU4" s="33">
        <v>46117</v>
      </c>
      <c r="AV4" s="33">
        <v>46118</v>
      </c>
      <c r="AW4" s="33">
        <v>46119</v>
      </c>
      <c r="AX4" s="33">
        <v>46120</v>
      </c>
      <c r="AY4" s="33">
        <v>46121</v>
      </c>
      <c r="AZ4" s="33">
        <v>46122</v>
      </c>
      <c r="BA4" s="33">
        <v>46123</v>
      </c>
      <c r="BB4" s="33">
        <v>46124</v>
      </c>
      <c r="BC4" s="33">
        <v>46125</v>
      </c>
      <c r="BD4" s="33">
        <v>46126</v>
      </c>
      <c r="BE4" s="33">
        <v>46127</v>
      </c>
      <c r="BF4" s="33">
        <v>46128</v>
      </c>
      <c r="BG4" s="33">
        <v>46129</v>
      </c>
      <c r="BH4" s="33">
        <v>46130</v>
      </c>
      <c r="BI4" s="33">
        <v>46131</v>
      </c>
      <c r="BJ4" s="33">
        <v>46132</v>
      </c>
      <c r="BK4" s="33">
        <v>46133</v>
      </c>
      <c r="BL4" s="33">
        <v>46134</v>
      </c>
      <c r="BM4" s="33">
        <v>46135</v>
      </c>
      <c r="BN4" s="33">
        <v>46136</v>
      </c>
      <c r="BO4" s="33">
        <v>46137</v>
      </c>
      <c r="BP4" s="33">
        <v>46138</v>
      </c>
      <c r="BQ4" s="33">
        <v>46139</v>
      </c>
      <c r="BR4" s="33">
        <v>46140</v>
      </c>
      <c r="BS4" s="33">
        <v>46141</v>
      </c>
      <c r="BT4" s="33">
        <v>46142</v>
      </c>
    </row>
    <row r="5" spans="2:72">
      <c r="B5" s="17" t="e">
        <f>VLOOKUP(D5,正方形!D:D,1,FALSE)</f>
        <v>#N/A</v>
      </c>
      <c r="C5" s="4">
        <f>ROW()-4</f>
        <v>1</v>
      </c>
      <c r="D5" s="1" t="s">
        <v>2412</v>
      </c>
      <c r="E5" s="1"/>
      <c r="F5" s="17" t="s">
        <v>2425</v>
      </c>
      <c r="G5" s="4">
        <v>50</v>
      </c>
      <c r="H5" s="35">
        <f t="shared" ref="H3:H7" si="0">G5+I5-AO5</f>
        <v>50</v>
      </c>
      <c r="I5" s="47">
        <f t="shared" ref="I5:I68" si="1">SUM(J5:AN5)</f>
        <v>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37">
        <f t="shared" ref="AO5:AO7" si="2">SUM(AP5:BT5)</f>
        <v>0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</row>
    <row r="6" spans="2:72">
      <c r="B6" s="17" t="e">
        <f>VLOOKUP(D6,正方形!D:D,1,FALSE)</f>
        <v>#N/A</v>
      </c>
      <c r="C6" s="4">
        <f t="shared" ref="C6:C69" si="3">ROW()-4</f>
        <v>2</v>
      </c>
      <c r="D6" s="1" t="s">
        <v>2411</v>
      </c>
      <c r="E6" s="1"/>
      <c r="F6" s="17" t="s">
        <v>2426</v>
      </c>
      <c r="G6" s="4">
        <v>20</v>
      </c>
      <c r="H6" s="35">
        <f t="shared" si="0"/>
        <v>20</v>
      </c>
      <c r="I6" s="47">
        <f t="shared" si="1"/>
        <v>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37">
        <f t="shared" si="2"/>
        <v>0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</row>
    <row r="7" spans="2:72">
      <c r="B7" s="17" t="e">
        <f>VLOOKUP(D7,正方形!D:D,1,FALSE)</f>
        <v>#N/A</v>
      </c>
      <c r="C7" s="4">
        <f t="shared" si="3"/>
        <v>3</v>
      </c>
      <c r="D7" s="1" t="s">
        <v>2410</v>
      </c>
      <c r="E7" s="1"/>
      <c r="F7" s="17" t="s">
        <v>2427</v>
      </c>
      <c r="G7" s="4">
        <v>500</v>
      </c>
      <c r="H7" s="35">
        <f t="shared" si="0"/>
        <v>500</v>
      </c>
      <c r="I7" s="47">
        <f t="shared" si="1"/>
        <v>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37">
        <f t="shared" si="2"/>
        <v>0</v>
      </c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</row>
    <row r="8" hidden="1" spans="2:72">
      <c r="B8" s="17"/>
      <c r="C8" s="4">
        <f t="shared" si="3"/>
        <v>4</v>
      </c>
      <c r="D8" s="1" t="s">
        <v>2409</v>
      </c>
      <c r="E8" s="1"/>
      <c r="F8" s="17"/>
      <c r="G8" s="4">
        <v>0</v>
      </c>
      <c r="H8" s="35">
        <f t="shared" ref="H5:H68" si="4">G8+I8-AO8</f>
        <v>-30</v>
      </c>
      <c r="I8" s="47">
        <f t="shared" si="1"/>
        <v>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7">
        <f t="shared" ref="AO5:AO32" si="5">SUM(AP8:BT8)</f>
        <v>30</v>
      </c>
      <c r="AP8" s="17"/>
      <c r="AQ8" s="17"/>
      <c r="AR8" s="17">
        <v>30</v>
      </c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</row>
    <row r="9" hidden="1" spans="2:72">
      <c r="B9" s="17"/>
      <c r="C9" s="4">
        <f t="shared" si="3"/>
        <v>5</v>
      </c>
      <c r="D9" s="16" t="s">
        <v>2408</v>
      </c>
      <c r="E9" s="1"/>
      <c r="F9" s="17" t="s">
        <v>2425</v>
      </c>
      <c r="G9" s="4">
        <v>0</v>
      </c>
      <c r="H9" s="35">
        <f t="shared" si="4"/>
        <v>-30</v>
      </c>
      <c r="I9" s="47">
        <f t="shared" si="1"/>
        <v>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37">
        <f t="shared" si="5"/>
        <v>30</v>
      </c>
      <c r="AP9" s="17"/>
      <c r="AQ9" s="17"/>
      <c r="AR9" s="17">
        <v>30</v>
      </c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</row>
    <row r="10" spans="2:72">
      <c r="B10" s="17" t="e">
        <f>VLOOKUP(D10,正方形!D:D,1,FALSE)</f>
        <v>#N/A</v>
      </c>
      <c r="C10" s="4">
        <f t="shared" si="3"/>
        <v>6</v>
      </c>
      <c r="D10" s="1" t="s">
        <v>2407</v>
      </c>
      <c r="E10" s="1"/>
      <c r="F10" s="17" t="s">
        <v>2428</v>
      </c>
      <c r="G10" s="4">
        <v>700</v>
      </c>
      <c r="H10" s="35">
        <f t="shared" si="4"/>
        <v>700</v>
      </c>
      <c r="I10" s="47">
        <f t="shared" si="1"/>
        <v>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7">
        <f t="shared" si="5"/>
        <v>0</v>
      </c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</row>
    <row r="11" hidden="1" spans="2:72">
      <c r="B11" s="17"/>
      <c r="C11" s="4">
        <f t="shared" si="3"/>
        <v>7</v>
      </c>
      <c r="D11" s="16" t="s">
        <v>2406</v>
      </c>
      <c r="E11" s="1"/>
      <c r="F11" s="17"/>
      <c r="G11" s="4">
        <v>0</v>
      </c>
      <c r="H11" s="35">
        <f t="shared" si="4"/>
        <v>0</v>
      </c>
      <c r="I11" s="47">
        <f t="shared" si="1"/>
        <v>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37">
        <f t="shared" si="5"/>
        <v>0</v>
      </c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</row>
    <row r="12" hidden="1" spans="2:72">
      <c r="B12" s="17"/>
      <c r="C12" s="4">
        <f t="shared" si="3"/>
        <v>8</v>
      </c>
      <c r="D12" s="16" t="s">
        <v>2405</v>
      </c>
      <c r="E12" s="1"/>
      <c r="F12" s="17" t="s">
        <v>2425</v>
      </c>
      <c r="G12" s="4">
        <v>0</v>
      </c>
      <c r="H12" s="35">
        <f t="shared" si="4"/>
        <v>-30</v>
      </c>
      <c r="I12" s="47">
        <f t="shared" si="1"/>
        <v>200</v>
      </c>
      <c r="J12" s="17">
        <v>200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37">
        <f t="shared" si="5"/>
        <v>230</v>
      </c>
      <c r="AP12" s="17">
        <v>200</v>
      </c>
      <c r="AQ12" s="17"/>
      <c r="AR12" s="17">
        <v>30</v>
      </c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</row>
    <row r="13" spans="2:72">
      <c r="B13" s="17" t="e">
        <f>VLOOKUP(D13,正方形!D:D,1,FALSE)</f>
        <v>#N/A</v>
      </c>
      <c r="C13" s="4">
        <f t="shared" si="3"/>
        <v>9</v>
      </c>
      <c r="D13" s="1" t="s">
        <v>2404</v>
      </c>
      <c r="E13" s="1"/>
      <c r="F13" s="17" t="s">
        <v>2429</v>
      </c>
      <c r="G13" s="4">
        <v>150</v>
      </c>
      <c r="H13" s="35">
        <f t="shared" si="4"/>
        <v>150</v>
      </c>
      <c r="I13" s="47">
        <f t="shared" si="1"/>
        <v>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37">
        <f t="shared" si="5"/>
        <v>0</v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</row>
    <row r="14" hidden="1" spans="2:72">
      <c r="B14" s="17" t="e">
        <f>VLOOKUP(D14,正方形!D:D,1,FALSE)</f>
        <v>#N/A</v>
      </c>
      <c r="C14" s="4">
        <f t="shared" si="3"/>
        <v>10</v>
      </c>
      <c r="D14" s="1" t="s">
        <v>2403</v>
      </c>
      <c r="E14" s="1"/>
      <c r="F14" s="17" t="s">
        <v>2430</v>
      </c>
      <c r="G14" s="4">
        <v>30</v>
      </c>
      <c r="H14" s="35">
        <f t="shared" si="4"/>
        <v>0</v>
      </c>
      <c r="I14" s="47">
        <f t="shared" si="1"/>
        <v>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37">
        <f t="shared" si="5"/>
        <v>30</v>
      </c>
      <c r="AP14" s="17"/>
      <c r="AQ14" s="17"/>
      <c r="AR14" s="17">
        <v>30</v>
      </c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</row>
    <row r="15" hidden="1" spans="2:72">
      <c r="B15" s="17"/>
      <c r="C15" s="4">
        <f t="shared" si="3"/>
        <v>11</v>
      </c>
      <c r="D15" s="16" t="s">
        <v>2402</v>
      </c>
      <c r="E15" s="1"/>
      <c r="F15" s="17" t="s">
        <v>2425</v>
      </c>
      <c r="G15" s="4">
        <v>0</v>
      </c>
      <c r="H15" s="35">
        <f t="shared" si="4"/>
        <v>0</v>
      </c>
      <c r="I15" s="47">
        <f t="shared" si="1"/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37">
        <f t="shared" si="5"/>
        <v>0</v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</row>
    <row r="16" hidden="1" spans="2:72">
      <c r="B16" s="17" t="e">
        <f>VLOOKUP(D16,正方形!D:D,1,FALSE)</f>
        <v>#N/A</v>
      </c>
      <c r="C16" s="4">
        <f t="shared" si="3"/>
        <v>12</v>
      </c>
      <c r="D16" s="1" t="s">
        <v>2401</v>
      </c>
      <c r="E16" s="1"/>
      <c r="F16" s="17" t="s">
        <v>2425</v>
      </c>
      <c r="G16" s="4">
        <v>0</v>
      </c>
      <c r="H16" s="35">
        <f t="shared" si="4"/>
        <v>0</v>
      </c>
      <c r="I16" s="47">
        <f t="shared" si="1"/>
        <v>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37">
        <f t="shared" si="5"/>
        <v>0</v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</row>
    <row r="17" spans="2:72">
      <c r="B17" s="17" t="e">
        <f>VLOOKUP(D17,正方形!D:D,1,FALSE)</f>
        <v>#N/A</v>
      </c>
      <c r="C17" s="4">
        <f t="shared" si="3"/>
        <v>13</v>
      </c>
      <c r="D17" s="1" t="s">
        <v>2400</v>
      </c>
      <c r="E17" s="1"/>
      <c r="F17" s="17" t="s">
        <v>2431</v>
      </c>
      <c r="G17" s="4">
        <v>90</v>
      </c>
      <c r="H17" s="35">
        <f t="shared" si="4"/>
        <v>90</v>
      </c>
      <c r="I17" s="47">
        <f t="shared" si="1"/>
        <v>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37">
        <f t="shared" si="5"/>
        <v>0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</row>
    <row r="18" hidden="1" spans="2:72">
      <c r="B18" s="17"/>
      <c r="C18" s="4">
        <f t="shared" si="3"/>
        <v>14</v>
      </c>
      <c r="D18" s="16" t="s">
        <v>2399</v>
      </c>
      <c r="E18" s="1"/>
      <c r="F18" s="17" t="s">
        <v>2425</v>
      </c>
      <c r="G18" s="4">
        <v>0</v>
      </c>
      <c r="H18" s="35">
        <f t="shared" si="4"/>
        <v>0</v>
      </c>
      <c r="I18" s="47">
        <f t="shared" si="1"/>
        <v>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37">
        <f t="shared" si="5"/>
        <v>0</v>
      </c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</row>
    <row r="19" hidden="1" spans="2:72">
      <c r="B19" s="17" t="e">
        <f>VLOOKUP(D19,正方形!D:D,1,FALSE)</f>
        <v>#N/A</v>
      </c>
      <c r="C19" s="4">
        <f t="shared" si="3"/>
        <v>15</v>
      </c>
      <c r="D19" s="1" t="s">
        <v>2398</v>
      </c>
      <c r="E19" s="1"/>
      <c r="F19" s="17" t="s">
        <v>2432</v>
      </c>
      <c r="G19" s="4">
        <v>0</v>
      </c>
      <c r="H19" s="35">
        <f t="shared" si="4"/>
        <v>0</v>
      </c>
      <c r="I19" s="47">
        <f t="shared" si="1"/>
        <v>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37">
        <f t="shared" si="5"/>
        <v>0</v>
      </c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</row>
    <row r="20" hidden="1" spans="2:72">
      <c r="B20" s="17" t="e">
        <f>VLOOKUP(D20,正方形!D:D,1,FALSE)</f>
        <v>#N/A</v>
      </c>
      <c r="C20" s="4">
        <f t="shared" si="3"/>
        <v>16</v>
      </c>
      <c r="D20" s="1" t="s">
        <v>2397</v>
      </c>
      <c r="E20" s="1"/>
      <c r="F20" s="17" t="s">
        <v>2425</v>
      </c>
      <c r="G20" s="4">
        <v>820</v>
      </c>
      <c r="H20" s="35">
        <f t="shared" si="4"/>
        <v>0</v>
      </c>
      <c r="I20" s="47">
        <f t="shared" si="1"/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37">
        <f t="shared" si="5"/>
        <v>820</v>
      </c>
      <c r="AP20" s="17"/>
      <c r="AQ20" s="17"/>
      <c r="AR20" s="17"/>
      <c r="AS20" s="17"/>
      <c r="AT20" s="17"/>
      <c r="AU20" s="17"/>
      <c r="AV20" s="17"/>
      <c r="AW20" s="17"/>
      <c r="AX20" s="17"/>
      <c r="AY20" s="17">
        <v>50</v>
      </c>
      <c r="AZ20" s="17"/>
      <c r="BA20" s="17"/>
      <c r="BB20" s="17"/>
      <c r="BC20" s="17">
        <v>770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2:72">
      <c r="B21" s="17" t="e">
        <f>VLOOKUP(D21,正方形!D:D,1,FALSE)</f>
        <v>#N/A</v>
      </c>
      <c r="C21" s="4">
        <f t="shared" si="3"/>
        <v>17</v>
      </c>
      <c r="D21" s="1" t="s">
        <v>2396</v>
      </c>
      <c r="E21" s="1"/>
      <c r="F21" s="17" t="s">
        <v>2433</v>
      </c>
      <c r="G21" s="4">
        <v>800</v>
      </c>
      <c r="H21" s="35">
        <f t="shared" si="4"/>
        <v>100</v>
      </c>
      <c r="I21" s="47">
        <f t="shared" si="1"/>
        <v>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37">
        <f t="shared" si="5"/>
        <v>700</v>
      </c>
      <c r="AP21" s="17"/>
      <c r="AQ21" s="17"/>
      <c r="AR21" s="17"/>
      <c r="AS21" s="17"/>
      <c r="AT21" s="17"/>
      <c r="AU21" s="17"/>
      <c r="AV21" s="17"/>
      <c r="AW21" s="17"/>
      <c r="AX21" s="17"/>
      <c r="AY21" s="17">
        <v>700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</row>
    <row r="22" spans="2:72">
      <c r="B22" s="17" t="e">
        <f>VLOOKUP(D22,正方形!D:D,1,FALSE)</f>
        <v>#N/A</v>
      </c>
      <c r="C22" s="4">
        <f t="shared" si="3"/>
        <v>18</v>
      </c>
      <c r="D22" s="1" t="s">
        <v>2395</v>
      </c>
      <c r="E22" s="1"/>
      <c r="F22" s="17" t="s">
        <v>2434</v>
      </c>
      <c r="G22" s="4">
        <v>80</v>
      </c>
      <c r="H22" s="35">
        <f t="shared" si="4"/>
        <v>80</v>
      </c>
      <c r="I22" s="47">
        <f t="shared" si="1"/>
        <v>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37">
        <f t="shared" si="5"/>
        <v>0</v>
      </c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hidden="1" spans="2:72">
      <c r="B23" s="17" t="e">
        <f>VLOOKUP(D23,正方形!D:D,1,FALSE)</f>
        <v>#N/A</v>
      </c>
      <c r="C23" s="4">
        <f t="shared" si="3"/>
        <v>19</v>
      </c>
      <c r="D23" s="1" t="s">
        <v>2394</v>
      </c>
      <c r="E23" s="1"/>
      <c r="F23" s="17" t="s">
        <v>2435</v>
      </c>
      <c r="G23" s="4">
        <v>0</v>
      </c>
      <c r="H23" s="35">
        <f t="shared" si="4"/>
        <v>0</v>
      </c>
      <c r="I23" s="47">
        <f t="shared" si="1"/>
        <v>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37">
        <f t="shared" si="5"/>
        <v>0</v>
      </c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</row>
    <row r="24" hidden="1" spans="2:72">
      <c r="B24" s="17" t="e">
        <f>VLOOKUP(D24,正方形!D:D,1,FALSE)</f>
        <v>#N/A</v>
      </c>
      <c r="C24" s="4">
        <f t="shared" si="3"/>
        <v>20</v>
      </c>
      <c r="D24" s="1" t="s">
        <v>2393</v>
      </c>
      <c r="E24" s="1"/>
      <c r="F24" s="17" t="s">
        <v>2425</v>
      </c>
      <c r="G24" s="4">
        <v>0</v>
      </c>
      <c r="H24" s="35">
        <f t="shared" si="4"/>
        <v>0</v>
      </c>
      <c r="I24" s="47">
        <f t="shared" si="1"/>
        <v>600</v>
      </c>
      <c r="J24" s="17">
        <v>600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37">
        <f t="shared" si="5"/>
        <v>600</v>
      </c>
      <c r="AP24" s="17">
        <f>100+500</f>
        <v>600</v>
      </c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</row>
    <row r="25" spans="2:72">
      <c r="B25" s="17" t="e">
        <f>VLOOKUP(D25,正方形!D:D,1,FALSE)</f>
        <v>#N/A</v>
      </c>
      <c r="C25" s="4">
        <f t="shared" si="3"/>
        <v>21</v>
      </c>
      <c r="D25" s="1" t="s">
        <v>2392</v>
      </c>
      <c r="E25" s="1"/>
      <c r="F25" s="17" t="s">
        <v>2436</v>
      </c>
      <c r="G25" s="4">
        <v>95</v>
      </c>
      <c r="H25" s="35">
        <f t="shared" si="4"/>
        <v>95</v>
      </c>
      <c r="I25" s="47">
        <f t="shared" si="1"/>
        <v>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37">
        <f t="shared" si="5"/>
        <v>0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</row>
    <row r="26" hidden="1" spans="2:72">
      <c r="B26" s="17"/>
      <c r="C26" s="4">
        <f t="shared" si="3"/>
        <v>22</v>
      </c>
      <c r="D26" s="16" t="s">
        <v>2391</v>
      </c>
      <c r="E26" s="1"/>
      <c r="F26" s="17" t="s">
        <v>2425</v>
      </c>
      <c r="G26" s="4">
        <v>0</v>
      </c>
      <c r="H26" s="35">
        <f t="shared" si="4"/>
        <v>0</v>
      </c>
      <c r="I26" s="47">
        <f t="shared" si="1"/>
        <v>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37">
        <f t="shared" si="5"/>
        <v>0</v>
      </c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</row>
    <row r="27" hidden="1" spans="2:72">
      <c r="B27" s="17"/>
      <c r="C27" s="4">
        <f t="shared" si="3"/>
        <v>23</v>
      </c>
      <c r="D27" s="16" t="s">
        <v>2390</v>
      </c>
      <c r="E27" s="1"/>
      <c r="F27" s="17"/>
      <c r="G27" s="4">
        <v>0</v>
      </c>
      <c r="H27" s="35">
        <f t="shared" si="4"/>
        <v>0</v>
      </c>
      <c r="I27" s="47">
        <f t="shared" si="1"/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37">
        <f t="shared" si="5"/>
        <v>0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hidden="1" spans="2:72">
      <c r="B28" s="17" t="e">
        <f>VLOOKUP(D28,正方形!D:D,1,FALSE)</f>
        <v>#N/A</v>
      </c>
      <c r="C28" s="4">
        <f t="shared" si="3"/>
        <v>24</v>
      </c>
      <c r="D28" s="1" t="s">
        <v>2389</v>
      </c>
      <c r="E28" s="1"/>
      <c r="F28" s="17" t="s">
        <v>2425</v>
      </c>
      <c r="G28" s="4">
        <v>0</v>
      </c>
      <c r="H28" s="35">
        <f t="shared" si="4"/>
        <v>0</v>
      </c>
      <c r="I28" s="47">
        <f t="shared" si="1"/>
        <v>0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37">
        <f t="shared" si="5"/>
        <v>0</v>
      </c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</row>
    <row r="29" spans="2:72">
      <c r="B29" s="17" t="e">
        <f>VLOOKUP(D29,正方形!D:D,1,FALSE)</f>
        <v>#N/A</v>
      </c>
      <c r="C29" s="4">
        <f t="shared" si="3"/>
        <v>25</v>
      </c>
      <c r="D29" s="1" t="s">
        <v>2388</v>
      </c>
      <c r="E29" s="1"/>
      <c r="F29" s="17" t="s">
        <v>2437</v>
      </c>
      <c r="G29" s="4">
        <v>20</v>
      </c>
      <c r="H29" s="35">
        <f t="shared" si="4"/>
        <v>20</v>
      </c>
      <c r="I29" s="47">
        <f t="shared" si="1"/>
        <v>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37">
        <f t="shared" si="5"/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</row>
    <row r="30" spans="2:72">
      <c r="B30" s="17" t="e">
        <f>VLOOKUP(D30,正方形!D:D,1,FALSE)</f>
        <v>#N/A</v>
      </c>
      <c r="C30" s="4">
        <f t="shared" si="3"/>
        <v>26</v>
      </c>
      <c r="D30" s="1" t="s">
        <v>2387</v>
      </c>
      <c r="E30" s="1"/>
      <c r="F30" s="17" t="s">
        <v>2434</v>
      </c>
      <c r="G30" s="4">
        <v>400</v>
      </c>
      <c r="H30" s="35">
        <f t="shared" si="4"/>
        <v>400</v>
      </c>
      <c r="I30" s="47">
        <f t="shared" si="1"/>
        <v>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37">
        <f t="shared" si="5"/>
        <v>0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</row>
    <row r="31" spans="2:72">
      <c r="B31" s="17" t="e">
        <f>VLOOKUP(D31,正方形!D:D,1,FALSE)</f>
        <v>#N/A</v>
      </c>
      <c r="C31" s="4">
        <f t="shared" si="3"/>
        <v>27</v>
      </c>
      <c r="D31" s="1" t="s">
        <v>2438</v>
      </c>
      <c r="E31" s="1"/>
      <c r="F31" s="17" t="s">
        <v>2439</v>
      </c>
      <c r="G31" s="4">
        <v>460</v>
      </c>
      <c r="H31" s="35">
        <f t="shared" si="4"/>
        <v>460</v>
      </c>
      <c r="I31" s="47">
        <f t="shared" si="1"/>
        <v>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37">
        <f t="shared" si="5"/>
        <v>0</v>
      </c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</row>
    <row r="32" spans="2:72">
      <c r="B32" s="17" t="e">
        <f>VLOOKUP(D32,正方形!D:D,1,FALSE)</f>
        <v>#N/A</v>
      </c>
      <c r="C32" s="4">
        <f t="shared" si="3"/>
        <v>28</v>
      </c>
      <c r="D32" s="1" t="s">
        <v>2385</v>
      </c>
      <c r="E32" s="1"/>
      <c r="F32" s="17" t="s">
        <v>2440</v>
      </c>
      <c r="G32" s="4">
        <v>570</v>
      </c>
      <c r="H32" s="35">
        <f t="shared" si="4"/>
        <v>570</v>
      </c>
      <c r="I32" s="47">
        <f t="shared" si="1"/>
        <v>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37">
        <f t="shared" si="5"/>
        <v>0</v>
      </c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</row>
    <row r="33" hidden="1" spans="2:72">
      <c r="B33" s="17" t="e">
        <f>VLOOKUP(D33,正方形!D:D,1,FALSE)</f>
        <v>#N/A</v>
      </c>
      <c r="C33" s="4">
        <f t="shared" si="3"/>
        <v>29</v>
      </c>
      <c r="D33" s="1" t="s">
        <v>2384</v>
      </c>
      <c r="E33" s="1"/>
      <c r="F33" s="17" t="s">
        <v>2425</v>
      </c>
      <c r="G33" s="4">
        <v>0</v>
      </c>
      <c r="H33" s="35">
        <f t="shared" si="4"/>
        <v>0</v>
      </c>
      <c r="I33" s="47">
        <f t="shared" si="1"/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37">
        <f t="shared" ref="AO29:AO88" si="6">SUM(AP33:BT33)</f>
        <v>0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</row>
    <row r="34" spans="2:72">
      <c r="B34" s="17" t="e">
        <f>VLOOKUP(D34,正方形!D:D,1,FALSE)</f>
        <v>#N/A</v>
      </c>
      <c r="C34" s="4">
        <f t="shared" si="3"/>
        <v>30</v>
      </c>
      <c r="D34" s="1" t="s">
        <v>2383</v>
      </c>
      <c r="E34" s="1"/>
      <c r="F34" s="17" t="s">
        <v>2441</v>
      </c>
      <c r="G34" s="4">
        <v>290</v>
      </c>
      <c r="H34" s="35">
        <f t="shared" si="4"/>
        <v>290</v>
      </c>
      <c r="I34" s="47">
        <f t="shared" si="1"/>
        <v>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37">
        <f t="shared" si="6"/>
        <v>0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</row>
    <row r="35" hidden="1" spans="2:72">
      <c r="B35" s="17" t="e">
        <f>VLOOKUP(D35,正方形!D:D,1,FALSE)</f>
        <v>#N/A</v>
      </c>
      <c r="C35" s="4">
        <f t="shared" si="3"/>
        <v>31</v>
      </c>
      <c r="D35" s="1" t="s">
        <v>2382</v>
      </c>
      <c r="E35" s="1"/>
      <c r="F35" s="17" t="s">
        <v>2425</v>
      </c>
      <c r="G35" s="4">
        <v>0</v>
      </c>
      <c r="H35" s="35">
        <f t="shared" si="4"/>
        <v>0</v>
      </c>
      <c r="I35" s="47">
        <f t="shared" si="1"/>
        <v>0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37">
        <f t="shared" si="6"/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</row>
    <row r="36" hidden="1" spans="2:72">
      <c r="B36" s="17" t="e">
        <f>VLOOKUP(D36,正方形!D:D,1,FALSE)</f>
        <v>#N/A</v>
      </c>
      <c r="C36" s="4">
        <f t="shared" si="3"/>
        <v>32</v>
      </c>
      <c r="D36" s="1" t="s">
        <v>2381</v>
      </c>
      <c r="E36" s="1"/>
      <c r="F36" s="17" t="s">
        <v>2442</v>
      </c>
      <c r="G36" s="4">
        <v>40</v>
      </c>
      <c r="H36" s="35">
        <f t="shared" si="4"/>
        <v>0</v>
      </c>
      <c r="I36" s="47">
        <f t="shared" si="1"/>
        <v>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37">
        <f t="shared" si="6"/>
        <v>40</v>
      </c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>
        <v>40</v>
      </c>
      <c r="BQ36" s="17"/>
      <c r="BR36" s="17"/>
      <c r="BS36" s="17"/>
      <c r="BT36" s="17"/>
    </row>
    <row r="37" hidden="1" spans="2:72">
      <c r="B37" s="17" t="e">
        <f>VLOOKUP(D37,正方形!D:D,1,FALSE)</f>
        <v>#N/A</v>
      </c>
      <c r="C37" s="4">
        <f t="shared" si="3"/>
        <v>33</v>
      </c>
      <c r="D37" s="1" t="s">
        <v>2380</v>
      </c>
      <c r="E37" s="1"/>
      <c r="F37" s="17" t="s">
        <v>2443</v>
      </c>
      <c r="G37" s="4">
        <f>40-40</f>
        <v>0</v>
      </c>
      <c r="H37" s="35">
        <f t="shared" si="4"/>
        <v>0</v>
      </c>
      <c r="I37" s="47">
        <f t="shared" si="1"/>
        <v>500</v>
      </c>
      <c r="J37" s="17">
        <v>500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37">
        <f t="shared" si="6"/>
        <v>500</v>
      </c>
      <c r="AP37" s="17">
        <v>500</v>
      </c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</row>
    <row r="38" hidden="1" spans="2:72">
      <c r="B38" s="17" t="e">
        <f>VLOOKUP(D38,正方形!D:D,1,FALSE)</f>
        <v>#N/A</v>
      </c>
      <c r="C38" s="4">
        <f t="shared" si="3"/>
        <v>34</v>
      </c>
      <c r="D38" s="1"/>
      <c r="E38" s="1"/>
      <c r="F38" s="17"/>
      <c r="G38" s="4"/>
      <c r="H38" s="35"/>
      <c r="I38" s="47">
        <f t="shared" si="1"/>
        <v>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37">
        <f t="shared" si="6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</row>
    <row r="39" hidden="1" spans="2:72">
      <c r="B39" s="17" t="e">
        <f>VLOOKUP(D39,正方形!D:D,1,FALSE)</f>
        <v>#N/A</v>
      </c>
      <c r="C39" s="4">
        <f t="shared" si="3"/>
        <v>35</v>
      </c>
      <c r="D39" s="1" t="s">
        <v>2378</v>
      </c>
      <c r="E39" s="1"/>
      <c r="F39" s="17" t="s">
        <v>2444</v>
      </c>
      <c r="G39" s="4">
        <v>50</v>
      </c>
      <c r="H39" s="35">
        <f t="shared" si="4"/>
        <v>0</v>
      </c>
      <c r="I39" s="47">
        <f t="shared" si="1"/>
        <v>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37">
        <f t="shared" si="6"/>
        <v>50</v>
      </c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>
        <v>50</v>
      </c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</row>
    <row r="40" spans="2:72">
      <c r="B40" s="17" t="e">
        <f>VLOOKUP(D40,正方形!D:D,1,FALSE)</f>
        <v>#N/A</v>
      </c>
      <c r="C40" s="4">
        <f t="shared" si="3"/>
        <v>36</v>
      </c>
      <c r="D40" s="1" t="s">
        <v>2377</v>
      </c>
      <c r="E40" s="1"/>
      <c r="F40" s="17" t="s">
        <v>2434</v>
      </c>
      <c r="G40" s="4">
        <v>600</v>
      </c>
      <c r="H40" s="35">
        <f t="shared" si="4"/>
        <v>600</v>
      </c>
      <c r="I40" s="47">
        <f t="shared" si="1"/>
        <v>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37">
        <f t="shared" si="6"/>
        <v>0</v>
      </c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</row>
    <row r="41" hidden="1" spans="2:72">
      <c r="B41" s="17"/>
      <c r="C41" s="4">
        <f t="shared" si="3"/>
        <v>37</v>
      </c>
      <c r="D41" s="16" t="s">
        <v>2376</v>
      </c>
      <c r="E41" s="1"/>
      <c r="F41" s="17" t="s">
        <v>2425</v>
      </c>
      <c r="G41" s="4">
        <v>0</v>
      </c>
      <c r="H41" s="35">
        <f t="shared" si="4"/>
        <v>-500</v>
      </c>
      <c r="I41" s="47">
        <f t="shared" si="1"/>
        <v>0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37">
        <f t="shared" si="6"/>
        <v>500</v>
      </c>
      <c r="AP41" s="17"/>
      <c r="AQ41" s="17"/>
      <c r="AR41" s="17">
        <v>500</v>
      </c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</row>
    <row r="42" hidden="1" spans="2:72">
      <c r="B42" s="17" t="e">
        <f>VLOOKUP(D42,正方形!D:D,1,FALSE)</f>
        <v>#N/A</v>
      </c>
      <c r="C42" s="4">
        <f t="shared" si="3"/>
        <v>38</v>
      </c>
      <c r="D42" s="1" t="s">
        <v>2322</v>
      </c>
      <c r="E42" s="1"/>
      <c r="F42" s="17" t="s">
        <v>2445</v>
      </c>
      <c r="G42" s="4">
        <v>80</v>
      </c>
      <c r="H42" s="35">
        <f t="shared" si="4"/>
        <v>0</v>
      </c>
      <c r="I42" s="47">
        <f t="shared" si="1"/>
        <v>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37">
        <f t="shared" si="6"/>
        <v>80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>
        <v>80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</row>
    <row r="43" spans="2:72">
      <c r="B43" s="17" t="e">
        <f>VLOOKUP(D43,正方形!D:D,1,FALSE)</f>
        <v>#N/A</v>
      </c>
      <c r="C43" s="4">
        <f t="shared" si="3"/>
        <v>39</v>
      </c>
      <c r="D43" s="1" t="s">
        <v>2374</v>
      </c>
      <c r="E43" s="1"/>
      <c r="F43" s="17" t="s">
        <v>2446</v>
      </c>
      <c r="G43" s="4">
        <v>50</v>
      </c>
      <c r="H43" s="35">
        <f t="shared" si="4"/>
        <v>50</v>
      </c>
      <c r="I43" s="47">
        <f t="shared" si="1"/>
        <v>0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37">
        <f t="shared" si="6"/>
        <v>0</v>
      </c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</row>
    <row r="44" hidden="1" spans="2:72">
      <c r="B44" s="17" t="e">
        <f>VLOOKUP(D44,正方形!D:D,1,FALSE)</f>
        <v>#N/A</v>
      </c>
      <c r="C44" s="4">
        <f t="shared" si="3"/>
        <v>40</v>
      </c>
      <c r="D44" s="1" t="s">
        <v>2373</v>
      </c>
      <c r="E44" s="1"/>
      <c r="F44" s="17" t="s">
        <v>2447</v>
      </c>
      <c r="G44" s="4">
        <v>0</v>
      </c>
      <c r="H44" s="35">
        <f t="shared" si="4"/>
        <v>0</v>
      </c>
      <c r="I44" s="47">
        <f t="shared" si="1"/>
        <v>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37">
        <f t="shared" si="6"/>
        <v>0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</row>
    <row r="45" hidden="1" spans="2:72">
      <c r="B45" s="17" t="e">
        <f>VLOOKUP(D45,正方形!D:D,1,FALSE)</f>
        <v>#N/A</v>
      </c>
      <c r="C45" s="4">
        <f t="shared" si="3"/>
        <v>41</v>
      </c>
      <c r="D45" s="1" t="s">
        <v>2372</v>
      </c>
      <c r="E45" s="1"/>
      <c r="F45" s="17" t="s">
        <v>2441</v>
      </c>
      <c r="G45" s="4">
        <v>0</v>
      </c>
      <c r="H45" s="35">
        <f t="shared" si="4"/>
        <v>0</v>
      </c>
      <c r="I45" s="47">
        <f t="shared" si="1"/>
        <v>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37">
        <f t="shared" si="6"/>
        <v>0</v>
      </c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</row>
    <row r="46" spans="2:72">
      <c r="B46" s="17" t="e">
        <f>VLOOKUP(D46,正方形!D:D,1,FALSE)</f>
        <v>#N/A</v>
      </c>
      <c r="C46" s="4">
        <f t="shared" si="3"/>
        <v>42</v>
      </c>
      <c r="D46" s="1" t="s">
        <v>2371</v>
      </c>
      <c r="E46" s="1"/>
      <c r="F46" s="17" t="s">
        <v>2448</v>
      </c>
      <c r="G46" s="4">
        <v>60</v>
      </c>
      <c r="H46" s="35">
        <f t="shared" si="4"/>
        <v>60</v>
      </c>
      <c r="I46" s="47">
        <f t="shared" si="1"/>
        <v>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37">
        <f t="shared" si="6"/>
        <v>0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</row>
    <row r="47" spans="2:72">
      <c r="B47" s="17" t="e">
        <f>VLOOKUP(D47,正方形!D:D,1,FALSE)</f>
        <v>#N/A</v>
      </c>
      <c r="C47" s="4">
        <f t="shared" si="3"/>
        <v>43</v>
      </c>
      <c r="D47" s="1" t="s">
        <v>2370</v>
      </c>
      <c r="E47" s="1"/>
      <c r="F47" s="17" t="s">
        <v>2449</v>
      </c>
      <c r="G47" s="4">
        <v>300</v>
      </c>
      <c r="H47" s="35">
        <f t="shared" si="4"/>
        <v>300</v>
      </c>
      <c r="I47" s="47">
        <f t="shared" si="1"/>
        <v>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37">
        <f t="shared" si="6"/>
        <v>0</v>
      </c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</row>
    <row r="48" hidden="1" spans="2:72">
      <c r="B48" s="17"/>
      <c r="C48" s="4">
        <f t="shared" si="3"/>
        <v>44</v>
      </c>
      <c r="D48" s="16" t="s">
        <v>2369</v>
      </c>
      <c r="E48" s="1"/>
      <c r="F48" s="17" t="s">
        <v>2425</v>
      </c>
      <c r="G48" s="4">
        <v>0</v>
      </c>
      <c r="H48" s="35">
        <f t="shared" si="4"/>
        <v>0</v>
      </c>
      <c r="I48" s="47">
        <f t="shared" si="1"/>
        <v>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37">
        <f t="shared" si="6"/>
        <v>0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</row>
    <row r="49" hidden="1" spans="2:72">
      <c r="B49" s="17" t="e">
        <f>VLOOKUP(D49,正方形!D:D,1,FALSE)</f>
        <v>#N/A</v>
      </c>
      <c r="C49" s="4">
        <f t="shared" si="3"/>
        <v>45</v>
      </c>
      <c r="D49" s="1" t="s">
        <v>2368</v>
      </c>
      <c r="E49" s="1"/>
      <c r="F49" s="17" t="s">
        <v>2450</v>
      </c>
      <c r="G49" s="4">
        <v>190</v>
      </c>
      <c r="H49" s="35">
        <v>0</v>
      </c>
      <c r="I49" s="47">
        <f t="shared" si="1"/>
        <v>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37">
        <f t="shared" si="6"/>
        <v>190</v>
      </c>
      <c r="AP49" s="17"/>
      <c r="AQ49" s="17"/>
      <c r="AR49" s="17"/>
      <c r="AS49" s="17"/>
      <c r="AT49" s="17"/>
      <c r="AU49" s="17"/>
      <c r="AV49" s="17"/>
      <c r="AW49" s="17">
        <v>100</v>
      </c>
      <c r="AX49" s="17"/>
      <c r="AY49" s="17"/>
      <c r="AZ49" s="17">
        <v>40</v>
      </c>
      <c r="BA49" s="17">
        <v>50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</row>
    <row r="50" customFormat="1" spans="2:72">
      <c r="B50" s="17" t="e">
        <f>VLOOKUP(D50,正方形!D:D,1,FALSE)</f>
        <v>#N/A</v>
      </c>
      <c r="C50" s="4">
        <f t="shared" si="3"/>
        <v>46</v>
      </c>
      <c r="D50" s="1" t="s">
        <v>2367</v>
      </c>
      <c r="E50" s="1"/>
      <c r="F50" s="17" t="s">
        <v>2451</v>
      </c>
      <c r="G50" s="4">
        <v>100</v>
      </c>
      <c r="H50" s="35">
        <f>G50+I50-AO50</f>
        <v>94</v>
      </c>
      <c r="I50" s="47">
        <f t="shared" si="1"/>
        <v>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7">
        <f t="shared" si="6"/>
        <v>6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>
        <v>6</v>
      </c>
      <c r="BL50" s="17"/>
      <c r="BM50" s="17"/>
      <c r="BN50" s="17"/>
      <c r="BO50" s="17"/>
      <c r="BP50" s="17"/>
      <c r="BQ50" s="17"/>
      <c r="BR50" s="17"/>
      <c r="BS50" s="17"/>
      <c r="BT50" s="17"/>
    </row>
    <row r="51" spans="2:72">
      <c r="B51" s="17" t="e">
        <f>VLOOKUP(D51,正方形!D:D,1,FALSE)</f>
        <v>#N/A</v>
      </c>
      <c r="C51" s="4">
        <f t="shared" si="3"/>
        <v>47</v>
      </c>
      <c r="D51" s="1" t="s">
        <v>2366</v>
      </c>
      <c r="E51" s="1"/>
      <c r="F51" s="17" t="s">
        <v>2452</v>
      </c>
      <c r="G51" s="4">
        <v>10</v>
      </c>
      <c r="H51" s="35">
        <f>G51+I51-AO51</f>
        <v>10</v>
      </c>
      <c r="I51" s="47">
        <f t="shared" si="1"/>
        <v>0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37">
        <f t="shared" si="6"/>
        <v>0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</row>
    <row r="52" hidden="1" spans="2:72">
      <c r="B52" s="17"/>
      <c r="C52" s="4">
        <f t="shared" si="3"/>
        <v>48</v>
      </c>
      <c r="D52" s="16" t="s">
        <v>2365</v>
      </c>
      <c r="E52" s="1"/>
      <c r="F52" s="17" t="s">
        <v>2425</v>
      </c>
      <c r="G52" s="4">
        <v>0</v>
      </c>
      <c r="H52" s="35">
        <f t="shared" si="4"/>
        <v>0</v>
      </c>
      <c r="I52" s="47">
        <f t="shared" si="1"/>
        <v>0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37">
        <f t="shared" si="6"/>
        <v>0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</row>
    <row r="53" spans="2:72">
      <c r="B53" s="17" t="e">
        <f>VLOOKUP(D53,正方形!D:D,1,FALSE)</f>
        <v>#N/A</v>
      </c>
      <c r="C53" s="4">
        <f t="shared" si="3"/>
        <v>49</v>
      </c>
      <c r="D53" s="1" t="s">
        <v>2364</v>
      </c>
      <c r="E53" s="1"/>
      <c r="F53" s="17" t="s">
        <v>2453</v>
      </c>
      <c r="G53" s="4">
        <v>50</v>
      </c>
      <c r="H53" s="35">
        <f t="shared" si="4"/>
        <v>50</v>
      </c>
      <c r="I53" s="47">
        <f t="shared" si="1"/>
        <v>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37">
        <f t="shared" si="6"/>
        <v>0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</row>
    <row r="54" spans="2:72">
      <c r="B54" s="17" t="e">
        <f>VLOOKUP(D54,正方形!D:D,1,FALSE)</f>
        <v>#N/A</v>
      </c>
      <c r="C54" s="4">
        <f t="shared" si="3"/>
        <v>50</v>
      </c>
      <c r="D54" s="1" t="s">
        <v>2363</v>
      </c>
      <c r="E54" s="1"/>
      <c r="F54" s="17" t="s">
        <v>2454</v>
      </c>
      <c r="G54" s="4">
        <v>350</v>
      </c>
      <c r="H54" s="35">
        <f t="shared" si="4"/>
        <v>350</v>
      </c>
      <c r="I54" s="47">
        <f t="shared" si="1"/>
        <v>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37">
        <f t="shared" si="6"/>
        <v>0</v>
      </c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</row>
    <row r="55" spans="2:72">
      <c r="B55" s="17" t="e">
        <f>VLOOKUP(D55,正方形!D:D,1,FALSE)</f>
        <v>#N/A</v>
      </c>
      <c r="C55" s="4">
        <f t="shared" si="3"/>
        <v>51</v>
      </c>
      <c r="D55" s="1" t="s">
        <v>2362</v>
      </c>
      <c r="E55" s="1"/>
      <c r="F55" s="17" t="s">
        <v>2437</v>
      </c>
      <c r="G55" s="4">
        <v>50</v>
      </c>
      <c r="H55" s="35">
        <f t="shared" si="4"/>
        <v>50</v>
      </c>
      <c r="I55" s="47">
        <f t="shared" si="1"/>
        <v>0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37">
        <f t="shared" si="6"/>
        <v>0</v>
      </c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</row>
    <row r="56" hidden="1" spans="2:72">
      <c r="B56" s="17" t="e">
        <f>VLOOKUP(D56,正方形!D:D,1,FALSE)</f>
        <v>#N/A</v>
      </c>
      <c r="C56" s="4">
        <f t="shared" si="3"/>
        <v>52</v>
      </c>
      <c r="D56" s="1" t="s">
        <v>2361</v>
      </c>
      <c r="E56" s="1"/>
      <c r="F56" s="17" t="s">
        <v>2455</v>
      </c>
      <c r="G56" s="4">
        <v>0</v>
      </c>
      <c r="H56" s="35">
        <f t="shared" si="4"/>
        <v>0</v>
      </c>
      <c r="I56" s="47">
        <f t="shared" si="1"/>
        <v>0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37">
        <f t="shared" si="6"/>
        <v>0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</row>
    <row r="57" spans="2:72">
      <c r="B57" s="17" t="e">
        <f>VLOOKUP(D57,正方形!D:D,1,FALSE)</f>
        <v>#N/A</v>
      </c>
      <c r="C57" s="4">
        <f t="shared" si="3"/>
        <v>53</v>
      </c>
      <c r="D57" s="1" t="s">
        <v>2360</v>
      </c>
      <c r="E57" s="1"/>
      <c r="F57" s="17" t="s">
        <v>2456</v>
      </c>
      <c r="G57" s="4">
        <v>600</v>
      </c>
      <c r="H57" s="35">
        <f t="shared" si="4"/>
        <v>600</v>
      </c>
      <c r="I57" s="47">
        <f t="shared" si="1"/>
        <v>0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37">
        <f t="shared" si="6"/>
        <v>0</v>
      </c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</row>
    <row r="58" spans="2:72">
      <c r="B58" s="17" t="e">
        <f>VLOOKUP(D58,正方形!D:D,1,FALSE)</f>
        <v>#N/A</v>
      </c>
      <c r="C58" s="4">
        <f t="shared" si="3"/>
        <v>54</v>
      </c>
      <c r="D58" s="1" t="s">
        <v>2359</v>
      </c>
      <c r="E58" s="1"/>
      <c r="F58" s="17" t="s">
        <v>2457</v>
      </c>
      <c r="G58" s="4">
        <v>380</v>
      </c>
      <c r="H58" s="35">
        <f t="shared" si="4"/>
        <v>380</v>
      </c>
      <c r="I58" s="47">
        <f t="shared" si="1"/>
        <v>0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37">
        <f t="shared" si="6"/>
        <v>0</v>
      </c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</row>
    <row r="59" hidden="1" spans="2:72">
      <c r="B59" s="17" t="e">
        <f>VLOOKUP(D59,正方形!D:D,1,FALSE)</f>
        <v>#N/A</v>
      </c>
      <c r="C59" s="4">
        <f t="shared" si="3"/>
        <v>55</v>
      </c>
      <c r="D59" s="1" t="s">
        <v>2358</v>
      </c>
      <c r="E59" s="1"/>
      <c r="F59" s="17" t="s">
        <v>2458</v>
      </c>
      <c r="G59" s="4">
        <v>18</v>
      </c>
      <c r="H59" s="35">
        <f t="shared" si="4"/>
        <v>-32</v>
      </c>
      <c r="I59" s="47">
        <f t="shared" si="1"/>
        <v>50</v>
      </c>
      <c r="J59" s="17">
        <v>50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37">
        <f t="shared" si="6"/>
        <v>100</v>
      </c>
      <c r="AP59" s="17">
        <v>50</v>
      </c>
      <c r="AQ59" s="17"/>
      <c r="AR59" s="17">
        <v>50</v>
      </c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</row>
    <row r="60" spans="2:72">
      <c r="B60" s="17" t="e">
        <f>VLOOKUP(D60,正方形!D:D,1,FALSE)</f>
        <v>#N/A</v>
      </c>
      <c r="C60" s="4">
        <f t="shared" si="3"/>
        <v>56</v>
      </c>
      <c r="D60" s="1" t="s">
        <v>2357</v>
      </c>
      <c r="E60" s="1"/>
      <c r="F60" s="17" t="s">
        <v>2459</v>
      </c>
      <c r="G60" s="4">
        <v>450</v>
      </c>
      <c r="H60" s="35">
        <f t="shared" si="4"/>
        <v>450</v>
      </c>
      <c r="I60" s="47">
        <f t="shared" si="1"/>
        <v>0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37">
        <f t="shared" si="6"/>
        <v>0</v>
      </c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</row>
    <row r="61" spans="2:72">
      <c r="B61" s="17" t="e">
        <f>VLOOKUP(D61,正方形!D:D,1,FALSE)</f>
        <v>#N/A</v>
      </c>
      <c r="C61" s="4">
        <f t="shared" si="3"/>
        <v>57</v>
      </c>
      <c r="D61" s="1" t="s">
        <v>2356</v>
      </c>
      <c r="E61" s="1"/>
      <c r="F61" s="17" t="s">
        <v>2460</v>
      </c>
      <c r="G61" s="4">
        <v>600</v>
      </c>
      <c r="H61" s="35">
        <f t="shared" si="4"/>
        <v>600</v>
      </c>
      <c r="I61" s="47">
        <f t="shared" si="1"/>
        <v>0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37">
        <f t="shared" si="6"/>
        <v>0</v>
      </c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</row>
    <row r="62" hidden="1" spans="2:72">
      <c r="B62" s="17"/>
      <c r="C62" s="4">
        <f t="shared" si="3"/>
        <v>58</v>
      </c>
      <c r="D62" s="16" t="s">
        <v>2355</v>
      </c>
      <c r="E62" s="1"/>
      <c r="F62" s="17"/>
      <c r="G62" s="4">
        <v>0</v>
      </c>
      <c r="H62" s="35">
        <f t="shared" si="4"/>
        <v>0</v>
      </c>
      <c r="I62" s="47">
        <f t="shared" si="1"/>
        <v>0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37">
        <f t="shared" si="6"/>
        <v>0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</row>
    <row r="63" spans="2:72">
      <c r="B63" s="17" t="e">
        <f>VLOOKUP(D63,正方形!D:D,1,FALSE)</f>
        <v>#N/A</v>
      </c>
      <c r="C63" s="4">
        <f t="shared" si="3"/>
        <v>59</v>
      </c>
      <c r="D63" s="1" t="s">
        <v>2354</v>
      </c>
      <c r="E63" s="1"/>
      <c r="F63" s="17" t="s">
        <v>2461</v>
      </c>
      <c r="G63" s="4">
        <v>50</v>
      </c>
      <c r="H63" s="35">
        <f t="shared" si="4"/>
        <v>650</v>
      </c>
      <c r="I63" s="47">
        <f t="shared" si="1"/>
        <v>600</v>
      </c>
      <c r="J63" s="17">
        <v>600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37">
        <f t="shared" si="6"/>
        <v>0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</row>
    <row r="64" spans="2:72">
      <c r="B64" s="17"/>
      <c r="C64" s="4">
        <f t="shared" si="3"/>
        <v>60</v>
      </c>
      <c r="D64" s="1" t="s">
        <v>2462</v>
      </c>
      <c r="E64" s="1"/>
      <c r="F64" s="17" t="s">
        <v>2463</v>
      </c>
      <c r="G64" s="4">
        <v>1700</v>
      </c>
      <c r="H64" s="35">
        <f t="shared" si="4"/>
        <v>1700</v>
      </c>
      <c r="I64" s="47">
        <f t="shared" si="1"/>
        <v>0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37">
        <f t="shared" si="6"/>
        <v>0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</row>
    <row r="65" spans="2:72">
      <c r="B65" s="17" t="e">
        <f>VLOOKUP(D65,正方形!D:D,1,FALSE)</f>
        <v>#N/A</v>
      </c>
      <c r="C65" s="4">
        <f t="shared" si="3"/>
        <v>61</v>
      </c>
      <c r="D65" s="1" t="s">
        <v>2352</v>
      </c>
      <c r="E65" s="1"/>
      <c r="F65" s="17" t="s">
        <v>2464</v>
      </c>
      <c r="G65" s="4">
        <v>150</v>
      </c>
      <c r="H65" s="35">
        <f t="shared" si="4"/>
        <v>150</v>
      </c>
      <c r="I65" s="47">
        <f t="shared" si="1"/>
        <v>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37">
        <f t="shared" si="6"/>
        <v>0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</row>
    <row r="66" hidden="1" spans="2:72">
      <c r="B66" s="17" t="e">
        <f>VLOOKUP(D66,正方形!D:D,1,FALSE)</f>
        <v>#N/A</v>
      </c>
      <c r="C66" s="4">
        <f t="shared" si="3"/>
        <v>62</v>
      </c>
      <c r="D66" s="1" t="s">
        <v>2351</v>
      </c>
      <c r="E66" s="1"/>
      <c r="F66" s="17" t="s">
        <v>2465</v>
      </c>
      <c r="G66" s="4">
        <v>0</v>
      </c>
      <c r="H66" s="35">
        <f t="shared" si="4"/>
        <v>0</v>
      </c>
      <c r="I66" s="47">
        <f t="shared" si="1"/>
        <v>0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37">
        <f t="shared" si="6"/>
        <v>0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</row>
    <row r="67" hidden="1" spans="2:72">
      <c r="B67" s="17" t="e">
        <f>VLOOKUP(D67,正方形!D:D,1,FALSE)</f>
        <v>#N/A</v>
      </c>
      <c r="C67" s="4">
        <f t="shared" si="3"/>
        <v>63</v>
      </c>
      <c r="D67" s="1" t="s">
        <v>2350</v>
      </c>
      <c r="E67" s="1"/>
      <c r="F67" s="17" t="s">
        <v>2466</v>
      </c>
      <c r="G67" s="4">
        <v>205</v>
      </c>
      <c r="H67" s="35">
        <f t="shared" si="4"/>
        <v>0</v>
      </c>
      <c r="I67" s="47">
        <f t="shared" si="1"/>
        <v>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37">
        <f t="shared" si="6"/>
        <v>205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>
        <v>100</v>
      </c>
      <c r="BB67" s="17"/>
      <c r="BC67" s="17"/>
      <c r="BD67" s="17">
        <v>105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</row>
    <row r="68" spans="2:72">
      <c r="B68" s="17" t="str">
        <f>VLOOKUP(D68,正方形!D:D,1,FALSE)</f>
        <v>11×11×10</v>
      </c>
      <c r="C68" s="4">
        <f t="shared" si="3"/>
        <v>64</v>
      </c>
      <c r="D68" s="1" t="s">
        <v>2349</v>
      </c>
      <c r="E68" s="1"/>
      <c r="F68" s="17" t="s">
        <v>2467</v>
      </c>
      <c r="G68" s="4">
        <v>200</v>
      </c>
      <c r="H68" s="35">
        <f t="shared" si="4"/>
        <v>200</v>
      </c>
      <c r="I68" s="47">
        <f t="shared" si="1"/>
        <v>0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37">
        <f t="shared" si="6"/>
        <v>0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</row>
    <row r="69" hidden="1" spans="2:72">
      <c r="B69" s="17" t="str">
        <f>VLOOKUP(D69,正方形!D:D,1,FALSE)</f>
        <v>11×11×10(白)</v>
      </c>
      <c r="C69" s="4">
        <f t="shared" si="3"/>
        <v>65</v>
      </c>
      <c r="D69" s="1" t="s">
        <v>2348</v>
      </c>
      <c r="E69" s="1"/>
      <c r="F69" s="17" t="s">
        <v>2425</v>
      </c>
      <c r="G69" s="4">
        <v>0</v>
      </c>
      <c r="H69" s="35">
        <f t="shared" ref="H69:H132" si="7">G69+I69-AO69</f>
        <v>0</v>
      </c>
      <c r="I69" s="47">
        <f t="shared" ref="I69:I132" si="8">SUM(J69:AN69)</f>
        <v>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37">
        <f t="shared" si="6"/>
        <v>0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</row>
    <row r="70" spans="2:72">
      <c r="B70" s="17" t="e">
        <f>VLOOKUP(D70,正方形!D:D,1,FALSE)</f>
        <v>#N/A</v>
      </c>
      <c r="C70" s="4">
        <f t="shared" ref="C70:C133" si="9">ROW()-4</f>
        <v>66</v>
      </c>
      <c r="D70" s="1" t="s">
        <v>2347</v>
      </c>
      <c r="E70" s="1"/>
      <c r="F70" s="17" t="s">
        <v>2468</v>
      </c>
      <c r="G70" s="4">
        <v>100</v>
      </c>
      <c r="H70" s="35">
        <f t="shared" si="7"/>
        <v>100</v>
      </c>
      <c r="I70" s="47">
        <f t="shared" si="8"/>
        <v>0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37">
        <f t="shared" si="6"/>
        <v>0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</row>
    <row r="71" spans="2:72">
      <c r="B71" s="17" t="e">
        <f>VLOOKUP(D71,正方形!D:D,1,FALSE)</f>
        <v>#N/A</v>
      </c>
      <c r="C71" s="4">
        <f t="shared" si="9"/>
        <v>67</v>
      </c>
      <c r="D71" s="1" t="s">
        <v>2346</v>
      </c>
      <c r="E71" s="1"/>
      <c r="F71" s="17" t="s">
        <v>2469</v>
      </c>
      <c r="G71" s="4">
        <v>50</v>
      </c>
      <c r="H71" s="35">
        <f t="shared" si="7"/>
        <v>50</v>
      </c>
      <c r="I71" s="47">
        <f t="shared" si="8"/>
        <v>0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37">
        <f t="shared" si="6"/>
        <v>0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</row>
    <row r="72" hidden="1" spans="2:72">
      <c r="B72" s="17" t="e">
        <f>VLOOKUP(D72,正方形!D:D,1,FALSE)</f>
        <v>#N/A</v>
      </c>
      <c r="C72" s="4">
        <f t="shared" si="9"/>
        <v>68</v>
      </c>
      <c r="D72" s="1" t="s">
        <v>2345</v>
      </c>
      <c r="E72" s="1"/>
      <c r="F72" s="17" t="s">
        <v>2437</v>
      </c>
      <c r="G72" s="4">
        <v>0</v>
      </c>
      <c r="H72" s="35">
        <f t="shared" si="7"/>
        <v>0</v>
      </c>
      <c r="I72" s="47">
        <f t="shared" si="8"/>
        <v>150</v>
      </c>
      <c r="J72" s="17">
        <v>150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37">
        <f t="shared" si="6"/>
        <v>150</v>
      </c>
      <c r="AP72" s="17">
        <f>100+50</f>
        <v>150</v>
      </c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</row>
    <row r="73" hidden="1" spans="2:72">
      <c r="B73" s="17" t="e">
        <f>VLOOKUP(D73,正方形!D:D,1,FALSE)</f>
        <v>#N/A</v>
      </c>
      <c r="C73" s="4">
        <f t="shared" si="9"/>
        <v>69</v>
      </c>
      <c r="D73" s="1" t="s">
        <v>2344</v>
      </c>
      <c r="E73" s="1"/>
      <c r="F73" s="17" t="s">
        <v>2425</v>
      </c>
      <c r="G73" s="4">
        <v>0</v>
      </c>
      <c r="H73" s="35">
        <f t="shared" si="7"/>
        <v>0</v>
      </c>
      <c r="I73" s="47">
        <f t="shared" si="8"/>
        <v>200</v>
      </c>
      <c r="J73" s="17">
        <v>200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37">
        <f t="shared" si="6"/>
        <v>200</v>
      </c>
      <c r="AP73" s="17">
        <v>200</v>
      </c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</row>
    <row r="74" hidden="1" spans="2:72">
      <c r="B74" s="17" t="e">
        <f>VLOOKUP(D74,正方形!D:D,1,FALSE)</f>
        <v>#N/A</v>
      </c>
      <c r="C74" s="4">
        <f t="shared" si="9"/>
        <v>70</v>
      </c>
      <c r="D74" s="1" t="s">
        <v>2343</v>
      </c>
      <c r="E74" s="1"/>
      <c r="F74" s="17" t="s">
        <v>2425</v>
      </c>
      <c r="G74" s="4">
        <v>0</v>
      </c>
      <c r="H74" s="35">
        <f t="shared" si="7"/>
        <v>0</v>
      </c>
      <c r="I74" s="47">
        <f t="shared" si="8"/>
        <v>0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37">
        <f t="shared" si="6"/>
        <v>0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</row>
    <row r="75" hidden="1" spans="2:72">
      <c r="B75" s="17" t="e">
        <f>VLOOKUP(D75,正方形!D:D,1,FALSE)</f>
        <v>#N/A</v>
      </c>
      <c r="C75" s="4">
        <f t="shared" si="9"/>
        <v>71</v>
      </c>
      <c r="D75" s="1" t="s">
        <v>2342</v>
      </c>
      <c r="E75" s="1"/>
      <c r="F75" s="17" t="s">
        <v>2470</v>
      </c>
      <c r="G75" s="4">
        <v>140</v>
      </c>
      <c r="H75" s="35">
        <f t="shared" si="7"/>
        <v>0</v>
      </c>
      <c r="I75" s="47">
        <f t="shared" si="8"/>
        <v>0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37">
        <f t="shared" si="6"/>
        <v>140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>
        <v>140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</row>
    <row r="76" spans="2:72">
      <c r="B76" s="17" t="e">
        <f>VLOOKUP(D76,正方形!D:D,1,FALSE)</f>
        <v>#N/A</v>
      </c>
      <c r="C76" s="4">
        <f t="shared" si="9"/>
        <v>72</v>
      </c>
      <c r="D76" s="1" t="s">
        <v>2341</v>
      </c>
      <c r="E76" s="1"/>
      <c r="F76" s="17" t="s">
        <v>2471</v>
      </c>
      <c r="G76" s="4">
        <v>520</v>
      </c>
      <c r="H76" s="35">
        <f t="shared" si="7"/>
        <v>520</v>
      </c>
      <c r="I76" s="47">
        <f t="shared" si="8"/>
        <v>0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37">
        <f t="shared" si="6"/>
        <v>0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</row>
    <row r="77" spans="2:72">
      <c r="B77" s="17" t="e">
        <f>VLOOKUP(D77,正方形!D:D,1,FALSE)</f>
        <v>#N/A</v>
      </c>
      <c r="C77" s="4">
        <f t="shared" si="9"/>
        <v>73</v>
      </c>
      <c r="D77" s="1" t="s">
        <v>2340</v>
      </c>
      <c r="E77" s="1"/>
      <c r="F77" s="17" t="s">
        <v>2472</v>
      </c>
      <c r="G77" s="4">
        <v>160</v>
      </c>
      <c r="H77" s="35">
        <f t="shared" si="7"/>
        <v>160</v>
      </c>
      <c r="I77" s="47">
        <f t="shared" si="8"/>
        <v>0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37">
        <f t="shared" si="6"/>
        <v>0</v>
      </c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</row>
    <row r="78" hidden="1" spans="2:72">
      <c r="B78" s="17" t="e">
        <f>VLOOKUP(D78,正方形!D:D,1,FALSE)</f>
        <v>#N/A</v>
      </c>
      <c r="C78" s="4">
        <f t="shared" si="9"/>
        <v>74</v>
      </c>
      <c r="D78" s="1" t="s">
        <v>2339</v>
      </c>
      <c r="E78" s="1"/>
      <c r="F78" s="17" t="s">
        <v>2432</v>
      </c>
      <c r="G78" s="4">
        <v>50</v>
      </c>
      <c r="H78" s="35">
        <f t="shared" si="7"/>
        <v>0</v>
      </c>
      <c r="I78" s="47">
        <f t="shared" si="8"/>
        <v>0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37">
        <f t="shared" si="6"/>
        <v>50</v>
      </c>
      <c r="AP78" s="17"/>
      <c r="AQ78" s="17"/>
      <c r="AR78" s="17"/>
      <c r="AS78" s="17"/>
      <c r="AT78" s="17"/>
      <c r="AU78" s="17"/>
      <c r="AV78" s="17"/>
      <c r="AW78" s="17"/>
      <c r="AX78" s="17">
        <v>50</v>
      </c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</row>
    <row r="79" hidden="1" spans="2:72">
      <c r="B79" s="17"/>
      <c r="C79" s="4">
        <f t="shared" si="9"/>
        <v>75</v>
      </c>
      <c r="D79" s="16" t="s">
        <v>2338</v>
      </c>
      <c r="E79" s="1"/>
      <c r="F79" s="17"/>
      <c r="G79" s="4">
        <v>0</v>
      </c>
      <c r="H79" s="35">
        <f t="shared" si="7"/>
        <v>0</v>
      </c>
      <c r="I79" s="47">
        <f t="shared" si="8"/>
        <v>0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37">
        <f t="shared" si="6"/>
        <v>0</v>
      </c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</row>
    <row r="80" hidden="1" spans="2:72">
      <c r="B80" s="17"/>
      <c r="C80" s="4">
        <f t="shared" si="9"/>
        <v>76</v>
      </c>
      <c r="D80" s="16" t="s">
        <v>2337</v>
      </c>
      <c r="E80" s="1"/>
      <c r="F80" s="17" t="s">
        <v>2425</v>
      </c>
      <c r="G80" s="4">
        <v>0</v>
      </c>
      <c r="H80" s="35">
        <f t="shared" si="7"/>
        <v>0</v>
      </c>
      <c r="I80" s="47">
        <f t="shared" si="8"/>
        <v>0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37">
        <f t="shared" si="6"/>
        <v>0</v>
      </c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</row>
    <row r="81" hidden="1" spans="2:72">
      <c r="B81" s="17" t="e">
        <f>VLOOKUP(D81,正方形!D:D,1,FALSE)</f>
        <v>#N/A</v>
      </c>
      <c r="C81" s="4">
        <f t="shared" si="9"/>
        <v>77</v>
      </c>
      <c r="D81" s="1" t="s">
        <v>2336</v>
      </c>
      <c r="E81" s="1"/>
      <c r="F81" s="17" t="s">
        <v>2473</v>
      </c>
      <c r="G81" s="4">
        <v>70</v>
      </c>
      <c r="H81" s="35">
        <f t="shared" si="7"/>
        <v>0</v>
      </c>
      <c r="I81" s="47">
        <f t="shared" si="8"/>
        <v>0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37">
        <f t="shared" si="6"/>
        <v>70</v>
      </c>
      <c r="AP81" s="17"/>
      <c r="AQ81" s="17"/>
      <c r="AR81" s="17"/>
      <c r="AS81" s="17"/>
      <c r="AT81" s="17"/>
      <c r="AU81" s="17"/>
      <c r="AV81" s="17"/>
      <c r="AW81" s="17"/>
      <c r="AX81" s="17"/>
      <c r="AY81" s="17">
        <v>70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</row>
    <row r="82" hidden="1" spans="2:72">
      <c r="B82" s="17"/>
      <c r="C82" s="4">
        <f t="shared" si="9"/>
        <v>78</v>
      </c>
      <c r="D82" s="16" t="s">
        <v>2335</v>
      </c>
      <c r="E82" s="1"/>
      <c r="F82" s="17" t="s">
        <v>2425</v>
      </c>
      <c r="G82" s="4">
        <v>0</v>
      </c>
      <c r="H82" s="35">
        <f t="shared" si="7"/>
        <v>0</v>
      </c>
      <c r="I82" s="47">
        <f t="shared" si="8"/>
        <v>0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37">
        <f t="shared" si="6"/>
        <v>0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</row>
    <row r="83" spans="2:72">
      <c r="B83" s="17" t="e">
        <f>VLOOKUP(D83,正方形!D:D,1,FALSE)</f>
        <v>#N/A</v>
      </c>
      <c r="C83" s="4">
        <f t="shared" si="9"/>
        <v>79</v>
      </c>
      <c r="D83" s="1" t="s">
        <v>2334</v>
      </c>
      <c r="E83" s="1"/>
      <c r="F83" s="17" t="s">
        <v>2474</v>
      </c>
      <c r="G83" s="4">
        <v>350</v>
      </c>
      <c r="H83" s="35">
        <f t="shared" si="7"/>
        <v>350</v>
      </c>
      <c r="I83" s="47">
        <f t="shared" si="8"/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37">
        <f t="shared" si="6"/>
        <v>0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</row>
    <row r="84" spans="2:72">
      <c r="B84" s="17" t="e">
        <f>VLOOKUP(D84,正方形!D:D,1,FALSE)</f>
        <v>#N/A</v>
      </c>
      <c r="C84" s="4">
        <f t="shared" si="9"/>
        <v>80</v>
      </c>
      <c r="D84" s="1" t="s">
        <v>2333</v>
      </c>
      <c r="E84" s="1"/>
      <c r="F84" s="17" t="s">
        <v>2427</v>
      </c>
      <c r="G84" s="4">
        <v>1600</v>
      </c>
      <c r="H84" s="35">
        <f t="shared" si="7"/>
        <v>1600</v>
      </c>
      <c r="I84" s="47">
        <f t="shared" si="8"/>
        <v>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37">
        <f t="shared" si="6"/>
        <v>0</v>
      </c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</row>
    <row r="85" hidden="1" spans="2:72">
      <c r="B85" s="17" t="e">
        <f>VLOOKUP(D85,正方形!D:D,1,FALSE)</f>
        <v>#N/A</v>
      </c>
      <c r="C85" s="4">
        <f t="shared" si="9"/>
        <v>81</v>
      </c>
      <c r="D85" s="1" t="s">
        <v>2332</v>
      </c>
      <c r="E85" s="1"/>
      <c r="F85" s="17" t="s">
        <v>2425</v>
      </c>
      <c r="G85" s="4">
        <v>0</v>
      </c>
      <c r="H85" s="35">
        <f t="shared" si="7"/>
        <v>0</v>
      </c>
      <c r="I85" s="47">
        <f t="shared" si="8"/>
        <v>0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37">
        <f t="shared" si="6"/>
        <v>0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</row>
    <row r="86" spans="2:72">
      <c r="B86" s="17" t="e">
        <f>VLOOKUP(D86,正方形!D:D,1,FALSE)</f>
        <v>#N/A</v>
      </c>
      <c r="C86" s="4">
        <f t="shared" si="9"/>
        <v>82</v>
      </c>
      <c r="D86" s="1" t="s">
        <v>2331</v>
      </c>
      <c r="E86" s="1"/>
      <c r="F86" s="17" t="s">
        <v>2475</v>
      </c>
      <c r="G86" s="4">
        <v>470</v>
      </c>
      <c r="H86" s="35">
        <f t="shared" si="7"/>
        <v>470</v>
      </c>
      <c r="I86" s="47">
        <f t="shared" si="8"/>
        <v>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37">
        <f t="shared" si="6"/>
        <v>0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</row>
    <row r="87" spans="2:72">
      <c r="B87" s="17" t="e">
        <f>VLOOKUP(D87,正方形!D:D,1,FALSE)</f>
        <v>#N/A</v>
      </c>
      <c r="C87" s="4">
        <f t="shared" si="9"/>
        <v>83</v>
      </c>
      <c r="D87" s="1" t="s">
        <v>2330</v>
      </c>
      <c r="E87" s="1"/>
      <c r="F87" s="17" t="s">
        <v>2476</v>
      </c>
      <c r="G87" s="4">
        <v>150</v>
      </c>
      <c r="H87" s="35">
        <f t="shared" si="7"/>
        <v>150</v>
      </c>
      <c r="I87" s="47">
        <f t="shared" si="8"/>
        <v>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37">
        <f t="shared" si="6"/>
        <v>0</v>
      </c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</row>
    <row r="88" hidden="1" spans="2:72">
      <c r="B88" s="17" t="e">
        <f>VLOOKUP(D88,正方形!D:D,1,FALSE)</f>
        <v>#N/A</v>
      </c>
      <c r="C88" s="4">
        <f t="shared" si="9"/>
        <v>84</v>
      </c>
      <c r="D88" s="1" t="s">
        <v>2329</v>
      </c>
      <c r="E88" s="1"/>
      <c r="F88" s="17" t="s">
        <v>2425</v>
      </c>
      <c r="G88" s="4">
        <v>0</v>
      </c>
      <c r="H88" s="35">
        <f t="shared" si="7"/>
        <v>-300</v>
      </c>
      <c r="I88" s="47">
        <f t="shared" si="8"/>
        <v>250</v>
      </c>
      <c r="J88" s="17">
        <v>250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37">
        <f t="shared" si="6"/>
        <v>550</v>
      </c>
      <c r="AP88" s="17">
        <v>250</v>
      </c>
      <c r="AQ88" s="17"/>
      <c r="AR88" s="17">
        <f>250+50</f>
        <v>300</v>
      </c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</row>
    <row r="89" hidden="1" spans="2:72">
      <c r="B89" s="17" t="e">
        <f>VLOOKUP(D89,正方形!D:D,1,FALSE)</f>
        <v>#N/A</v>
      </c>
      <c r="C89" s="4">
        <f t="shared" si="9"/>
        <v>85</v>
      </c>
      <c r="D89" s="1" t="s">
        <v>2328</v>
      </c>
      <c r="E89" s="1"/>
      <c r="F89" s="17" t="s">
        <v>2472</v>
      </c>
      <c r="G89" s="4">
        <v>80</v>
      </c>
      <c r="H89" s="35">
        <f t="shared" si="7"/>
        <v>0</v>
      </c>
      <c r="I89" s="47">
        <f t="shared" si="8"/>
        <v>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37">
        <f t="shared" ref="AO89:AO119" si="10">SUM(AP89:BT89)</f>
        <v>80</v>
      </c>
      <c r="AP89" s="17"/>
      <c r="AQ89" s="17"/>
      <c r="AR89" s="17"/>
      <c r="AS89" s="17"/>
      <c r="AT89" s="17"/>
      <c r="AU89" s="17"/>
      <c r="AV89" s="17"/>
      <c r="AW89" s="17"/>
      <c r="AX89" s="17">
        <v>80</v>
      </c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</row>
    <row r="90" spans="2:72">
      <c r="B90" s="17" t="e">
        <f>VLOOKUP(D90,正方形!D:D,1,FALSE)</f>
        <v>#N/A</v>
      </c>
      <c r="C90" s="4">
        <f t="shared" si="9"/>
        <v>86</v>
      </c>
      <c r="D90" s="1" t="s">
        <v>2327</v>
      </c>
      <c r="E90" s="1"/>
      <c r="F90" s="17" t="s">
        <v>2477</v>
      </c>
      <c r="G90" s="4">
        <v>280</v>
      </c>
      <c r="H90" s="35">
        <f t="shared" si="7"/>
        <v>0</v>
      </c>
      <c r="I90" s="47">
        <f t="shared" si="8"/>
        <v>0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37">
        <f t="shared" si="10"/>
        <v>280</v>
      </c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>
        <v>280</v>
      </c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</row>
    <row r="91" spans="2:72">
      <c r="B91" s="17" t="e">
        <f>VLOOKUP(D91,正方形!D:D,1,FALSE)</f>
        <v>#N/A</v>
      </c>
      <c r="C91" s="4">
        <f t="shared" si="9"/>
        <v>87</v>
      </c>
      <c r="D91" s="1" t="s">
        <v>2326</v>
      </c>
      <c r="E91" s="1"/>
      <c r="F91" s="17" t="s">
        <v>2478</v>
      </c>
      <c r="G91" s="4">
        <v>190</v>
      </c>
      <c r="H91" s="35">
        <f t="shared" si="7"/>
        <v>190</v>
      </c>
      <c r="I91" s="47">
        <f t="shared" si="8"/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37">
        <f t="shared" si="10"/>
        <v>0</v>
      </c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</row>
    <row r="92" hidden="1" spans="2:72">
      <c r="B92" s="17" t="e">
        <f>VLOOKUP(D92,正方形!D:D,1,FALSE)</f>
        <v>#N/A</v>
      </c>
      <c r="C92" s="4">
        <f t="shared" si="9"/>
        <v>88</v>
      </c>
      <c r="D92" s="1" t="s">
        <v>2325</v>
      </c>
      <c r="E92" s="1"/>
      <c r="F92" s="17" t="s">
        <v>2479</v>
      </c>
      <c r="G92" s="4">
        <v>70</v>
      </c>
      <c r="H92" s="35">
        <f t="shared" si="7"/>
        <v>0</v>
      </c>
      <c r="I92" s="47">
        <f t="shared" si="8"/>
        <v>0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37">
        <f t="shared" si="10"/>
        <v>70</v>
      </c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>
        <v>70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</row>
    <row r="93" spans="2:72">
      <c r="B93" s="17" t="e">
        <f>VLOOKUP(D93,正方形!D:D,1,FALSE)</f>
        <v>#N/A</v>
      </c>
      <c r="C93" s="4">
        <f t="shared" si="9"/>
        <v>89</v>
      </c>
      <c r="D93" s="1" t="s">
        <v>2324</v>
      </c>
      <c r="E93" s="1"/>
      <c r="F93" s="17" t="s">
        <v>2434</v>
      </c>
      <c r="G93" s="4">
        <v>170</v>
      </c>
      <c r="H93" s="35">
        <f t="shared" si="7"/>
        <v>170</v>
      </c>
      <c r="I93" s="47">
        <f t="shared" si="8"/>
        <v>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37">
        <f t="shared" si="10"/>
        <v>0</v>
      </c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</row>
    <row r="94" spans="2:72">
      <c r="B94" s="17" t="e">
        <f>VLOOKUP(D94,正方形!D:D,1,FALSE)</f>
        <v>#N/A</v>
      </c>
      <c r="C94" s="4">
        <f t="shared" si="9"/>
        <v>90</v>
      </c>
      <c r="D94" s="1" t="s">
        <v>2480</v>
      </c>
      <c r="E94" s="1"/>
      <c r="F94" s="17" t="s">
        <v>2481</v>
      </c>
      <c r="G94" s="4">
        <v>350</v>
      </c>
      <c r="H94" s="35">
        <f t="shared" si="7"/>
        <v>250</v>
      </c>
      <c r="I94" s="47">
        <f t="shared" si="8"/>
        <v>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37">
        <f t="shared" si="10"/>
        <v>100</v>
      </c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>
        <v>100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</row>
    <row r="95" spans="2:72">
      <c r="B95" s="17"/>
      <c r="C95" s="4">
        <f t="shared" si="9"/>
        <v>91</v>
      </c>
      <c r="D95" s="16" t="s">
        <v>2322</v>
      </c>
      <c r="E95" s="1"/>
      <c r="F95" s="17" t="s">
        <v>2425</v>
      </c>
      <c r="G95" s="4">
        <v>40</v>
      </c>
      <c r="H95" s="35">
        <f t="shared" si="7"/>
        <v>40</v>
      </c>
      <c r="I95" s="47">
        <f t="shared" si="8"/>
        <v>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37">
        <f t="shared" si="10"/>
        <v>0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</row>
    <row r="96" hidden="1" spans="2:72">
      <c r="B96" s="17" t="e">
        <f>VLOOKUP(D96,正方形!D:D,1,FALSE)</f>
        <v>#N/A</v>
      </c>
      <c r="C96" s="4">
        <f t="shared" si="9"/>
        <v>92</v>
      </c>
      <c r="D96" s="1" t="s">
        <v>2321</v>
      </c>
      <c r="E96" s="1"/>
      <c r="F96" s="17" t="s">
        <v>2425</v>
      </c>
      <c r="G96" s="4">
        <v>0</v>
      </c>
      <c r="H96" s="35">
        <f t="shared" si="7"/>
        <v>0</v>
      </c>
      <c r="I96" s="47">
        <f t="shared" si="8"/>
        <v>0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37">
        <f t="shared" si="10"/>
        <v>0</v>
      </c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</row>
    <row r="97" hidden="1" spans="2:72">
      <c r="B97" s="17"/>
      <c r="C97" s="4">
        <f t="shared" si="9"/>
        <v>93</v>
      </c>
      <c r="D97" s="16" t="s">
        <v>2320</v>
      </c>
      <c r="E97" s="1"/>
      <c r="F97" s="17" t="s">
        <v>2425</v>
      </c>
      <c r="G97" s="4">
        <v>0</v>
      </c>
      <c r="H97" s="35">
        <f t="shared" si="7"/>
        <v>0</v>
      </c>
      <c r="I97" s="47">
        <f t="shared" si="8"/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37">
        <f t="shared" si="10"/>
        <v>0</v>
      </c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</row>
    <row r="98" spans="2:72">
      <c r="B98" s="17" t="e">
        <f>VLOOKUP(D98,正方形!D:D,1,FALSE)</f>
        <v>#N/A</v>
      </c>
      <c r="C98" s="4">
        <f t="shared" si="9"/>
        <v>94</v>
      </c>
      <c r="D98" s="1" t="s">
        <v>2319</v>
      </c>
      <c r="E98" s="1"/>
      <c r="F98" s="17" t="s">
        <v>2482</v>
      </c>
      <c r="G98" s="4">
        <v>65</v>
      </c>
      <c r="H98" s="35">
        <f t="shared" si="7"/>
        <v>65</v>
      </c>
      <c r="I98" s="47">
        <f t="shared" si="8"/>
        <v>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37">
        <f t="shared" si="10"/>
        <v>0</v>
      </c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</row>
    <row r="99" spans="2:72">
      <c r="B99" s="17"/>
      <c r="C99" s="4">
        <f t="shared" si="9"/>
        <v>95</v>
      </c>
      <c r="D99" s="16" t="s">
        <v>2318</v>
      </c>
      <c r="E99" s="1"/>
      <c r="F99" s="17" t="s">
        <v>2425</v>
      </c>
      <c r="G99" s="4">
        <v>300</v>
      </c>
      <c r="H99" s="35">
        <f t="shared" si="7"/>
        <v>100</v>
      </c>
      <c r="I99" s="47">
        <f t="shared" si="8"/>
        <v>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37">
        <f t="shared" si="10"/>
        <v>200</v>
      </c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>
        <v>100</v>
      </c>
      <c r="BD99" s="17"/>
      <c r="BE99" s="17"/>
      <c r="BF99" s="17"/>
      <c r="BG99" s="17"/>
      <c r="BH99" s="17"/>
      <c r="BI99" s="17"/>
      <c r="BJ99" s="17"/>
      <c r="BK99" s="17">
        <v>100</v>
      </c>
      <c r="BL99" s="17"/>
      <c r="BM99" s="17"/>
      <c r="BN99" s="17"/>
      <c r="BO99" s="17"/>
      <c r="BP99" s="17"/>
      <c r="BQ99" s="17"/>
      <c r="BR99" s="17"/>
      <c r="BS99" s="17"/>
      <c r="BT99" s="17"/>
    </row>
    <row r="100" spans="2:72">
      <c r="B100" s="17" t="e">
        <f>VLOOKUP(D100,正方形!D:D,1,FALSE)</f>
        <v>#N/A</v>
      </c>
      <c r="C100" s="4">
        <f t="shared" si="9"/>
        <v>96</v>
      </c>
      <c r="D100" s="1" t="s">
        <v>2483</v>
      </c>
      <c r="E100" s="1"/>
      <c r="F100" s="17" t="s">
        <v>2484</v>
      </c>
      <c r="G100" s="4">
        <v>9</v>
      </c>
      <c r="H100" s="35">
        <f t="shared" si="7"/>
        <v>0</v>
      </c>
      <c r="I100" s="47">
        <f t="shared" si="8"/>
        <v>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37">
        <f t="shared" si="10"/>
        <v>9</v>
      </c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>
        <v>9</v>
      </c>
      <c r="BL100" s="17"/>
      <c r="BM100" s="17"/>
      <c r="BN100" s="17"/>
      <c r="BO100" s="17"/>
      <c r="BP100" s="17"/>
      <c r="BQ100" s="17"/>
      <c r="BR100" s="17"/>
      <c r="BS100" s="17"/>
      <c r="BT100" s="17"/>
    </row>
    <row r="101" spans="2:72">
      <c r="B101" s="17" t="e">
        <f>VLOOKUP(D101,正方形!D:D,1,FALSE)</f>
        <v>#N/A</v>
      </c>
      <c r="C101" s="4">
        <f t="shared" si="9"/>
        <v>97</v>
      </c>
      <c r="D101" s="1" t="s">
        <v>2316</v>
      </c>
      <c r="E101" s="1"/>
      <c r="F101" s="17" t="s">
        <v>2485</v>
      </c>
      <c r="G101" s="4">
        <v>300</v>
      </c>
      <c r="H101" s="35">
        <f t="shared" si="7"/>
        <v>300</v>
      </c>
      <c r="I101" s="47">
        <f t="shared" si="8"/>
        <v>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37">
        <f t="shared" si="10"/>
        <v>0</v>
      </c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</row>
    <row r="102" spans="2:72">
      <c r="B102" s="17" t="e">
        <f>VLOOKUP(D102,正方形!D:D,1,FALSE)</f>
        <v>#N/A</v>
      </c>
      <c r="C102" s="4">
        <f t="shared" si="9"/>
        <v>98</v>
      </c>
      <c r="D102" s="1" t="s">
        <v>2486</v>
      </c>
      <c r="E102" s="1" t="s">
        <v>2487</v>
      </c>
      <c r="F102" s="17" t="s">
        <v>2488</v>
      </c>
      <c r="G102" s="4">
        <v>500</v>
      </c>
      <c r="H102" s="35">
        <f t="shared" si="7"/>
        <v>300</v>
      </c>
      <c r="I102" s="47">
        <f t="shared" si="8"/>
        <v>0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37">
        <f t="shared" si="10"/>
        <v>200</v>
      </c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>
        <v>200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</row>
    <row r="103" hidden="1" spans="2:72">
      <c r="B103" s="17"/>
      <c r="C103" s="4">
        <f t="shared" si="9"/>
        <v>99</v>
      </c>
      <c r="D103" s="16" t="s">
        <v>2314</v>
      </c>
      <c r="E103" s="1"/>
      <c r="F103" s="17" t="s">
        <v>2425</v>
      </c>
      <c r="G103" s="4">
        <v>0</v>
      </c>
      <c r="H103" s="35">
        <f t="shared" si="7"/>
        <v>0</v>
      </c>
      <c r="I103" s="47">
        <f t="shared" si="8"/>
        <v>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37">
        <f t="shared" si="10"/>
        <v>0</v>
      </c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</row>
    <row r="104" spans="2:72">
      <c r="B104" s="17" t="e">
        <f>VLOOKUP(D104,正方形!D:D,1,FALSE)</f>
        <v>#N/A</v>
      </c>
      <c r="C104" s="4">
        <f t="shared" si="9"/>
        <v>100</v>
      </c>
      <c r="D104" s="1" t="s">
        <v>2313</v>
      </c>
      <c r="E104" s="1"/>
      <c r="F104" s="17" t="s">
        <v>2489</v>
      </c>
      <c r="G104" s="4">
        <v>170</v>
      </c>
      <c r="H104" s="35">
        <f t="shared" si="7"/>
        <v>170</v>
      </c>
      <c r="I104" s="47">
        <f t="shared" si="8"/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37">
        <f t="shared" si="10"/>
        <v>0</v>
      </c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</row>
    <row r="105" spans="2:72">
      <c r="B105" s="17" t="e">
        <f>VLOOKUP(D105,正方形!D:D,1,FALSE)</f>
        <v>#N/A</v>
      </c>
      <c r="C105" s="4">
        <f t="shared" si="9"/>
        <v>101</v>
      </c>
      <c r="D105" s="1" t="s">
        <v>2312</v>
      </c>
      <c r="E105" s="1"/>
      <c r="F105" s="17" t="s">
        <v>2457</v>
      </c>
      <c r="G105" s="4">
        <v>50</v>
      </c>
      <c r="H105" s="35">
        <f t="shared" si="7"/>
        <v>50</v>
      </c>
      <c r="I105" s="47">
        <f t="shared" si="8"/>
        <v>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37">
        <f t="shared" si="10"/>
        <v>0</v>
      </c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</row>
    <row r="106" hidden="1" spans="2:72">
      <c r="B106" s="17"/>
      <c r="C106" s="4">
        <f t="shared" si="9"/>
        <v>102</v>
      </c>
      <c r="D106" s="16" t="s">
        <v>2311</v>
      </c>
      <c r="E106" s="1"/>
      <c r="F106" s="17"/>
      <c r="G106" s="4">
        <v>0</v>
      </c>
      <c r="H106" s="35">
        <f t="shared" si="7"/>
        <v>0</v>
      </c>
      <c r="I106" s="47">
        <f t="shared" si="8"/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37">
        <f t="shared" si="10"/>
        <v>0</v>
      </c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</row>
    <row r="107" customFormat="1" hidden="1" spans="2:72">
      <c r="B107" s="17"/>
      <c r="C107" s="4">
        <f t="shared" si="9"/>
        <v>103</v>
      </c>
      <c r="D107" s="1" t="s">
        <v>2310</v>
      </c>
      <c r="E107" s="1"/>
      <c r="F107" s="17" t="s">
        <v>2425</v>
      </c>
      <c r="G107" s="4">
        <v>0</v>
      </c>
      <c r="H107" s="35">
        <f t="shared" si="7"/>
        <v>0</v>
      </c>
      <c r="I107" s="47">
        <f t="shared" si="8"/>
        <v>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37">
        <f t="shared" si="10"/>
        <v>0</v>
      </c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</row>
    <row r="108" spans="2:72">
      <c r="B108" s="17" t="e">
        <f>VLOOKUP(D108,正方形!D:D,1,FALSE)</f>
        <v>#N/A</v>
      </c>
      <c r="C108" s="4">
        <f t="shared" si="9"/>
        <v>104</v>
      </c>
      <c r="D108" s="1" t="s">
        <v>2309</v>
      </c>
      <c r="E108" s="1"/>
      <c r="F108" s="17" t="s">
        <v>2482</v>
      </c>
      <c r="G108" s="4">
        <v>6</v>
      </c>
      <c r="H108" s="35">
        <f t="shared" si="7"/>
        <v>6</v>
      </c>
      <c r="I108" s="47">
        <f t="shared" si="8"/>
        <v>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37">
        <f t="shared" si="10"/>
        <v>0</v>
      </c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</row>
    <row r="109" spans="2:72">
      <c r="B109" s="17" t="e">
        <f>VLOOKUP(D109,正方形!D:D,1,FALSE)</f>
        <v>#N/A</v>
      </c>
      <c r="C109" s="4">
        <f t="shared" si="9"/>
        <v>105</v>
      </c>
      <c r="D109" s="1" t="s">
        <v>2308</v>
      </c>
      <c r="E109" s="1"/>
      <c r="F109" s="17" t="s">
        <v>2490</v>
      </c>
      <c r="G109" s="4">
        <v>195</v>
      </c>
      <c r="H109" s="35">
        <f t="shared" si="7"/>
        <v>75</v>
      </c>
      <c r="I109" s="47">
        <f t="shared" si="8"/>
        <v>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37">
        <f t="shared" si="10"/>
        <v>120</v>
      </c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>
        <v>120</v>
      </c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</row>
    <row r="110" spans="2:72">
      <c r="B110" s="17" t="e">
        <f>VLOOKUP(D110,正方形!D:D,1,FALSE)</f>
        <v>#N/A</v>
      </c>
      <c r="C110" s="4">
        <f t="shared" si="9"/>
        <v>106</v>
      </c>
      <c r="D110" s="1" t="s">
        <v>2307</v>
      </c>
      <c r="E110" s="1"/>
      <c r="F110" s="17" t="s">
        <v>2491</v>
      </c>
      <c r="G110" s="4">
        <v>19</v>
      </c>
      <c r="H110" s="35">
        <f t="shared" si="7"/>
        <v>19</v>
      </c>
      <c r="I110" s="47">
        <f t="shared" si="8"/>
        <v>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37">
        <f t="shared" si="10"/>
        <v>0</v>
      </c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</row>
    <row r="111" spans="2:72">
      <c r="B111" s="17" t="e">
        <f>VLOOKUP(D111,正方形!D:D,1,FALSE)</f>
        <v>#N/A</v>
      </c>
      <c r="C111" s="4">
        <f t="shared" si="9"/>
        <v>107</v>
      </c>
      <c r="D111" s="1" t="s">
        <v>2306</v>
      </c>
      <c r="E111" s="1"/>
      <c r="F111" s="17" t="s">
        <v>2492</v>
      </c>
      <c r="G111" s="4">
        <v>2</v>
      </c>
      <c r="H111" s="35">
        <f t="shared" si="7"/>
        <v>2</v>
      </c>
      <c r="I111" s="47">
        <f t="shared" si="8"/>
        <v>0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37">
        <f t="shared" si="10"/>
        <v>0</v>
      </c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</row>
    <row r="112" hidden="1" spans="2:72">
      <c r="B112" s="17"/>
      <c r="C112" s="4">
        <f t="shared" si="9"/>
        <v>108</v>
      </c>
      <c r="D112" s="16" t="s">
        <v>2232</v>
      </c>
      <c r="E112" s="1"/>
      <c r="F112" s="17"/>
      <c r="G112" s="4">
        <v>0</v>
      </c>
      <c r="H112" s="35">
        <f t="shared" si="7"/>
        <v>0</v>
      </c>
      <c r="I112" s="47">
        <f t="shared" si="8"/>
        <v>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37">
        <f t="shared" si="10"/>
        <v>0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</row>
    <row r="113" hidden="1" spans="2:72">
      <c r="B113" s="17"/>
      <c r="C113" s="4">
        <f t="shared" si="9"/>
        <v>109</v>
      </c>
      <c r="D113" s="16" t="s">
        <v>2305</v>
      </c>
      <c r="E113" s="1"/>
      <c r="F113" s="17"/>
      <c r="G113" s="4">
        <v>0</v>
      </c>
      <c r="H113" s="35">
        <f t="shared" si="7"/>
        <v>0</v>
      </c>
      <c r="I113" s="47">
        <f t="shared" si="8"/>
        <v>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37">
        <f t="shared" si="10"/>
        <v>0</v>
      </c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</row>
    <row r="114" spans="2:72">
      <c r="B114" s="17" t="str">
        <f>VLOOKUP(D114,正方形!D:D,1,FALSE)</f>
        <v>12.5×11.5×8.5(白)</v>
      </c>
      <c r="C114" s="4">
        <f t="shared" si="9"/>
        <v>110</v>
      </c>
      <c r="D114" s="1" t="s">
        <v>2304</v>
      </c>
      <c r="E114" s="1"/>
      <c r="F114" s="17" t="s">
        <v>2493</v>
      </c>
      <c r="G114" s="4">
        <v>90</v>
      </c>
      <c r="H114" s="35">
        <f t="shared" si="7"/>
        <v>90</v>
      </c>
      <c r="I114" s="47">
        <f t="shared" si="8"/>
        <v>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7">
        <f t="shared" si="10"/>
        <v>0</v>
      </c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</row>
    <row r="115" spans="2:72">
      <c r="B115" s="17" t="e">
        <f>VLOOKUP(D115,正方形!D:D,1,FALSE)</f>
        <v>#N/A</v>
      </c>
      <c r="C115" s="4">
        <f t="shared" si="9"/>
        <v>111</v>
      </c>
      <c r="D115" s="1" t="s">
        <v>2303</v>
      </c>
      <c r="E115" s="1"/>
      <c r="F115" s="17" t="s">
        <v>2471</v>
      </c>
      <c r="G115" s="4">
        <v>60</v>
      </c>
      <c r="H115" s="35">
        <f t="shared" si="7"/>
        <v>60</v>
      </c>
      <c r="I115" s="47">
        <f t="shared" si="8"/>
        <v>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7">
        <f t="shared" si="10"/>
        <v>0</v>
      </c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</row>
    <row r="116" spans="2:72">
      <c r="B116" s="17" t="e">
        <f>VLOOKUP(D116,正方形!D:D,1,FALSE)</f>
        <v>#N/A</v>
      </c>
      <c r="C116" s="4">
        <f t="shared" si="9"/>
        <v>112</v>
      </c>
      <c r="D116" s="1" t="s">
        <v>2302</v>
      </c>
      <c r="E116" s="1"/>
      <c r="F116" s="17" t="s">
        <v>2427</v>
      </c>
      <c r="G116" s="4">
        <v>900</v>
      </c>
      <c r="H116" s="35">
        <f t="shared" si="7"/>
        <v>900</v>
      </c>
      <c r="I116" s="47">
        <f t="shared" si="8"/>
        <v>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37">
        <f t="shared" si="10"/>
        <v>0</v>
      </c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</row>
    <row r="117" spans="2:72">
      <c r="B117" s="17" t="e">
        <f>VLOOKUP(D117,正方形!D:D,1,FALSE)</f>
        <v>#N/A</v>
      </c>
      <c r="C117" s="4">
        <f t="shared" si="9"/>
        <v>113</v>
      </c>
      <c r="D117" s="1" t="s">
        <v>2301</v>
      </c>
      <c r="E117" s="1"/>
      <c r="F117" s="17" t="s">
        <v>2494</v>
      </c>
      <c r="G117" s="4">
        <v>40</v>
      </c>
      <c r="H117" s="35">
        <f t="shared" si="7"/>
        <v>40</v>
      </c>
      <c r="I117" s="47">
        <f t="shared" si="8"/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37">
        <f t="shared" si="10"/>
        <v>0</v>
      </c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</row>
    <row r="118" spans="2:72">
      <c r="B118" s="17" t="e">
        <f>VLOOKUP(D118,正方形!D:D,1,FALSE)</f>
        <v>#N/A</v>
      </c>
      <c r="C118" s="4">
        <f t="shared" si="9"/>
        <v>114</v>
      </c>
      <c r="D118" s="1" t="s">
        <v>2300</v>
      </c>
      <c r="E118" s="1"/>
      <c r="F118" s="17" t="s">
        <v>2495</v>
      </c>
      <c r="G118" s="4">
        <v>40</v>
      </c>
      <c r="H118" s="35">
        <f t="shared" si="7"/>
        <v>40</v>
      </c>
      <c r="I118" s="47">
        <f t="shared" si="8"/>
        <v>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37">
        <f t="shared" si="10"/>
        <v>0</v>
      </c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</row>
    <row r="119" spans="2:72">
      <c r="B119" s="17" t="e">
        <f>VLOOKUP(D119,正方形!D:D,1,FALSE)</f>
        <v>#N/A</v>
      </c>
      <c r="C119" s="4">
        <f t="shared" si="9"/>
        <v>115</v>
      </c>
      <c r="D119" s="1" t="s">
        <v>2299</v>
      </c>
      <c r="E119" s="1"/>
      <c r="F119" s="17" t="s">
        <v>2496</v>
      </c>
      <c r="G119" s="4">
        <v>900</v>
      </c>
      <c r="H119" s="35">
        <f t="shared" si="7"/>
        <v>900</v>
      </c>
      <c r="I119" s="47">
        <f t="shared" si="8"/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37">
        <f t="shared" si="10"/>
        <v>0</v>
      </c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</row>
    <row r="120" hidden="1" spans="2:72">
      <c r="B120" s="17" t="e">
        <f>VLOOKUP(D120,正方形!D:D,1,FALSE)</f>
        <v>#N/A</v>
      </c>
      <c r="C120" s="4">
        <f t="shared" si="9"/>
        <v>116</v>
      </c>
      <c r="D120" s="1" t="s">
        <v>2298</v>
      </c>
      <c r="E120" s="1"/>
      <c r="F120" s="17" t="s">
        <v>2497</v>
      </c>
      <c r="G120" s="4">
        <v>65</v>
      </c>
      <c r="H120" s="35">
        <f t="shared" si="7"/>
        <v>0</v>
      </c>
      <c r="I120" s="47">
        <f t="shared" si="8"/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37">
        <f t="shared" ref="AO114:AO179" si="11">SUM(AP120:BT120)</f>
        <v>65</v>
      </c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>
        <v>65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</row>
    <row r="121" spans="2:72">
      <c r="B121" s="17" t="e">
        <f>VLOOKUP(D121,正方形!D:D,1,FALSE)</f>
        <v>#N/A</v>
      </c>
      <c r="C121" s="4">
        <f t="shared" si="9"/>
        <v>117</v>
      </c>
      <c r="D121" s="1" t="s">
        <v>2297</v>
      </c>
      <c r="E121" s="1"/>
      <c r="F121" s="17" t="s">
        <v>2498</v>
      </c>
      <c r="G121" s="4">
        <v>200</v>
      </c>
      <c r="H121" s="35">
        <f t="shared" si="7"/>
        <v>200</v>
      </c>
      <c r="I121" s="47">
        <f t="shared" si="8"/>
        <v>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37">
        <f t="shared" si="11"/>
        <v>0</v>
      </c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</row>
    <row r="122" hidden="1" spans="2:72">
      <c r="B122" s="17"/>
      <c r="C122" s="4">
        <f t="shared" si="9"/>
        <v>118</v>
      </c>
      <c r="D122" s="16" t="s">
        <v>2296</v>
      </c>
      <c r="E122" s="1"/>
      <c r="F122" s="17" t="s">
        <v>2425</v>
      </c>
      <c r="G122" s="4">
        <v>0</v>
      </c>
      <c r="H122" s="35">
        <f t="shared" si="7"/>
        <v>-110</v>
      </c>
      <c r="I122" s="47">
        <f t="shared" si="8"/>
        <v>110</v>
      </c>
      <c r="J122" s="17">
        <v>110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37">
        <f t="shared" si="11"/>
        <v>220</v>
      </c>
      <c r="AP122" s="17">
        <f>60+50</f>
        <v>110</v>
      </c>
      <c r="AQ122" s="17"/>
      <c r="AR122" s="17">
        <f>60+50</f>
        <v>110</v>
      </c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</row>
    <row r="123" hidden="1" spans="2:72">
      <c r="B123" s="17"/>
      <c r="C123" s="4">
        <f t="shared" si="9"/>
        <v>119</v>
      </c>
      <c r="D123" s="16" t="s">
        <v>2499</v>
      </c>
      <c r="E123" s="1"/>
      <c r="F123" s="17"/>
      <c r="G123" s="4">
        <v>80</v>
      </c>
      <c r="H123" s="35">
        <v>0</v>
      </c>
      <c r="I123" s="4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37">
        <f t="shared" si="11"/>
        <v>80</v>
      </c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>
        <v>80</v>
      </c>
      <c r="BQ123" s="17"/>
      <c r="BR123" s="17"/>
      <c r="BS123" s="17"/>
      <c r="BT123" s="17"/>
    </row>
    <row r="124" spans="2:72">
      <c r="B124" s="17" t="e">
        <f>VLOOKUP(D124,正方形!D:D,1,FALSE)</f>
        <v>#N/A</v>
      </c>
      <c r="C124" s="4">
        <f t="shared" si="9"/>
        <v>120</v>
      </c>
      <c r="D124" s="1" t="s">
        <v>2295</v>
      </c>
      <c r="E124" s="1"/>
      <c r="F124" s="17" t="s">
        <v>2500</v>
      </c>
      <c r="G124" s="4">
        <v>250</v>
      </c>
      <c r="H124" s="35">
        <f>G124+I124-AO124</f>
        <v>250</v>
      </c>
      <c r="I124" s="47">
        <f t="shared" ref="I124:I133" si="12">SUM(J124:AN124)</f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37">
        <f t="shared" si="11"/>
        <v>0</v>
      </c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</row>
    <row r="125" spans="2:72">
      <c r="B125" s="17" t="e">
        <f>VLOOKUP(D125,正方形!D:D,1,FALSE)</f>
        <v>#N/A</v>
      </c>
      <c r="C125" s="4">
        <f t="shared" si="9"/>
        <v>121</v>
      </c>
      <c r="D125" s="1" t="s">
        <v>2294</v>
      </c>
      <c r="E125" s="1"/>
      <c r="F125" s="17" t="s">
        <v>2501</v>
      </c>
      <c r="G125" s="4">
        <v>250</v>
      </c>
      <c r="H125" s="35">
        <f>G125+I125-AO125</f>
        <v>250</v>
      </c>
      <c r="I125" s="47">
        <f t="shared" si="12"/>
        <v>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37">
        <f t="shared" si="11"/>
        <v>0</v>
      </c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</row>
    <row r="126" hidden="1" spans="2:72">
      <c r="B126" s="17"/>
      <c r="C126" s="4">
        <f t="shared" si="9"/>
        <v>122</v>
      </c>
      <c r="D126" s="1" t="s">
        <v>2293</v>
      </c>
      <c r="E126" s="1"/>
      <c r="F126" s="17" t="s">
        <v>2425</v>
      </c>
      <c r="G126" s="4">
        <v>0</v>
      </c>
      <c r="H126" s="35">
        <f t="shared" ref="H124:H135" si="13">G126+I126-AO126</f>
        <v>0</v>
      </c>
      <c r="I126" s="47">
        <f t="shared" si="12"/>
        <v>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37">
        <f t="shared" si="11"/>
        <v>0</v>
      </c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</row>
    <row r="127" spans="2:72">
      <c r="B127" s="17" t="e">
        <f>VLOOKUP(D127,正方形!D:D,1,FALSE)</f>
        <v>#N/A</v>
      </c>
      <c r="C127" s="4">
        <f t="shared" si="9"/>
        <v>123</v>
      </c>
      <c r="D127" s="1" t="s">
        <v>2292</v>
      </c>
      <c r="E127" s="1"/>
      <c r="F127" s="17" t="s">
        <v>2502</v>
      </c>
      <c r="G127" s="4">
        <v>230</v>
      </c>
      <c r="H127" s="35">
        <f t="shared" si="13"/>
        <v>230</v>
      </c>
      <c r="I127" s="47">
        <f t="shared" si="12"/>
        <v>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37">
        <f t="shared" si="11"/>
        <v>0</v>
      </c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</row>
    <row r="128" hidden="1" spans="2:72">
      <c r="B128" s="17"/>
      <c r="C128" s="4">
        <f t="shared" si="9"/>
        <v>124</v>
      </c>
      <c r="D128" s="16" t="s">
        <v>2291</v>
      </c>
      <c r="E128" s="1"/>
      <c r="F128" s="17" t="s">
        <v>2425</v>
      </c>
      <c r="G128" s="4">
        <v>0</v>
      </c>
      <c r="H128" s="35">
        <f t="shared" si="13"/>
        <v>0</v>
      </c>
      <c r="I128" s="47">
        <f t="shared" si="12"/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37">
        <f t="shared" si="11"/>
        <v>0</v>
      </c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</row>
    <row r="129" hidden="1" spans="2:72">
      <c r="B129" s="17" t="e">
        <f>VLOOKUP(D129,正方形!D:D,1,FALSE)</f>
        <v>#N/A</v>
      </c>
      <c r="C129" s="4">
        <f t="shared" si="9"/>
        <v>125</v>
      </c>
      <c r="D129" s="1" t="s">
        <v>2290</v>
      </c>
      <c r="E129" s="1"/>
      <c r="F129" s="17" t="s">
        <v>2465</v>
      </c>
      <c r="G129" s="4">
        <v>0</v>
      </c>
      <c r="H129" s="35">
        <f t="shared" si="13"/>
        <v>0</v>
      </c>
      <c r="I129" s="47">
        <f t="shared" si="12"/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37">
        <f t="shared" si="11"/>
        <v>0</v>
      </c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</row>
    <row r="130" hidden="1" spans="2:72">
      <c r="B130" s="17" t="e">
        <f>VLOOKUP(D130,正方形!D:D,1,FALSE)</f>
        <v>#N/A</v>
      </c>
      <c r="C130" s="4">
        <f t="shared" si="9"/>
        <v>126</v>
      </c>
      <c r="D130" s="1" t="s">
        <v>2289</v>
      </c>
      <c r="E130" s="1"/>
      <c r="F130" s="17" t="s">
        <v>2425</v>
      </c>
      <c r="G130" s="4">
        <v>0</v>
      </c>
      <c r="H130" s="35">
        <f t="shared" si="13"/>
        <v>0</v>
      </c>
      <c r="I130" s="47">
        <f t="shared" si="12"/>
        <v>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37">
        <f t="shared" si="11"/>
        <v>0</v>
      </c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</row>
    <row r="131" hidden="1" spans="2:72">
      <c r="B131" s="17" t="e">
        <f>VLOOKUP(D131,正方形!D:D,1,FALSE)</f>
        <v>#N/A</v>
      </c>
      <c r="C131" s="4">
        <f t="shared" si="9"/>
        <v>127</v>
      </c>
      <c r="D131" s="1" t="s">
        <v>2288</v>
      </c>
      <c r="E131" s="1"/>
      <c r="F131" s="17" t="s">
        <v>2503</v>
      </c>
      <c r="G131" s="4">
        <v>200</v>
      </c>
      <c r="H131" s="35">
        <f t="shared" si="13"/>
        <v>0</v>
      </c>
      <c r="I131" s="47">
        <f t="shared" si="12"/>
        <v>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37">
        <f t="shared" si="11"/>
        <v>200</v>
      </c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>
        <v>200</v>
      </c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</row>
    <row r="132" spans="2:72">
      <c r="B132" s="17" t="e">
        <f>VLOOKUP(D132,正方形!D:D,1,FALSE)</f>
        <v>#N/A</v>
      </c>
      <c r="C132" s="4">
        <f t="shared" si="9"/>
        <v>128</v>
      </c>
      <c r="D132" s="1" t="s">
        <v>2287</v>
      </c>
      <c r="E132" s="1"/>
      <c r="F132" s="17" t="s">
        <v>2504</v>
      </c>
      <c r="G132" s="4">
        <v>4</v>
      </c>
      <c r="H132" s="35">
        <f t="shared" si="13"/>
        <v>4</v>
      </c>
      <c r="I132" s="47">
        <f t="shared" si="12"/>
        <v>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37">
        <f t="shared" si="11"/>
        <v>0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</row>
    <row r="133" hidden="1" spans="2:72">
      <c r="B133" s="17" t="e">
        <f>VLOOKUP(D133,正方形!D:D,1,FALSE)</f>
        <v>#N/A</v>
      </c>
      <c r="C133" s="4">
        <f t="shared" si="9"/>
        <v>129</v>
      </c>
      <c r="D133" s="1" t="s">
        <v>2286</v>
      </c>
      <c r="E133" s="1"/>
      <c r="F133" s="17" t="s">
        <v>2425</v>
      </c>
      <c r="G133" s="4">
        <v>0</v>
      </c>
      <c r="H133" s="35">
        <f t="shared" si="13"/>
        <v>0</v>
      </c>
      <c r="I133" s="47">
        <f t="shared" si="12"/>
        <v>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37">
        <f t="shared" si="11"/>
        <v>0</v>
      </c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</row>
    <row r="134" spans="2:72">
      <c r="B134" s="17" t="e">
        <f>VLOOKUP(D134,正方形!D:D,1,FALSE)</f>
        <v>#N/A</v>
      </c>
      <c r="C134" s="4">
        <f>ROW()-4</f>
        <v>130</v>
      </c>
      <c r="D134" s="1" t="s">
        <v>2285</v>
      </c>
      <c r="E134" s="1"/>
      <c r="F134" s="17" t="s">
        <v>2432</v>
      </c>
      <c r="G134" s="4">
        <v>70</v>
      </c>
      <c r="H134" s="35">
        <f t="shared" si="13"/>
        <v>70</v>
      </c>
      <c r="I134" s="47">
        <f t="shared" ref="I134:I197" si="14">SUM(J134:AN134)</f>
        <v>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37">
        <f t="shared" si="11"/>
        <v>0</v>
      </c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</row>
    <row r="135" spans="2:72">
      <c r="B135" s="17" t="e">
        <f>VLOOKUP(D135,正方形!D:D,1,FALSE)</f>
        <v>#N/A</v>
      </c>
      <c r="C135" s="4">
        <f t="shared" ref="C135:C198" si="15">ROW()-4</f>
        <v>131</v>
      </c>
      <c r="D135" s="1" t="s">
        <v>2284</v>
      </c>
      <c r="E135" s="1"/>
      <c r="F135" s="17" t="s">
        <v>2505</v>
      </c>
      <c r="G135" s="4">
        <v>10</v>
      </c>
      <c r="H135" s="35">
        <f t="shared" si="13"/>
        <v>10</v>
      </c>
      <c r="I135" s="47">
        <f t="shared" si="14"/>
        <v>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37">
        <f t="shared" si="11"/>
        <v>0</v>
      </c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</row>
    <row r="136" hidden="1" spans="2:72">
      <c r="B136" s="17" t="e">
        <f>VLOOKUP(D136,正方形!D:D,1,FALSE)</f>
        <v>#N/A</v>
      </c>
      <c r="C136" s="4">
        <f t="shared" si="15"/>
        <v>132</v>
      </c>
      <c r="D136" s="1" t="s">
        <v>2283</v>
      </c>
      <c r="E136" s="1"/>
      <c r="F136" s="17" t="s">
        <v>2425</v>
      </c>
      <c r="G136" s="4">
        <v>0</v>
      </c>
      <c r="H136" s="35">
        <f t="shared" ref="H134:H197" si="16">G136+I136-AO136</f>
        <v>0</v>
      </c>
      <c r="I136" s="47">
        <f t="shared" si="14"/>
        <v>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37">
        <f t="shared" si="11"/>
        <v>0</v>
      </c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</row>
    <row r="137" hidden="1" spans="2:72">
      <c r="B137" s="17"/>
      <c r="C137" s="4">
        <f t="shared" si="15"/>
        <v>133</v>
      </c>
      <c r="D137" s="16" t="s">
        <v>2282</v>
      </c>
      <c r="E137" s="1"/>
      <c r="F137" s="17"/>
      <c r="G137" s="4">
        <v>0</v>
      </c>
      <c r="H137" s="35">
        <f t="shared" si="16"/>
        <v>0</v>
      </c>
      <c r="I137" s="47">
        <f t="shared" si="14"/>
        <v>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37">
        <f t="shared" si="11"/>
        <v>0</v>
      </c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</row>
    <row r="138" spans="2:72">
      <c r="B138" s="17" t="e">
        <f>VLOOKUP(D138,正方形!D:D,1,FALSE)</f>
        <v>#N/A</v>
      </c>
      <c r="C138" s="4">
        <f t="shared" si="15"/>
        <v>134</v>
      </c>
      <c r="D138" s="1" t="s">
        <v>2281</v>
      </c>
      <c r="E138" s="1"/>
      <c r="F138" s="17" t="s">
        <v>2473</v>
      </c>
      <c r="G138" s="4">
        <v>10</v>
      </c>
      <c r="H138" s="35">
        <f t="shared" si="16"/>
        <v>10</v>
      </c>
      <c r="I138" s="47">
        <f t="shared" si="14"/>
        <v>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37">
        <f t="shared" si="11"/>
        <v>0</v>
      </c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</row>
    <row r="139" hidden="1" spans="2:72">
      <c r="B139" s="17" t="e">
        <f>VLOOKUP(D139,正方形!D:D,1,FALSE)</f>
        <v>#N/A</v>
      </c>
      <c r="C139" s="4">
        <f t="shared" si="15"/>
        <v>135</v>
      </c>
      <c r="D139" s="1" t="s">
        <v>2280</v>
      </c>
      <c r="E139" s="1"/>
      <c r="F139" s="17" t="s">
        <v>2506</v>
      </c>
      <c r="G139" s="4">
        <v>0</v>
      </c>
      <c r="H139" s="35">
        <f t="shared" si="16"/>
        <v>0</v>
      </c>
      <c r="I139" s="47">
        <f t="shared" si="14"/>
        <v>0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37">
        <f t="shared" si="11"/>
        <v>0</v>
      </c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</row>
    <row r="140" hidden="1" spans="2:72">
      <c r="B140" s="17" t="e">
        <f>VLOOKUP(D140,正方形!D:D,1,FALSE)</f>
        <v>#N/A</v>
      </c>
      <c r="C140" s="4">
        <f t="shared" si="15"/>
        <v>136</v>
      </c>
      <c r="D140" s="1" t="s">
        <v>2279</v>
      </c>
      <c r="E140" s="1"/>
      <c r="F140" s="17" t="s">
        <v>2507</v>
      </c>
      <c r="G140" s="4">
        <v>0</v>
      </c>
      <c r="H140" s="35">
        <f t="shared" si="16"/>
        <v>0</v>
      </c>
      <c r="I140" s="47">
        <f t="shared" si="14"/>
        <v>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37">
        <f t="shared" si="11"/>
        <v>0</v>
      </c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</row>
    <row r="141" spans="2:72">
      <c r="B141" s="17" t="e">
        <f>VLOOKUP(D141,正方形!D:D,1,FALSE)</f>
        <v>#N/A</v>
      </c>
      <c r="C141" s="4">
        <f t="shared" si="15"/>
        <v>137</v>
      </c>
      <c r="D141" s="1" t="s">
        <v>2278</v>
      </c>
      <c r="E141" s="1"/>
      <c r="F141" s="17" t="s">
        <v>2508</v>
      </c>
      <c r="G141" s="4">
        <v>50</v>
      </c>
      <c r="H141" s="35">
        <f t="shared" si="16"/>
        <v>50</v>
      </c>
      <c r="I141" s="47">
        <f t="shared" si="14"/>
        <v>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37">
        <f t="shared" si="11"/>
        <v>0</v>
      </c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</row>
    <row r="142" hidden="1" spans="2:72">
      <c r="B142" s="17"/>
      <c r="C142" s="4">
        <f t="shared" si="15"/>
        <v>138</v>
      </c>
      <c r="D142" s="16" t="s">
        <v>2277</v>
      </c>
      <c r="E142" s="1"/>
      <c r="F142" s="17" t="s">
        <v>2425</v>
      </c>
      <c r="G142" s="4">
        <v>0</v>
      </c>
      <c r="H142" s="35">
        <f t="shared" si="16"/>
        <v>0</v>
      </c>
      <c r="I142" s="47">
        <f t="shared" si="14"/>
        <v>0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37">
        <f t="shared" si="11"/>
        <v>0</v>
      </c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</row>
    <row r="143" spans="2:72">
      <c r="B143" s="17" t="e">
        <f>VLOOKUP(D143,正方形!D:D,1,FALSE)</f>
        <v>#N/A</v>
      </c>
      <c r="C143" s="4">
        <f t="shared" si="15"/>
        <v>139</v>
      </c>
      <c r="D143" s="1" t="s">
        <v>2276</v>
      </c>
      <c r="E143" s="1"/>
      <c r="F143" s="17" t="s">
        <v>2497</v>
      </c>
      <c r="G143" s="4">
        <v>50</v>
      </c>
      <c r="H143" s="35">
        <f t="shared" si="16"/>
        <v>50</v>
      </c>
      <c r="I143" s="47">
        <f t="shared" si="14"/>
        <v>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37">
        <f t="shared" si="11"/>
        <v>0</v>
      </c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</row>
    <row r="144" hidden="1" spans="2:72">
      <c r="B144" s="17"/>
      <c r="C144" s="4">
        <f t="shared" si="15"/>
        <v>140</v>
      </c>
      <c r="D144" s="16" t="s">
        <v>2275</v>
      </c>
      <c r="E144" s="1"/>
      <c r="F144" s="17"/>
      <c r="G144" s="4">
        <v>0</v>
      </c>
      <c r="H144" s="35">
        <f t="shared" si="16"/>
        <v>0</v>
      </c>
      <c r="I144" s="47">
        <f t="shared" si="14"/>
        <v>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37">
        <f t="shared" si="11"/>
        <v>0</v>
      </c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</row>
    <row r="145" hidden="1" spans="2:72">
      <c r="B145" s="17" t="e">
        <f>VLOOKUP(D145,正方形!D:D,1,FALSE)</f>
        <v>#N/A</v>
      </c>
      <c r="C145" s="4">
        <f t="shared" si="15"/>
        <v>141</v>
      </c>
      <c r="D145" s="1" t="s">
        <v>2274</v>
      </c>
      <c r="E145" s="1"/>
      <c r="F145" s="17" t="s">
        <v>2425</v>
      </c>
      <c r="G145" s="4">
        <v>0</v>
      </c>
      <c r="H145" s="35">
        <f t="shared" si="16"/>
        <v>0</v>
      </c>
      <c r="I145" s="47">
        <f t="shared" si="14"/>
        <v>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37">
        <f t="shared" si="11"/>
        <v>0</v>
      </c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</row>
    <row r="146" spans="2:72">
      <c r="B146" s="17" t="e">
        <f>VLOOKUP(D146,正方形!D:D,1,FALSE)</f>
        <v>#N/A</v>
      </c>
      <c r="C146" s="4">
        <f t="shared" si="15"/>
        <v>142</v>
      </c>
      <c r="D146" s="1" t="s">
        <v>2273</v>
      </c>
      <c r="E146" s="1"/>
      <c r="F146" s="17" t="s">
        <v>2509</v>
      </c>
      <c r="G146" s="4">
        <v>140</v>
      </c>
      <c r="H146" s="35">
        <f t="shared" si="16"/>
        <v>20</v>
      </c>
      <c r="I146" s="47">
        <f t="shared" si="14"/>
        <v>0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37">
        <f t="shared" si="11"/>
        <v>120</v>
      </c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>
        <v>100</v>
      </c>
      <c r="BD146" s="17"/>
      <c r="BE146" s="17"/>
      <c r="BF146" s="17"/>
      <c r="BG146" s="17"/>
      <c r="BH146" s="17">
        <v>20</v>
      </c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</row>
    <row r="147" spans="2:72">
      <c r="B147" s="17" t="e">
        <f>VLOOKUP(D147,正方形!D:D,1,FALSE)</f>
        <v>#N/A</v>
      </c>
      <c r="C147" s="4">
        <f t="shared" si="15"/>
        <v>143</v>
      </c>
      <c r="D147" s="1" t="s">
        <v>2223</v>
      </c>
      <c r="E147" s="1" t="s">
        <v>2510</v>
      </c>
      <c r="F147" s="17" t="s">
        <v>2511</v>
      </c>
      <c r="G147" s="4">
        <v>28</v>
      </c>
      <c r="H147" s="35">
        <f t="shared" si="16"/>
        <v>28</v>
      </c>
      <c r="I147" s="47">
        <f t="shared" si="14"/>
        <v>0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37">
        <f t="shared" si="11"/>
        <v>0</v>
      </c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</row>
    <row r="148" hidden="1" spans="2:72">
      <c r="B148" s="17" t="e">
        <f>VLOOKUP(D148,正方形!D:D,1,FALSE)</f>
        <v>#N/A</v>
      </c>
      <c r="C148" s="4">
        <f t="shared" si="15"/>
        <v>144</v>
      </c>
      <c r="D148" s="1" t="s">
        <v>2272</v>
      </c>
      <c r="E148" s="1"/>
      <c r="F148" s="17" t="s">
        <v>2425</v>
      </c>
      <c r="G148" s="4">
        <v>0</v>
      </c>
      <c r="H148" s="35">
        <f t="shared" si="16"/>
        <v>0</v>
      </c>
      <c r="I148" s="47">
        <f t="shared" si="14"/>
        <v>0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37">
        <f t="shared" si="11"/>
        <v>0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</row>
    <row r="149" spans="2:72">
      <c r="B149" s="17" t="e">
        <f>VLOOKUP(D149,正方形!D:D,1,FALSE)</f>
        <v>#N/A</v>
      </c>
      <c r="C149" s="4">
        <f t="shared" si="15"/>
        <v>145</v>
      </c>
      <c r="D149" s="1" t="s">
        <v>2271</v>
      </c>
      <c r="E149" s="1"/>
      <c r="F149" s="17" t="s">
        <v>2512</v>
      </c>
      <c r="G149" s="4">
        <v>100</v>
      </c>
      <c r="H149" s="35">
        <f t="shared" si="16"/>
        <v>100</v>
      </c>
      <c r="I149" s="47">
        <f t="shared" si="14"/>
        <v>0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37">
        <f t="shared" si="11"/>
        <v>0</v>
      </c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</row>
    <row r="150" spans="2:72">
      <c r="B150" s="17" t="e">
        <f>VLOOKUP(D150,正方形!D:D,1,FALSE)</f>
        <v>#N/A</v>
      </c>
      <c r="C150" s="4">
        <f t="shared" si="15"/>
        <v>146</v>
      </c>
      <c r="D150" s="1" t="s">
        <v>2270</v>
      </c>
      <c r="E150" s="1"/>
      <c r="F150" s="17" t="s">
        <v>2513</v>
      </c>
      <c r="G150" s="4">
        <v>200</v>
      </c>
      <c r="H150" s="35">
        <f t="shared" si="16"/>
        <v>200</v>
      </c>
      <c r="I150" s="47">
        <f t="shared" si="14"/>
        <v>0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37">
        <f t="shared" si="11"/>
        <v>0</v>
      </c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</row>
    <row r="151" hidden="1" spans="2:72">
      <c r="B151" s="17" t="e">
        <f>VLOOKUP(D151,正方形!D:D,1,FALSE)</f>
        <v>#N/A</v>
      </c>
      <c r="C151" s="4">
        <f t="shared" si="15"/>
        <v>147</v>
      </c>
      <c r="D151" s="1" t="s">
        <v>2269</v>
      </c>
      <c r="E151" s="1"/>
      <c r="F151" s="17" t="s">
        <v>2425</v>
      </c>
      <c r="G151" s="4">
        <v>0</v>
      </c>
      <c r="H151" s="35">
        <f t="shared" si="16"/>
        <v>0</v>
      </c>
      <c r="I151" s="47">
        <f t="shared" si="14"/>
        <v>0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37">
        <f t="shared" si="11"/>
        <v>0</v>
      </c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</row>
    <row r="152" spans="2:72">
      <c r="B152" s="17" t="e">
        <f>VLOOKUP(D152,正方形!D:D,1,FALSE)</f>
        <v>#N/A</v>
      </c>
      <c r="C152" s="4">
        <f t="shared" si="15"/>
        <v>148</v>
      </c>
      <c r="D152" s="1" t="s">
        <v>2268</v>
      </c>
      <c r="E152" s="1"/>
      <c r="F152" s="17" t="s">
        <v>2514</v>
      </c>
      <c r="G152" s="4">
        <v>190</v>
      </c>
      <c r="H152" s="35">
        <f t="shared" si="16"/>
        <v>190</v>
      </c>
      <c r="I152" s="47">
        <f t="shared" si="14"/>
        <v>0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37">
        <f t="shared" si="11"/>
        <v>0</v>
      </c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</row>
    <row r="153" spans="2:72">
      <c r="B153" s="17" t="e">
        <f>VLOOKUP(D153,正方形!D:D,1,FALSE)</f>
        <v>#N/A</v>
      </c>
      <c r="C153" s="4">
        <f t="shared" si="15"/>
        <v>149</v>
      </c>
      <c r="D153" s="1" t="s">
        <v>2267</v>
      </c>
      <c r="E153" s="1"/>
      <c r="F153" s="17" t="s">
        <v>2427</v>
      </c>
      <c r="G153" s="4">
        <v>320</v>
      </c>
      <c r="H153" s="35">
        <f t="shared" si="16"/>
        <v>320</v>
      </c>
      <c r="I153" s="47">
        <f t="shared" si="14"/>
        <v>0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37">
        <f t="shared" si="11"/>
        <v>0</v>
      </c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</row>
    <row r="154" hidden="1" spans="2:72">
      <c r="B154" s="17"/>
      <c r="C154" s="4">
        <f t="shared" si="15"/>
        <v>150</v>
      </c>
      <c r="D154" s="16" t="s">
        <v>2266</v>
      </c>
      <c r="E154" s="1"/>
      <c r="F154" s="17" t="s">
        <v>2425</v>
      </c>
      <c r="G154" s="4">
        <v>0</v>
      </c>
      <c r="H154" s="35">
        <f t="shared" si="16"/>
        <v>0</v>
      </c>
      <c r="I154" s="47">
        <f t="shared" si="14"/>
        <v>0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37">
        <f t="shared" si="11"/>
        <v>0</v>
      </c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</row>
    <row r="155" hidden="1" spans="2:72">
      <c r="B155" s="17"/>
      <c r="C155" s="4">
        <f t="shared" si="15"/>
        <v>151</v>
      </c>
      <c r="D155" s="16" t="s">
        <v>2265</v>
      </c>
      <c r="E155" s="1"/>
      <c r="F155" s="17" t="s">
        <v>2425</v>
      </c>
      <c r="G155" s="4">
        <v>0</v>
      </c>
      <c r="H155" s="35">
        <f t="shared" si="16"/>
        <v>0</v>
      </c>
      <c r="I155" s="47">
        <f t="shared" si="14"/>
        <v>0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37">
        <f t="shared" si="11"/>
        <v>0</v>
      </c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</row>
    <row r="156" spans="2:72">
      <c r="B156" s="17" t="e">
        <f>VLOOKUP(D156,正方形!D:D,1,FALSE)</f>
        <v>#N/A</v>
      </c>
      <c r="C156" s="4">
        <f t="shared" si="15"/>
        <v>152</v>
      </c>
      <c r="D156" s="1" t="s">
        <v>2264</v>
      </c>
      <c r="E156" s="1"/>
      <c r="F156" s="17" t="s">
        <v>2432</v>
      </c>
      <c r="G156" s="4">
        <v>140</v>
      </c>
      <c r="H156" s="35">
        <f t="shared" si="16"/>
        <v>140</v>
      </c>
      <c r="I156" s="47">
        <f t="shared" si="14"/>
        <v>0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37">
        <f t="shared" si="11"/>
        <v>0</v>
      </c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</row>
    <row r="157" hidden="1" spans="2:72">
      <c r="B157" s="17" t="e">
        <f>VLOOKUP(D157,正方形!D:D,1,FALSE)</f>
        <v>#N/A</v>
      </c>
      <c r="C157" s="4">
        <f t="shared" si="15"/>
        <v>153</v>
      </c>
      <c r="D157" s="1" t="s">
        <v>2263</v>
      </c>
      <c r="E157" s="1"/>
      <c r="F157" s="17" t="s">
        <v>2515</v>
      </c>
      <c r="G157" s="4">
        <v>75</v>
      </c>
      <c r="H157" s="35">
        <f t="shared" si="16"/>
        <v>0</v>
      </c>
      <c r="I157" s="47">
        <f t="shared" si="14"/>
        <v>0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37">
        <f t="shared" si="11"/>
        <v>75</v>
      </c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>
        <v>10</v>
      </c>
      <c r="BO157" s="17"/>
      <c r="BP157" s="17"/>
      <c r="BQ157" s="17"/>
      <c r="BR157" s="17"/>
      <c r="BS157" s="17"/>
      <c r="BT157" s="17">
        <v>65</v>
      </c>
    </row>
    <row r="158" hidden="1" spans="2:72">
      <c r="B158" s="17"/>
      <c r="C158" s="4">
        <f t="shared" si="15"/>
        <v>154</v>
      </c>
      <c r="D158" s="16" t="s">
        <v>2262</v>
      </c>
      <c r="E158" s="1"/>
      <c r="F158" s="17"/>
      <c r="G158" s="4">
        <v>0</v>
      </c>
      <c r="H158" s="35">
        <f t="shared" si="16"/>
        <v>0</v>
      </c>
      <c r="I158" s="47">
        <f t="shared" si="14"/>
        <v>0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37">
        <f t="shared" si="11"/>
        <v>0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</row>
    <row r="159" spans="2:72">
      <c r="B159" s="17" t="e">
        <f>VLOOKUP(D159,正方形!D:D,1,FALSE)</f>
        <v>#N/A</v>
      </c>
      <c r="C159" s="4">
        <f t="shared" si="15"/>
        <v>155</v>
      </c>
      <c r="D159" s="1" t="s">
        <v>2261</v>
      </c>
      <c r="E159" s="1"/>
      <c r="F159" s="17" t="s">
        <v>2516</v>
      </c>
      <c r="G159" s="4">
        <v>60</v>
      </c>
      <c r="H159" s="35">
        <f t="shared" si="16"/>
        <v>60</v>
      </c>
      <c r="I159" s="47">
        <f t="shared" si="14"/>
        <v>0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37">
        <f t="shared" si="11"/>
        <v>0</v>
      </c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</row>
    <row r="160" spans="2:72">
      <c r="B160" s="17" t="e">
        <f>VLOOKUP(D160,正方形!D:D,1,FALSE)</f>
        <v>#N/A</v>
      </c>
      <c r="C160" s="4">
        <f t="shared" si="15"/>
        <v>156</v>
      </c>
      <c r="D160" s="1" t="s">
        <v>2260</v>
      </c>
      <c r="E160" s="1"/>
      <c r="F160" s="17" t="s">
        <v>2517</v>
      </c>
      <c r="G160" s="4">
        <v>200</v>
      </c>
      <c r="H160" s="35">
        <f t="shared" si="16"/>
        <v>200</v>
      </c>
      <c r="I160" s="47">
        <f t="shared" si="14"/>
        <v>0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37">
        <f t="shared" si="11"/>
        <v>0</v>
      </c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</row>
    <row r="161" spans="2:72">
      <c r="B161" s="17" t="e">
        <f>VLOOKUP(D161,正方形!D:D,1,FALSE)</f>
        <v>#N/A</v>
      </c>
      <c r="C161" s="4">
        <f t="shared" si="15"/>
        <v>157</v>
      </c>
      <c r="D161" s="1" t="s">
        <v>2259</v>
      </c>
      <c r="E161" s="1"/>
      <c r="F161" s="17" t="s">
        <v>2513</v>
      </c>
      <c r="G161" s="4">
        <v>300</v>
      </c>
      <c r="H161" s="35">
        <f t="shared" si="16"/>
        <v>300</v>
      </c>
      <c r="I161" s="47">
        <f t="shared" si="14"/>
        <v>0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37">
        <f t="shared" si="11"/>
        <v>0</v>
      </c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</row>
    <row r="162" hidden="1" spans="2:72">
      <c r="B162" s="17" t="e">
        <f>VLOOKUP(D162,正方形!D:D,1,FALSE)</f>
        <v>#N/A</v>
      </c>
      <c r="C162" s="4">
        <f t="shared" si="15"/>
        <v>158</v>
      </c>
      <c r="D162" s="1" t="s">
        <v>2258</v>
      </c>
      <c r="E162" s="1"/>
      <c r="F162" s="17" t="s">
        <v>2518</v>
      </c>
      <c r="G162" s="4">
        <v>0</v>
      </c>
      <c r="H162" s="35">
        <f t="shared" si="16"/>
        <v>0</v>
      </c>
      <c r="I162" s="47">
        <f t="shared" si="14"/>
        <v>500</v>
      </c>
      <c r="J162" s="17">
        <v>500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37">
        <f t="shared" si="11"/>
        <v>500</v>
      </c>
      <c r="AP162" s="17">
        <v>500</v>
      </c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</row>
    <row r="163" hidden="1" spans="2:72">
      <c r="B163" s="17"/>
      <c r="C163" s="4">
        <f t="shared" si="15"/>
        <v>159</v>
      </c>
      <c r="D163" s="1" t="s">
        <v>2257</v>
      </c>
      <c r="E163" s="1"/>
      <c r="F163" s="17" t="s">
        <v>2425</v>
      </c>
      <c r="G163" s="4">
        <v>0</v>
      </c>
      <c r="H163" s="35">
        <f t="shared" si="16"/>
        <v>0</v>
      </c>
      <c r="I163" s="47">
        <f t="shared" si="14"/>
        <v>0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37">
        <f t="shared" si="11"/>
        <v>0</v>
      </c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</row>
    <row r="164" spans="2:72">
      <c r="B164" s="17" t="e">
        <f>VLOOKUP(D164,正方形!D:D,1,FALSE)</f>
        <v>#N/A</v>
      </c>
      <c r="C164" s="4">
        <f t="shared" si="15"/>
        <v>160</v>
      </c>
      <c r="D164" s="1" t="s">
        <v>2256</v>
      </c>
      <c r="E164" s="1"/>
      <c r="F164" s="17" t="s">
        <v>2472</v>
      </c>
      <c r="G164" s="4">
        <v>140</v>
      </c>
      <c r="H164" s="35">
        <f t="shared" si="16"/>
        <v>140</v>
      </c>
      <c r="I164" s="47">
        <f t="shared" si="14"/>
        <v>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37">
        <f t="shared" si="11"/>
        <v>0</v>
      </c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</row>
    <row r="165" hidden="1" spans="2:72">
      <c r="B165" s="17" t="e">
        <f>VLOOKUP(D165,正方形!D:D,1,FALSE)</f>
        <v>#N/A</v>
      </c>
      <c r="C165" s="4">
        <f t="shared" si="15"/>
        <v>161</v>
      </c>
      <c r="D165" s="1" t="s">
        <v>2255</v>
      </c>
      <c r="E165" s="1"/>
      <c r="F165" s="17" t="s">
        <v>2519</v>
      </c>
      <c r="G165" s="4">
        <v>90</v>
      </c>
      <c r="H165" s="35">
        <f t="shared" si="16"/>
        <v>0</v>
      </c>
      <c r="I165" s="47">
        <f t="shared" si="14"/>
        <v>0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37">
        <f t="shared" si="11"/>
        <v>90</v>
      </c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>
        <v>50</v>
      </c>
      <c r="BA165" s="17">
        <v>40</v>
      </c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</row>
    <row r="166" spans="2:72">
      <c r="B166" s="17" t="e">
        <f>VLOOKUP(D166,正方形!D:D,1,FALSE)</f>
        <v>#N/A</v>
      </c>
      <c r="C166" s="4">
        <f t="shared" si="15"/>
        <v>162</v>
      </c>
      <c r="D166" s="1" t="s">
        <v>2254</v>
      </c>
      <c r="E166" s="1"/>
      <c r="F166" s="17" t="s">
        <v>2520</v>
      </c>
      <c r="G166" s="4">
        <v>300</v>
      </c>
      <c r="H166" s="35">
        <f t="shared" si="16"/>
        <v>300</v>
      </c>
      <c r="I166" s="47">
        <f t="shared" si="14"/>
        <v>0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37">
        <f t="shared" si="11"/>
        <v>0</v>
      </c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</row>
    <row r="167" hidden="1" spans="2:72">
      <c r="B167" s="17" t="e">
        <f>VLOOKUP(D167,正方形!D:D,1,FALSE)</f>
        <v>#N/A</v>
      </c>
      <c r="C167" s="4">
        <f t="shared" si="15"/>
        <v>163</v>
      </c>
      <c r="D167" s="1" t="s">
        <v>2253</v>
      </c>
      <c r="E167" s="1"/>
      <c r="F167" s="17" t="s">
        <v>2521</v>
      </c>
      <c r="G167" s="4">
        <v>0</v>
      </c>
      <c r="H167" s="35">
        <f t="shared" si="16"/>
        <v>0</v>
      </c>
      <c r="I167" s="47">
        <f t="shared" si="14"/>
        <v>0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37">
        <f t="shared" si="11"/>
        <v>0</v>
      </c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</row>
    <row r="168" hidden="1" spans="2:72">
      <c r="B168" s="17"/>
      <c r="C168" s="4">
        <f t="shared" si="15"/>
        <v>164</v>
      </c>
      <c r="D168" s="16" t="s">
        <v>2252</v>
      </c>
      <c r="E168" s="1"/>
      <c r="F168" s="17" t="s">
        <v>2425</v>
      </c>
      <c r="G168" s="4">
        <v>0</v>
      </c>
      <c r="H168" s="35">
        <f t="shared" si="16"/>
        <v>-200</v>
      </c>
      <c r="I168" s="47">
        <f t="shared" si="14"/>
        <v>0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37">
        <f t="shared" si="11"/>
        <v>200</v>
      </c>
      <c r="AP168" s="17"/>
      <c r="AQ168" s="17"/>
      <c r="AR168" s="17">
        <v>200</v>
      </c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</row>
    <row r="169" hidden="1" spans="2:72">
      <c r="B169" s="17"/>
      <c r="C169" s="4">
        <f t="shared" si="15"/>
        <v>165</v>
      </c>
      <c r="D169" s="16" t="s">
        <v>2251</v>
      </c>
      <c r="E169" s="1"/>
      <c r="F169" s="17"/>
      <c r="G169" s="4">
        <v>0</v>
      </c>
      <c r="H169" s="35">
        <f t="shared" si="16"/>
        <v>0</v>
      </c>
      <c r="I169" s="47">
        <f t="shared" si="14"/>
        <v>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37">
        <f t="shared" si="11"/>
        <v>0</v>
      </c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</row>
    <row r="170" spans="2:72">
      <c r="B170" s="17" t="e">
        <f>VLOOKUP(D170,正方形!D:D,1,FALSE)</f>
        <v>#N/A</v>
      </c>
      <c r="C170" s="4">
        <f t="shared" si="15"/>
        <v>166</v>
      </c>
      <c r="D170" s="1" t="s">
        <v>2250</v>
      </c>
      <c r="E170" s="1"/>
      <c r="F170" s="17" t="s">
        <v>2496</v>
      </c>
      <c r="G170" s="4">
        <v>10</v>
      </c>
      <c r="H170" s="35">
        <f t="shared" si="16"/>
        <v>10</v>
      </c>
      <c r="I170" s="47">
        <f t="shared" si="14"/>
        <v>0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37">
        <f t="shared" si="11"/>
        <v>0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</row>
    <row r="171" hidden="1" spans="2:72">
      <c r="B171" s="17" t="e">
        <f>VLOOKUP(D171,正方形!D:D,1,FALSE)</f>
        <v>#N/A</v>
      </c>
      <c r="C171" s="4">
        <f t="shared" si="15"/>
        <v>167</v>
      </c>
      <c r="D171" s="1" t="s">
        <v>2249</v>
      </c>
      <c r="E171" s="1"/>
      <c r="F171" s="17" t="s">
        <v>2477</v>
      </c>
      <c r="G171" s="4">
        <v>0</v>
      </c>
      <c r="H171" s="35">
        <f t="shared" si="16"/>
        <v>0</v>
      </c>
      <c r="I171" s="47">
        <f t="shared" si="14"/>
        <v>0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37">
        <f t="shared" si="11"/>
        <v>0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</row>
    <row r="172" spans="2:72">
      <c r="B172" s="17" t="e">
        <f>VLOOKUP(D172,正方形!D:D,1,FALSE)</f>
        <v>#N/A</v>
      </c>
      <c r="C172" s="4">
        <f t="shared" si="15"/>
        <v>168</v>
      </c>
      <c r="D172" s="1" t="s">
        <v>2248</v>
      </c>
      <c r="E172" s="1"/>
      <c r="F172" s="17" t="s">
        <v>2522</v>
      </c>
      <c r="G172" s="4">
        <v>15</v>
      </c>
      <c r="H172" s="35">
        <f t="shared" si="16"/>
        <v>15</v>
      </c>
      <c r="I172" s="47">
        <f t="shared" si="14"/>
        <v>0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37">
        <f t="shared" si="11"/>
        <v>0</v>
      </c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</row>
    <row r="173" hidden="1" spans="2:72">
      <c r="B173" s="17"/>
      <c r="C173" s="4">
        <f t="shared" si="15"/>
        <v>169</v>
      </c>
      <c r="D173" s="16" t="s">
        <v>2247</v>
      </c>
      <c r="E173" s="1"/>
      <c r="F173" s="17"/>
      <c r="G173" s="4">
        <v>0</v>
      </c>
      <c r="H173" s="35">
        <f t="shared" si="16"/>
        <v>0</v>
      </c>
      <c r="I173" s="47">
        <f t="shared" si="14"/>
        <v>0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37">
        <f t="shared" si="11"/>
        <v>0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</row>
    <row r="174" hidden="1" spans="2:72">
      <c r="B174" s="17" t="e">
        <f>VLOOKUP(D174,正方形!D:D,1,FALSE)</f>
        <v>#N/A</v>
      </c>
      <c r="C174" s="4">
        <f t="shared" si="15"/>
        <v>170</v>
      </c>
      <c r="D174" s="1" t="s">
        <v>2246</v>
      </c>
      <c r="E174" s="1"/>
      <c r="F174" s="17" t="s">
        <v>2425</v>
      </c>
      <c r="G174" s="4">
        <v>0</v>
      </c>
      <c r="H174" s="35">
        <f t="shared" si="16"/>
        <v>0</v>
      </c>
      <c r="I174" s="47">
        <f t="shared" si="14"/>
        <v>0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37">
        <f t="shared" si="11"/>
        <v>0</v>
      </c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</row>
    <row r="175" spans="2:72">
      <c r="B175" s="17" t="e">
        <f>VLOOKUP(D175,正方形!D:D,1,FALSE)</f>
        <v>#N/A</v>
      </c>
      <c r="C175" s="4">
        <f t="shared" si="15"/>
        <v>171</v>
      </c>
      <c r="D175" s="1" t="s">
        <v>2245</v>
      </c>
      <c r="E175" s="1"/>
      <c r="F175" s="17" t="s">
        <v>2441</v>
      </c>
      <c r="G175" s="4">
        <v>100</v>
      </c>
      <c r="H175" s="35">
        <f t="shared" si="16"/>
        <v>100</v>
      </c>
      <c r="I175" s="47">
        <f t="shared" si="14"/>
        <v>0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37">
        <f t="shared" si="11"/>
        <v>0</v>
      </c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</row>
    <row r="176" hidden="1" spans="2:72">
      <c r="B176" s="17" t="e">
        <f>VLOOKUP(D176,正方形!D:D,1,FALSE)</f>
        <v>#N/A</v>
      </c>
      <c r="C176" s="4">
        <f t="shared" si="15"/>
        <v>172</v>
      </c>
      <c r="D176" s="1" t="s">
        <v>2244</v>
      </c>
      <c r="E176" s="1"/>
      <c r="F176" s="17" t="s">
        <v>2425</v>
      </c>
      <c r="G176" s="4">
        <v>0</v>
      </c>
      <c r="H176" s="35">
        <f t="shared" si="16"/>
        <v>0</v>
      </c>
      <c r="I176" s="47">
        <f t="shared" si="14"/>
        <v>0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37">
        <f t="shared" si="11"/>
        <v>0</v>
      </c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</row>
    <row r="177" spans="2:72">
      <c r="B177" s="17" t="e">
        <f>VLOOKUP(D177,正方形!D:D,1,FALSE)</f>
        <v>#N/A</v>
      </c>
      <c r="C177" s="4">
        <f t="shared" si="15"/>
        <v>173</v>
      </c>
      <c r="D177" s="1" t="s">
        <v>2243</v>
      </c>
      <c r="E177" s="1"/>
      <c r="F177" s="17" t="s">
        <v>2523</v>
      </c>
      <c r="G177" s="4">
        <v>40</v>
      </c>
      <c r="H177" s="35">
        <f t="shared" si="16"/>
        <v>40</v>
      </c>
      <c r="I177" s="47">
        <f t="shared" si="14"/>
        <v>0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37">
        <f t="shared" si="11"/>
        <v>0</v>
      </c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</row>
    <row r="178" spans="2:72">
      <c r="B178" s="17"/>
      <c r="C178" s="4">
        <f t="shared" si="15"/>
        <v>174</v>
      </c>
      <c r="D178" s="16" t="s">
        <v>2242</v>
      </c>
      <c r="E178" s="1"/>
      <c r="F178" s="17" t="s">
        <v>2437</v>
      </c>
      <c r="G178" s="4">
        <v>50</v>
      </c>
      <c r="H178" s="35">
        <f t="shared" si="16"/>
        <v>50</v>
      </c>
      <c r="I178" s="47">
        <f t="shared" si="14"/>
        <v>0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37">
        <f t="shared" si="11"/>
        <v>0</v>
      </c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</row>
    <row r="179" spans="2:72">
      <c r="B179" s="17" t="e">
        <f>VLOOKUP(D179,正方形!D:D,1,FALSE)</f>
        <v>#N/A</v>
      </c>
      <c r="C179" s="4">
        <f t="shared" si="15"/>
        <v>175</v>
      </c>
      <c r="D179" s="1" t="s">
        <v>2241</v>
      </c>
      <c r="E179" s="1"/>
      <c r="F179" s="17" t="s">
        <v>2524</v>
      </c>
      <c r="G179" s="4">
        <v>4</v>
      </c>
      <c r="H179" s="35">
        <f t="shared" si="16"/>
        <v>4</v>
      </c>
      <c r="I179" s="47">
        <f t="shared" si="14"/>
        <v>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37">
        <f t="shared" si="11"/>
        <v>0</v>
      </c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</row>
    <row r="180" hidden="1" spans="2:72">
      <c r="B180" s="17" t="e">
        <f>VLOOKUP(D180,正方形!D:D,1,FALSE)</f>
        <v>#N/A</v>
      </c>
      <c r="C180" s="4">
        <f t="shared" si="15"/>
        <v>176</v>
      </c>
      <c r="D180" s="1" t="s">
        <v>2240</v>
      </c>
      <c r="E180" s="1"/>
      <c r="F180" s="17" t="s">
        <v>2491</v>
      </c>
      <c r="G180" s="4">
        <v>29</v>
      </c>
      <c r="H180" s="35">
        <f t="shared" si="16"/>
        <v>0</v>
      </c>
      <c r="I180" s="47">
        <f t="shared" si="14"/>
        <v>0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37">
        <f t="shared" ref="AO178:AO195" si="17">SUM(AP180:BT180)</f>
        <v>29</v>
      </c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>
        <v>29</v>
      </c>
      <c r="BO180" s="17"/>
      <c r="BP180" s="17"/>
      <c r="BQ180" s="17"/>
      <c r="BR180" s="17"/>
      <c r="BS180" s="17"/>
      <c r="BT180" s="17"/>
    </row>
    <row r="181" hidden="1" spans="2:72">
      <c r="B181" s="17" t="e">
        <f>VLOOKUP(D181,正方形!D:D,1,FALSE)</f>
        <v>#N/A</v>
      </c>
      <c r="C181" s="4">
        <f t="shared" si="15"/>
        <v>177</v>
      </c>
      <c r="D181" s="1" t="s">
        <v>2239</v>
      </c>
      <c r="E181" s="1"/>
      <c r="F181" s="17" t="s">
        <v>2525</v>
      </c>
      <c r="G181" s="4">
        <v>0</v>
      </c>
      <c r="H181" s="35">
        <f t="shared" si="16"/>
        <v>0</v>
      </c>
      <c r="I181" s="47">
        <f t="shared" si="14"/>
        <v>0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37">
        <f t="shared" si="17"/>
        <v>0</v>
      </c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</row>
    <row r="182" spans="2:72">
      <c r="B182" s="17" t="e">
        <f>VLOOKUP(D182,正方形!D:D,1,FALSE)</f>
        <v>#N/A</v>
      </c>
      <c r="C182" s="4">
        <f t="shared" si="15"/>
        <v>178</v>
      </c>
      <c r="D182" s="1" t="s">
        <v>2238</v>
      </c>
      <c r="E182" s="1"/>
      <c r="F182" s="17" t="s">
        <v>2449</v>
      </c>
      <c r="G182" s="4">
        <v>400</v>
      </c>
      <c r="H182" s="35">
        <f t="shared" si="16"/>
        <v>400</v>
      </c>
      <c r="I182" s="47">
        <f t="shared" si="14"/>
        <v>0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37">
        <f t="shared" si="17"/>
        <v>0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</row>
    <row r="183" hidden="1" spans="2:72">
      <c r="B183" s="17"/>
      <c r="C183" s="4">
        <f t="shared" si="15"/>
        <v>179</v>
      </c>
      <c r="D183" s="16" t="s">
        <v>2237</v>
      </c>
      <c r="E183" s="1"/>
      <c r="F183" s="17"/>
      <c r="G183" s="4">
        <v>0</v>
      </c>
      <c r="H183" s="35">
        <f t="shared" si="16"/>
        <v>-50</v>
      </c>
      <c r="I183" s="47">
        <f t="shared" si="14"/>
        <v>50</v>
      </c>
      <c r="J183" s="17">
        <v>50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37">
        <f t="shared" si="17"/>
        <v>100</v>
      </c>
      <c r="AP183" s="17">
        <v>50</v>
      </c>
      <c r="AQ183" s="17"/>
      <c r="AR183" s="17">
        <v>50</v>
      </c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</row>
    <row r="184" spans="2:72">
      <c r="B184" s="17" t="e">
        <f>VLOOKUP(D184,正方形!D:D,1,FALSE)</f>
        <v>#N/A</v>
      </c>
      <c r="C184" s="4">
        <f t="shared" si="15"/>
        <v>180</v>
      </c>
      <c r="D184" s="1" t="s">
        <v>2236</v>
      </c>
      <c r="E184" s="1"/>
      <c r="F184" s="17" t="s">
        <v>2526</v>
      </c>
      <c r="G184" s="4">
        <v>180</v>
      </c>
      <c r="H184" s="35">
        <f t="shared" si="16"/>
        <v>180</v>
      </c>
      <c r="I184" s="47">
        <f t="shared" si="14"/>
        <v>0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37">
        <f t="shared" si="17"/>
        <v>0</v>
      </c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</row>
    <row r="185" hidden="1" spans="2:72">
      <c r="B185" s="17"/>
      <c r="C185" s="4">
        <f t="shared" si="15"/>
        <v>181</v>
      </c>
      <c r="D185" s="16" t="s">
        <v>2235</v>
      </c>
      <c r="E185" s="1"/>
      <c r="F185" s="17" t="s">
        <v>2425</v>
      </c>
      <c r="G185" s="4">
        <v>0</v>
      </c>
      <c r="H185" s="35">
        <f t="shared" si="16"/>
        <v>0</v>
      </c>
      <c r="I185" s="47">
        <f t="shared" si="14"/>
        <v>0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37">
        <f t="shared" si="17"/>
        <v>0</v>
      </c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</row>
    <row r="186" hidden="1" spans="2:72">
      <c r="B186" s="17" t="e">
        <f>VLOOKUP(D186,正方形!D:D,1,FALSE)</f>
        <v>#N/A</v>
      </c>
      <c r="C186" s="4">
        <f t="shared" si="15"/>
        <v>182</v>
      </c>
      <c r="D186" s="1" t="s">
        <v>2234</v>
      </c>
      <c r="E186" s="1"/>
      <c r="F186" s="17" t="s">
        <v>2527</v>
      </c>
      <c r="G186" s="4">
        <v>0</v>
      </c>
      <c r="H186" s="35">
        <f t="shared" si="16"/>
        <v>0</v>
      </c>
      <c r="I186" s="47">
        <f t="shared" si="14"/>
        <v>0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37">
        <f t="shared" si="17"/>
        <v>0</v>
      </c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</row>
    <row r="187" spans="2:72">
      <c r="B187" s="17" t="e">
        <f>VLOOKUP(D187,正方形!D:D,1,FALSE)</f>
        <v>#N/A</v>
      </c>
      <c r="C187" s="4">
        <f t="shared" si="15"/>
        <v>183</v>
      </c>
      <c r="D187" s="1" t="s">
        <v>2233</v>
      </c>
      <c r="E187" s="1"/>
      <c r="F187" s="17" t="s">
        <v>2434</v>
      </c>
      <c r="G187" s="4">
        <v>200</v>
      </c>
      <c r="H187" s="35">
        <f t="shared" si="16"/>
        <v>200</v>
      </c>
      <c r="I187" s="47">
        <f t="shared" si="14"/>
        <v>0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37">
        <f t="shared" si="17"/>
        <v>0</v>
      </c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</row>
    <row r="188" hidden="1" spans="2:72">
      <c r="B188" s="17"/>
      <c r="C188" s="4">
        <f t="shared" si="15"/>
        <v>184</v>
      </c>
      <c r="D188" s="16" t="s">
        <v>2231</v>
      </c>
      <c r="E188" s="1"/>
      <c r="F188" s="17" t="s">
        <v>2425</v>
      </c>
      <c r="G188" s="4">
        <v>0</v>
      </c>
      <c r="H188" s="35">
        <f t="shared" si="16"/>
        <v>0</v>
      </c>
      <c r="I188" s="47">
        <f t="shared" si="14"/>
        <v>0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37">
        <f t="shared" si="17"/>
        <v>0</v>
      </c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</row>
    <row r="189" hidden="1" spans="2:72">
      <c r="B189" s="17"/>
      <c r="C189" s="4">
        <f t="shared" si="15"/>
        <v>185</v>
      </c>
      <c r="D189" s="16" t="s">
        <v>2230</v>
      </c>
      <c r="E189" s="1"/>
      <c r="F189" s="17"/>
      <c r="G189" s="4">
        <v>0</v>
      </c>
      <c r="H189" s="35">
        <f t="shared" si="16"/>
        <v>0</v>
      </c>
      <c r="I189" s="47">
        <f t="shared" si="14"/>
        <v>0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37">
        <f t="shared" si="17"/>
        <v>0</v>
      </c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</row>
    <row r="190" spans="2:72">
      <c r="B190" s="17" t="e">
        <f>VLOOKUP(D190,正方形!D:D,1,FALSE)</f>
        <v>#N/A</v>
      </c>
      <c r="C190" s="4">
        <f t="shared" si="15"/>
        <v>186</v>
      </c>
      <c r="D190" s="1" t="s">
        <v>2229</v>
      </c>
      <c r="E190" s="1"/>
      <c r="F190" s="17" t="s">
        <v>2453</v>
      </c>
      <c r="G190" s="4">
        <v>25</v>
      </c>
      <c r="H190" s="35">
        <f t="shared" si="16"/>
        <v>25</v>
      </c>
      <c r="I190" s="47">
        <f t="shared" si="14"/>
        <v>0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37">
        <f t="shared" si="17"/>
        <v>0</v>
      </c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</row>
    <row r="191" spans="2:72">
      <c r="B191" s="17" t="e">
        <f>VLOOKUP(D191,正方形!D:D,1,FALSE)</f>
        <v>#N/A</v>
      </c>
      <c r="C191" s="4">
        <f t="shared" si="15"/>
        <v>187</v>
      </c>
      <c r="D191" s="1" t="s">
        <v>2228</v>
      </c>
      <c r="E191" s="1"/>
      <c r="F191" s="17" t="s">
        <v>2528</v>
      </c>
      <c r="G191" s="4">
        <v>85</v>
      </c>
      <c r="H191" s="35">
        <f t="shared" si="16"/>
        <v>85</v>
      </c>
      <c r="I191" s="47">
        <f t="shared" si="14"/>
        <v>0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37">
        <f t="shared" si="17"/>
        <v>0</v>
      </c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</row>
    <row r="192" spans="2:72">
      <c r="B192" s="17" t="e">
        <f>VLOOKUP(D192,正方形!D:D,1,FALSE)</f>
        <v>#N/A</v>
      </c>
      <c r="C192" s="4">
        <f t="shared" si="15"/>
        <v>188</v>
      </c>
      <c r="D192" s="1" t="s">
        <v>2227</v>
      </c>
      <c r="E192" s="1"/>
      <c r="F192" s="17" t="s">
        <v>2453</v>
      </c>
      <c r="G192" s="4">
        <v>90</v>
      </c>
      <c r="H192" s="35">
        <f t="shared" si="16"/>
        <v>90</v>
      </c>
      <c r="I192" s="47">
        <f t="shared" si="14"/>
        <v>0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37">
        <f t="shared" si="17"/>
        <v>0</v>
      </c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</row>
    <row r="193" spans="2:72">
      <c r="B193" s="17" t="e">
        <f>VLOOKUP(D193,正方形!D:D,1,FALSE)</f>
        <v>#N/A</v>
      </c>
      <c r="C193" s="4">
        <f t="shared" si="15"/>
        <v>189</v>
      </c>
      <c r="D193" s="1" t="s">
        <v>2226</v>
      </c>
      <c r="E193" s="1"/>
      <c r="F193" s="17" t="s">
        <v>2453</v>
      </c>
      <c r="G193" s="4">
        <v>140</v>
      </c>
      <c r="H193" s="35">
        <f t="shared" si="16"/>
        <v>140</v>
      </c>
      <c r="I193" s="47">
        <f t="shared" si="14"/>
        <v>0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37">
        <f t="shared" si="17"/>
        <v>0</v>
      </c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</row>
    <row r="194" spans="2:72">
      <c r="B194" s="17" t="e">
        <f>VLOOKUP(D194,正方形!D:D,1,FALSE)</f>
        <v>#N/A</v>
      </c>
      <c r="C194" s="4">
        <f t="shared" si="15"/>
        <v>190</v>
      </c>
      <c r="D194" s="1" t="s">
        <v>2225</v>
      </c>
      <c r="E194" s="1"/>
      <c r="F194" s="17" t="s">
        <v>2529</v>
      </c>
      <c r="G194" s="4">
        <v>100</v>
      </c>
      <c r="H194" s="35">
        <f t="shared" si="16"/>
        <v>100</v>
      </c>
      <c r="I194" s="47">
        <f t="shared" si="14"/>
        <v>0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37">
        <f t="shared" si="17"/>
        <v>0</v>
      </c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</row>
    <row r="195" spans="2:72">
      <c r="B195" s="17" t="e">
        <f>VLOOKUP(D195,正方形!D:D,1,FALSE)</f>
        <v>#N/A</v>
      </c>
      <c r="C195" s="4">
        <f t="shared" si="15"/>
        <v>191</v>
      </c>
      <c r="D195" s="1" t="s">
        <v>2224</v>
      </c>
      <c r="E195" s="1"/>
      <c r="F195" s="17" t="s">
        <v>2530</v>
      </c>
      <c r="G195" s="4">
        <v>50</v>
      </c>
      <c r="H195" s="35">
        <f t="shared" si="16"/>
        <v>50</v>
      </c>
      <c r="I195" s="47">
        <f t="shared" si="14"/>
        <v>0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37">
        <f t="shared" si="17"/>
        <v>0</v>
      </c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</row>
    <row r="196" hidden="1" spans="2:72">
      <c r="B196" s="17" t="e">
        <f>VLOOKUP(D196,正方形!D:D,1,FALSE)</f>
        <v>#N/A</v>
      </c>
      <c r="C196" s="4">
        <f t="shared" si="15"/>
        <v>192</v>
      </c>
      <c r="D196" s="1" t="s">
        <v>2222</v>
      </c>
      <c r="E196" s="1"/>
      <c r="F196" s="17" t="s">
        <v>2425</v>
      </c>
      <c r="G196" s="4">
        <v>0</v>
      </c>
      <c r="H196" s="35">
        <f t="shared" si="16"/>
        <v>0</v>
      </c>
      <c r="I196" s="47">
        <f t="shared" si="14"/>
        <v>0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37">
        <f t="shared" ref="AO196:AO201" si="18">SUM(AP196:BT196)</f>
        <v>0</v>
      </c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</row>
    <row r="197" spans="2:72">
      <c r="B197" s="17" t="e">
        <f>VLOOKUP(D197,正方形!D:D,1,FALSE)</f>
        <v>#N/A</v>
      </c>
      <c r="C197" s="4">
        <f t="shared" si="15"/>
        <v>193</v>
      </c>
      <c r="D197" s="1" t="s">
        <v>2221</v>
      </c>
      <c r="E197" s="1"/>
      <c r="F197" s="17" t="s">
        <v>2531</v>
      </c>
      <c r="G197" s="4">
        <v>100</v>
      </c>
      <c r="H197" s="35">
        <f t="shared" si="16"/>
        <v>100</v>
      </c>
      <c r="I197" s="47">
        <f t="shared" si="14"/>
        <v>0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37">
        <f t="shared" si="18"/>
        <v>0</v>
      </c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</row>
    <row r="198" hidden="1" spans="2:72">
      <c r="B198" s="17" t="e">
        <f>VLOOKUP(D198,正方形!D:D,1,FALSE)</f>
        <v>#N/A</v>
      </c>
      <c r="C198" s="4">
        <f t="shared" si="15"/>
        <v>194</v>
      </c>
      <c r="D198" s="1" t="s">
        <v>2220</v>
      </c>
      <c r="E198" s="1"/>
      <c r="F198" s="17" t="s">
        <v>2532</v>
      </c>
      <c r="G198" s="4">
        <v>0</v>
      </c>
      <c r="H198" s="35">
        <f t="shared" ref="H198:H264" si="19">G198+I198-AO198</f>
        <v>0</v>
      </c>
      <c r="I198" s="47">
        <f t="shared" ref="I198:I261" si="20">SUM(J198:AN198)</f>
        <v>0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37">
        <f t="shared" si="18"/>
        <v>0</v>
      </c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</row>
    <row r="199" spans="2:72">
      <c r="B199" s="17" t="e">
        <f>VLOOKUP(D199,正方形!D:D,1,FALSE)</f>
        <v>#N/A</v>
      </c>
      <c r="C199" s="4">
        <f t="shared" ref="C199:C262" si="21">ROW()-4</f>
        <v>195</v>
      </c>
      <c r="D199" s="1" t="s">
        <v>2219</v>
      </c>
      <c r="E199" s="1"/>
      <c r="F199" s="17" t="s">
        <v>2425</v>
      </c>
      <c r="G199" s="4">
        <v>100</v>
      </c>
      <c r="H199" s="35">
        <f t="shared" si="19"/>
        <v>50</v>
      </c>
      <c r="I199" s="47">
        <f t="shared" si="20"/>
        <v>0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37">
        <f t="shared" si="18"/>
        <v>50</v>
      </c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>
        <v>50</v>
      </c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</row>
    <row r="200" spans="2:72">
      <c r="B200" s="17" t="e">
        <f>VLOOKUP(D200,正方形!D:D,1,FALSE)</f>
        <v>#N/A</v>
      </c>
      <c r="C200" s="4">
        <f t="shared" si="21"/>
        <v>196</v>
      </c>
      <c r="D200" s="1" t="s">
        <v>2218</v>
      </c>
      <c r="E200" s="1"/>
      <c r="F200" s="17" t="s">
        <v>2533</v>
      </c>
      <c r="G200" s="4">
        <v>100</v>
      </c>
      <c r="H200" s="35">
        <f t="shared" si="19"/>
        <v>100</v>
      </c>
      <c r="I200" s="47">
        <f t="shared" si="20"/>
        <v>0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37">
        <f t="shared" si="18"/>
        <v>0</v>
      </c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</row>
    <row r="201" spans="2:72">
      <c r="B201" s="17" t="e">
        <f>VLOOKUP(D201,正方形!D:D,1,FALSE)</f>
        <v>#N/A</v>
      </c>
      <c r="C201" s="4">
        <f t="shared" si="21"/>
        <v>197</v>
      </c>
      <c r="D201" s="1" t="s">
        <v>2217</v>
      </c>
      <c r="E201" s="1"/>
      <c r="F201" s="17" t="s">
        <v>2454</v>
      </c>
      <c r="G201" s="4">
        <v>300</v>
      </c>
      <c r="H201" s="35">
        <f t="shared" si="19"/>
        <v>300</v>
      </c>
      <c r="I201" s="47">
        <f t="shared" si="20"/>
        <v>0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37">
        <f t="shared" si="18"/>
        <v>0</v>
      </c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</row>
    <row r="202" hidden="1" spans="2:72">
      <c r="B202" s="17" t="e">
        <f>VLOOKUP(D202,正方形!D:D,1,FALSE)</f>
        <v>#N/A</v>
      </c>
      <c r="C202" s="4">
        <f t="shared" si="21"/>
        <v>198</v>
      </c>
      <c r="D202" s="1" t="s">
        <v>2216</v>
      </c>
      <c r="E202" s="1"/>
      <c r="F202" s="17" t="s">
        <v>2534</v>
      </c>
      <c r="G202" s="4">
        <v>90</v>
      </c>
      <c r="H202" s="35">
        <v>0</v>
      </c>
      <c r="I202" s="47">
        <f t="shared" si="20"/>
        <v>0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37">
        <v>90</v>
      </c>
      <c r="AP202" s="17">
        <v>2</v>
      </c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</row>
    <row r="203" spans="2:72">
      <c r="B203" s="17" t="e">
        <f>VLOOKUP(D203,正方形!D:D,1,FALSE)</f>
        <v>#N/A</v>
      </c>
      <c r="C203" s="4">
        <f t="shared" si="21"/>
        <v>199</v>
      </c>
      <c r="D203" s="1" t="s">
        <v>2215</v>
      </c>
      <c r="E203" s="1"/>
      <c r="F203" s="17" t="s">
        <v>2535</v>
      </c>
      <c r="G203" s="4">
        <v>145</v>
      </c>
      <c r="H203" s="35">
        <f>G203+I203-AO203</f>
        <v>145</v>
      </c>
      <c r="I203" s="47">
        <f t="shared" si="20"/>
        <v>0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37">
        <f>SUM(AP203:BT203)</f>
        <v>0</v>
      </c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</row>
    <row r="204" spans="2:72">
      <c r="B204" s="17" t="e">
        <f>VLOOKUP(D204,正方形!D:D,1,FALSE)</f>
        <v>#N/A</v>
      </c>
      <c r="C204" s="4">
        <f t="shared" si="21"/>
        <v>200</v>
      </c>
      <c r="D204" s="1" t="s">
        <v>2214</v>
      </c>
      <c r="E204" s="1"/>
      <c r="F204" s="17" t="s">
        <v>2536</v>
      </c>
      <c r="G204" s="4">
        <v>240</v>
      </c>
      <c r="H204" s="35">
        <f>G204+I204-AO204</f>
        <v>240</v>
      </c>
      <c r="I204" s="47">
        <f t="shared" si="20"/>
        <v>0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37">
        <f>SUM(AP204:BT204)</f>
        <v>0</v>
      </c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</row>
    <row r="205" hidden="1" spans="2:72">
      <c r="B205" s="17"/>
      <c r="C205" s="4">
        <f t="shared" si="21"/>
        <v>201</v>
      </c>
      <c r="D205" s="16" t="s">
        <v>2213</v>
      </c>
      <c r="E205" s="1"/>
      <c r="F205" s="17"/>
      <c r="G205" s="4">
        <v>0</v>
      </c>
      <c r="H205" s="35">
        <f t="shared" si="19"/>
        <v>0</v>
      </c>
      <c r="I205" s="47">
        <f t="shared" si="20"/>
        <v>0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37">
        <f t="shared" ref="AO199:AO266" si="22">SUM(AP205:BT205)</f>
        <v>0</v>
      </c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</row>
    <row r="206" hidden="1" spans="2:72">
      <c r="B206" s="17" t="e">
        <f>VLOOKUP(D206,正方形!D:D,1,FALSE)</f>
        <v>#N/A</v>
      </c>
      <c r="C206" s="4">
        <f t="shared" si="21"/>
        <v>202</v>
      </c>
      <c r="D206" s="1" t="s">
        <v>2212</v>
      </c>
      <c r="E206" s="1"/>
      <c r="F206" s="17" t="s">
        <v>2425</v>
      </c>
      <c r="G206" s="4">
        <v>0</v>
      </c>
      <c r="H206" s="35">
        <f t="shared" si="19"/>
        <v>-200</v>
      </c>
      <c r="I206" s="47">
        <f t="shared" si="20"/>
        <v>0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37">
        <f t="shared" si="22"/>
        <v>200</v>
      </c>
      <c r="AP206" s="17"/>
      <c r="AQ206" s="17"/>
      <c r="AR206" s="17">
        <v>200</v>
      </c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</row>
    <row r="207" spans="2:72">
      <c r="B207" s="17" t="e">
        <f>VLOOKUP(D207,正方形!D:D,1,FALSE)</f>
        <v>#N/A</v>
      </c>
      <c r="C207" s="4">
        <f t="shared" si="21"/>
        <v>203</v>
      </c>
      <c r="D207" s="1" t="s">
        <v>2211</v>
      </c>
      <c r="E207" s="1"/>
      <c r="F207" s="17" t="s">
        <v>2537</v>
      </c>
      <c r="G207" s="4">
        <v>220</v>
      </c>
      <c r="H207" s="35">
        <f t="shared" si="19"/>
        <v>220</v>
      </c>
      <c r="I207" s="47">
        <f t="shared" si="20"/>
        <v>0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37">
        <f t="shared" si="22"/>
        <v>0</v>
      </c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</row>
    <row r="208" spans="2:72">
      <c r="B208" s="17" t="e">
        <f>VLOOKUP(D208,正方形!D:D,1,FALSE)</f>
        <v>#N/A</v>
      </c>
      <c r="C208" s="4">
        <f t="shared" si="21"/>
        <v>204</v>
      </c>
      <c r="D208" s="1" t="s">
        <v>2210</v>
      </c>
      <c r="E208" s="1"/>
      <c r="F208" s="17" t="s">
        <v>2468</v>
      </c>
      <c r="G208" s="4">
        <v>60</v>
      </c>
      <c r="H208" s="35">
        <f t="shared" si="19"/>
        <v>60</v>
      </c>
      <c r="I208" s="47">
        <f t="shared" si="20"/>
        <v>0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37">
        <f t="shared" si="22"/>
        <v>0</v>
      </c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</row>
    <row r="209" hidden="1" spans="2:72">
      <c r="B209" s="17"/>
      <c r="C209" s="4">
        <f t="shared" si="21"/>
        <v>205</v>
      </c>
      <c r="D209" s="16" t="s">
        <v>2209</v>
      </c>
      <c r="E209" s="1"/>
      <c r="F209" s="17" t="s">
        <v>2425</v>
      </c>
      <c r="G209" s="4">
        <v>0</v>
      </c>
      <c r="H209" s="35">
        <f t="shared" si="19"/>
        <v>0</v>
      </c>
      <c r="I209" s="47">
        <f t="shared" si="20"/>
        <v>2</v>
      </c>
      <c r="J209" s="17">
        <v>2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37">
        <f t="shared" si="22"/>
        <v>2</v>
      </c>
      <c r="AP209" s="17">
        <v>2</v>
      </c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</row>
    <row r="210" spans="2:72">
      <c r="B210" s="17" t="e">
        <f>VLOOKUP(D210,正方形!D:D,1,FALSE)</f>
        <v>#N/A</v>
      </c>
      <c r="C210" s="4">
        <f t="shared" si="21"/>
        <v>206</v>
      </c>
      <c r="D210" s="1" t="s">
        <v>2208</v>
      </c>
      <c r="E210" s="1"/>
      <c r="F210" s="17" t="s">
        <v>2505</v>
      </c>
      <c r="G210" s="4">
        <v>35</v>
      </c>
      <c r="H210" s="35">
        <f t="shared" si="19"/>
        <v>35</v>
      </c>
      <c r="I210" s="47">
        <f t="shared" si="20"/>
        <v>0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37">
        <f t="shared" si="22"/>
        <v>0</v>
      </c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</row>
    <row r="211" hidden="1" spans="2:72">
      <c r="B211" s="17" t="e">
        <f>VLOOKUP(D211,正方形!D:D,1,FALSE)</f>
        <v>#N/A</v>
      </c>
      <c r="C211" s="4">
        <f t="shared" si="21"/>
        <v>207</v>
      </c>
      <c r="D211" s="1" t="s">
        <v>2207</v>
      </c>
      <c r="E211" s="1"/>
      <c r="F211" s="17" t="s">
        <v>2538</v>
      </c>
      <c r="G211" s="4">
        <v>0</v>
      </c>
      <c r="H211" s="35">
        <f t="shared" si="19"/>
        <v>0</v>
      </c>
      <c r="I211" s="47">
        <f t="shared" si="20"/>
        <v>0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37">
        <f t="shared" si="22"/>
        <v>0</v>
      </c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</row>
    <row r="212" spans="2:72">
      <c r="B212" s="17" t="e">
        <f>VLOOKUP(D212,正方形!D:D,1,FALSE)</f>
        <v>#N/A</v>
      </c>
      <c r="C212" s="4">
        <f t="shared" si="21"/>
        <v>208</v>
      </c>
      <c r="D212" s="1" t="s">
        <v>2206</v>
      </c>
      <c r="E212" s="1"/>
      <c r="F212" s="17" t="s">
        <v>2539</v>
      </c>
      <c r="G212" s="4">
        <v>10</v>
      </c>
      <c r="H212" s="35">
        <f t="shared" si="19"/>
        <v>10</v>
      </c>
      <c r="I212" s="47">
        <f t="shared" si="20"/>
        <v>0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37">
        <f t="shared" si="22"/>
        <v>0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</row>
    <row r="213" spans="2:72">
      <c r="B213" s="17" t="e">
        <f>VLOOKUP(D213,正方形!D:D,1,FALSE)</f>
        <v>#N/A</v>
      </c>
      <c r="C213" s="4">
        <f t="shared" si="21"/>
        <v>209</v>
      </c>
      <c r="D213" s="1" t="s">
        <v>2205</v>
      </c>
      <c r="E213" s="1"/>
      <c r="F213" s="17" t="s">
        <v>2540</v>
      </c>
      <c r="G213" s="4">
        <v>400</v>
      </c>
      <c r="H213" s="35">
        <f t="shared" si="19"/>
        <v>400</v>
      </c>
      <c r="I213" s="47">
        <f t="shared" si="20"/>
        <v>0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37">
        <f t="shared" si="22"/>
        <v>0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</row>
    <row r="214" hidden="1" spans="2:72">
      <c r="B214" s="17"/>
      <c r="C214" s="4">
        <f t="shared" si="21"/>
        <v>210</v>
      </c>
      <c r="D214" s="16" t="s">
        <v>2204</v>
      </c>
      <c r="E214" s="1"/>
      <c r="F214" s="17" t="s">
        <v>2425</v>
      </c>
      <c r="G214" s="4">
        <v>0</v>
      </c>
      <c r="H214" s="35">
        <f t="shared" si="19"/>
        <v>0</v>
      </c>
      <c r="I214" s="47">
        <f t="shared" si="20"/>
        <v>0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37">
        <f t="shared" si="22"/>
        <v>0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</row>
    <row r="215" hidden="1" spans="2:72">
      <c r="B215" s="17" t="e">
        <f>VLOOKUP(D215,正方形!D:D,1,FALSE)</f>
        <v>#N/A</v>
      </c>
      <c r="C215" s="4">
        <f t="shared" si="21"/>
        <v>211</v>
      </c>
      <c r="D215" s="1" t="s">
        <v>2203</v>
      </c>
      <c r="E215" s="1"/>
      <c r="F215" s="17" t="s">
        <v>2541</v>
      </c>
      <c r="G215" s="4">
        <v>40</v>
      </c>
      <c r="H215" s="35">
        <f t="shared" si="19"/>
        <v>0</v>
      </c>
      <c r="I215" s="47">
        <f t="shared" si="20"/>
        <v>0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37">
        <f t="shared" si="22"/>
        <v>40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>
        <v>40</v>
      </c>
    </row>
    <row r="216" hidden="1" spans="2:72">
      <c r="B216" s="17" t="e">
        <f>VLOOKUP(D216,正方形!D:D,1,FALSE)</f>
        <v>#N/A</v>
      </c>
      <c r="C216" s="4">
        <f t="shared" si="21"/>
        <v>212</v>
      </c>
      <c r="D216" s="1" t="s">
        <v>2202</v>
      </c>
      <c r="E216" s="1"/>
      <c r="F216" s="17" t="s">
        <v>2542</v>
      </c>
      <c r="G216" s="4">
        <v>0</v>
      </c>
      <c r="H216" s="35">
        <f t="shared" si="19"/>
        <v>0</v>
      </c>
      <c r="I216" s="47">
        <f t="shared" si="20"/>
        <v>0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37">
        <f t="shared" si="22"/>
        <v>0</v>
      </c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</row>
    <row r="217" spans="2:72">
      <c r="B217" s="17" t="e">
        <f>VLOOKUP(D217,正方形!D:D,1,FALSE)</f>
        <v>#N/A</v>
      </c>
      <c r="C217" s="4">
        <f t="shared" si="21"/>
        <v>213</v>
      </c>
      <c r="D217" s="1" t="s">
        <v>2201</v>
      </c>
      <c r="E217" s="1"/>
      <c r="F217" s="17" t="s">
        <v>2543</v>
      </c>
      <c r="G217" s="4">
        <v>100</v>
      </c>
      <c r="H217" s="35">
        <f t="shared" si="19"/>
        <v>100</v>
      </c>
      <c r="I217" s="47">
        <f t="shared" si="20"/>
        <v>0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37">
        <f t="shared" si="22"/>
        <v>0</v>
      </c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</row>
    <row r="218" spans="2:72">
      <c r="B218" s="17" t="e">
        <f>VLOOKUP(D218,正方形!D:D,1,FALSE)</f>
        <v>#N/A</v>
      </c>
      <c r="C218" s="4">
        <f t="shared" si="21"/>
        <v>214</v>
      </c>
      <c r="D218" s="1" t="s">
        <v>2200</v>
      </c>
      <c r="E218" s="1"/>
      <c r="F218" s="17" t="s">
        <v>2544</v>
      </c>
      <c r="G218" s="4">
        <v>150</v>
      </c>
      <c r="H218" s="35">
        <f t="shared" si="19"/>
        <v>150</v>
      </c>
      <c r="I218" s="47">
        <f t="shared" si="20"/>
        <v>0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37">
        <f t="shared" si="22"/>
        <v>0</v>
      </c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</row>
    <row r="219" hidden="1" spans="2:72">
      <c r="B219" s="17" t="e">
        <f>VLOOKUP(D219,正方形!D:D,1,FALSE)</f>
        <v>#N/A</v>
      </c>
      <c r="C219" s="4">
        <f t="shared" si="21"/>
        <v>215</v>
      </c>
      <c r="D219" s="1" t="s">
        <v>2199</v>
      </c>
      <c r="E219" s="1"/>
      <c r="F219" s="17" t="s">
        <v>2545</v>
      </c>
      <c r="G219" s="4">
        <v>50</v>
      </c>
      <c r="H219" s="35">
        <f t="shared" si="19"/>
        <v>-70</v>
      </c>
      <c r="I219" s="47">
        <f t="shared" si="20"/>
        <v>20</v>
      </c>
      <c r="J219" s="17">
        <v>20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37">
        <f t="shared" si="22"/>
        <v>140</v>
      </c>
      <c r="AP219" s="17">
        <v>70</v>
      </c>
      <c r="AQ219" s="17"/>
      <c r="AR219" s="17">
        <v>70</v>
      </c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</row>
    <row r="220" spans="2:72">
      <c r="B220" s="17" t="e">
        <f>VLOOKUP(D220,正方形!D:D,1,FALSE)</f>
        <v>#N/A</v>
      </c>
      <c r="C220" s="4">
        <f t="shared" si="21"/>
        <v>216</v>
      </c>
      <c r="D220" s="1" t="s">
        <v>2198</v>
      </c>
      <c r="E220" s="1"/>
      <c r="F220" s="17" t="s">
        <v>2546</v>
      </c>
      <c r="G220" s="4">
        <v>35</v>
      </c>
      <c r="H220" s="35">
        <f t="shared" si="19"/>
        <v>35</v>
      </c>
      <c r="I220" s="47">
        <f t="shared" si="20"/>
        <v>0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37">
        <f t="shared" si="22"/>
        <v>0</v>
      </c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</row>
    <row r="221" hidden="1" spans="2:72">
      <c r="B221" s="17" t="e">
        <f>VLOOKUP(D221,正方形!D:D,1,FALSE)</f>
        <v>#N/A</v>
      </c>
      <c r="C221" s="4">
        <f t="shared" si="21"/>
        <v>217</v>
      </c>
      <c r="D221" s="1" t="s">
        <v>2197</v>
      </c>
      <c r="E221" s="1"/>
      <c r="F221" s="17" t="s">
        <v>2547</v>
      </c>
      <c r="G221" s="4">
        <v>660</v>
      </c>
      <c r="H221" s="35">
        <f t="shared" si="19"/>
        <v>0</v>
      </c>
      <c r="I221" s="47">
        <f t="shared" si="20"/>
        <v>0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37">
        <f t="shared" si="22"/>
        <v>660</v>
      </c>
      <c r="AP221" s="17"/>
      <c r="AQ221" s="17"/>
      <c r="AR221" s="17"/>
      <c r="AS221" s="17"/>
      <c r="AT221" s="17">
        <v>600</v>
      </c>
      <c r="AU221" s="17">
        <v>60</v>
      </c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</row>
    <row r="222" spans="2:72">
      <c r="B222" s="17" t="e">
        <f>VLOOKUP(D222,正方形!D:D,1,FALSE)</f>
        <v>#N/A</v>
      </c>
      <c r="C222" s="4">
        <f t="shared" si="21"/>
        <v>218</v>
      </c>
      <c r="D222" s="1" t="s">
        <v>2196</v>
      </c>
      <c r="E222" s="1"/>
      <c r="F222" s="17" t="s">
        <v>2548</v>
      </c>
      <c r="G222" s="4">
        <v>35</v>
      </c>
      <c r="H222" s="35">
        <f t="shared" si="19"/>
        <v>35</v>
      </c>
      <c r="I222" s="47">
        <f t="shared" si="20"/>
        <v>0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37">
        <f t="shared" si="22"/>
        <v>0</v>
      </c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</row>
    <row r="223" hidden="1" spans="2:72">
      <c r="B223" s="17" t="e">
        <f>VLOOKUP(D223,正方形!D:D,1,FALSE)</f>
        <v>#N/A</v>
      </c>
      <c r="C223" s="4">
        <f t="shared" si="21"/>
        <v>219</v>
      </c>
      <c r="D223" s="1" t="s">
        <v>2195</v>
      </c>
      <c r="E223" s="1"/>
      <c r="F223" s="17" t="s">
        <v>2425</v>
      </c>
      <c r="G223" s="4">
        <v>0</v>
      </c>
      <c r="H223" s="35">
        <f t="shared" si="19"/>
        <v>0</v>
      </c>
      <c r="I223" s="47">
        <f t="shared" si="20"/>
        <v>0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37">
        <f t="shared" si="22"/>
        <v>0</v>
      </c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</row>
    <row r="224" spans="2:72">
      <c r="B224" s="17" t="e">
        <f>VLOOKUP(D224,正方形!D:D,1,FALSE)</f>
        <v>#N/A</v>
      </c>
      <c r="C224" s="4">
        <f t="shared" si="21"/>
        <v>220</v>
      </c>
      <c r="D224" s="1" t="s">
        <v>2194</v>
      </c>
      <c r="E224" s="1"/>
      <c r="F224" s="17" t="s">
        <v>2441</v>
      </c>
      <c r="G224" s="4">
        <v>100</v>
      </c>
      <c r="H224" s="35">
        <f t="shared" si="19"/>
        <v>50</v>
      </c>
      <c r="I224" s="47">
        <f t="shared" si="20"/>
        <v>0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37">
        <f t="shared" si="22"/>
        <v>50</v>
      </c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>
        <v>50</v>
      </c>
      <c r="BL224" s="17"/>
      <c r="BM224" s="17"/>
      <c r="BN224" s="17"/>
      <c r="BO224" s="17"/>
      <c r="BP224" s="17"/>
      <c r="BQ224" s="17"/>
      <c r="BR224" s="17"/>
      <c r="BS224" s="17"/>
      <c r="BT224" s="17"/>
    </row>
    <row r="225" hidden="1" spans="2:72">
      <c r="B225" s="17" t="e">
        <f>VLOOKUP(D225,正方形!D:D,1,FALSE)</f>
        <v>#N/A</v>
      </c>
      <c r="C225" s="4">
        <f t="shared" si="21"/>
        <v>221</v>
      </c>
      <c r="D225" s="1" t="s">
        <v>2193</v>
      </c>
      <c r="E225" s="1"/>
      <c r="F225" s="17" t="s">
        <v>2452</v>
      </c>
      <c r="G225" s="4">
        <v>0</v>
      </c>
      <c r="H225" s="35">
        <f t="shared" si="19"/>
        <v>0</v>
      </c>
      <c r="I225" s="47">
        <f t="shared" si="20"/>
        <v>0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37">
        <f t="shared" si="22"/>
        <v>0</v>
      </c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</row>
    <row r="226" spans="2:72">
      <c r="B226" s="17" t="e">
        <f>VLOOKUP(D226,正方形!D:D,1,FALSE)</f>
        <v>#N/A</v>
      </c>
      <c r="C226" s="4">
        <f t="shared" si="21"/>
        <v>222</v>
      </c>
      <c r="D226" s="1" t="s">
        <v>2192</v>
      </c>
      <c r="E226" s="1"/>
      <c r="F226" s="17" t="s">
        <v>2549</v>
      </c>
      <c r="G226" s="4">
        <v>240</v>
      </c>
      <c r="H226" s="35">
        <f t="shared" si="19"/>
        <v>190</v>
      </c>
      <c r="I226" s="47">
        <f t="shared" si="20"/>
        <v>0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37">
        <f t="shared" si="22"/>
        <v>50</v>
      </c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>
        <v>50</v>
      </c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</row>
    <row r="227" hidden="1" spans="2:72">
      <c r="B227" s="17" t="e">
        <f>VLOOKUP(D227,正方形!D:D,1,FALSE)</f>
        <v>#N/A</v>
      </c>
      <c r="C227" s="4">
        <f t="shared" si="21"/>
        <v>223</v>
      </c>
      <c r="D227" s="1" t="s">
        <v>2191</v>
      </c>
      <c r="E227" s="1"/>
      <c r="F227" s="17" t="s">
        <v>2525</v>
      </c>
      <c r="G227" s="4">
        <v>0</v>
      </c>
      <c r="H227" s="35">
        <f t="shared" si="19"/>
        <v>0</v>
      </c>
      <c r="I227" s="47">
        <f t="shared" si="20"/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37">
        <f t="shared" si="22"/>
        <v>0</v>
      </c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</row>
    <row r="228" spans="2:72">
      <c r="B228" s="17"/>
      <c r="C228" s="4">
        <f t="shared" si="21"/>
        <v>224</v>
      </c>
      <c r="D228" s="16" t="s">
        <v>2190</v>
      </c>
      <c r="E228" s="1"/>
      <c r="F228" s="17" t="s">
        <v>2550</v>
      </c>
      <c r="G228" s="4">
        <v>100</v>
      </c>
      <c r="H228" s="35">
        <f t="shared" si="19"/>
        <v>100</v>
      </c>
      <c r="I228" s="47">
        <f t="shared" si="20"/>
        <v>0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37">
        <f t="shared" si="22"/>
        <v>0</v>
      </c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</row>
    <row r="229" hidden="1" spans="2:72">
      <c r="B229" s="17"/>
      <c r="C229" s="4">
        <f t="shared" si="21"/>
        <v>225</v>
      </c>
      <c r="D229" s="16" t="s">
        <v>2189</v>
      </c>
      <c r="E229" s="1"/>
      <c r="F229" s="17"/>
      <c r="G229" s="4">
        <v>0</v>
      </c>
      <c r="H229" s="35">
        <f t="shared" si="19"/>
        <v>0</v>
      </c>
      <c r="I229" s="47">
        <f t="shared" si="20"/>
        <v>0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37">
        <f t="shared" si="22"/>
        <v>0</v>
      </c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</row>
    <row r="230" hidden="1" spans="2:72">
      <c r="B230" s="17" t="e">
        <f>VLOOKUP(D230,正方形!D:D,1,FALSE)</f>
        <v>#N/A</v>
      </c>
      <c r="C230" s="4">
        <f t="shared" si="21"/>
        <v>226</v>
      </c>
      <c r="D230" s="1" t="s">
        <v>2188</v>
      </c>
      <c r="E230" s="1"/>
      <c r="F230" s="17" t="s">
        <v>2514</v>
      </c>
      <c r="G230" s="4">
        <v>120</v>
      </c>
      <c r="H230" s="35">
        <f t="shared" si="19"/>
        <v>-180</v>
      </c>
      <c r="I230" s="47">
        <f t="shared" si="20"/>
        <v>60</v>
      </c>
      <c r="J230" s="17">
        <v>60</v>
      </c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37">
        <f t="shared" si="22"/>
        <v>360</v>
      </c>
      <c r="AP230" s="17">
        <v>180</v>
      </c>
      <c r="AQ230" s="17"/>
      <c r="AR230" s="17">
        <v>180</v>
      </c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</row>
    <row r="231" hidden="1" spans="2:72">
      <c r="B231" s="17" t="e">
        <f>VLOOKUP(D231,正方形!D:D,1,FALSE)</f>
        <v>#N/A</v>
      </c>
      <c r="C231" s="4">
        <f t="shared" si="21"/>
        <v>227</v>
      </c>
      <c r="D231" s="1" t="s">
        <v>2187</v>
      </c>
      <c r="E231" s="1"/>
      <c r="F231" s="17" t="s">
        <v>2425</v>
      </c>
      <c r="G231" s="4">
        <v>0</v>
      </c>
      <c r="H231" s="35">
        <f t="shared" si="19"/>
        <v>0</v>
      </c>
      <c r="I231" s="47">
        <f t="shared" si="20"/>
        <v>0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37">
        <f t="shared" si="22"/>
        <v>0</v>
      </c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</row>
    <row r="232" spans="2:72">
      <c r="B232" s="17" t="e">
        <f>VLOOKUP(D232,正方形!D:D,1,FALSE)</f>
        <v>#N/A</v>
      </c>
      <c r="C232" s="4">
        <f t="shared" si="21"/>
        <v>228</v>
      </c>
      <c r="D232" s="1" t="s">
        <v>2186</v>
      </c>
      <c r="E232" s="1"/>
      <c r="F232" s="17" t="s">
        <v>2551</v>
      </c>
      <c r="G232" s="4">
        <v>200</v>
      </c>
      <c r="H232" s="35">
        <f t="shared" si="19"/>
        <v>200</v>
      </c>
      <c r="I232" s="47">
        <f t="shared" si="20"/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37">
        <f t="shared" si="22"/>
        <v>0</v>
      </c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</row>
    <row r="233" hidden="1" spans="2:72">
      <c r="B233" s="17"/>
      <c r="C233" s="4">
        <f t="shared" si="21"/>
        <v>229</v>
      </c>
      <c r="D233" s="16" t="s">
        <v>2185</v>
      </c>
      <c r="E233" s="1"/>
      <c r="F233" s="17"/>
      <c r="G233" s="4">
        <v>0</v>
      </c>
      <c r="H233" s="35">
        <f t="shared" si="19"/>
        <v>0</v>
      </c>
      <c r="I233" s="47">
        <f t="shared" si="20"/>
        <v>0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37">
        <f t="shared" si="22"/>
        <v>0</v>
      </c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</row>
    <row r="234" hidden="1" spans="2:72">
      <c r="B234" s="17"/>
      <c r="C234" s="4">
        <f t="shared" si="21"/>
        <v>230</v>
      </c>
      <c r="D234" s="16" t="s">
        <v>2184</v>
      </c>
      <c r="E234" s="1"/>
      <c r="F234" s="17" t="s">
        <v>2425</v>
      </c>
      <c r="G234" s="4">
        <v>0</v>
      </c>
      <c r="H234" s="35">
        <f t="shared" si="19"/>
        <v>0</v>
      </c>
      <c r="I234" s="47">
        <f t="shared" si="20"/>
        <v>0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37">
        <f t="shared" si="22"/>
        <v>0</v>
      </c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</row>
    <row r="235" spans="2:72">
      <c r="B235" s="17" t="e">
        <f>VLOOKUP(D235,正方形!D:D,1,FALSE)</f>
        <v>#N/A</v>
      </c>
      <c r="C235" s="4">
        <f t="shared" si="21"/>
        <v>231</v>
      </c>
      <c r="D235" s="1" t="s">
        <v>2183</v>
      </c>
      <c r="E235" s="1"/>
      <c r="F235" s="17" t="s">
        <v>2440</v>
      </c>
      <c r="G235" s="4">
        <v>350</v>
      </c>
      <c r="H235" s="35">
        <f t="shared" si="19"/>
        <v>350</v>
      </c>
      <c r="I235" s="47">
        <f t="shared" si="20"/>
        <v>0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37">
        <f t="shared" si="22"/>
        <v>0</v>
      </c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</row>
    <row r="236" hidden="1" spans="2:72">
      <c r="B236" s="17"/>
      <c r="C236" s="4">
        <f t="shared" si="21"/>
        <v>232</v>
      </c>
      <c r="D236" s="16" t="s">
        <v>2182</v>
      </c>
      <c r="E236" s="1"/>
      <c r="F236" s="17"/>
      <c r="G236" s="4">
        <v>0</v>
      </c>
      <c r="H236" s="35">
        <f t="shared" si="19"/>
        <v>0</v>
      </c>
      <c r="I236" s="47">
        <f t="shared" si="20"/>
        <v>0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37">
        <f t="shared" si="22"/>
        <v>0</v>
      </c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</row>
    <row r="237" spans="2:72">
      <c r="B237" s="17" t="e">
        <f>VLOOKUP(D237,正方形!D:D,1,FALSE)</f>
        <v>#N/A</v>
      </c>
      <c r="C237" s="4">
        <f t="shared" si="21"/>
        <v>233</v>
      </c>
      <c r="D237" s="1" t="s">
        <v>2181</v>
      </c>
      <c r="E237" s="1"/>
      <c r="F237" s="17" t="s">
        <v>2544</v>
      </c>
      <c r="G237" s="4">
        <v>130</v>
      </c>
      <c r="H237" s="35">
        <f t="shared" si="19"/>
        <v>130</v>
      </c>
      <c r="I237" s="47">
        <f t="shared" si="20"/>
        <v>0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37">
        <f t="shared" si="22"/>
        <v>0</v>
      </c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</row>
    <row r="238" hidden="1" spans="2:72">
      <c r="B238" s="17"/>
      <c r="C238" s="4">
        <f t="shared" si="21"/>
        <v>234</v>
      </c>
      <c r="D238" s="16" t="s">
        <v>2180</v>
      </c>
      <c r="E238" s="1"/>
      <c r="F238" s="17"/>
      <c r="G238" s="4">
        <v>0</v>
      </c>
      <c r="H238" s="35">
        <f t="shared" si="19"/>
        <v>0</v>
      </c>
      <c r="I238" s="47">
        <f t="shared" si="20"/>
        <v>0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37">
        <f t="shared" si="22"/>
        <v>0</v>
      </c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</row>
    <row r="239" spans="2:72">
      <c r="B239" s="17" t="e">
        <f>VLOOKUP(D239,正方形!D:D,1,FALSE)</f>
        <v>#N/A</v>
      </c>
      <c r="C239" s="4">
        <f t="shared" si="21"/>
        <v>235</v>
      </c>
      <c r="D239" s="1" t="s">
        <v>2179</v>
      </c>
      <c r="E239" s="1"/>
      <c r="F239" s="17" t="s">
        <v>2449</v>
      </c>
      <c r="G239" s="4">
        <v>300</v>
      </c>
      <c r="H239" s="35">
        <f t="shared" si="19"/>
        <v>300</v>
      </c>
      <c r="I239" s="47">
        <f t="shared" si="20"/>
        <v>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37">
        <f t="shared" si="22"/>
        <v>0</v>
      </c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</row>
    <row r="240" spans="2:72">
      <c r="B240" s="17" t="e">
        <f>VLOOKUP(D240,正方形!D:D,1,FALSE)</f>
        <v>#N/A</v>
      </c>
      <c r="C240" s="4">
        <f t="shared" si="21"/>
        <v>236</v>
      </c>
      <c r="D240" s="1" t="s">
        <v>2178</v>
      </c>
      <c r="E240" s="1"/>
      <c r="F240" s="17" t="s">
        <v>2552</v>
      </c>
      <c r="G240" s="4">
        <v>560</v>
      </c>
      <c r="H240" s="35">
        <f t="shared" si="19"/>
        <v>560</v>
      </c>
      <c r="I240" s="47">
        <f t="shared" si="20"/>
        <v>0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37">
        <f t="shared" si="22"/>
        <v>0</v>
      </c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</row>
    <row r="241" spans="2:72">
      <c r="B241" s="17" t="e">
        <f>VLOOKUP(D241,正方形!D:D,1,FALSE)</f>
        <v>#N/A</v>
      </c>
      <c r="C241" s="4">
        <f t="shared" si="21"/>
        <v>237</v>
      </c>
      <c r="D241" s="1" t="s">
        <v>2177</v>
      </c>
      <c r="E241" s="1"/>
      <c r="F241" s="17" t="s">
        <v>2501</v>
      </c>
      <c r="G241" s="4">
        <v>300</v>
      </c>
      <c r="H241" s="35">
        <f t="shared" si="19"/>
        <v>300</v>
      </c>
      <c r="I241" s="47">
        <f t="shared" si="20"/>
        <v>0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37">
        <f t="shared" si="22"/>
        <v>0</v>
      </c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</row>
    <row r="242" hidden="1" spans="2:72">
      <c r="B242" s="17"/>
      <c r="C242" s="4">
        <f t="shared" si="21"/>
        <v>238</v>
      </c>
      <c r="D242" s="16" t="s">
        <v>2176</v>
      </c>
      <c r="E242" s="1"/>
      <c r="F242" s="17" t="s">
        <v>2425</v>
      </c>
      <c r="G242" s="4">
        <v>0</v>
      </c>
      <c r="H242" s="35">
        <f t="shared" si="19"/>
        <v>0</v>
      </c>
      <c r="I242" s="47">
        <f t="shared" si="20"/>
        <v>0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37">
        <f t="shared" si="22"/>
        <v>0</v>
      </c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</row>
    <row r="243" spans="2:72">
      <c r="B243" s="17" t="e">
        <f>VLOOKUP(D243,正方形!D:D,1,FALSE)</f>
        <v>#N/A</v>
      </c>
      <c r="C243" s="4">
        <f t="shared" si="21"/>
        <v>239</v>
      </c>
      <c r="D243" s="1" t="s">
        <v>2175</v>
      </c>
      <c r="E243" s="1"/>
      <c r="F243" s="17" t="s">
        <v>2553</v>
      </c>
      <c r="G243" s="4">
        <v>600</v>
      </c>
      <c r="H243" s="35">
        <f t="shared" si="19"/>
        <v>600</v>
      </c>
      <c r="I243" s="47">
        <f t="shared" si="20"/>
        <v>0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37">
        <f t="shared" si="22"/>
        <v>0</v>
      </c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</row>
    <row r="244" spans="2:72">
      <c r="B244" s="17" t="e">
        <f>VLOOKUP(D244,正方形!D:D,1,FALSE)</f>
        <v>#N/A</v>
      </c>
      <c r="C244" s="4">
        <f t="shared" si="21"/>
        <v>240</v>
      </c>
      <c r="D244" s="1" t="s">
        <v>2174</v>
      </c>
      <c r="E244" s="1"/>
      <c r="F244" s="17" t="s">
        <v>2513</v>
      </c>
      <c r="G244" s="4">
        <v>300</v>
      </c>
      <c r="H244" s="35">
        <f t="shared" si="19"/>
        <v>300</v>
      </c>
      <c r="I244" s="47">
        <f t="shared" si="20"/>
        <v>0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37">
        <f t="shared" si="22"/>
        <v>0</v>
      </c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</row>
    <row r="245" spans="2:72">
      <c r="B245" s="17" t="e">
        <f>VLOOKUP(D245,正方形!D:D,1,FALSE)</f>
        <v>#N/A</v>
      </c>
      <c r="C245" s="4">
        <f t="shared" si="21"/>
        <v>241</v>
      </c>
      <c r="D245" s="1" t="s">
        <v>2173</v>
      </c>
      <c r="E245" s="1"/>
      <c r="F245" s="17" t="s">
        <v>2554</v>
      </c>
      <c r="G245" s="4">
        <v>220</v>
      </c>
      <c r="H245" s="35">
        <f t="shared" si="19"/>
        <v>0</v>
      </c>
      <c r="I245" s="47">
        <f t="shared" si="20"/>
        <v>0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37">
        <f t="shared" si="22"/>
        <v>220</v>
      </c>
      <c r="AP245" s="17"/>
      <c r="AQ245" s="17"/>
      <c r="AR245" s="17"/>
      <c r="AS245" s="17"/>
      <c r="AT245" s="17"/>
      <c r="AU245" s="17"/>
      <c r="AV245" s="17"/>
      <c r="AW245" s="17"/>
      <c r="AX245" s="17"/>
      <c r="AY245" s="17">
        <v>30</v>
      </c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>
        <v>190</v>
      </c>
      <c r="BL245" s="17"/>
      <c r="BM245" s="17"/>
      <c r="BN245" s="17"/>
      <c r="BO245" s="17"/>
      <c r="BP245" s="17"/>
      <c r="BQ245" s="17"/>
      <c r="BR245" s="17"/>
      <c r="BS245" s="17"/>
      <c r="BT245" s="17"/>
    </row>
    <row r="246" spans="2:72">
      <c r="B246" s="17" t="e">
        <f>VLOOKUP(D246,正方形!D:D,1,FALSE)</f>
        <v>#N/A</v>
      </c>
      <c r="C246" s="4">
        <f t="shared" si="21"/>
        <v>242</v>
      </c>
      <c r="D246" s="1" t="s">
        <v>2172</v>
      </c>
      <c r="E246" s="1"/>
      <c r="F246" s="17" t="s">
        <v>2555</v>
      </c>
      <c r="G246" s="4">
        <v>5</v>
      </c>
      <c r="H246" s="35">
        <f t="shared" si="19"/>
        <v>5</v>
      </c>
      <c r="I246" s="47">
        <f t="shared" si="20"/>
        <v>0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37">
        <f t="shared" si="22"/>
        <v>0</v>
      </c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</row>
    <row r="247" hidden="1" spans="2:72">
      <c r="B247" s="17"/>
      <c r="C247" s="4">
        <f t="shared" si="21"/>
        <v>243</v>
      </c>
      <c r="D247" s="16" t="s">
        <v>2171</v>
      </c>
      <c r="E247" s="1"/>
      <c r="F247" s="17"/>
      <c r="G247" s="4">
        <v>0</v>
      </c>
      <c r="H247" s="35">
        <f t="shared" si="19"/>
        <v>0</v>
      </c>
      <c r="I247" s="47">
        <f t="shared" si="20"/>
        <v>0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37">
        <f t="shared" si="22"/>
        <v>0</v>
      </c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</row>
    <row r="248" spans="2:72">
      <c r="B248" s="17"/>
      <c r="C248" s="4">
        <f t="shared" si="21"/>
        <v>244</v>
      </c>
      <c r="D248" s="1" t="s">
        <v>2170</v>
      </c>
      <c r="E248" s="1"/>
      <c r="F248" s="17" t="s">
        <v>2556</v>
      </c>
      <c r="G248" s="4">
        <v>180</v>
      </c>
      <c r="H248" s="35">
        <f t="shared" si="19"/>
        <v>0</v>
      </c>
      <c r="I248" s="4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37">
        <f t="shared" si="22"/>
        <v>180</v>
      </c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>
        <v>20</v>
      </c>
      <c r="BF248" s="17"/>
      <c r="BG248" s="17">
        <v>160</v>
      </c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</row>
    <row r="249" spans="2:72">
      <c r="B249" s="17" t="e">
        <f>VLOOKUP(D249,正方形!D:D,1,FALSE)</f>
        <v>#N/A</v>
      </c>
      <c r="C249" s="4">
        <f t="shared" si="21"/>
        <v>245</v>
      </c>
      <c r="D249" s="1" t="s">
        <v>2169</v>
      </c>
      <c r="E249" s="1"/>
      <c r="F249" s="17" t="s">
        <v>2557</v>
      </c>
      <c r="G249" s="4">
        <v>1300</v>
      </c>
      <c r="H249" s="35">
        <f t="shared" si="19"/>
        <v>1300</v>
      </c>
      <c r="I249" s="47">
        <f t="shared" ref="I249:I265" si="23">SUM(J249:AN249)</f>
        <v>0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37">
        <f t="shared" si="22"/>
        <v>0</v>
      </c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</row>
    <row r="250" spans="2:72">
      <c r="B250" s="17" t="e">
        <f>VLOOKUP(D250,正方形!D:D,1,FALSE)</f>
        <v>#N/A</v>
      </c>
      <c r="C250" s="4">
        <f t="shared" si="21"/>
        <v>246</v>
      </c>
      <c r="D250" s="1" t="s">
        <v>2168</v>
      </c>
      <c r="E250" s="1"/>
      <c r="F250" s="17" t="s">
        <v>2434</v>
      </c>
      <c r="G250" s="4">
        <v>200</v>
      </c>
      <c r="H250" s="35">
        <f t="shared" si="19"/>
        <v>200</v>
      </c>
      <c r="I250" s="47">
        <f t="shared" si="23"/>
        <v>0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37">
        <f t="shared" si="22"/>
        <v>0</v>
      </c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</row>
    <row r="251" spans="2:72">
      <c r="B251" s="17" t="e">
        <f>VLOOKUP(D251,正方形!D:D,1,FALSE)</f>
        <v>#N/A</v>
      </c>
      <c r="C251" s="4">
        <f t="shared" si="21"/>
        <v>247</v>
      </c>
      <c r="D251" s="1" t="s">
        <v>2167</v>
      </c>
      <c r="E251" s="1"/>
      <c r="F251" s="17" t="s">
        <v>2558</v>
      </c>
      <c r="G251" s="4">
        <v>60</v>
      </c>
      <c r="H251" s="35">
        <f t="shared" si="19"/>
        <v>60</v>
      </c>
      <c r="I251" s="47">
        <f t="shared" si="23"/>
        <v>0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37">
        <f t="shared" si="22"/>
        <v>0</v>
      </c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</row>
    <row r="252" hidden="1" spans="2:72">
      <c r="B252" s="17" t="e">
        <f>VLOOKUP(D252,正方形!D:D,1,FALSE)</f>
        <v>#N/A</v>
      </c>
      <c r="C252" s="4">
        <f t="shared" si="21"/>
        <v>248</v>
      </c>
      <c r="D252" s="1" t="s">
        <v>2166</v>
      </c>
      <c r="E252" s="1"/>
      <c r="F252" s="17" t="s">
        <v>2425</v>
      </c>
      <c r="G252" s="4">
        <v>0</v>
      </c>
      <c r="H252" s="35">
        <f t="shared" si="19"/>
        <v>-200</v>
      </c>
      <c r="I252" s="47">
        <f t="shared" si="23"/>
        <v>0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37">
        <f t="shared" si="22"/>
        <v>200</v>
      </c>
      <c r="AP252" s="17"/>
      <c r="AQ252" s="17"/>
      <c r="AR252" s="17">
        <v>200</v>
      </c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</row>
    <row r="253" hidden="1" spans="2:72">
      <c r="B253" s="17"/>
      <c r="C253" s="4">
        <f t="shared" si="21"/>
        <v>249</v>
      </c>
      <c r="D253" s="1" t="s">
        <v>2165</v>
      </c>
      <c r="E253" s="1"/>
      <c r="F253" s="17" t="s">
        <v>2425</v>
      </c>
      <c r="G253" s="4">
        <v>0</v>
      </c>
      <c r="H253" s="35">
        <f t="shared" si="19"/>
        <v>0</v>
      </c>
      <c r="I253" s="47">
        <f t="shared" si="23"/>
        <v>0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37">
        <f t="shared" si="22"/>
        <v>0</v>
      </c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</row>
    <row r="254" spans="2:72">
      <c r="B254" s="17" t="e">
        <f>VLOOKUP(D254,正方形!D:D,1,FALSE)</f>
        <v>#N/A</v>
      </c>
      <c r="C254" s="4">
        <f t="shared" si="21"/>
        <v>250</v>
      </c>
      <c r="D254" s="1" t="s">
        <v>2164</v>
      </c>
      <c r="E254" s="1"/>
      <c r="F254" s="17" t="s">
        <v>2559</v>
      </c>
      <c r="G254" s="4">
        <v>15</v>
      </c>
      <c r="H254" s="35">
        <f t="shared" si="19"/>
        <v>15</v>
      </c>
      <c r="I254" s="47">
        <f t="shared" si="23"/>
        <v>0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37">
        <f t="shared" si="22"/>
        <v>0</v>
      </c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</row>
    <row r="255" hidden="1" spans="2:72">
      <c r="B255" s="17"/>
      <c r="C255" s="4">
        <f t="shared" si="21"/>
        <v>251</v>
      </c>
      <c r="D255" s="16" t="s">
        <v>2163</v>
      </c>
      <c r="E255" s="1"/>
      <c r="F255" s="17" t="s">
        <v>2425</v>
      </c>
      <c r="G255" s="4">
        <v>0</v>
      </c>
      <c r="H255" s="35">
        <f t="shared" si="19"/>
        <v>0</v>
      </c>
      <c r="I255" s="47">
        <f t="shared" si="23"/>
        <v>0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37">
        <f t="shared" si="22"/>
        <v>0</v>
      </c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</row>
    <row r="256" hidden="1" spans="2:72">
      <c r="B256" s="17"/>
      <c r="C256" s="4">
        <f t="shared" si="21"/>
        <v>252</v>
      </c>
      <c r="D256" s="16" t="s">
        <v>2162</v>
      </c>
      <c r="E256" s="1"/>
      <c r="F256" s="17"/>
      <c r="G256" s="4">
        <v>0</v>
      </c>
      <c r="H256" s="35">
        <f t="shared" si="19"/>
        <v>0</v>
      </c>
      <c r="I256" s="47">
        <f t="shared" si="23"/>
        <v>0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37">
        <f t="shared" si="22"/>
        <v>0</v>
      </c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</row>
    <row r="257" spans="2:72">
      <c r="B257" s="17" t="e">
        <f>VLOOKUP(D257,正方形!D:D,1,FALSE)</f>
        <v>#N/A</v>
      </c>
      <c r="C257" s="4">
        <f t="shared" si="21"/>
        <v>253</v>
      </c>
      <c r="D257" s="1" t="s">
        <v>2161</v>
      </c>
      <c r="E257" s="1"/>
      <c r="F257" s="17" t="s">
        <v>2560</v>
      </c>
      <c r="G257" s="4">
        <v>830</v>
      </c>
      <c r="H257" s="35">
        <f t="shared" si="19"/>
        <v>830</v>
      </c>
      <c r="I257" s="47">
        <f t="shared" si="23"/>
        <v>0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37">
        <f t="shared" si="22"/>
        <v>0</v>
      </c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</row>
    <row r="258" hidden="1" spans="2:72">
      <c r="B258" s="17"/>
      <c r="C258" s="4">
        <f t="shared" si="21"/>
        <v>254</v>
      </c>
      <c r="D258" s="16" t="s">
        <v>2160</v>
      </c>
      <c r="E258" s="1"/>
      <c r="F258" s="17" t="s">
        <v>2425</v>
      </c>
      <c r="G258" s="4">
        <v>0</v>
      </c>
      <c r="H258" s="35">
        <f t="shared" si="19"/>
        <v>0</v>
      </c>
      <c r="I258" s="47">
        <f t="shared" si="23"/>
        <v>0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37">
        <f t="shared" si="22"/>
        <v>0</v>
      </c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</row>
    <row r="259" hidden="1" spans="2:72">
      <c r="B259" s="17"/>
      <c r="C259" s="4">
        <f t="shared" si="21"/>
        <v>255</v>
      </c>
      <c r="D259" s="16" t="s">
        <v>2159</v>
      </c>
      <c r="E259" s="1"/>
      <c r="F259" s="17"/>
      <c r="G259" s="4">
        <v>0</v>
      </c>
      <c r="H259" s="35">
        <f t="shared" si="19"/>
        <v>0</v>
      </c>
      <c r="I259" s="47">
        <f t="shared" si="23"/>
        <v>0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37">
        <f t="shared" si="22"/>
        <v>0</v>
      </c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</row>
    <row r="260" hidden="1" spans="2:72">
      <c r="B260" s="17" t="e">
        <f>VLOOKUP(D260,正方形!D:D,1,FALSE)</f>
        <v>#N/A</v>
      </c>
      <c r="C260" s="4">
        <f t="shared" si="21"/>
        <v>256</v>
      </c>
      <c r="D260" s="1" t="s">
        <v>2158</v>
      </c>
      <c r="E260" s="1"/>
      <c r="F260" s="17" t="s">
        <v>2561</v>
      </c>
      <c r="G260" s="4">
        <v>0</v>
      </c>
      <c r="H260" s="35">
        <f t="shared" si="19"/>
        <v>0</v>
      </c>
      <c r="I260" s="47">
        <f t="shared" si="23"/>
        <v>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37">
        <f t="shared" si="22"/>
        <v>0</v>
      </c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</row>
    <row r="261" spans="2:72">
      <c r="B261" s="17" t="e">
        <f>VLOOKUP(D261,正方形!D:D,1,FALSE)</f>
        <v>#N/A</v>
      </c>
      <c r="C261" s="4">
        <f t="shared" ref="C261:C266" si="24">ROW()-4</f>
        <v>257</v>
      </c>
      <c r="D261" s="1" t="s">
        <v>2157</v>
      </c>
      <c r="E261" s="1"/>
      <c r="F261" s="17" t="s">
        <v>2562</v>
      </c>
      <c r="G261" s="4">
        <v>5</v>
      </c>
      <c r="H261" s="35">
        <f t="shared" si="19"/>
        <v>5</v>
      </c>
      <c r="I261" s="47">
        <f t="shared" si="23"/>
        <v>0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37">
        <f t="shared" si="22"/>
        <v>0</v>
      </c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</row>
    <row r="262" spans="2:72">
      <c r="B262" s="17" t="e">
        <f>VLOOKUP(D262,正方形!D:D,1,FALSE)</f>
        <v>#N/A</v>
      </c>
      <c r="C262" s="4">
        <f t="shared" si="24"/>
        <v>258</v>
      </c>
      <c r="D262" s="1" t="s">
        <v>2156</v>
      </c>
      <c r="E262" s="1"/>
      <c r="F262" s="17" t="s">
        <v>2563</v>
      </c>
      <c r="G262" s="4">
        <v>412</v>
      </c>
      <c r="H262" s="35">
        <f t="shared" si="19"/>
        <v>412</v>
      </c>
      <c r="I262" s="47">
        <f t="shared" si="23"/>
        <v>0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37">
        <f t="shared" si="22"/>
        <v>0</v>
      </c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</row>
    <row r="263" spans="2:72">
      <c r="B263" s="17" t="e">
        <f>VLOOKUP(D263,正方形!D:D,1,FALSE)</f>
        <v>#N/A</v>
      </c>
      <c r="C263" s="4">
        <f t="shared" si="24"/>
        <v>259</v>
      </c>
      <c r="D263" s="1" t="s">
        <v>2155</v>
      </c>
      <c r="E263" s="1"/>
      <c r="F263" s="17" t="s">
        <v>2564</v>
      </c>
      <c r="G263" s="4">
        <v>250</v>
      </c>
      <c r="H263" s="35">
        <f t="shared" si="19"/>
        <v>250</v>
      </c>
      <c r="I263" s="47">
        <f t="shared" si="23"/>
        <v>0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37">
        <f t="shared" si="22"/>
        <v>0</v>
      </c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</row>
    <row r="264" spans="2:72">
      <c r="B264" s="17" t="e">
        <f>VLOOKUP(D264,正方形!D:D,1,FALSE)</f>
        <v>#N/A</v>
      </c>
      <c r="C264" s="4">
        <f t="shared" si="24"/>
        <v>260</v>
      </c>
      <c r="D264" s="1" t="s">
        <v>2154</v>
      </c>
      <c r="E264" s="1"/>
      <c r="F264" s="17" t="s">
        <v>2524</v>
      </c>
      <c r="G264" s="4">
        <v>80</v>
      </c>
      <c r="H264" s="35">
        <f t="shared" si="19"/>
        <v>80</v>
      </c>
      <c r="I264" s="47">
        <f t="shared" si="23"/>
        <v>0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37">
        <f t="shared" si="22"/>
        <v>0</v>
      </c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</row>
    <row r="265" spans="2:72">
      <c r="B265" s="17" t="e">
        <f>VLOOKUP(D265,正方形!D:D,1,FALSE)</f>
        <v>#N/A</v>
      </c>
      <c r="C265" s="4">
        <f t="shared" si="24"/>
        <v>261</v>
      </c>
      <c r="D265" s="1" t="s">
        <v>2153</v>
      </c>
      <c r="E265" s="1"/>
      <c r="F265" s="17" t="s">
        <v>2565</v>
      </c>
      <c r="G265" s="4">
        <v>95</v>
      </c>
      <c r="H265" s="35">
        <f>G265+I265-AO265</f>
        <v>95</v>
      </c>
      <c r="I265" s="47">
        <f t="shared" si="23"/>
        <v>0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37">
        <f t="shared" si="22"/>
        <v>0</v>
      </c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</row>
    <row r="266" spans="2:72">
      <c r="B266" s="17"/>
      <c r="C266" s="4">
        <f t="shared" si="24"/>
        <v>262</v>
      </c>
      <c r="D266" s="1" t="s">
        <v>2152</v>
      </c>
      <c r="E266" s="1"/>
      <c r="F266" s="17" t="s">
        <v>2566</v>
      </c>
      <c r="G266" s="4">
        <v>160</v>
      </c>
      <c r="H266" s="35">
        <f>G266+I266-AO266</f>
        <v>160</v>
      </c>
      <c r="I266" s="4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37">
        <f t="shared" si="22"/>
        <v>0</v>
      </c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</row>
    <row r="267" hidden="1" spans="2:72">
      <c r="B267" s="17"/>
      <c r="C267" s="4">
        <f t="shared" ref="C267:C326" si="25">ROW()-4</f>
        <v>263</v>
      </c>
      <c r="D267" s="16" t="s">
        <v>2151</v>
      </c>
      <c r="E267" s="1"/>
      <c r="F267" s="17"/>
      <c r="G267" s="4">
        <v>0</v>
      </c>
      <c r="H267" s="35">
        <f t="shared" ref="H267:H325" si="26">G267+I267-AO267</f>
        <v>0</v>
      </c>
      <c r="I267" s="47">
        <f t="shared" ref="I267:I325" si="27">SUM(J267:AN267)</f>
        <v>0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37">
        <f t="shared" ref="AO267:AO325" si="28">SUM(AP267:BT267)</f>
        <v>0</v>
      </c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</row>
    <row r="268" hidden="1" spans="2:72">
      <c r="B268" s="17" t="e">
        <f>VLOOKUP(D268,正方形!D:D,1,FALSE)</f>
        <v>#N/A</v>
      </c>
      <c r="C268" s="4">
        <f t="shared" si="25"/>
        <v>264</v>
      </c>
      <c r="D268" s="1" t="s">
        <v>2150</v>
      </c>
      <c r="E268" s="1"/>
      <c r="F268" s="17" t="s">
        <v>2532</v>
      </c>
      <c r="G268" s="4">
        <v>0</v>
      </c>
      <c r="H268" s="35">
        <f t="shared" si="26"/>
        <v>0</v>
      </c>
      <c r="I268" s="47">
        <f t="shared" si="27"/>
        <v>0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37">
        <f t="shared" si="28"/>
        <v>0</v>
      </c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</row>
    <row r="269" spans="2:72">
      <c r="B269" s="17" t="e">
        <f>VLOOKUP(D269,正方形!D:D,1,FALSE)</f>
        <v>#N/A</v>
      </c>
      <c r="C269" s="4">
        <f t="shared" si="25"/>
        <v>265</v>
      </c>
      <c r="D269" s="1" t="s">
        <v>2149</v>
      </c>
      <c r="E269" s="1"/>
      <c r="F269" s="17" t="s">
        <v>2567</v>
      </c>
      <c r="G269" s="4">
        <v>38</v>
      </c>
      <c r="H269" s="35">
        <f t="shared" si="26"/>
        <v>38</v>
      </c>
      <c r="I269" s="47">
        <f t="shared" si="27"/>
        <v>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37">
        <f t="shared" si="28"/>
        <v>0</v>
      </c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</row>
    <row r="270" hidden="1" spans="2:72">
      <c r="B270" s="17" t="e">
        <f>VLOOKUP(D270,正方形!D:D,1,FALSE)</f>
        <v>#N/A</v>
      </c>
      <c r="C270" s="4">
        <f t="shared" si="25"/>
        <v>266</v>
      </c>
      <c r="D270" s="1" t="s">
        <v>2148</v>
      </c>
      <c r="E270" s="1"/>
      <c r="F270" s="17" t="s">
        <v>2425</v>
      </c>
      <c r="G270" s="4">
        <v>0</v>
      </c>
      <c r="H270" s="35">
        <f t="shared" si="26"/>
        <v>0</v>
      </c>
      <c r="I270" s="47">
        <f t="shared" si="27"/>
        <v>0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37">
        <f t="shared" si="28"/>
        <v>0</v>
      </c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</row>
    <row r="271" spans="2:72">
      <c r="B271" s="17" t="e">
        <f>VLOOKUP(D271,正方形!D:D,1,FALSE)</f>
        <v>#N/A</v>
      </c>
      <c r="C271" s="4">
        <f t="shared" si="25"/>
        <v>267</v>
      </c>
      <c r="D271" s="1" t="s">
        <v>2147</v>
      </c>
      <c r="E271" s="1"/>
      <c r="F271" s="17" t="s">
        <v>2498</v>
      </c>
      <c r="G271" s="4">
        <v>960</v>
      </c>
      <c r="H271" s="35">
        <f t="shared" si="26"/>
        <v>960</v>
      </c>
      <c r="I271" s="47">
        <f t="shared" si="27"/>
        <v>0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37">
        <f t="shared" si="28"/>
        <v>0</v>
      </c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</row>
    <row r="272" spans="2:72">
      <c r="B272" s="17" t="e">
        <f>VLOOKUP(D272,正方形!D:D,1,FALSE)</f>
        <v>#N/A</v>
      </c>
      <c r="C272" s="4">
        <f t="shared" si="25"/>
        <v>268</v>
      </c>
      <c r="D272" s="1" t="s">
        <v>2146</v>
      </c>
      <c r="E272" s="1"/>
      <c r="F272" s="17" t="s">
        <v>2568</v>
      </c>
      <c r="G272" s="4">
        <v>4800</v>
      </c>
      <c r="H272" s="35">
        <f t="shared" si="26"/>
        <v>4800</v>
      </c>
      <c r="I272" s="47">
        <f t="shared" si="27"/>
        <v>0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37">
        <f t="shared" si="28"/>
        <v>0</v>
      </c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</row>
    <row r="273" spans="2:72">
      <c r="B273" s="17" t="e">
        <f>VLOOKUP(D273,正方形!D:D,1,FALSE)</f>
        <v>#N/A</v>
      </c>
      <c r="C273" s="4">
        <f t="shared" si="25"/>
        <v>269</v>
      </c>
      <c r="D273" s="1" t="s">
        <v>2145</v>
      </c>
      <c r="E273" s="1"/>
      <c r="F273" s="17" t="s">
        <v>2569</v>
      </c>
      <c r="G273" s="4">
        <v>50</v>
      </c>
      <c r="H273" s="35">
        <f t="shared" si="26"/>
        <v>50</v>
      </c>
      <c r="I273" s="47">
        <f t="shared" si="27"/>
        <v>0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37">
        <f t="shared" si="28"/>
        <v>0</v>
      </c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</row>
    <row r="274" spans="2:72">
      <c r="B274" s="17" t="e">
        <f>VLOOKUP(D274,正方形!D:D,1,FALSE)</f>
        <v>#N/A</v>
      </c>
      <c r="C274" s="4">
        <f t="shared" si="25"/>
        <v>270</v>
      </c>
      <c r="D274" s="1" t="s">
        <v>2144</v>
      </c>
      <c r="E274" s="1"/>
      <c r="F274" s="17" t="s">
        <v>2495</v>
      </c>
      <c r="G274" s="4">
        <v>130</v>
      </c>
      <c r="H274" s="35">
        <f t="shared" si="26"/>
        <v>130</v>
      </c>
      <c r="I274" s="47">
        <f t="shared" si="27"/>
        <v>0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37">
        <f t="shared" si="28"/>
        <v>0</v>
      </c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</row>
    <row r="275" hidden="1" spans="2:72">
      <c r="B275" s="17" t="e">
        <f>VLOOKUP(D275,正方形!D:D,1,FALSE)</f>
        <v>#N/A</v>
      </c>
      <c r="C275" s="4">
        <f t="shared" si="25"/>
        <v>271</v>
      </c>
      <c r="D275" s="1" t="s">
        <v>2143</v>
      </c>
      <c r="E275" s="1"/>
      <c r="F275" s="17" t="s">
        <v>2425</v>
      </c>
      <c r="G275" s="4">
        <v>0</v>
      </c>
      <c r="H275" s="35">
        <f t="shared" si="26"/>
        <v>0</v>
      </c>
      <c r="I275" s="47">
        <f t="shared" si="27"/>
        <v>0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37">
        <f t="shared" si="28"/>
        <v>0</v>
      </c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</row>
    <row r="276" hidden="1" spans="2:72">
      <c r="B276" s="17"/>
      <c r="C276" s="4">
        <f t="shared" si="25"/>
        <v>272</v>
      </c>
      <c r="D276" s="16" t="s">
        <v>2142</v>
      </c>
      <c r="E276" s="1"/>
      <c r="F276" s="17" t="s">
        <v>2425</v>
      </c>
      <c r="G276" s="4">
        <v>0</v>
      </c>
      <c r="H276" s="35">
        <f t="shared" si="26"/>
        <v>0</v>
      </c>
      <c r="I276" s="47">
        <f t="shared" si="27"/>
        <v>0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37">
        <f t="shared" si="28"/>
        <v>0</v>
      </c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</row>
    <row r="277" hidden="1" spans="2:72">
      <c r="B277" s="17" t="e">
        <f>VLOOKUP(D277,正方形!D:D,1,FALSE)</f>
        <v>#N/A</v>
      </c>
      <c r="C277" s="4">
        <f t="shared" si="25"/>
        <v>273</v>
      </c>
      <c r="D277" s="1" t="s">
        <v>2141</v>
      </c>
      <c r="E277" s="1"/>
      <c r="F277" s="17" t="s">
        <v>2570</v>
      </c>
      <c r="G277" s="4">
        <v>0</v>
      </c>
      <c r="H277" s="35">
        <f t="shared" si="26"/>
        <v>0</v>
      </c>
      <c r="I277" s="47">
        <f t="shared" si="27"/>
        <v>0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37">
        <f t="shared" si="28"/>
        <v>0</v>
      </c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</row>
    <row r="278" spans="2:72">
      <c r="B278" s="17" t="e">
        <f>VLOOKUP(D278,正方形!D:D,1,FALSE)</f>
        <v>#N/A</v>
      </c>
      <c r="C278" s="4">
        <f t="shared" si="25"/>
        <v>274</v>
      </c>
      <c r="D278" s="1" t="s">
        <v>2140</v>
      </c>
      <c r="E278" s="1"/>
      <c r="F278" s="17" t="s">
        <v>2501</v>
      </c>
      <c r="G278" s="4">
        <v>60</v>
      </c>
      <c r="H278" s="35">
        <f t="shared" si="26"/>
        <v>60</v>
      </c>
      <c r="I278" s="47">
        <f t="shared" si="27"/>
        <v>0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37">
        <f t="shared" si="28"/>
        <v>0</v>
      </c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</row>
    <row r="279" hidden="1" spans="2:72">
      <c r="B279" s="17"/>
      <c r="C279" s="4">
        <f t="shared" si="25"/>
        <v>275</v>
      </c>
      <c r="D279" s="16" t="s">
        <v>2139</v>
      </c>
      <c r="E279" s="1"/>
      <c r="F279" s="17" t="s">
        <v>2571</v>
      </c>
      <c r="G279" s="4">
        <v>0</v>
      </c>
      <c r="H279" s="35">
        <f t="shared" si="26"/>
        <v>0</v>
      </c>
      <c r="I279" s="47">
        <f t="shared" si="27"/>
        <v>0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37">
        <f t="shared" si="28"/>
        <v>0</v>
      </c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</row>
    <row r="280" spans="2:72">
      <c r="B280" s="17" t="e">
        <f>VLOOKUP(D280,正方形!D:D,1,FALSE)</f>
        <v>#N/A</v>
      </c>
      <c r="C280" s="4">
        <f t="shared" si="25"/>
        <v>276</v>
      </c>
      <c r="D280" s="1" t="s">
        <v>2138</v>
      </c>
      <c r="E280" s="1"/>
      <c r="F280" s="17" t="s">
        <v>2572</v>
      </c>
      <c r="G280" s="4">
        <v>200</v>
      </c>
      <c r="H280" s="35">
        <f t="shared" si="26"/>
        <v>200</v>
      </c>
      <c r="I280" s="47">
        <f t="shared" si="27"/>
        <v>0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37">
        <f t="shared" si="28"/>
        <v>0</v>
      </c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</row>
    <row r="281" hidden="1" spans="2:72">
      <c r="B281" s="17"/>
      <c r="C281" s="4">
        <f t="shared" si="25"/>
        <v>277</v>
      </c>
      <c r="D281" s="16" t="s">
        <v>2137</v>
      </c>
      <c r="E281" s="1"/>
      <c r="F281" s="17" t="s">
        <v>2573</v>
      </c>
      <c r="G281" s="4">
        <v>0</v>
      </c>
      <c r="H281" s="35">
        <f t="shared" si="26"/>
        <v>0</v>
      </c>
      <c r="I281" s="47">
        <f t="shared" si="27"/>
        <v>0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37">
        <f t="shared" si="28"/>
        <v>0</v>
      </c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</row>
    <row r="282" spans="2:72">
      <c r="B282" s="17" t="e">
        <f>VLOOKUP(D282,正方形!D:D,1,FALSE)</f>
        <v>#N/A</v>
      </c>
      <c r="C282" s="4">
        <f t="shared" si="25"/>
        <v>278</v>
      </c>
      <c r="D282" s="1" t="s">
        <v>2136</v>
      </c>
      <c r="E282" s="1"/>
      <c r="F282" s="17" t="s">
        <v>2546</v>
      </c>
      <c r="G282" s="4">
        <v>50</v>
      </c>
      <c r="H282" s="35">
        <f t="shared" si="26"/>
        <v>50</v>
      </c>
      <c r="I282" s="47">
        <f t="shared" si="27"/>
        <v>0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37">
        <f t="shared" si="28"/>
        <v>0</v>
      </c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</row>
    <row r="283" hidden="1" spans="2:72">
      <c r="B283" s="17" t="e">
        <f>VLOOKUP(D283,正方形!D:D,1,FALSE)</f>
        <v>#N/A</v>
      </c>
      <c r="C283" s="4">
        <f t="shared" si="25"/>
        <v>279</v>
      </c>
      <c r="D283" s="1" t="s">
        <v>2135</v>
      </c>
      <c r="E283" s="1"/>
      <c r="F283" s="17" t="s">
        <v>2574</v>
      </c>
      <c r="G283" s="4">
        <v>0</v>
      </c>
      <c r="H283" s="35">
        <f t="shared" si="26"/>
        <v>0</v>
      </c>
      <c r="I283" s="47">
        <f t="shared" si="27"/>
        <v>0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37">
        <f t="shared" si="28"/>
        <v>0</v>
      </c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</row>
    <row r="284" spans="2:72">
      <c r="B284" s="17" t="e">
        <f>VLOOKUP(D284,正方形!D:D,1,FALSE)</f>
        <v>#N/A</v>
      </c>
      <c r="C284" s="4">
        <f t="shared" si="25"/>
        <v>280</v>
      </c>
      <c r="D284" s="1" t="s">
        <v>2134</v>
      </c>
      <c r="E284" s="1"/>
      <c r="F284" s="17" t="s">
        <v>2575</v>
      </c>
      <c r="G284" s="4">
        <v>250</v>
      </c>
      <c r="H284" s="35">
        <f t="shared" si="26"/>
        <v>250</v>
      </c>
      <c r="I284" s="47">
        <f t="shared" si="27"/>
        <v>0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37">
        <f t="shared" si="28"/>
        <v>0</v>
      </c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</row>
    <row r="285" spans="2:72">
      <c r="B285" s="17" t="e">
        <f>VLOOKUP(D285,正方形!D:D,1,FALSE)</f>
        <v>#N/A</v>
      </c>
      <c r="C285" s="4">
        <f t="shared" si="25"/>
        <v>281</v>
      </c>
      <c r="D285" s="1" t="s">
        <v>2133</v>
      </c>
      <c r="E285" s="1"/>
      <c r="F285" s="17" t="s">
        <v>2474</v>
      </c>
      <c r="G285" s="4">
        <v>280</v>
      </c>
      <c r="H285" s="35">
        <f t="shared" si="26"/>
        <v>280</v>
      </c>
      <c r="I285" s="47">
        <f t="shared" si="27"/>
        <v>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37">
        <f t="shared" si="28"/>
        <v>0</v>
      </c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</row>
    <row r="286" hidden="1" spans="2:72">
      <c r="B286" s="17"/>
      <c r="C286" s="4">
        <f t="shared" si="25"/>
        <v>282</v>
      </c>
      <c r="D286" s="16" t="s">
        <v>2132</v>
      </c>
      <c r="E286" s="1"/>
      <c r="F286" s="17" t="s">
        <v>2425</v>
      </c>
      <c r="G286" s="4">
        <v>0</v>
      </c>
      <c r="H286" s="35">
        <f t="shared" si="26"/>
        <v>0</v>
      </c>
      <c r="I286" s="47">
        <f t="shared" si="27"/>
        <v>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37">
        <f t="shared" si="28"/>
        <v>0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</row>
    <row r="287" hidden="1" spans="2:72">
      <c r="B287" s="17" t="e">
        <f>VLOOKUP(D287,正方形!D:D,1,FALSE)</f>
        <v>#N/A</v>
      </c>
      <c r="C287" s="4">
        <f t="shared" si="25"/>
        <v>283</v>
      </c>
      <c r="D287" s="1" t="s">
        <v>2131</v>
      </c>
      <c r="E287" s="1"/>
      <c r="F287" s="17" t="s">
        <v>2542</v>
      </c>
      <c r="G287" s="4">
        <v>0</v>
      </c>
      <c r="H287" s="35">
        <f t="shared" si="26"/>
        <v>0</v>
      </c>
      <c r="I287" s="47">
        <f t="shared" si="27"/>
        <v>0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37">
        <f t="shared" si="28"/>
        <v>0</v>
      </c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</row>
    <row r="288" hidden="1" spans="2:72">
      <c r="B288" s="17" t="e">
        <f>VLOOKUP(D288,正方形!D:D,1,FALSE)</f>
        <v>#N/A</v>
      </c>
      <c r="C288" s="4">
        <f t="shared" si="25"/>
        <v>284</v>
      </c>
      <c r="D288" s="1" t="s">
        <v>2130</v>
      </c>
      <c r="E288" s="1"/>
      <c r="F288" s="17" t="s">
        <v>2425</v>
      </c>
      <c r="G288" s="4">
        <v>0</v>
      </c>
      <c r="H288" s="35">
        <f t="shared" si="26"/>
        <v>0</v>
      </c>
      <c r="I288" s="47">
        <f t="shared" si="27"/>
        <v>0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37">
        <f t="shared" si="28"/>
        <v>0</v>
      </c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</row>
    <row r="289" spans="2:72">
      <c r="B289" s="17" t="e">
        <f>VLOOKUP(D289,正方形!D:D,1,FALSE)</f>
        <v>#N/A</v>
      </c>
      <c r="C289" s="4">
        <f t="shared" si="25"/>
        <v>285</v>
      </c>
      <c r="D289" s="1" t="s">
        <v>2129</v>
      </c>
      <c r="E289" s="1"/>
      <c r="F289" s="17" t="s">
        <v>2576</v>
      </c>
      <c r="G289" s="4">
        <v>330</v>
      </c>
      <c r="H289" s="35">
        <f t="shared" si="26"/>
        <v>330</v>
      </c>
      <c r="I289" s="47">
        <f t="shared" si="27"/>
        <v>0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37">
        <f t="shared" si="28"/>
        <v>0</v>
      </c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</row>
    <row r="290" spans="2:72">
      <c r="B290" s="17" t="e">
        <f>VLOOKUP(D290,正方形!D:D,1,FALSE)</f>
        <v>#N/A</v>
      </c>
      <c r="C290" s="4">
        <f t="shared" si="25"/>
        <v>286</v>
      </c>
      <c r="D290" s="1" t="s">
        <v>2128</v>
      </c>
      <c r="E290" s="1"/>
      <c r="F290" s="17" t="s">
        <v>2520</v>
      </c>
      <c r="G290" s="4">
        <v>95</v>
      </c>
      <c r="H290" s="35">
        <f t="shared" si="26"/>
        <v>95</v>
      </c>
      <c r="I290" s="47">
        <f t="shared" si="27"/>
        <v>0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37">
        <f t="shared" si="28"/>
        <v>0</v>
      </c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</row>
    <row r="291" hidden="1" spans="2:72">
      <c r="B291" s="17" t="e">
        <f>VLOOKUP(D291,正方形!D:D,1,FALSE)</f>
        <v>#N/A</v>
      </c>
      <c r="C291" s="4">
        <f t="shared" si="25"/>
        <v>287</v>
      </c>
      <c r="D291" s="1" t="s">
        <v>2127</v>
      </c>
      <c r="E291" s="1"/>
      <c r="F291" s="17" t="s">
        <v>2489</v>
      </c>
      <c r="G291" s="4">
        <v>50</v>
      </c>
      <c r="H291" s="35">
        <f t="shared" si="26"/>
        <v>0</v>
      </c>
      <c r="I291" s="47">
        <f t="shared" si="27"/>
        <v>0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37">
        <f t="shared" si="28"/>
        <v>50</v>
      </c>
      <c r="AP291" s="17"/>
      <c r="AQ291" s="17"/>
      <c r="AR291" s="17"/>
      <c r="AS291" s="17"/>
      <c r="AT291" s="17"/>
      <c r="AU291" s="17">
        <v>50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</row>
    <row r="292" hidden="1" spans="2:72">
      <c r="B292" s="17" t="e">
        <f>VLOOKUP(D292,正方形!D:D,1,FALSE)</f>
        <v>#N/A</v>
      </c>
      <c r="C292" s="4">
        <f t="shared" si="25"/>
        <v>288</v>
      </c>
      <c r="D292" s="1" t="s">
        <v>2126</v>
      </c>
      <c r="E292" s="1"/>
      <c r="F292" s="17" t="s">
        <v>2425</v>
      </c>
      <c r="G292" s="4">
        <v>0</v>
      </c>
      <c r="H292" s="35">
        <f t="shared" si="26"/>
        <v>0</v>
      </c>
      <c r="I292" s="47">
        <f t="shared" si="27"/>
        <v>0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37">
        <f t="shared" si="28"/>
        <v>0</v>
      </c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</row>
    <row r="293" hidden="1" spans="2:72">
      <c r="B293" s="17"/>
      <c r="C293" s="4">
        <f t="shared" si="25"/>
        <v>289</v>
      </c>
      <c r="D293" s="16" t="s">
        <v>2125</v>
      </c>
      <c r="E293" s="1"/>
      <c r="F293" s="17" t="s">
        <v>2425</v>
      </c>
      <c r="G293" s="4">
        <v>0</v>
      </c>
      <c r="H293" s="35">
        <f t="shared" si="26"/>
        <v>0</v>
      </c>
      <c r="I293" s="47">
        <f t="shared" si="27"/>
        <v>0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37">
        <f t="shared" si="28"/>
        <v>0</v>
      </c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</row>
    <row r="294" hidden="1" spans="2:72">
      <c r="B294" s="17"/>
      <c r="C294" s="4">
        <f t="shared" si="25"/>
        <v>290</v>
      </c>
      <c r="D294" s="16" t="s">
        <v>2124</v>
      </c>
      <c r="E294" s="1"/>
      <c r="F294" s="17"/>
      <c r="G294" s="4">
        <v>0</v>
      </c>
      <c r="H294" s="35">
        <f t="shared" si="26"/>
        <v>0</v>
      </c>
      <c r="I294" s="47">
        <f t="shared" si="27"/>
        <v>0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37">
        <f t="shared" si="28"/>
        <v>0</v>
      </c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</row>
    <row r="295" spans="2:72">
      <c r="B295" s="17" t="e">
        <f>VLOOKUP(D295,正方形!D:D,1,FALSE)</f>
        <v>#N/A</v>
      </c>
      <c r="C295" s="4">
        <f t="shared" si="25"/>
        <v>291</v>
      </c>
      <c r="D295" s="1" t="s">
        <v>2123</v>
      </c>
      <c r="E295" s="1"/>
      <c r="F295" s="17" t="s">
        <v>2577</v>
      </c>
      <c r="G295" s="4">
        <v>230</v>
      </c>
      <c r="H295" s="35">
        <f t="shared" si="26"/>
        <v>230</v>
      </c>
      <c r="I295" s="47">
        <f t="shared" si="27"/>
        <v>0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37">
        <f t="shared" si="28"/>
        <v>0</v>
      </c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</row>
    <row r="296" spans="2:72">
      <c r="B296" s="17" t="e">
        <f>VLOOKUP(D296,正方形!D:D,1,FALSE)</f>
        <v>#N/A</v>
      </c>
      <c r="C296" s="4">
        <f t="shared" si="25"/>
        <v>292</v>
      </c>
      <c r="D296" s="1" t="s">
        <v>2122</v>
      </c>
      <c r="E296" s="1"/>
      <c r="F296" s="17" t="s">
        <v>2578</v>
      </c>
      <c r="G296" s="4">
        <v>100</v>
      </c>
      <c r="H296" s="35">
        <f t="shared" si="26"/>
        <v>100</v>
      </c>
      <c r="I296" s="47">
        <f t="shared" si="27"/>
        <v>0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37">
        <f t="shared" si="28"/>
        <v>0</v>
      </c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</row>
    <row r="297" spans="2:72">
      <c r="B297" s="17" t="e">
        <f>VLOOKUP(D297,正方形!D:D,1,FALSE)</f>
        <v>#N/A</v>
      </c>
      <c r="C297" s="4">
        <f t="shared" si="25"/>
        <v>293</v>
      </c>
      <c r="D297" s="1" t="s">
        <v>2121</v>
      </c>
      <c r="E297" s="1"/>
      <c r="F297" s="17" t="s">
        <v>2579</v>
      </c>
      <c r="G297" s="4">
        <v>400</v>
      </c>
      <c r="H297" s="35">
        <f t="shared" si="26"/>
        <v>390</v>
      </c>
      <c r="I297" s="47">
        <f t="shared" si="27"/>
        <v>0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37">
        <f t="shared" si="28"/>
        <v>10</v>
      </c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>
        <v>10</v>
      </c>
      <c r="BL297" s="17"/>
      <c r="BM297" s="17"/>
      <c r="BN297" s="17"/>
      <c r="BO297" s="17"/>
      <c r="BP297" s="17"/>
      <c r="BQ297" s="17"/>
      <c r="BR297" s="17"/>
      <c r="BS297" s="17"/>
      <c r="BT297" s="17"/>
    </row>
    <row r="298" hidden="1" spans="2:72">
      <c r="B298" s="17" t="e">
        <f>VLOOKUP(D298,正方形!D:D,1,FALSE)</f>
        <v>#N/A</v>
      </c>
      <c r="C298" s="4">
        <f t="shared" si="25"/>
        <v>294</v>
      </c>
      <c r="D298" s="1" t="s">
        <v>2120</v>
      </c>
      <c r="E298" s="1"/>
      <c r="F298" s="17" t="s">
        <v>2425</v>
      </c>
      <c r="G298" s="4">
        <v>0</v>
      </c>
      <c r="H298" s="35">
        <f t="shared" si="26"/>
        <v>0</v>
      </c>
      <c r="I298" s="47">
        <f t="shared" si="27"/>
        <v>0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37">
        <f t="shared" si="28"/>
        <v>0</v>
      </c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</row>
    <row r="299" spans="2:72">
      <c r="B299" s="17" t="e">
        <f>VLOOKUP(D299,正方形!D:D,1,FALSE)</f>
        <v>#N/A</v>
      </c>
      <c r="C299" s="4">
        <f t="shared" si="25"/>
        <v>295</v>
      </c>
      <c r="D299" s="1" t="s">
        <v>2119</v>
      </c>
      <c r="E299" s="1"/>
      <c r="F299" s="17" t="s">
        <v>2529</v>
      </c>
      <c r="G299" s="4">
        <v>65</v>
      </c>
      <c r="H299" s="35">
        <f t="shared" si="26"/>
        <v>65</v>
      </c>
      <c r="I299" s="47">
        <f t="shared" si="27"/>
        <v>0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37">
        <f t="shared" si="28"/>
        <v>0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</row>
    <row r="300" hidden="1" spans="2:72">
      <c r="B300" s="17"/>
      <c r="C300" s="4">
        <f t="shared" si="25"/>
        <v>296</v>
      </c>
      <c r="D300" s="16" t="s">
        <v>2118</v>
      </c>
      <c r="E300" s="1"/>
      <c r="F300" s="17"/>
      <c r="G300" s="4">
        <v>0</v>
      </c>
      <c r="H300" s="35">
        <f t="shared" si="26"/>
        <v>0</v>
      </c>
      <c r="I300" s="47">
        <f t="shared" si="27"/>
        <v>0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37">
        <f t="shared" si="28"/>
        <v>0</v>
      </c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</row>
    <row r="301" hidden="1" spans="2:72">
      <c r="B301" s="17" t="e">
        <f>VLOOKUP(D301,正方形!D:D,1,FALSE)</f>
        <v>#N/A</v>
      </c>
      <c r="C301" s="4">
        <f t="shared" si="25"/>
        <v>297</v>
      </c>
      <c r="D301" s="1" t="s">
        <v>2117</v>
      </c>
      <c r="E301" s="1"/>
      <c r="F301" s="17" t="s">
        <v>2580</v>
      </c>
      <c r="G301" s="4">
        <v>188</v>
      </c>
      <c r="H301" s="35">
        <v>0</v>
      </c>
      <c r="I301" s="47">
        <f t="shared" si="27"/>
        <v>0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37">
        <f t="shared" si="28"/>
        <v>189</v>
      </c>
      <c r="AP301" s="17"/>
      <c r="AQ301" s="17"/>
      <c r="AR301" s="17">
        <v>1</v>
      </c>
      <c r="AS301" s="17"/>
      <c r="AT301" s="17"/>
      <c r="AU301" s="17"/>
      <c r="AV301" s="17"/>
      <c r="AW301" s="17"/>
      <c r="AX301" s="17"/>
      <c r="AY301" s="17">
        <v>188</v>
      </c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</row>
    <row r="302" hidden="1" spans="2:72">
      <c r="B302" s="17" t="e">
        <f>VLOOKUP(D302,正方形!D:D,1,FALSE)</f>
        <v>#N/A</v>
      </c>
      <c r="C302" s="4">
        <f t="shared" si="25"/>
        <v>298</v>
      </c>
      <c r="D302" s="1" t="s">
        <v>2116</v>
      </c>
      <c r="E302" s="1"/>
      <c r="F302" s="17" t="s">
        <v>2425</v>
      </c>
      <c r="G302" s="4">
        <v>0</v>
      </c>
      <c r="H302" s="35">
        <f t="shared" si="26"/>
        <v>0</v>
      </c>
      <c r="I302" s="47">
        <f t="shared" si="27"/>
        <v>0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37">
        <f t="shared" si="28"/>
        <v>0</v>
      </c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</row>
    <row r="303" hidden="1" spans="2:72">
      <c r="B303" s="17"/>
      <c r="C303" s="4">
        <f t="shared" si="25"/>
        <v>299</v>
      </c>
      <c r="D303" s="16" t="s">
        <v>2115</v>
      </c>
      <c r="E303" s="1"/>
      <c r="F303" s="17"/>
      <c r="G303" s="4">
        <v>0</v>
      </c>
      <c r="H303" s="35">
        <f t="shared" si="26"/>
        <v>0</v>
      </c>
      <c r="I303" s="47">
        <f t="shared" si="27"/>
        <v>0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37">
        <f t="shared" si="28"/>
        <v>0</v>
      </c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</row>
    <row r="304" spans="2:72">
      <c r="B304" s="17" t="e">
        <f>VLOOKUP(D304,正方形!D:D,1,FALSE)</f>
        <v>#N/A</v>
      </c>
      <c r="C304" s="4">
        <f t="shared" si="25"/>
        <v>300</v>
      </c>
      <c r="D304" s="1" t="s">
        <v>2114</v>
      </c>
      <c r="E304" s="1"/>
      <c r="F304" s="17" t="s">
        <v>2581</v>
      </c>
      <c r="G304" s="4">
        <v>50</v>
      </c>
      <c r="H304" s="35">
        <f t="shared" si="26"/>
        <v>50</v>
      </c>
      <c r="I304" s="47">
        <f t="shared" si="27"/>
        <v>0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37">
        <f t="shared" si="28"/>
        <v>0</v>
      </c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</row>
    <row r="305" spans="2:72">
      <c r="B305" s="17" t="e">
        <f>VLOOKUP(D305,正方形!D:D,1,FALSE)</f>
        <v>#N/A</v>
      </c>
      <c r="C305" s="4">
        <f t="shared" si="25"/>
        <v>301</v>
      </c>
      <c r="D305" s="1" t="s">
        <v>2113</v>
      </c>
      <c r="E305" s="1"/>
      <c r="F305" s="17" t="s">
        <v>2582</v>
      </c>
      <c r="G305" s="4">
        <v>100</v>
      </c>
      <c r="H305" s="35">
        <f t="shared" si="26"/>
        <v>100</v>
      </c>
      <c r="I305" s="47">
        <f t="shared" si="27"/>
        <v>0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37">
        <f t="shared" si="28"/>
        <v>0</v>
      </c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</row>
    <row r="306" spans="2:72">
      <c r="B306" s="17" t="e">
        <f>VLOOKUP(D306,正方形!D:D,1,FALSE)</f>
        <v>#N/A</v>
      </c>
      <c r="C306" s="4">
        <f t="shared" si="25"/>
        <v>302</v>
      </c>
      <c r="D306" s="1" t="s">
        <v>2112</v>
      </c>
      <c r="E306" s="1"/>
      <c r="F306" s="17" t="s">
        <v>2543</v>
      </c>
      <c r="G306" s="4">
        <v>100</v>
      </c>
      <c r="H306" s="35">
        <f t="shared" si="26"/>
        <v>100</v>
      </c>
      <c r="I306" s="47">
        <f t="shared" si="27"/>
        <v>0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37">
        <f t="shared" si="28"/>
        <v>0</v>
      </c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</row>
    <row r="307" spans="2:72">
      <c r="B307" s="17" t="str">
        <f>VLOOKUP(D307,正方形!D:D,1,FALSE)</f>
        <v>14×14×11</v>
      </c>
      <c r="C307" s="4">
        <f t="shared" si="25"/>
        <v>303</v>
      </c>
      <c r="D307" s="1" t="s">
        <v>2111</v>
      </c>
      <c r="E307" s="1"/>
      <c r="F307" s="17" t="s">
        <v>2583</v>
      </c>
      <c r="G307" s="4">
        <v>165</v>
      </c>
      <c r="H307" s="35">
        <f t="shared" si="26"/>
        <v>165</v>
      </c>
      <c r="I307" s="47">
        <f t="shared" si="27"/>
        <v>0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37">
        <f t="shared" si="28"/>
        <v>0</v>
      </c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</row>
    <row r="308" spans="2:72">
      <c r="B308" s="17" t="e">
        <f>VLOOKUP(D308,正方形!D:D,1,FALSE)</f>
        <v>#N/A</v>
      </c>
      <c r="C308" s="4">
        <f t="shared" si="25"/>
        <v>304</v>
      </c>
      <c r="D308" s="1" t="s">
        <v>2110</v>
      </c>
      <c r="E308" s="1"/>
      <c r="F308" s="17" t="s">
        <v>2584</v>
      </c>
      <c r="G308" s="4">
        <v>6</v>
      </c>
      <c r="H308" s="35">
        <f t="shared" si="26"/>
        <v>6</v>
      </c>
      <c r="I308" s="47">
        <f t="shared" si="27"/>
        <v>0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37">
        <f t="shared" si="28"/>
        <v>0</v>
      </c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</row>
    <row r="309" hidden="1" spans="2:72">
      <c r="B309" s="17" t="e">
        <f>VLOOKUP(D309,正方形!D:D,1,FALSE)</f>
        <v>#N/A</v>
      </c>
      <c r="C309" s="4">
        <f t="shared" si="25"/>
        <v>305</v>
      </c>
      <c r="D309" s="1" t="s">
        <v>2109</v>
      </c>
      <c r="E309" s="1"/>
      <c r="F309" s="17" t="s">
        <v>2511</v>
      </c>
      <c r="G309" s="4">
        <v>0</v>
      </c>
      <c r="H309" s="35">
        <f t="shared" si="26"/>
        <v>0</v>
      </c>
      <c r="I309" s="47">
        <f t="shared" si="27"/>
        <v>0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37">
        <f t="shared" si="28"/>
        <v>0</v>
      </c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</row>
    <row r="310" hidden="1" spans="2:72">
      <c r="B310" s="17" t="e">
        <f>VLOOKUP(D310,正方形!D:D,1,FALSE)</f>
        <v>#N/A</v>
      </c>
      <c r="C310" s="4">
        <f t="shared" si="25"/>
        <v>306</v>
      </c>
      <c r="D310" s="1" t="s">
        <v>2108</v>
      </c>
      <c r="E310" s="1"/>
      <c r="F310" s="17" t="s">
        <v>2425</v>
      </c>
      <c r="G310" s="4">
        <v>0</v>
      </c>
      <c r="H310" s="35">
        <f t="shared" si="26"/>
        <v>0</v>
      </c>
      <c r="I310" s="47">
        <f t="shared" si="27"/>
        <v>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37">
        <f t="shared" si="28"/>
        <v>0</v>
      </c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</row>
    <row r="311" hidden="1" spans="2:72">
      <c r="B311" s="17" t="e">
        <f>VLOOKUP(D311,正方形!D:D,1,FALSE)</f>
        <v>#N/A</v>
      </c>
      <c r="C311" s="4">
        <f t="shared" si="25"/>
        <v>307</v>
      </c>
      <c r="D311" s="1" t="s">
        <v>2107</v>
      </c>
      <c r="E311" s="1"/>
      <c r="F311" s="17" t="s">
        <v>2525</v>
      </c>
      <c r="G311" s="4">
        <v>0</v>
      </c>
      <c r="H311" s="35">
        <f t="shared" si="26"/>
        <v>0</v>
      </c>
      <c r="I311" s="47">
        <f t="shared" si="27"/>
        <v>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37">
        <f t="shared" si="28"/>
        <v>0</v>
      </c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</row>
    <row r="312" spans="2:72">
      <c r="B312" s="17" t="e">
        <f>VLOOKUP(D312,正方形!D:D,1,FALSE)</f>
        <v>#N/A</v>
      </c>
      <c r="C312" s="4">
        <f t="shared" si="25"/>
        <v>308</v>
      </c>
      <c r="D312" s="1" t="s">
        <v>2106</v>
      </c>
      <c r="E312" s="1"/>
      <c r="F312" s="17" t="s">
        <v>2585</v>
      </c>
      <c r="G312" s="4">
        <v>60</v>
      </c>
      <c r="H312" s="35">
        <f t="shared" si="26"/>
        <v>60</v>
      </c>
      <c r="I312" s="47">
        <f t="shared" si="27"/>
        <v>0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37">
        <f t="shared" si="28"/>
        <v>0</v>
      </c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</row>
    <row r="313" spans="2:72">
      <c r="B313" s="17" t="e">
        <f>VLOOKUP(D313,正方形!D:D,1,FALSE)</f>
        <v>#N/A</v>
      </c>
      <c r="C313" s="4">
        <f t="shared" si="25"/>
        <v>309</v>
      </c>
      <c r="D313" s="1" t="s">
        <v>2105</v>
      </c>
      <c r="E313" s="1"/>
      <c r="F313" s="17" t="s">
        <v>2586</v>
      </c>
      <c r="G313" s="4">
        <v>50</v>
      </c>
      <c r="H313" s="35">
        <f t="shared" si="26"/>
        <v>50</v>
      </c>
      <c r="I313" s="47">
        <f t="shared" si="27"/>
        <v>0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37">
        <f t="shared" si="28"/>
        <v>0</v>
      </c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</row>
    <row r="314" hidden="1" spans="2:72">
      <c r="B314" s="17"/>
      <c r="C314" s="4">
        <f t="shared" si="25"/>
        <v>310</v>
      </c>
      <c r="D314" s="16" t="s">
        <v>2104</v>
      </c>
      <c r="E314" s="1"/>
      <c r="F314" s="17"/>
      <c r="G314" s="4">
        <v>0</v>
      </c>
      <c r="H314" s="35">
        <f t="shared" si="26"/>
        <v>0</v>
      </c>
      <c r="I314" s="47">
        <f t="shared" si="27"/>
        <v>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37">
        <f t="shared" si="28"/>
        <v>0</v>
      </c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</row>
    <row r="315" hidden="1" spans="2:72">
      <c r="B315" s="17" t="e">
        <f>VLOOKUP(D315,正方形!D:D,1,FALSE)</f>
        <v>#N/A</v>
      </c>
      <c r="C315" s="4">
        <f t="shared" si="25"/>
        <v>311</v>
      </c>
      <c r="D315" s="1" t="s">
        <v>2103</v>
      </c>
      <c r="E315" s="1"/>
      <c r="F315" s="17" t="s">
        <v>2515</v>
      </c>
      <c r="G315" s="4">
        <v>0</v>
      </c>
      <c r="H315" s="35">
        <f t="shared" si="26"/>
        <v>0</v>
      </c>
      <c r="I315" s="47">
        <f t="shared" si="27"/>
        <v>0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37">
        <f t="shared" si="28"/>
        <v>0</v>
      </c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</row>
    <row r="316" spans="2:72">
      <c r="B316" s="17" t="e">
        <f>VLOOKUP(D316,正方形!D:D,1,FALSE)</f>
        <v>#N/A</v>
      </c>
      <c r="C316" s="4">
        <f t="shared" si="25"/>
        <v>312</v>
      </c>
      <c r="D316" s="1" t="s">
        <v>2102</v>
      </c>
      <c r="E316" s="1"/>
      <c r="F316" s="17" t="s">
        <v>2434</v>
      </c>
      <c r="G316" s="4">
        <v>150</v>
      </c>
      <c r="H316" s="35">
        <f t="shared" si="26"/>
        <v>25</v>
      </c>
      <c r="I316" s="47">
        <f t="shared" si="27"/>
        <v>0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37">
        <f t="shared" si="28"/>
        <v>125</v>
      </c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>
        <v>125</v>
      </c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</row>
    <row r="317" spans="2:72">
      <c r="B317" s="17" t="e">
        <f>VLOOKUP(D317,正方形!D:D,1,FALSE)</f>
        <v>#N/A</v>
      </c>
      <c r="C317" s="4">
        <f t="shared" si="25"/>
        <v>313</v>
      </c>
      <c r="D317" s="1" t="s">
        <v>2101</v>
      </c>
      <c r="E317" s="1"/>
      <c r="F317" s="17" t="s">
        <v>2587</v>
      </c>
      <c r="G317" s="4">
        <v>1000</v>
      </c>
      <c r="H317" s="35">
        <f t="shared" si="26"/>
        <v>1000</v>
      </c>
      <c r="I317" s="47">
        <f t="shared" si="27"/>
        <v>0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37">
        <f t="shared" si="28"/>
        <v>0</v>
      </c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</row>
    <row r="318" spans="2:72">
      <c r="B318" s="17" t="e">
        <f>VLOOKUP(D318,正方形!D:D,1,FALSE)</f>
        <v>#N/A</v>
      </c>
      <c r="C318" s="4">
        <f t="shared" si="25"/>
        <v>314</v>
      </c>
      <c r="D318" s="1" t="s">
        <v>2100</v>
      </c>
      <c r="E318" s="1"/>
      <c r="F318" s="17" t="s">
        <v>2540</v>
      </c>
      <c r="G318" s="4">
        <v>90</v>
      </c>
      <c r="H318" s="35">
        <f t="shared" si="26"/>
        <v>90</v>
      </c>
      <c r="I318" s="47">
        <f t="shared" si="27"/>
        <v>0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37">
        <f t="shared" si="28"/>
        <v>0</v>
      </c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</row>
    <row r="319" hidden="1" spans="2:72">
      <c r="B319" s="17"/>
      <c r="C319" s="4">
        <f t="shared" si="25"/>
        <v>315</v>
      </c>
      <c r="D319" s="16" t="s">
        <v>2099</v>
      </c>
      <c r="E319" s="1"/>
      <c r="F319" s="17"/>
      <c r="G319" s="4">
        <v>0</v>
      </c>
      <c r="H319" s="35">
        <f t="shared" si="26"/>
        <v>0</v>
      </c>
      <c r="I319" s="47">
        <f t="shared" si="27"/>
        <v>0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37">
        <f t="shared" si="28"/>
        <v>0</v>
      </c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</row>
    <row r="320" hidden="1" spans="2:72">
      <c r="B320" s="17" t="e">
        <f>VLOOKUP(D320,正方形!D:D,1,FALSE)</f>
        <v>#N/A</v>
      </c>
      <c r="C320" s="4">
        <f t="shared" si="25"/>
        <v>316</v>
      </c>
      <c r="D320" s="1" t="s">
        <v>2098</v>
      </c>
      <c r="E320" s="1"/>
      <c r="F320" s="17" t="s">
        <v>2588</v>
      </c>
      <c r="G320" s="4">
        <v>120</v>
      </c>
      <c r="H320" s="35">
        <f t="shared" si="26"/>
        <v>0</v>
      </c>
      <c r="I320" s="47">
        <f t="shared" si="27"/>
        <v>0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37">
        <f t="shared" si="28"/>
        <v>120</v>
      </c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>
        <v>120</v>
      </c>
      <c r="BN320" s="17"/>
      <c r="BO320" s="17"/>
      <c r="BP320" s="17"/>
      <c r="BQ320" s="17"/>
      <c r="BR320" s="17"/>
      <c r="BS320" s="17"/>
      <c r="BT320" s="17"/>
    </row>
    <row r="321" hidden="1" spans="2:72">
      <c r="B321" s="17" t="e">
        <f>VLOOKUP(D321,正方形!D:D,1,FALSE)</f>
        <v>#N/A</v>
      </c>
      <c r="C321" s="4">
        <f t="shared" si="25"/>
        <v>317</v>
      </c>
      <c r="D321" s="1" t="s">
        <v>2097</v>
      </c>
      <c r="E321" s="1"/>
      <c r="F321" s="17" t="s">
        <v>2589</v>
      </c>
      <c r="G321" s="4">
        <v>0</v>
      </c>
      <c r="H321" s="35">
        <f t="shared" si="26"/>
        <v>0</v>
      </c>
      <c r="I321" s="47">
        <f t="shared" si="27"/>
        <v>0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37">
        <f t="shared" si="28"/>
        <v>0</v>
      </c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</row>
    <row r="322" hidden="1" spans="2:72">
      <c r="B322" s="17" t="e">
        <f>VLOOKUP(D322,正方形!D:D,1,FALSE)</f>
        <v>#N/A</v>
      </c>
      <c r="C322" s="4">
        <f t="shared" si="25"/>
        <v>318</v>
      </c>
      <c r="D322" s="1" t="s">
        <v>2096</v>
      </c>
      <c r="E322" s="1"/>
      <c r="F322" s="17" t="s">
        <v>2425</v>
      </c>
      <c r="G322" s="4">
        <v>0</v>
      </c>
      <c r="H322" s="35">
        <f t="shared" si="26"/>
        <v>0</v>
      </c>
      <c r="I322" s="47">
        <f t="shared" si="27"/>
        <v>0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37">
        <f t="shared" si="28"/>
        <v>0</v>
      </c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</row>
    <row r="323" spans="2:72">
      <c r="B323" s="17" t="e">
        <f>VLOOKUP(D323,正方形!D:D,1,FALSE)</f>
        <v>#N/A</v>
      </c>
      <c r="C323" s="4">
        <f t="shared" si="25"/>
        <v>319</v>
      </c>
      <c r="D323" s="1" t="s">
        <v>2095</v>
      </c>
      <c r="E323" s="1"/>
      <c r="F323" s="17" t="s">
        <v>2590</v>
      </c>
      <c r="G323" s="4">
        <v>30</v>
      </c>
      <c r="H323" s="35">
        <f t="shared" si="26"/>
        <v>30</v>
      </c>
      <c r="I323" s="47">
        <f t="shared" si="27"/>
        <v>0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37">
        <f t="shared" si="28"/>
        <v>0</v>
      </c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</row>
    <row r="324" spans="2:72">
      <c r="B324" s="17" t="e">
        <f>VLOOKUP(D324,正方形!D:D,1,FALSE)</f>
        <v>#N/A</v>
      </c>
      <c r="C324" s="4">
        <f t="shared" si="25"/>
        <v>320</v>
      </c>
      <c r="D324" s="1" t="s">
        <v>2094</v>
      </c>
      <c r="E324" s="1"/>
      <c r="F324" s="17" t="s">
        <v>2540</v>
      </c>
      <c r="G324" s="4">
        <v>50</v>
      </c>
      <c r="H324" s="35">
        <f t="shared" si="26"/>
        <v>50</v>
      </c>
      <c r="I324" s="47">
        <f t="shared" si="27"/>
        <v>0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37">
        <f t="shared" si="28"/>
        <v>0</v>
      </c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</row>
    <row r="325" spans="2:72">
      <c r="B325" s="17" t="e">
        <f>VLOOKUP(D325,正方形!D:D,1,FALSE)</f>
        <v>#N/A</v>
      </c>
      <c r="C325" s="4">
        <f t="shared" si="25"/>
        <v>321</v>
      </c>
      <c r="D325" s="1" t="s">
        <v>2093</v>
      </c>
      <c r="E325" s="1"/>
      <c r="F325" s="17" t="s">
        <v>2425</v>
      </c>
      <c r="G325" s="4">
        <v>62</v>
      </c>
      <c r="H325" s="35">
        <f t="shared" si="26"/>
        <v>62</v>
      </c>
      <c r="I325" s="47">
        <f t="shared" si="27"/>
        <v>0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37">
        <f t="shared" si="28"/>
        <v>0</v>
      </c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</row>
    <row r="326" hidden="1" spans="2:72">
      <c r="B326" s="17"/>
      <c r="C326" s="4">
        <f t="shared" si="25"/>
        <v>322</v>
      </c>
      <c r="D326" s="16" t="s">
        <v>2092</v>
      </c>
      <c r="E326" s="1"/>
      <c r="F326" s="17" t="s">
        <v>2425</v>
      </c>
      <c r="G326" s="4">
        <v>0</v>
      </c>
      <c r="H326" s="35">
        <f t="shared" ref="H326:H389" si="29">G326+I326-AO326</f>
        <v>0</v>
      </c>
      <c r="I326" s="47">
        <f t="shared" ref="I326:I389" si="30">SUM(J326:AN326)</f>
        <v>0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37">
        <f t="shared" ref="AO325:AO351" si="31">SUM(AP326:BT326)</f>
        <v>0</v>
      </c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</row>
    <row r="327" spans="2:72">
      <c r="B327" s="17" t="e">
        <f>VLOOKUP(D327,正方形!D:D,1,FALSE)</f>
        <v>#N/A</v>
      </c>
      <c r="C327" s="4">
        <f t="shared" ref="C327:C390" si="32">ROW()-4</f>
        <v>323</v>
      </c>
      <c r="D327" s="1" t="s">
        <v>2091</v>
      </c>
      <c r="E327" s="1"/>
      <c r="F327" s="17" t="s">
        <v>2546</v>
      </c>
      <c r="G327" s="4">
        <v>30</v>
      </c>
      <c r="H327" s="35">
        <f t="shared" si="29"/>
        <v>30</v>
      </c>
      <c r="I327" s="47">
        <f t="shared" si="30"/>
        <v>0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37">
        <f t="shared" si="31"/>
        <v>0</v>
      </c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</row>
    <row r="328" hidden="1" spans="2:72">
      <c r="B328" s="17"/>
      <c r="C328" s="4">
        <f t="shared" si="32"/>
        <v>324</v>
      </c>
      <c r="D328" s="16" t="s">
        <v>2090</v>
      </c>
      <c r="E328" s="1"/>
      <c r="F328" s="17" t="s">
        <v>2425</v>
      </c>
      <c r="G328" s="4">
        <v>0</v>
      </c>
      <c r="H328" s="35">
        <f t="shared" si="29"/>
        <v>0</v>
      </c>
      <c r="I328" s="47">
        <f t="shared" si="30"/>
        <v>0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37">
        <f t="shared" si="31"/>
        <v>0</v>
      </c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</row>
    <row r="329" hidden="1" spans="2:72">
      <c r="B329" s="17" t="e">
        <f>VLOOKUP(D329,正方形!D:D,1,FALSE)</f>
        <v>#N/A</v>
      </c>
      <c r="C329" s="4">
        <f t="shared" si="32"/>
        <v>325</v>
      </c>
      <c r="D329" s="1" t="s">
        <v>2089</v>
      </c>
      <c r="E329" s="1"/>
      <c r="F329" s="17" t="s">
        <v>2425</v>
      </c>
      <c r="G329" s="4">
        <v>0</v>
      </c>
      <c r="H329" s="35">
        <f t="shared" si="29"/>
        <v>0</v>
      </c>
      <c r="I329" s="47">
        <f t="shared" si="30"/>
        <v>0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37">
        <f t="shared" si="31"/>
        <v>0</v>
      </c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</row>
    <row r="330" spans="2:72">
      <c r="B330" s="17" t="e">
        <f>VLOOKUP(D330,正方形!D:D,1,FALSE)</f>
        <v>#N/A</v>
      </c>
      <c r="C330" s="4">
        <f t="shared" si="32"/>
        <v>326</v>
      </c>
      <c r="D330" s="1" t="s">
        <v>2088</v>
      </c>
      <c r="E330" s="1"/>
      <c r="F330" s="17" t="s">
        <v>2524</v>
      </c>
      <c r="G330" s="4">
        <v>20</v>
      </c>
      <c r="H330" s="35">
        <f t="shared" si="29"/>
        <v>20</v>
      </c>
      <c r="I330" s="47">
        <f t="shared" si="30"/>
        <v>0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37">
        <f t="shared" si="31"/>
        <v>0</v>
      </c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</row>
    <row r="331" hidden="1" spans="2:72">
      <c r="B331" s="17" t="e">
        <f>VLOOKUP(D331,正方形!D:D,1,FALSE)</f>
        <v>#N/A</v>
      </c>
      <c r="C331" s="4">
        <f t="shared" si="32"/>
        <v>327</v>
      </c>
      <c r="D331" s="1" t="s">
        <v>2087</v>
      </c>
      <c r="E331" s="1"/>
      <c r="F331" s="17" t="s">
        <v>2425</v>
      </c>
      <c r="G331" s="4">
        <v>0</v>
      </c>
      <c r="H331" s="35">
        <f t="shared" si="29"/>
        <v>0</v>
      </c>
      <c r="I331" s="47">
        <f t="shared" si="30"/>
        <v>0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37">
        <f t="shared" si="31"/>
        <v>0</v>
      </c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</row>
    <row r="332" spans="2:72">
      <c r="B332" s="17" t="e">
        <f>VLOOKUP(D332,正方形!D:D,1,FALSE)</f>
        <v>#N/A</v>
      </c>
      <c r="C332" s="4">
        <f t="shared" si="32"/>
        <v>328</v>
      </c>
      <c r="D332" s="1" t="s">
        <v>2086</v>
      </c>
      <c r="E332" s="1"/>
      <c r="F332" s="17" t="s">
        <v>2591</v>
      </c>
      <c r="G332" s="4">
        <v>2600</v>
      </c>
      <c r="H332" s="35">
        <f t="shared" si="29"/>
        <v>2600</v>
      </c>
      <c r="I332" s="47">
        <f t="shared" si="30"/>
        <v>0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37">
        <f t="shared" si="31"/>
        <v>0</v>
      </c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</row>
    <row r="333" hidden="1" spans="2:72">
      <c r="B333" s="17" t="e">
        <f>VLOOKUP(D333,正方形!D:D,1,FALSE)</f>
        <v>#N/A</v>
      </c>
      <c r="C333" s="4">
        <f t="shared" si="32"/>
        <v>329</v>
      </c>
      <c r="D333" s="1" t="s">
        <v>2085</v>
      </c>
      <c r="E333" s="1"/>
      <c r="F333" s="17" t="s">
        <v>2425</v>
      </c>
      <c r="G333" s="4">
        <v>0</v>
      </c>
      <c r="H333" s="35">
        <f t="shared" si="29"/>
        <v>0</v>
      </c>
      <c r="I333" s="47">
        <f t="shared" si="30"/>
        <v>0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37">
        <f t="shared" si="31"/>
        <v>0</v>
      </c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</row>
    <row r="334" spans="2:72">
      <c r="B334" s="17" t="e">
        <f>VLOOKUP(D334,正方形!D:D,1,FALSE)</f>
        <v>#N/A</v>
      </c>
      <c r="C334" s="4">
        <f t="shared" si="32"/>
        <v>330</v>
      </c>
      <c r="D334" s="1" t="s">
        <v>2084</v>
      </c>
      <c r="E334" s="1"/>
      <c r="F334" s="17" t="s">
        <v>2592</v>
      </c>
      <c r="G334" s="4">
        <v>5300</v>
      </c>
      <c r="H334" s="35">
        <f t="shared" si="29"/>
        <v>5300</v>
      </c>
      <c r="I334" s="47">
        <f t="shared" si="30"/>
        <v>0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37">
        <f t="shared" si="31"/>
        <v>0</v>
      </c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</row>
    <row r="335" hidden="1" spans="2:72">
      <c r="B335" s="17" t="e">
        <f>VLOOKUP(D335,正方形!D:D,1,FALSE)</f>
        <v>#N/A</v>
      </c>
      <c r="C335" s="4">
        <f t="shared" si="32"/>
        <v>331</v>
      </c>
      <c r="D335" s="1" t="s">
        <v>2083</v>
      </c>
      <c r="E335" s="1"/>
      <c r="F335" s="17" t="s">
        <v>2425</v>
      </c>
      <c r="G335" s="4">
        <v>0</v>
      </c>
      <c r="H335" s="35">
        <f t="shared" si="29"/>
        <v>0</v>
      </c>
      <c r="I335" s="47">
        <f t="shared" si="30"/>
        <v>0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37">
        <f t="shared" si="31"/>
        <v>0</v>
      </c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</row>
    <row r="336" spans="2:72">
      <c r="B336" s="17" t="e">
        <f>VLOOKUP(D336,正方形!D:D,1,FALSE)</f>
        <v>#N/A</v>
      </c>
      <c r="C336" s="4">
        <f t="shared" si="32"/>
        <v>332</v>
      </c>
      <c r="D336" s="1" t="s">
        <v>2082</v>
      </c>
      <c r="E336" s="1"/>
      <c r="F336" s="17" t="s">
        <v>2593</v>
      </c>
      <c r="G336" s="4">
        <v>300</v>
      </c>
      <c r="H336" s="35">
        <f t="shared" si="29"/>
        <v>300</v>
      </c>
      <c r="I336" s="47">
        <f t="shared" si="30"/>
        <v>0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37">
        <f t="shared" si="31"/>
        <v>0</v>
      </c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</row>
    <row r="337" hidden="1" spans="2:72">
      <c r="B337" s="17"/>
      <c r="C337" s="4">
        <f t="shared" si="32"/>
        <v>333</v>
      </c>
      <c r="D337" s="16" t="s">
        <v>2081</v>
      </c>
      <c r="E337" s="1"/>
      <c r="F337" s="17"/>
      <c r="G337" s="4">
        <v>0</v>
      </c>
      <c r="H337" s="35">
        <f t="shared" si="29"/>
        <v>0</v>
      </c>
      <c r="I337" s="47">
        <f t="shared" si="30"/>
        <v>0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37">
        <f t="shared" si="31"/>
        <v>0</v>
      </c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</row>
    <row r="338" spans="2:72">
      <c r="B338" s="17" t="e">
        <f>VLOOKUP(D338,正方形!D:D,1,FALSE)</f>
        <v>#N/A</v>
      </c>
      <c r="C338" s="4">
        <f t="shared" si="32"/>
        <v>334</v>
      </c>
      <c r="D338" s="1" t="s">
        <v>2080</v>
      </c>
      <c r="E338" s="1"/>
      <c r="F338" s="17" t="s">
        <v>2594</v>
      </c>
      <c r="G338" s="4">
        <v>100</v>
      </c>
      <c r="H338" s="35">
        <f t="shared" si="29"/>
        <v>100</v>
      </c>
      <c r="I338" s="47">
        <f t="shared" si="30"/>
        <v>0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37">
        <f t="shared" si="31"/>
        <v>0</v>
      </c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</row>
    <row r="339" hidden="1" spans="2:72">
      <c r="B339" s="17" t="e">
        <f>VLOOKUP(D339,正方形!D:D,1,FALSE)</f>
        <v>#N/A</v>
      </c>
      <c r="C339" s="4">
        <f t="shared" si="32"/>
        <v>335</v>
      </c>
      <c r="D339" s="1" t="s">
        <v>2079</v>
      </c>
      <c r="E339" s="1"/>
      <c r="F339" s="17" t="s">
        <v>2595</v>
      </c>
      <c r="G339" s="4">
        <v>0</v>
      </c>
      <c r="H339" s="35">
        <f t="shared" si="29"/>
        <v>0</v>
      </c>
      <c r="I339" s="47">
        <f t="shared" si="30"/>
        <v>0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37">
        <f t="shared" si="31"/>
        <v>0</v>
      </c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</row>
    <row r="340" hidden="1" spans="2:72">
      <c r="B340" s="17"/>
      <c r="C340" s="4">
        <f t="shared" si="32"/>
        <v>336</v>
      </c>
      <c r="D340" s="16" t="s">
        <v>2078</v>
      </c>
      <c r="E340" s="1"/>
      <c r="F340" s="17"/>
      <c r="G340" s="4">
        <v>0</v>
      </c>
      <c r="H340" s="35">
        <f t="shared" si="29"/>
        <v>0</v>
      </c>
      <c r="I340" s="47">
        <f t="shared" si="30"/>
        <v>100</v>
      </c>
      <c r="J340" s="17">
        <v>100</v>
      </c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37">
        <f t="shared" si="31"/>
        <v>100</v>
      </c>
      <c r="AP340" s="17">
        <v>100</v>
      </c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</row>
    <row r="341" spans="2:72">
      <c r="B341" s="17" t="e">
        <f>VLOOKUP(D341,正方形!D:D,1,FALSE)</f>
        <v>#N/A</v>
      </c>
      <c r="C341" s="4">
        <f t="shared" si="32"/>
        <v>337</v>
      </c>
      <c r="D341" s="1" t="s">
        <v>2077</v>
      </c>
      <c r="E341" s="1"/>
      <c r="F341" s="17" t="s">
        <v>2596</v>
      </c>
      <c r="G341" s="4">
        <v>100</v>
      </c>
      <c r="H341" s="35">
        <f t="shared" si="29"/>
        <v>100</v>
      </c>
      <c r="I341" s="47">
        <f t="shared" si="30"/>
        <v>0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37">
        <f t="shared" si="31"/>
        <v>0</v>
      </c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</row>
    <row r="342" spans="2:72">
      <c r="B342" s="17" t="e">
        <f>VLOOKUP(D342,正方形!D:D,1,FALSE)</f>
        <v>#N/A</v>
      </c>
      <c r="C342" s="4">
        <f t="shared" si="32"/>
        <v>338</v>
      </c>
      <c r="D342" s="1" t="s">
        <v>2076</v>
      </c>
      <c r="E342" s="1"/>
      <c r="F342" s="17" t="s">
        <v>2597</v>
      </c>
      <c r="G342" s="4">
        <v>230</v>
      </c>
      <c r="H342" s="35">
        <f t="shared" si="29"/>
        <v>230</v>
      </c>
      <c r="I342" s="47">
        <f t="shared" si="30"/>
        <v>0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37">
        <f t="shared" si="31"/>
        <v>0</v>
      </c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</row>
    <row r="343" spans="2:72">
      <c r="B343" s="17" t="e">
        <f>VLOOKUP(D343,正方形!D:D,1,FALSE)</f>
        <v>#N/A</v>
      </c>
      <c r="C343" s="4">
        <f t="shared" si="32"/>
        <v>339</v>
      </c>
      <c r="D343" s="1" t="s">
        <v>2075</v>
      </c>
      <c r="E343" s="1"/>
      <c r="F343" s="17" t="s">
        <v>2431</v>
      </c>
      <c r="G343" s="4">
        <v>100</v>
      </c>
      <c r="H343" s="35">
        <f t="shared" si="29"/>
        <v>100</v>
      </c>
      <c r="I343" s="47">
        <f t="shared" si="30"/>
        <v>0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37">
        <f t="shared" si="31"/>
        <v>0</v>
      </c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</row>
    <row r="344" hidden="1" spans="2:72">
      <c r="B344" s="17"/>
      <c r="C344" s="4">
        <f t="shared" si="32"/>
        <v>340</v>
      </c>
      <c r="D344" s="16" t="s">
        <v>2074</v>
      </c>
      <c r="E344" s="1"/>
      <c r="F344" s="17"/>
      <c r="G344" s="4">
        <v>0</v>
      </c>
      <c r="H344" s="35">
        <f t="shared" si="29"/>
        <v>0</v>
      </c>
      <c r="I344" s="47">
        <f t="shared" si="30"/>
        <v>0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37">
        <f t="shared" si="31"/>
        <v>0</v>
      </c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</row>
    <row r="345" spans="2:72">
      <c r="B345" s="17" t="e">
        <f>VLOOKUP(D345,正方形!D:D,1,FALSE)</f>
        <v>#N/A</v>
      </c>
      <c r="C345" s="4">
        <f t="shared" si="32"/>
        <v>341</v>
      </c>
      <c r="D345" s="1" t="s">
        <v>2073</v>
      </c>
      <c r="E345" s="1"/>
      <c r="F345" s="17" t="s">
        <v>2598</v>
      </c>
      <c r="G345" s="4">
        <v>30</v>
      </c>
      <c r="H345" s="35">
        <f t="shared" si="29"/>
        <v>30</v>
      </c>
      <c r="I345" s="47">
        <f t="shared" si="30"/>
        <v>0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37">
        <f t="shared" si="31"/>
        <v>0</v>
      </c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</row>
    <row r="346" spans="2:72">
      <c r="B346" s="17" t="e">
        <f>VLOOKUP(D346,正方形!D:D,1,FALSE)</f>
        <v>#N/A</v>
      </c>
      <c r="C346" s="4">
        <f t="shared" si="32"/>
        <v>342</v>
      </c>
      <c r="D346" s="1" t="s">
        <v>2072</v>
      </c>
      <c r="E346" s="1"/>
      <c r="F346" s="17" t="s">
        <v>2599</v>
      </c>
      <c r="G346" s="4">
        <v>230</v>
      </c>
      <c r="H346" s="35">
        <f t="shared" si="29"/>
        <v>230</v>
      </c>
      <c r="I346" s="47">
        <f t="shared" si="30"/>
        <v>0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37">
        <f t="shared" si="31"/>
        <v>0</v>
      </c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</row>
    <row r="347" spans="2:72">
      <c r="B347" s="17" t="e">
        <f>VLOOKUP(D347,正方形!D:D,1,FALSE)</f>
        <v>#N/A</v>
      </c>
      <c r="C347" s="4">
        <f t="shared" si="32"/>
        <v>343</v>
      </c>
      <c r="D347" s="1" t="s">
        <v>2071</v>
      </c>
      <c r="E347" s="1"/>
      <c r="F347" s="17" t="s">
        <v>2600</v>
      </c>
      <c r="G347" s="4">
        <v>95</v>
      </c>
      <c r="H347" s="35">
        <f t="shared" si="29"/>
        <v>95</v>
      </c>
      <c r="I347" s="47">
        <f t="shared" si="30"/>
        <v>0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37">
        <f t="shared" si="31"/>
        <v>0</v>
      </c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</row>
    <row r="348" spans="2:72">
      <c r="B348" s="17" t="e">
        <f>VLOOKUP(D348,正方形!D:D,1,FALSE)</f>
        <v>#N/A</v>
      </c>
      <c r="C348" s="4">
        <f t="shared" si="32"/>
        <v>344</v>
      </c>
      <c r="D348" s="1" t="s">
        <v>2070</v>
      </c>
      <c r="E348" s="1"/>
      <c r="F348" s="17" t="s">
        <v>2601</v>
      </c>
      <c r="G348" s="4">
        <v>150</v>
      </c>
      <c r="H348" s="35">
        <f t="shared" si="29"/>
        <v>150</v>
      </c>
      <c r="I348" s="47">
        <f t="shared" si="30"/>
        <v>0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37">
        <f t="shared" si="31"/>
        <v>0</v>
      </c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</row>
    <row r="349" spans="2:72">
      <c r="B349" s="17" t="e">
        <f>VLOOKUP(D349,正方形!D:D,1,FALSE)</f>
        <v>#N/A</v>
      </c>
      <c r="C349" s="4">
        <f t="shared" si="32"/>
        <v>345</v>
      </c>
      <c r="D349" s="1" t="s">
        <v>2069</v>
      </c>
      <c r="E349" s="1"/>
      <c r="F349" s="17" t="s">
        <v>2530</v>
      </c>
      <c r="G349" s="4">
        <v>40</v>
      </c>
      <c r="H349" s="35">
        <f t="shared" si="29"/>
        <v>40</v>
      </c>
      <c r="I349" s="47">
        <f t="shared" si="30"/>
        <v>0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37">
        <f t="shared" si="31"/>
        <v>0</v>
      </c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</row>
    <row r="350" spans="2:72">
      <c r="B350" s="17" t="e">
        <f>VLOOKUP(D350,正方形!D:D,1,FALSE)</f>
        <v>#N/A</v>
      </c>
      <c r="C350" s="4">
        <f t="shared" si="32"/>
        <v>346</v>
      </c>
      <c r="D350" s="1" t="s">
        <v>2602</v>
      </c>
      <c r="E350" s="1"/>
      <c r="F350" s="17" t="s">
        <v>2558</v>
      </c>
      <c r="G350" s="4">
        <v>300</v>
      </c>
      <c r="H350" s="35">
        <f t="shared" si="29"/>
        <v>300</v>
      </c>
      <c r="I350" s="47">
        <f t="shared" si="30"/>
        <v>0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37">
        <f t="shared" si="31"/>
        <v>0</v>
      </c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</row>
    <row r="351" spans="2:72">
      <c r="B351" s="17" t="e">
        <f>VLOOKUP(D351,正方形!D:D,1,FALSE)</f>
        <v>#N/A</v>
      </c>
      <c r="C351" s="4">
        <f t="shared" si="32"/>
        <v>347</v>
      </c>
      <c r="D351" s="1" t="s">
        <v>2067</v>
      </c>
      <c r="E351" s="1"/>
      <c r="F351" s="17" t="s">
        <v>2603</v>
      </c>
      <c r="G351" s="4">
        <v>185</v>
      </c>
      <c r="H351" s="35">
        <f t="shared" si="29"/>
        <v>185</v>
      </c>
      <c r="I351" s="47">
        <f t="shared" si="30"/>
        <v>0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37">
        <f t="shared" si="31"/>
        <v>0</v>
      </c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</row>
    <row r="352" hidden="1" spans="2:72">
      <c r="B352" s="17" t="e">
        <f>VLOOKUP(D352,正方形!D:D,1,FALSE)</f>
        <v>#N/A</v>
      </c>
      <c r="C352" s="4">
        <f t="shared" si="32"/>
        <v>348</v>
      </c>
      <c r="D352" s="1" t="s">
        <v>2066</v>
      </c>
      <c r="E352" s="1"/>
      <c r="F352" s="17" t="s">
        <v>2425</v>
      </c>
      <c r="G352" s="4">
        <v>0</v>
      </c>
      <c r="H352" s="35">
        <f t="shared" si="29"/>
        <v>0</v>
      </c>
      <c r="I352" s="47">
        <f t="shared" si="30"/>
        <v>0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37">
        <f t="shared" ref="AO345:AO406" si="33">SUM(AP352:BT352)</f>
        <v>0</v>
      </c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</row>
    <row r="353" hidden="1" spans="2:72">
      <c r="B353" s="17" t="e">
        <f>VLOOKUP(D353,正方形!D:D,1,FALSE)</f>
        <v>#N/A</v>
      </c>
      <c r="C353" s="4">
        <f t="shared" si="32"/>
        <v>349</v>
      </c>
      <c r="D353" s="1" t="s">
        <v>2065</v>
      </c>
      <c r="E353" s="1"/>
      <c r="F353" s="17" t="s">
        <v>2604</v>
      </c>
      <c r="G353" s="4">
        <v>100</v>
      </c>
      <c r="H353" s="35">
        <f t="shared" si="29"/>
        <v>0</v>
      </c>
      <c r="I353" s="47">
        <f t="shared" si="30"/>
        <v>0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37">
        <f t="shared" si="33"/>
        <v>100</v>
      </c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>
        <v>100</v>
      </c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</row>
    <row r="354" spans="2:72">
      <c r="B354" s="17" t="e">
        <f>VLOOKUP(D354,正方形!D:D,1,FALSE)</f>
        <v>#N/A</v>
      </c>
      <c r="C354" s="4">
        <f t="shared" si="32"/>
        <v>350</v>
      </c>
      <c r="D354" s="1" t="s">
        <v>2064</v>
      </c>
      <c r="E354" s="1"/>
      <c r="F354" s="17" t="s">
        <v>2565</v>
      </c>
      <c r="G354" s="4">
        <v>10</v>
      </c>
      <c r="H354" s="35">
        <f t="shared" si="29"/>
        <v>10</v>
      </c>
      <c r="I354" s="47">
        <f t="shared" si="30"/>
        <v>0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37">
        <f t="shared" si="33"/>
        <v>0</v>
      </c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</row>
    <row r="355" spans="2:72">
      <c r="B355" s="17" t="e">
        <f>VLOOKUP(D355,正方形!D:D,1,FALSE)</f>
        <v>#N/A</v>
      </c>
      <c r="C355" s="4">
        <f t="shared" si="32"/>
        <v>351</v>
      </c>
      <c r="D355" s="1" t="s">
        <v>2063</v>
      </c>
      <c r="E355" s="1"/>
      <c r="F355" s="17" t="s">
        <v>2605</v>
      </c>
      <c r="G355" s="4">
        <v>100</v>
      </c>
      <c r="H355" s="35">
        <f t="shared" si="29"/>
        <v>100</v>
      </c>
      <c r="I355" s="47">
        <f t="shared" si="30"/>
        <v>0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37">
        <f t="shared" si="33"/>
        <v>0</v>
      </c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</row>
    <row r="356" hidden="1" spans="2:72">
      <c r="B356" s="17"/>
      <c r="C356" s="4">
        <f t="shared" si="32"/>
        <v>352</v>
      </c>
      <c r="D356" s="16" t="s">
        <v>2062</v>
      </c>
      <c r="E356" s="1"/>
      <c r="F356" s="17"/>
      <c r="G356" s="4">
        <v>0</v>
      </c>
      <c r="H356" s="35">
        <f t="shared" si="29"/>
        <v>0</v>
      </c>
      <c r="I356" s="47">
        <f t="shared" si="30"/>
        <v>0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37">
        <f t="shared" si="33"/>
        <v>0</v>
      </c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</row>
    <row r="357" hidden="1" spans="2:72">
      <c r="B357" s="17" t="e">
        <f>VLOOKUP(D357,正方形!D:D,1,FALSE)</f>
        <v>#N/A</v>
      </c>
      <c r="C357" s="4">
        <f t="shared" si="32"/>
        <v>353</v>
      </c>
      <c r="D357" s="1" t="s">
        <v>2061</v>
      </c>
      <c r="E357" s="1"/>
      <c r="F357" s="17" t="s">
        <v>2606</v>
      </c>
      <c r="G357" s="4">
        <v>65</v>
      </c>
      <c r="H357" s="35">
        <f t="shared" si="29"/>
        <v>0</v>
      </c>
      <c r="I357" s="47">
        <f t="shared" si="30"/>
        <v>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37">
        <f t="shared" si="33"/>
        <v>65</v>
      </c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>
        <v>65</v>
      </c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</row>
    <row r="358" spans="2:72">
      <c r="B358" s="17" t="e">
        <f>VLOOKUP(D358,正方形!D:D,1,FALSE)</f>
        <v>#N/A</v>
      </c>
      <c r="C358" s="4">
        <f t="shared" si="32"/>
        <v>354</v>
      </c>
      <c r="D358" s="1" t="s">
        <v>2060</v>
      </c>
      <c r="E358" s="1"/>
      <c r="F358" s="17" t="s">
        <v>2544</v>
      </c>
      <c r="G358" s="4">
        <v>300</v>
      </c>
      <c r="H358" s="35">
        <f t="shared" si="29"/>
        <v>300</v>
      </c>
      <c r="I358" s="47">
        <f t="shared" si="30"/>
        <v>0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37">
        <f t="shared" si="33"/>
        <v>0</v>
      </c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</row>
    <row r="359" hidden="1" spans="2:72">
      <c r="B359" s="17" t="e">
        <f>VLOOKUP(D359,正方形!D:D,1,FALSE)</f>
        <v>#N/A</v>
      </c>
      <c r="C359" s="4">
        <f t="shared" si="32"/>
        <v>355</v>
      </c>
      <c r="D359" s="1" t="s">
        <v>2059</v>
      </c>
      <c r="E359" s="1"/>
      <c r="F359" s="17" t="s">
        <v>2425</v>
      </c>
      <c r="G359" s="4">
        <v>0</v>
      </c>
      <c r="H359" s="35">
        <f t="shared" si="29"/>
        <v>-200</v>
      </c>
      <c r="I359" s="47">
        <f t="shared" si="30"/>
        <v>0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37">
        <f t="shared" si="33"/>
        <v>200</v>
      </c>
      <c r="AP359" s="17"/>
      <c r="AQ359" s="17"/>
      <c r="AR359" s="17">
        <f>40+100+60</f>
        <v>200</v>
      </c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</row>
    <row r="360" hidden="1" spans="2:72">
      <c r="B360" s="17" t="e">
        <f>VLOOKUP(D360,正方形!D:D,1,FALSE)</f>
        <v>#N/A</v>
      </c>
      <c r="C360" s="4">
        <f t="shared" si="32"/>
        <v>356</v>
      </c>
      <c r="D360" s="1" t="s">
        <v>2058</v>
      </c>
      <c r="E360" s="1"/>
      <c r="F360" s="17" t="s">
        <v>2425</v>
      </c>
      <c r="G360" s="4">
        <v>0</v>
      </c>
      <c r="H360" s="35">
        <f t="shared" si="29"/>
        <v>0</v>
      </c>
      <c r="I360" s="47">
        <f t="shared" si="30"/>
        <v>260</v>
      </c>
      <c r="J360" s="17">
        <v>260</v>
      </c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37">
        <f t="shared" si="33"/>
        <v>260</v>
      </c>
      <c r="AP360" s="17">
        <f>200+10+50</f>
        <v>260</v>
      </c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</row>
    <row r="361" spans="2:72">
      <c r="B361" s="17" t="e">
        <f>VLOOKUP(D361,正方形!D:D,1,FALSE)</f>
        <v>#N/A</v>
      </c>
      <c r="C361" s="4">
        <f t="shared" si="32"/>
        <v>357</v>
      </c>
      <c r="D361" s="4" t="s">
        <v>2607</v>
      </c>
      <c r="E361" s="1"/>
      <c r="F361" s="17" t="s">
        <v>2593</v>
      </c>
      <c r="G361" s="4">
        <v>400</v>
      </c>
      <c r="H361" s="35">
        <f t="shared" si="29"/>
        <v>400</v>
      </c>
      <c r="I361" s="47">
        <f t="shared" si="30"/>
        <v>0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37">
        <f t="shared" si="33"/>
        <v>0</v>
      </c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</row>
    <row r="362" spans="2:72">
      <c r="B362" s="17" t="e">
        <f>VLOOKUP(D362,正方形!D:D,1,FALSE)</f>
        <v>#N/A</v>
      </c>
      <c r="C362" s="4">
        <f t="shared" si="32"/>
        <v>358</v>
      </c>
      <c r="D362" s="1" t="s">
        <v>2056</v>
      </c>
      <c r="E362" s="1"/>
      <c r="F362" s="17" t="s">
        <v>2513</v>
      </c>
      <c r="G362" s="4">
        <v>20</v>
      </c>
      <c r="H362" s="35">
        <f t="shared" si="29"/>
        <v>20</v>
      </c>
      <c r="I362" s="47">
        <f t="shared" si="30"/>
        <v>0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37">
        <f t="shared" si="33"/>
        <v>0</v>
      </c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</row>
    <row r="363" hidden="1" spans="2:72">
      <c r="B363" s="17" t="e">
        <f>VLOOKUP(D363,正方形!D:D,1,FALSE)</f>
        <v>#N/A</v>
      </c>
      <c r="C363" s="4">
        <f t="shared" si="32"/>
        <v>359</v>
      </c>
      <c r="D363" s="1" t="s">
        <v>2055</v>
      </c>
      <c r="E363" s="1"/>
      <c r="F363" s="17" t="s">
        <v>2608</v>
      </c>
      <c r="G363" s="4">
        <v>0</v>
      </c>
      <c r="H363" s="35">
        <f t="shared" si="29"/>
        <v>-100</v>
      </c>
      <c r="I363" s="47">
        <f t="shared" si="30"/>
        <v>0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37">
        <f t="shared" si="33"/>
        <v>100</v>
      </c>
      <c r="AP363" s="17"/>
      <c r="AQ363" s="17"/>
      <c r="AR363" s="17">
        <v>100</v>
      </c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</row>
    <row r="364" hidden="1" spans="2:72">
      <c r="B364" s="17" t="e">
        <f>VLOOKUP(D364,正方形!D:D,1,FALSE)</f>
        <v>#N/A</v>
      </c>
      <c r="C364" s="4">
        <f t="shared" si="32"/>
        <v>360</v>
      </c>
      <c r="D364" s="1" t="s">
        <v>2054</v>
      </c>
      <c r="E364" s="1"/>
      <c r="F364" s="17" t="s">
        <v>2425</v>
      </c>
      <c r="G364" s="4">
        <v>0</v>
      </c>
      <c r="H364" s="35">
        <f t="shared" si="29"/>
        <v>0</v>
      </c>
      <c r="I364" s="47">
        <f t="shared" si="30"/>
        <v>0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37">
        <f t="shared" si="33"/>
        <v>0</v>
      </c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</row>
    <row r="365" hidden="1" spans="2:72">
      <c r="B365" s="17"/>
      <c r="C365" s="4">
        <f t="shared" si="32"/>
        <v>361</v>
      </c>
      <c r="D365" s="16" t="s">
        <v>2053</v>
      </c>
      <c r="E365" s="1"/>
      <c r="F365" s="17" t="s">
        <v>2425</v>
      </c>
      <c r="G365" s="4">
        <v>0</v>
      </c>
      <c r="H365" s="35">
        <f t="shared" si="29"/>
        <v>-250</v>
      </c>
      <c r="I365" s="47">
        <f t="shared" si="30"/>
        <v>0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37">
        <f t="shared" si="33"/>
        <v>250</v>
      </c>
      <c r="AP365" s="17"/>
      <c r="AQ365" s="17"/>
      <c r="AR365" s="17">
        <f>50+200</f>
        <v>250</v>
      </c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</row>
    <row r="366" spans="2:72">
      <c r="B366" s="17" t="e">
        <f>VLOOKUP(D366,正方形!D:D,1,FALSE)</f>
        <v>#N/A</v>
      </c>
      <c r="C366" s="4">
        <f t="shared" si="32"/>
        <v>362</v>
      </c>
      <c r="D366" s="1" t="s">
        <v>2052</v>
      </c>
      <c r="E366" s="1"/>
      <c r="F366" s="17" t="s">
        <v>2609</v>
      </c>
      <c r="G366" s="4">
        <v>190</v>
      </c>
      <c r="H366" s="35">
        <f t="shared" si="29"/>
        <v>190</v>
      </c>
      <c r="I366" s="47">
        <f t="shared" si="30"/>
        <v>0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37">
        <f t="shared" si="33"/>
        <v>0</v>
      </c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</row>
    <row r="367" spans="2:72">
      <c r="B367" s="17" t="e">
        <f>VLOOKUP(D367,正方形!D:D,1,FALSE)</f>
        <v>#N/A</v>
      </c>
      <c r="C367" s="4">
        <f t="shared" si="32"/>
        <v>363</v>
      </c>
      <c r="D367" s="1" t="s">
        <v>2051</v>
      </c>
      <c r="E367" s="1"/>
      <c r="F367" s="17" t="s">
        <v>2600</v>
      </c>
      <c r="G367" s="4">
        <v>100</v>
      </c>
      <c r="H367" s="35">
        <f t="shared" si="29"/>
        <v>100</v>
      </c>
      <c r="I367" s="47">
        <f t="shared" si="30"/>
        <v>0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37">
        <f t="shared" si="33"/>
        <v>0</v>
      </c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</row>
    <row r="368" spans="2:72">
      <c r="B368" s="17" t="e">
        <f>VLOOKUP(D368,正方形!D:D,1,FALSE)</f>
        <v>#N/A</v>
      </c>
      <c r="C368" s="4">
        <f t="shared" si="32"/>
        <v>364</v>
      </c>
      <c r="D368" s="1" t="s">
        <v>2050</v>
      </c>
      <c r="E368" s="1"/>
      <c r="F368" s="17" t="s">
        <v>2610</v>
      </c>
      <c r="G368" s="4">
        <v>1</v>
      </c>
      <c r="H368" s="35">
        <f t="shared" si="29"/>
        <v>1</v>
      </c>
      <c r="I368" s="47">
        <f t="shared" si="30"/>
        <v>0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37">
        <f t="shared" si="33"/>
        <v>0</v>
      </c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</row>
    <row r="369" spans="2:72">
      <c r="B369" s="17" t="e">
        <f>VLOOKUP(D369,正方形!D:D,1,FALSE)</f>
        <v>#N/A</v>
      </c>
      <c r="C369" s="4">
        <f t="shared" si="32"/>
        <v>365</v>
      </c>
      <c r="D369" s="1" t="s">
        <v>2049</v>
      </c>
      <c r="E369" s="1"/>
      <c r="F369" s="17" t="s">
        <v>2611</v>
      </c>
      <c r="G369" s="4">
        <v>100</v>
      </c>
      <c r="H369" s="35">
        <f t="shared" si="29"/>
        <v>100</v>
      </c>
      <c r="I369" s="47">
        <f t="shared" si="30"/>
        <v>0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37">
        <f t="shared" si="33"/>
        <v>0</v>
      </c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</row>
    <row r="370" spans="2:72">
      <c r="B370" s="17" t="e">
        <f>VLOOKUP(D370,正方形!D:D,1,FALSE)</f>
        <v>#N/A</v>
      </c>
      <c r="C370" s="4">
        <f t="shared" si="32"/>
        <v>366</v>
      </c>
      <c r="D370" s="1" t="s">
        <v>2048</v>
      </c>
      <c r="E370" s="1"/>
      <c r="F370" s="17" t="s">
        <v>2467</v>
      </c>
      <c r="G370" s="4">
        <v>100</v>
      </c>
      <c r="H370" s="35">
        <f t="shared" si="29"/>
        <v>100</v>
      </c>
      <c r="I370" s="47">
        <f t="shared" si="30"/>
        <v>0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37">
        <f t="shared" si="33"/>
        <v>0</v>
      </c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</row>
    <row r="371" hidden="1" spans="2:72">
      <c r="B371" s="17"/>
      <c r="C371" s="4">
        <f t="shared" si="32"/>
        <v>367</v>
      </c>
      <c r="D371" s="16" t="s">
        <v>2047</v>
      </c>
      <c r="E371" s="1"/>
      <c r="F371" s="17"/>
      <c r="G371" s="4">
        <v>0</v>
      </c>
      <c r="H371" s="35">
        <f t="shared" si="29"/>
        <v>0</v>
      </c>
      <c r="I371" s="47">
        <f t="shared" si="30"/>
        <v>200</v>
      </c>
      <c r="J371" s="17">
        <v>200</v>
      </c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37">
        <f t="shared" si="33"/>
        <v>200</v>
      </c>
      <c r="AP371" s="17">
        <v>200</v>
      </c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</row>
    <row r="372" spans="2:72">
      <c r="B372" s="17" t="e">
        <f>VLOOKUP(D372,正方形!D:D,1,FALSE)</f>
        <v>#N/A</v>
      </c>
      <c r="C372" s="4">
        <f t="shared" si="32"/>
        <v>368</v>
      </c>
      <c r="D372" s="1" t="s">
        <v>2046</v>
      </c>
      <c r="E372" s="1"/>
      <c r="F372" s="17" t="s">
        <v>2484</v>
      </c>
      <c r="G372" s="4">
        <v>100</v>
      </c>
      <c r="H372" s="35">
        <f t="shared" si="29"/>
        <v>100</v>
      </c>
      <c r="I372" s="47">
        <f t="shared" si="30"/>
        <v>0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37">
        <f t="shared" si="33"/>
        <v>0</v>
      </c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</row>
    <row r="373" hidden="1" spans="2:72">
      <c r="B373" s="17" t="e">
        <f>VLOOKUP(D373,正方形!D:D,1,FALSE)</f>
        <v>#N/A</v>
      </c>
      <c r="C373" s="4">
        <f t="shared" si="32"/>
        <v>369</v>
      </c>
      <c r="D373" s="1" t="s">
        <v>2045</v>
      </c>
      <c r="E373" s="1"/>
      <c r="F373" s="17" t="s">
        <v>2425</v>
      </c>
      <c r="G373" s="4">
        <v>0</v>
      </c>
      <c r="H373" s="35">
        <f t="shared" si="29"/>
        <v>0</v>
      </c>
      <c r="I373" s="47">
        <f t="shared" si="30"/>
        <v>0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37">
        <f t="shared" si="33"/>
        <v>0</v>
      </c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</row>
    <row r="374" hidden="1" spans="2:72">
      <c r="B374" s="17"/>
      <c r="C374" s="4">
        <f t="shared" si="32"/>
        <v>370</v>
      </c>
      <c r="D374" s="16" t="s">
        <v>2044</v>
      </c>
      <c r="E374" s="1"/>
      <c r="F374" s="17"/>
      <c r="G374" s="4">
        <v>0</v>
      </c>
      <c r="H374" s="35">
        <f t="shared" si="29"/>
        <v>0</v>
      </c>
      <c r="I374" s="47">
        <f t="shared" si="30"/>
        <v>0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37">
        <f t="shared" si="33"/>
        <v>0</v>
      </c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</row>
    <row r="375" hidden="1" spans="2:72">
      <c r="B375" s="17" t="e">
        <f>VLOOKUP(D375,正方形!D:D,1,FALSE)</f>
        <v>#N/A</v>
      </c>
      <c r="C375" s="4">
        <f t="shared" si="32"/>
        <v>371</v>
      </c>
      <c r="D375" s="1" t="s">
        <v>2043</v>
      </c>
      <c r="E375" s="1"/>
      <c r="F375" s="17" t="s">
        <v>2561</v>
      </c>
      <c r="G375" s="4">
        <v>0</v>
      </c>
      <c r="H375" s="35">
        <f t="shared" si="29"/>
        <v>0</v>
      </c>
      <c r="I375" s="47">
        <f t="shared" si="30"/>
        <v>0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37">
        <f t="shared" si="33"/>
        <v>0</v>
      </c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</row>
    <row r="376" hidden="1" spans="2:72">
      <c r="B376" s="17"/>
      <c r="C376" s="4">
        <f t="shared" si="32"/>
        <v>372</v>
      </c>
      <c r="D376" s="16" t="s">
        <v>2042</v>
      </c>
      <c r="E376" s="1"/>
      <c r="F376" s="17" t="s">
        <v>2425</v>
      </c>
      <c r="G376" s="4">
        <v>0</v>
      </c>
      <c r="H376" s="35">
        <f t="shared" si="29"/>
        <v>0</v>
      </c>
      <c r="I376" s="47">
        <f t="shared" si="30"/>
        <v>0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37">
        <f t="shared" si="33"/>
        <v>0</v>
      </c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</row>
    <row r="377" spans="2:72">
      <c r="B377" s="17" t="e">
        <f>VLOOKUP(D377,正方形!D:D,1,FALSE)</f>
        <v>#N/A</v>
      </c>
      <c r="C377" s="4">
        <f t="shared" si="32"/>
        <v>373</v>
      </c>
      <c r="D377" s="1" t="s">
        <v>2041</v>
      </c>
      <c r="E377" s="1"/>
      <c r="F377" s="17" t="s">
        <v>2441</v>
      </c>
      <c r="G377" s="4">
        <v>250</v>
      </c>
      <c r="H377" s="35">
        <f t="shared" si="29"/>
        <v>250</v>
      </c>
      <c r="I377" s="47">
        <f t="shared" si="30"/>
        <v>0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37">
        <f t="shared" si="33"/>
        <v>0</v>
      </c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</row>
    <row r="378" hidden="1" spans="2:72">
      <c r="B378" s="17"/>
      <c r="C378" s="4">
        <f t="shared" si="32"/>
        <v>374</v>
      </c>
      <c r="D378" s="16" t="s">
        <v>2040</v>
      </c>
      <c r="E378" s="1"/>
      <c r="F378" s="17" t="s">
        <v>2425</v>
      </c>
      <c r="G378" s="4">
        <v>0</v>
      </c>
      <c r="H378" s="35">
        <f t="shared" si="29"/>
        <v>0</v>
      </c>
      <c r="I378" s="47">
        <f t="shared" si="30"/>
        <v>0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37">
        <f t="shared" si="33"/>
        <v>0</v>
      </c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</row>
    <row r="379" hidden="1" spans="2:72">
      <c r="B379" s="17"/>
      <c r="C379" s="4">
        <f t="shared" si="32"/>
        <v>375</v>
      </c>
      <c r="D379" s="16" t="s">
        <v>2039</v>
      </c>
      <c r="E379" s="1"/>
      <c r="F379" s="17" t="s">
        <v>2491</v>
      </c>
      <c r="G379" s="4">
        <v>99</v>
      </c>
      <c r="H379" s="35">
        <f t="shared" si="29"/>
        <v>0</v>
      </c>
      <c r="I379" s="47">
        <f t="shared" si="30"/>
        <v>0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37">
        <f t="shared" si="33"/>
        <v>99</v>
      </c>
      <c r="AP379" s="17"/>
      <c r="AQ379" s="17"/>
      <c r="AR379" s="17">
        <v>50</v>
      </c>
      <c r="AS379" s="17"/>
      <c r="AT379" s="17"/>
      <c r="AU379" s="17"/>
      <c r="AV379" s="17"/>
      <c r="AW379" s="17">
        <v>49</v>
      </c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</row>
    <row r="380" spans="2:72">
      <c r="B380" s="17" t="e">
        <f>VLOOKUP(D380,正方形!D:D,1,FALSE)</f>
        <v>#N/A</v>
      </c>
      <c r="C380" s="4">
        <f t="shared" si="32"/>
        <v>376</v>
      </c>
      <c r="D380" s="1" t="s">
        <v>2038</v>
      </c>
      <c r="E380" s="1"/>
      <c r="F380" s="17" t="s">
        <v>2512</v>
      </c>
      <c r="G380" s="4">
        <v>100</v>
      </c>
      <c r="H380" s="35">
        <f t="shared" si="29"/>
        <v>100</v>
      </c>
      <c r="I380" s="47">
        <f t="shared" si="30"/>
        <v>0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37">
        <f t="shared" si="33"/>
        <v>0</v>
      </c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</row>
    <row r="381" hidden="1" spans="2:72">
      <c r="B381" s="17"/>
      <c r="C381" s="4">
        <f t="shared" si="32"/>
        <v>377</v>
      </c>
      <c r="D381" s="16" t="s">
        <v>2037</v>
      </c>
      <c r="E381" s="1"/>
      <c r="F381" s="17" t="s">
        <v>2425</v>
      </c>
      <c r="G381" s="4">
        <v>0</v>
      </c>
      <c r="H381" s="35">
        <f t="shared" si="29"/>
        <v>0</v>
      </c>
      <c r="I381" s="47">
        <f t="shared" si="30"/>
        <v>0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37">
        <f t="shared" si="33"/>
        <v>0</v>
      </c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</row>
    <row r="382" hidden="1" spans="2:72">
      <c r="B382" s="17"/>
      <c r="C382" s="4">
        <f t="shared" si="32"/>
        <v>378</v>
      </c>
      <c r="D382" s="1" t="s">
        <v>2036</v>
      </c>
      <c r="E382" s="1"/>
      <c r="F382" s="17" t="s">
        <v>2425</v>
      </c>
      <c r="G382" s="4">
        <v>0</v>
      </c>
      <c r="H382" s="35">
        <f t="shared" si="29"/>
        <v>0</v>
      </c>
      <c r="I382" s="47">
        <f t="shared" si="30"/>
        <v>0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37">
        <f t="shared" si="33"/>
        <v>0</v>
      </c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</row>
    <row r="383" spans="2:72">
      <c r="B383" s="17" t="e">
        <f>VLOOKUP(D383,正方形!D:D,1,FALSE)</f>
        <v>#N/A</v>
      </c>
      <c r="C383" s="4">
        <f t="shared" si="32"/>
        <v>379</v>
      </c>
      <c r="D383" s="1" t="s">
        <v>2035</v>
      </c>
      <c r="E383" s="1"/>
      <c r="F383" s="17" t="s">
        <v>2500</v>
      </c>
      <c r="G383" s="4">
        <v>200</v>
      </c>
      <c r="H383" s="35">
        <f t="shared" si="29"/>
        <v>200</v>
      </c>
      <c r="I383" s="47">
        <f t="shared" si="30"/>
        <v>0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37">
        <f t="shared" si="33"/>
        <v>0</v>
      </c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</row>
    <row r="384" hidden="1" spans="2:72">
      <c r="B384" s="17" t="e">
        <f>VLOOKUP(D384,正方形!D:D,1,FALSE)</f>
        <v>#N/A</v>
      </c>
      <c r="C384" s="4">
        <f t="shared" si="32"/>
        <v>380</v>
      </c>
      <c r="D384" s="1" t="s">
        <v>2034</v>
      </c>
      <c r="E384" s="1"/>
      <c r="F384" s="17" t="s">
        <v>2612</v>
      </c>
      <c r="G384" s="4">
        <v>0</v>
      </c>
      <c r="H384" s="35">
        <f t="shared" si="29"/>
        <v>0</v>
      </c>
      <c r="I384" s="47">
        <f t="shared" si="30"/>
        <v>0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37">
        <f t="shared" si="33"/>
        <v>0</v>
      </c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</row>
    <row r="385" spans="2:72">
      <c r="B385" s="17" t="e">
        <f>VLOOKUP(D385,正方形!D:D,1,FALSE)</f>
        <v>#N/A</v>
      </c>
      <c r="C385" s="4">
        <f t="shared" si="32"/>
        <v>381</v>
      </c>
      <c r="D385" s="1" t="s">
        <v>2033</v>
      </c>
      <c r="E385" s="1"/>
      <c r="F385" s="17" t="s">
        <v>2444</v>
      </c>
      <c r="G385" s="4">
        <v>100</v>
      </c>
      <c r="H385" s="35">
        <f t="shared" si="29"/>
        <v>99</v>
      </c>
      <c r="I385" s="47">
        <f t="shared" si="30"/>
        <v>0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37">
        <f t="shared" si="33"/>
        <v>1</v>
      </c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>
        <v>1</v>
      </c>
      <c r="BL385" s="17"/>
      <c r="BM385" s="17"/>
      <c r="BN385" s="17"/>
      <c r="BO385" s="17"/>
      <c r="BP385" s="17"/>
      <c r="BQ385" s="17"/>
      <c r="BR385" s="17"/>
      <c r="BS385" s="17"/>
      <c r="BT385" s="17"/>
    </row>
    <row r="386" hidden="1" spans="2:72">
      <c r="B386" s="17" t="e">
        <f>VLOOKUP(D386,正方形!D:D,1,FALSE)</f>
        <v>#N/A</v>
      </c>
      <c r="C386" s="4">
        <f t="shared" si="32"/>
        <v>382</v>
      </c>
      <c r="D386" s="1" t="s">
        <v>2032</v>
      </c>
      <c r="E386" s="1"/>
      <c r="F386" s="17" t="s">
        <v>2425</v>
      </c>
      <c r="G386" s="4">
        <v>0</v>
      </c>
      <c r="H386" s="35">
        <f t="shared" si="29"/>
        <v>0</v>
      </c>
      <c r="I386" s="47">
        <f t="shared" si="30"/>
        <v>100</v>
      </c>
      <c r="J386" s="17">
        <v>100</v>
      </c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37">
        <f t="shared" si="33"/>
        <v>100</v>
      </c>
      <c r="AP386" s="17">
        <v>100</v>
      </c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</row>
    <row r="387" spans="2:72">
      <c r="B387" s="17" t="e">
        <f>VLOOKUP(D387,正方形!D:D,1,FALSE)</f>
        <v>#N/A</v>
      </c>
      <c r="C387" s="4">
        <f t="shared" si="32"/>
        <v>383</v>
      </c>
      <c r="D387" s="1" t="s">
        <v>2031</v>
      </c>
      <c r="E387" s="1"/>
      <c r="F387" s="17" t="s">
        <v>2613</v>
      </c>
      <c r="G387" s="4">
        <v>80</v>
      </c>
      <c r="H387" s="35">
        <f t="shared" si="29"/>
        <v>80</v>
      </c>
      <c r="I387" s="47">
        <f t="shared" si="30"/>
        <v>0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37">
        <f t="shared" si="33"/>
        <v>0</v>
      </c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</row>
    <row r="388" spans="2:72">
      <c r="B388" s="17" t="e">
        <f>VLOOKUP(D388,正方形!D:D,1,FALSE)</f>
        <v>#N/A</v>
      </c>
      <c r="C388" s="4">
        <f t="shared" si="32"/>
        <v>384</v>
      </c>
      <c r="D388" s="1" t="s">
        <v>2030</v>
      </c>
      <c r="E388" s="1"/>
      <c r="F388" s="17" t="s">
        <v>2614</v>
      </c>
      <c r="G388" s="4">
        <v>300</v>
      </c>
      <c r="H388" s="35">
        <f t="shared" si="29"/>
        <v>300</v>
      </c>
      <c r="I388" s="47">
        <f t="shared" si="30"/>
        <v>0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37">
        <f t="shared" si="33"/>
        <v>0</v>
      </c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</row>
    <row r="389" spans="2:72">
      <c r="B389" s="17" t="e">
        <f>VLOOKUP(D389,正方形!D:D,1,FALSE)</f>
        <v>#N/A</v>
      </c>
      <c r="C389" s="4">
        <f t="shared" si="32"/>
        <v>385</v>
      </c>
      <c r="D389" s="1" t="s">
        <v>2029</v>
      </c>
      <c r="E389" s="1"/>
      <c r="F389" s="17" t="s">
        <v>2526</v>
      </c>
      <c r="G389" s="4">
        <v>90</v>
      </c>
      <c r="H389" s="35">
        <f t="shared" si="29"/>
        <v>90</v>
      </c>
      <c r="I389" s="47">
        <f t="shared" si="30"/>
        <v>0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37">
        <f t="shared" si="33"/>
        <v>0</v>
      </c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</row>
    <row r="390" spans="2:72">
      <c r="B390" s="17" t="e">
        <f>VLOOKUP(D390,正方形!D:D,1,FALSE)</f>
        <v>#N/A</v>
      </c>
      <c r="C390" s="4">
        <f t="shared" si="32"/>
        <v>386</v>
      </c>
      <c r="D390" s="1" t="s">
        <v>2028</v>
      </c>
      <c r="E390" s="1"/>
      <c r="F390" s="17" t="s">
        <v>2615</v>
      </c>
      <c r="G390" s="4">
        <v>50</v>
      </c>
      <c r="H390" s="35">
        <f>G390+I390-AO390</f>
        <v>50</v>
      </c>
      <c r="I390" s="47">
        <f t="shared" ref="I390:I396" si="34">SUM(J390:AN390)</f>
        <v>0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37">
        <f t="shared" si="33"/>
        <v>0</v>
      </c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</row>
    <row r="391" hidden="1" spans="2:72">
      <c r="B391" s="17" t="e">
        <f>VLOOKUP(D391,正方形!D:D,1,FALSE)</f>
        <v>#N/A</v>
      </c>
      <c r="C391" s="4">
        <f>ROW()-4</f>
        <v>387</v>
      </c>
      <c r="D391" s="1" t="s">
        <v>2027</v>
      </c>
      <c r="E391" s="1"/>
      <c r="F391" s="17" t="s">
        <v>2525</v>
      </c>
      <c r="G391" s="4">
        <v>0</v>
      </c>
      <c r="H391" s="35">
        <f t="shared" ref="H390:H397" si="35">G391+I391-AO391</f>
        <v>0</v>
      </c>
      <c r="I391" s="47">
        <f t="shared" si="34"/>
        <v>0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37">
        <f t="shared" si="33"/>
        <v>0</v>
      </c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</row>
    <row r="392" hidden="1" spans="2:72">
      <c r="B392" s="17" t="e">
        <f>VLOOKUP(D392,正方形!D:D,1,FALSE)</f>
        <v>#N/A</v>
      </c>
      <c r="C392" s="4">
        <f t="shared" ref="C392:C397" si="36">ROW()-4</f>
        <v>388</v>
      </c>
      <c r="D392" s="1" t="s">
        <v>2026</v>
      </c>
      <c r="E392" s="1"/>
      <c r="F392" s="17" t="s">
        <v>2616</v>
      </c>
      <c r="G392" s="4">
        <v>0</v>
      </c>
      <c r="H392" s="35">
        <f t="shared" si="35"/>
        <v>0</v>
      </c>
      <c r="I392" s="47">
        <f t="shared" si="34"/>
        <v>0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37">
        <f t="shared" si="33"/>
        <v>0</v>
      </c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</row>
    <row r="393" spans="2:72">
      <c r="B393" s="17" t="e">
        <f>VLOOKUP(D393,正方形!D:D,1,FALSE)</f>
        <v>#N/A</v>
      </c>
      <c r="C393" s="4">
        <f t="shared" si="36"/>
        <v>389</v>
      </c>
      <c r="D393" s="1" t="s">
        <v>2025</v>
      </c>
      <c r="E393" s="1"/>
      <c r="F393" s="17" t="s">
        <v>2617</v>
      </c>
      <c r="G393" s="4">
        <v>75</v>
      </c>
      <c r="H393" s="35">
        <f t="shared" si="35"/>
        <v>75</v>
      </c>
      <c r="I393" s="47">
        <f t="shared" si="34"/>
        <v>0</v>
      </c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37">
        <f t="shared" si="33"/>
        <v>0</v>
      </c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</row>
    <row r="394" hidden="1" spans="2:72">
      <c r="B394" s="17" t="e">
        <f>VLOOKUP(D394,正方形!D:D,1,FALSE)</f>
        <v>#N/A</v>
      </c>
      <c r="C394" s="4">
        <f t="shared" si="36"/>
        <v>390</v>
      </c>
      <c r="D394" s="1" t="s">
        <v>2024</v>
      </c>
      <c r="E394" s="1"/>
      <c r="F394" s="17" t="s">
        <v>2618</v>
      </c>
      <c r="G394" s="4">
        <v>0</v>
      </c>
      <c r="H394" s="35">
        <f t="shared" si="35"/>
        <v>0</v>
      </c>
      <c r="I394" s="47">
        <f t="shared" si="34"/>
        <v>0</v>
      </c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37">
        <f t="shared" si="33"/>
        <v>0</v>
      </c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</row>
    <row r="395" hidden="1" spans="2:72">
      <c r="B395" s="17" t="e">
        <f>VLOOKUP(D395,正方形!D:D,1,FALSE)</f>
        <v>#N/A</v>
      </c>
      <c r="C395" s="4">
        <f t="shared" si="36"/>
        <v>391</v>
      </c>
      <c r="D395" s="1" t="s">
        <v>2023</v>
      </c>
      <c r="E395" s="1"/>
      <c r="F395" s="17" t="s">
        <v>2619</v>
      </c>
      <c r="G395" s="4">
        <v>0</v>
      </c>
      <c r="H395" s="35">
        <f t="shared" si="35"/>
        <v>0</v>
      </c>
      <c r="I395" s="47">
        <f t="shared" si="34"/>
        <v>0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37">
        <f t="shared" si="33"/>
        <v>0</v>
      </c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</row>
    <row r="396" hidden="1" spans="2:72">
      <c r="B396" s="17"/>
      <c r="C396" s="4">
        <f t="shared" si="36"/>
        <v>392</v>
      </c>
      <c r="D396" s="16" t="s">
        <v>2022</v>
      </c>
      <c r="E396" s="1"/>
      <c r="F396" s="17" t="s">
        <v>2425</v>
      </c>
      <c r="G396" s="4">
        <v>0</v>
      </c>
      <c r="H396" s="35">
        <f t="shared" si="35"/>
        <v>0</v>
      </c>
      <c r="I396" s="47">
        <f t="shared" si="34"/>
        <v>0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37">
        <f t="shared" si="33"/>
        <v>0</v>
      </c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</row>
    <row r="397" spans="2:72">
      <c r="B397" s="17"/>
      <c r="C397" s="4">
        <f t="shared" si="36"/>
        <v>393</v>
      </c>
      <c r="D397" s="1" t="s">
        <v>2021</v>
      </c>
      <c r="E397" s="1"/>
      <c r="F397" s="17" t="s">
        <v>2620</v>
      </c>
      <c r="G397" s="4">
        <v>570</v>
      </c>
      <c r="H397" s="35">
        <f t="shared" si="35"/>
        <v>570</v>
      </c>
      <c r="I397" s="4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37">
        <f t="shared" si="33"/>
        <v>0</v>
      </c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</row>
    <row r="398" hidden="1" spans="2:72">
      <c r="B398" s="17" t="e">
        <f>VLOOKUP(D398,正方形!D:D,1,FALSE)</f>
        <v>#N/A</v>
      </c>
      <c r="C398" s="4">
        <f t="shared" ref="C398:C420" si="37">ROW()-4</f>
        <v>394</v>
      </c>
      <c r="D398" s="1" t="s">
        <v>2020</v>
      </c>
      <c r="E398" s="1"/>
      <c r="F398" s="17" t="s">
        <v>2425</v>
      </c>
      <c r="G398" s="4">
        <v>100</v>
      </c>
      <c r="H398" s="35">
        <f t="shared" ref="H398:H422" si="38">G398+I398-AO398</f>
        <v>0</v>
      </c>
      <c r="I398" s="47">
        <f t="shared" ref="I398:I419" si="39">SUM(J398:AN398)</f>
        <v>0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37">
        <f t="shared" si="33"/>
        <v>100</v>
      </c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>
        <v>100</v>
      </c>
      <c r="BN398" s="17"/>
      <c r="BO398" s="17"/>
      <c r="BP398" s="17"/>
      <c r="BQ398" s="17"/>
      <c r="BR398" s="17"/>
      <c r="BS398" s="17"/>
      <c r="BT398" s="17"/>
    </row>
    <row r="399" spans="2:72">
      <c r="B399" s="17" t="e">
        <f>VLOOKUP(D399,正方形!D:D,1,FALSE)</f>
        <v>#N/A</v>
      </c>
      <c r="C399" s="4">
        <f t="shared" si="37"/>
        <v>395</v>
      </c>
      <c r="D399" s="1" t="s">
        <v>2019</v>
      </c>
      <c r="E399" s="1"/>
      <c r="F399" s="17" t="s">
        <v>2621</v>
      </c>
      <c r="G399" s="4">
        <v>50</v>
      </c>
      <c r="H399" s="35">
        <f t="shared" si="38"/>
        <v>20</v>
      </c>
      <c r="I399" s="47">
        <f t="shared" si="39"/>
        <v>0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37">
        <f t="shared" si="33"/>
        <v>30</v>
      </c>
      <c r="AP399" s="17"/>
      <c r="AQ399" s="17">
        <v>30</v>
      </c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</row>
    <row r="400" hidden="1" spans="2:72">
      <c r="B400" s="17" t="e">
        <f>VLOOKUP(D400,正方形!D:D,1,FALSE)</f>
        <v>#N/A</v>
      </c>
      <c r="C400" s="4">
        <f t="shared" si="37"/>
        <v>396</v>
      </c>
      <c r="D400" s="1" t="s">
        <v>2018</v>
      </c>
      <c r="E400" s="1"/>
      <c r="F400" s="17" t="s">
        <v>2425</v>
      </c>
      <c r="G400" s="4">
        <v>0</v>
      </c>
      <c r="H400" s="35">
        <f t="shared" si="38"/>
        <v>0</v>
      </c>
      <c r="I400" s="47">
        <f t="shared" si="39"/>
        <v>100</v>
      </c>
      <c r="J400" s="17">
        <v>100</v>
      </c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37">
        <f t="shared" si="33"/>
        <v>100</v>
      </c>
      <c r="AP400" s="17">
        <v>100</v>
      </c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</row>
    <row r="401" spans="2:72">
      <c r="B401" s="17" t="e">
        <f>VLOOKUP(D401,正方形!D:D,1,FALSE)</f>
        <v>#N/A</v>
      </c>
      <c r="C401" s="4">
        <f t="shared" si="37"/>
        <v>397</v>
      </c>
      <c r="D401" s="1" t="s">
        <v>2017</v>
      </c>
      <c r="E401" s="1"/>
      <c r="F401" s="17" t="s">
        <v>2446</v>
      </c>
      <c r="G401" s="4">
        <v>15</v>
      </c>
      <c r="H401" s="35">
        <f t="shared" si="38"/>
        <v>15</v>
      </c>
      <c r="I401" s="47">
        <f t="shared" si="39"/>
        <v>0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37">
        <f t="shared" si="33"/>
        <v>0</v>
      </c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</row>
    <row r="402" spans="2:72">
      <c r="B402" s="17" t="e">
        <f>VLOOKUP(D402,正方形!D:D,1,FALSE)</f>
        <v>#N/A</v>
      </c>
      <c r="C402" s="4">
        <f t="shared" si="37"/>
        <v>398</v>
      </c>
      <c r="D402" s="1" t="s">
        <v>2016</v>
      </c>
      <c r="E402" s="1"/>
      <c r="F402" s="17" t="s">
        <v>2622</v>
      </c>
      <c r="G402" s="4">
        <v>135</v>
      </c>
      <c r="H402" s="35">
        <f t="shared" si="38"/>
        <v>135</v>
      </c>
      <c r="I402" s="47">
        <f t="shared" si="39"/>
        <v>0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37">
        <f t="shared" si="33"/>
        <v>0</v>
      </c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</row>
    <row r="403" spans="2:72">
      <c r="B403" s="17" t="e">
        <f>VLOOKUP(D403,正方形!D:D,1,FALSE)</f>
        <v>#N/A</v>
      </c>
      <c r="C403" s="4">
        <f t="shared" si="37"/>
        <v>399</v>
      </c>
      <c r="D403" s="1" t="s">
        <v>2015</v>
      </c>
      <c r="E403" s="1"/>
      <c r="F403" s="17" t="s">
        <v>2623</v>
      </c>
      <c r="G403" s="4">
        <v>1070</v>
      </c>
      <c r="H403" s="35">
        <f t="shared" si="38"/>
        <v>1020</v>
      </c>
      <c r="I403" s="47">
        <f t="shared" si="39"/>
        <v>0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37">
        <f t="shared" si="33"/>
        <v>50</v>
      </c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>
        <v>50</v>
      </c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</row>
    <row r="404" spans="2:72">
      <c r="B404" s="17" t="e">
        <f>VLOOKUP(D404,正方形!D:D,1,FALSE)</f>
        <v>#N/A</v>
      </c>
      <c r="C404" s="4">
        <f t="shared" si="37"/>
        <v>400</v>
      </c>
      <c r="D404" s="1" t="s">
        <v>2014</v>
      </c>
      <c r="E404" s="1"/>
      <c r="F404" s="17" t="s">
        <v>2624</v>
      </c>
      <c r="G404" s="4">
        <v>90</v>
      </c>
      <c r="H404" s="35">
        <f t="shared" si="38"/>
        <v>90</v>
      </c>
      <c r="I404" s="47">
        <f t="shared" si="39"/>
        <v>0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37">
        <f t="shared" si="33"/>
        <v>0</v>
      </c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</row>
    <row r="405" spans="2:72">
      <c r="B405" s="17" t="e">
        <f>VLOOKUP(D405,正方形!D:D,1,FALSE)</f>
        <v>#N/A</v>
      </c>
      <c r="C405" s="4">
        <f t="shared" si="37"/>
        <v>401</v>
      </c>
      <c r="D405" s="1" t="s">
        <v>2013</v>
      </c>
      <c r="E405" s="1"/>
      <c r="F405" s="17" t="s">
        <v>2625</v>
      </c>
      <c r="G405" s="4">
        <v>3680</v>
      </c>
      <c r="H405" s="35">
        <f t="shared" si="38"/>
        <v>3680</v>
      </c>
      <c r="I405" s="47">
        <f t="shared" si="39"/>
        <v>0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37">
        <f t="shared" si="33"/>
        <v>0</v>
      </c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</row>
    <row r="406" spans="2:72">
      <c r="B406" s="17" t="e">
        <f>VLOOKUP(D406,正方形!D:D,1,FALSE)</f>
        <v>#N/A</v>
      </c>
      <c r="C406" s="4">
        <f t="shared" si="37"/>
        <v>402</v>
      </c>
      <c r="D406" s="1" t="s">
        <v>2012</v>
      </c>
      <c r="E406" s="1"/>
      <c r="F406" s="17" t="s">
        <v>2626</v>
      </c>
      <c r="G406" s="4">
        <v>65</v>
      </c>
      <c r="H406" s="35">
        <f t="shared" si="38"/>
        <v>65</v>
      </c>
      <c r="I406" s="47">
        <f t="shared" si="39"/>
        <v>0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37">
        <f t="shared" si="33"/>
        <v>0</v>
      </c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</row>
    <row r="407" hidden="1" spans="2:72">
      <c r="B407" s="17"/>
      <c r="C407" s="4">
        <f t="shared" si="37"/>
        <v>403</v>
      </c>
      <c r="D407" s="16" t="s">
        <v>2011</v>
      </c>
      <c r="E407" s="1"/>
      <c r="F407" s="17"/>
      <c r="G407" s="4">
        <v>0</v>
      </c>
      <c r="H407" s="35">
        <f t="shared" si="38"/>
        <v>0</v>
      </c>
      <c r="I407" s="47">
        <f t="shared" si="39"/>
        <v>0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37">
        <f t="shared" ref="AO401:AO426" si="40">SUM(AP407:BT407)</f>
        <v>0</v>
      </c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</row>
    <row r="408" spans="2:72">
      <c r="B408" s="17" t="e">
        <f>VLOOKUP(D408,正方形!D:D,1,FALSE)</f>
        <v>#N/A</v>
      </c>
      <c r="C408" s="4">
        <f t="shared" si="37"/>
        <v>404</v>
      </c>
      <c r="D408" s="1" t="s">
        <v>2010</v>
      </c>
      <c r="E408" s="1"/>
      <c r="F408" s="17" t="s">
        <v>2496</v>
      </c>
      <c r="G408" s="4">
        <v>150</v>
      </c>
      <c r="H408" s="35">
        <f t="shared" si="38"/>
        <v>150</v>
      </c>
      <c r="I408" s="47">
        <f t="shared" si="39"/>
        <v>0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37">
        <f t="shared" si="40"/>
        <v>0</v>
      </c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</row>
    <row r="409" spans="2:72">
      <c r="B409" s="17" t="e">
        <f>VLOOKUP(D409,正方形!D:D,1,FALSE)</f>
        <v>#N/A</v>
      </c>
      <c r="C409" s="4">
        <f t="shared" si="37"/>
        <v>405</v>
      </c>
      <c r="D409" s="1" t="s">
        <v>2009</v>
      </c>
      <c r="E409" s="1"/>
      <c r="F409" s="17" t="s">
        <v>2627</v>
      </c>
      <c r="G409" s="4">
        <v>200</v>
      </c>
      <c r="H409" s="35">
        <f t="shared" si="38"/>
        <v>200</v>
      </c>
      <c r="I409" s="47">
        <f t="shared" si="39"/>
        <v>0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37">
        <f t="shared" si="40"/>
        <v>0</v>
      </c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</row>
    <row r="410" hidden="1" spans="2:72">
      <c r="B410" s="17" t="e">
        <f>VLOOKUP(D410,正方形!D:D,1,FALSE)</f>
        <v>#N/A</v>
      </c>
      <c r="C410" s="4">
        <f t="shared" si="37"/>
        <v>406</v>
      </c>
      <c r="D410" s="1" t="s">
        <v>2008</v>
      </c>
      <c r="E410" s="1"/>
      <c r="F410" s="17" t="s">
        <v>2628</v>
      </c>
      <c r="G410" s="4">
        <v>0</v>
      </c>
      <c r="H410" s="35">
        <f t="shared" si="38"/>
        <v>0</v>
      </c>
      <c r="I410" s="47">
        <f t="shared" si="39"/>
        <v>0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37">
        <f t="shared" si="40"/>
        <v>0</v>
      </c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</row>
    <row r="411" hidden="1" spans="2:72">
      <c r="B411" s="17" t="e">
        <f>VLOOKUP(D411,正方形!D:D,1,FALSE)</f>
        <v>#N/A</v>
      </c>
      <c r="C411" s="4">
        <f t="shared" si="37"/>
        <v>407</v>
      </c>
      <c r="D411" s="1" t="s">
        <v>2007</v>
      </c>
      <c r="E411" s="1"/>
      <c r="F411" s="17" t="s">
        <v>2521</v>
      </c>
      <c r="G411" s="4">
        <v>0</v>
      </c>
      <c r="H411" s="35">
        <f t="shared" si="38"/>
        <v>0</v>
      </c>
      <c r="I411" s="47">
        <f t="shared" si="39"/>
        <v>0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37">
        <f t="shared" si="40"/>
        <v>0</v>
      </c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</row>
    <row r="412" spans="2:72">
      <c r="B412" s="17" t="e">
        <f>VLOOKUP(D412,正方形!D:D,1,FALSE)</f>
        <v>#N/A</v>
      </c>
      <c r="C412" s="4">
        <f t="shared" si="37"/>
        <v>408</v>
      </c>
      <c r="D412" s="1" t="s">
        <v>2006</v>
      </c>
      <c r="E412" s="1"/>
      <c r="F412" s="17" t="s">
        <v>2445</v>
      </c>
      <c r="G412" s="4">
        <v>180</v>
      </c>
      <c r="H412" s="35">
        <f t="shared" si="38"/>
        <v>180</v>
      </c>
      <c r="I412" s="47">
        <f t="shared" si="39"/>
        <v>0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37">
        <f t="shared" si="40"/>
        <v>0</v>
      </c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</row>
    <row r="413" hidden="1" spans="2:72">
      <c r="B413" s="17" t="e">
        <f>VLOOKUP(D413,正方形!D:D,1,FALSE)</f>
        <v>#N/A</v>
      </c>
      <c r="C413" s="4">
        <f t="shared" si="37"/>
        <v>409</v>
      </c>
      <c r="D413" s="1" t="s">
        <v>2005</v>
      </c>
      <c r="E413" s="1"/>
      <c r="F413" s="17" t="s">
        <v>2548</v>
      </c>
      <c r="G413" s="4">
        <v>100</v>
      </c>
      <c r="H413" s="35">
        <f t="shared" si="38"/>
        <v>0</v>
      </c>
      <c r="I413" s="47">
        <f t="shared" si="39"/>
        <v>0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37">
        <f t="shared" si="40"/>
        <v>100</v>
      </c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>
        <v>100</v>
      </c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</row>
    <row r="414" hidden="1" spans="2:72">
      <c r="B414" s="17"/>
      <c r="C414" s="4">
        <f t="shared" si="37"/>
        <v>410</v>
      </c>
      <c r="D414" s="16" t="s">
        <v>2004</v>
      </c>
      <c r="E414" s="1"/>
      <c r="F414" s="17"/>
      <c r="G414" s="4">
        <v>0</v>
      </c>
      <c r="H414" s="35">
        <f t="shared" si="38"/>
        <v>0</v>
      </c>
      <c r="I414" s="47">
        <f t="shared" si="39"/>
        <v>0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37">
        <f t="shared" si="40"/>
        <v>0</v>
      </c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</row>
    <row r="415" spans="2:72">
      <c r="B415" s="17" t="e">
        <f>VLOOKUP(D415,正方形!D:D,1,FALSE)</f>
        <v>#N/A</v>
      </c>
      <c r="C415" s="4">
        <f t="shared" si="37"/>
        <v>411</v>
      </c>
      <c r="D415" s="1" t="s">
        <v>2003</v>
      </c>
      <c r="E415" s="1"/>
      <c r="F415" s="17" t="s">
        <v>2569</v>
      </c>
      <c r="G415" s="4">
        <v>50</v>
      </c>
      <c r="H415" s="35">
        <f t="shared" si="38"/>
        <v>50</v>
      </c>
      <c r="I415" s="47">
        <f t="shared" si="39"/>
        <v>0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37">
        <f t="shared" si="40"/>
        <v>0</v>
      </c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</row>
    <row r="416" hidden="1" spans="2:72">
      <c r="B416" s="17"/>
      <c r="C416" s="4">
        <f t="shared" si="37"/>
        <v>412</v>
      </c>
      <c r="D416" s="16" t="s">
        <v>2002</v>
      </c>
      <c r="E416" s="1"/>
      <c r="F416" s="17" t="s">
        <v>2425</v>
      </c>
      <c r="G416" s="4">
        <v>0</v>
      </c>
      <c r="H416" s="35">
        <f t="shared" si="38"/>
        <v>-50</v>
      </c>
      <c r="I416" s="47">
        <f t="shared" si="39"/>
        <v>50</v>
      </c>
      <c r="J416" s="17">
        <v>50</v>
      </c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37">
        <f t="shared" si="40"/>
        <v>100</v>
      </c>
      <c r="AP416" s="17">
        <v>50</v>
      </c>
      <c r="AQ416" s="17"/>
      <c r="AR416" s="17">
        <v>50</v>
      </c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</row>
    <row r="417" hidden="1" spans="2:72">
      <c r="B417" s="17" t="e">
        <f>VLOOKUP(D417,正方形!D:D,1,FALSE)</f>
        <v>#N/A</v>
      </c>
      <c r="C417" s="4">
        <f t="shared" si="37"/>
        <v>413</v>
      </c>
      <c r="D417" s="1" t="s">
        <v>2001</v>
      </c>
      <c r="E417" s="1"/>
      <c r="F417" s="17" t="s">
        <v>2437</v>
      </c>
      <c r="G417" s="4">
        <v>0</v>
      </c>
      <c r="H417" s="35">
        <f t="shared" si="38"/>
        <v>0</v>
      </c>
      <c r="I417" s="47">
        <f t="shared" si="39"/>
        <v>0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37">
        <f t="shared" si="40"/>
        <v>0</v>
      </c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</row>
    <row r="418" hidden="1" spans="2:72">
      <c r="B418" s="17" t="e">
        <f>VLOOKUP(D418,正方形!D:D,1,FALSE)</f>
        <v>#N/A</v>
      </c>
      <c r="C418" s="4">
        <f t="shared" si="37"/>
        <v>414</v>
      </c>
      <c r="D418" s="1" t="s">
        <v>2000</v>
      </c>
      <c r="E418" s="1"/>
      <c r="F418" s="17" t="s">
        <v>2425</v>
      </c>
      <c r="G418" s="4">
        <v>0</v>
      </c>
      <c r="H418" s="35">
        <f t="shared" si="38"/>
        <v>0</v>
      </c>
      <c r="I418" s="47">
        <f t="shared" si="39"/>
        <v>0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37">
        <f t="shared" si="40"/>
        <v>0</v>
      </c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</row>
    <row r="419" hidden="1" spans="2:72">
      <c r="B419" s="17"/>
      <c r="C419" s="4">
        <f t="shared" si="37"/>
        <v>415</v>
      </c>
      <c r="D419" s="16" t="s">
        <v>1999</v>
      </c>
      <c r="E419" s="1"/>
      <c r="F419" s="17" t="s">
        <v>2425</v>
      </c>
      <c r="G419" s="4">
        <v>0</v>
      </c>
      <c r="H419" s="35">
        <f t="shared" si="38"/>
        <v>0</v>
      </c>
      <c r="I419" s="47">
        <f t="shared" si="39"/>
        <v>300</v>
      </c>
      <c r="J419" s="17">
        <v>300</v>
      </c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37">
        <f t="shared" si="40"/>
        <v>300</v>
      </c>
      <c r="AP419" s="17">
        <v>300</v>
      </c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</row>
    <row r="420" spans="2:72">
      <c r="B420" s="17"/>
      <c r="C420" s="4">
        <f t="shared" si="37"/>
        <v>416</v>
      </c>
      <c r="D420" s="16" t="s">
        <v>2629</v>
      </c>
      <c r="E420" s="1"/>
      <c r="F420" s="17" t="s">
        <v>2630</v>
      </c>
      <c r="G420" s="4">
        <v>0</v>
      </c>
      <c r="H420" s="35">
        <f t="shared" si="38"/>
        <v>0</v>
      </c>
      <c r="I420" s="4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37">
        <f t="shared" si="40"/>
        <v>0</v>
      </c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</row>
    <row r="421" hidden="1" spans="2:72">
      <c r="B421" s="17" t="e">
        <f>VLOOKUP(D421,正方形!D:D,1,FALSE)</f>
        <v>#N/A</v>
      </c>
      <c r="C421" s="4">
        <f t="shared" ref="C421:C455" si="41">ROW()-4</f>
        <v>417</v>
      </c>
      <c r="D421" s="1" t="s">
        <v>1998</v>
      </c>
      <c r="E421" s="1"/>
      <c r="F421" s="17" t="s">
        <v>2447</v>
      </c>
      <c r="G421" s="4">
        <v>260</v>
      </c>
      <c r="H421" s="35">
        <f t="shared" si="38"/>
        <v>0</v>
      </c>
      <c r="I421" s="47">
        <f t="shared" ref="I421:I454" si="42">SUM(J421:AN421)</f>
        <v>0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37">
        <f t="shared" si="40"/>
        <v>260</v>
      </c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>
        <v>260</v>
      </c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</row>
    <row r="422" spans="2:72">
      <c r="B422" s="17" t="e">
        <f>VLOOKUP(D422,正方形!D:D,1,FALSE)</f>
        <v>#N/A</v>
      </c>
      <c r="C422" s="4">
        <f t="shared" si="41"/>
        <v>418</v>
      </c>
      <c r="D422" s="1" t="s">
        <v>1997</v>
      </c>
      <c r="E422" s="1"/>
      <c r="F422" s="17" t="s">
        <v>2536</v>
      </c>
      <c r="G422" s="4">
        <v>160</v>
      </c>
      <c r="H422" s="35">
        <f t="shared" si="38"/>
        <v>10</v>
      </c>
      <c r="I422" s="47">
        <f t="shared" si="42"/>
        <v>0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37">
        <f t="shared" si="40"/>
        <v>150</v>
      </c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>
        <v>150</v>
      </c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</row>
    <row r="423" hidden="1" spans="2:72">
      <c r="B423" s="17" t="e">
        <f>VLOOKUP(D423,正方形!D:D,1,FALSE)</f>
        <v>#N/A</v>
      </c>
      <c r="C423" s="4">
        <f t="shared" si="41"/>
        <v>419</v>
      </c>
      <c r="D423" s="1" t="s">
        <v>1996</v>
      </c>
      <c r="E423" s="1"/>
      <c r="F423" s="17" t="s">
        <v>2471</v>
      </c>
      <c r="G423" s="4">
        <v>0</v>
      </c>
      <c r="H423" s="35">
        <f t="shared" ref="H421:H455" si="43">G423+I423-AO423</f>
        <v>0</v>
      </c>
      <c r="I423" s="47">
        <f t="shared" si="42"/>
        <v>0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37">
        <f t="shared" si="40"/>
        <v>0</v>
      </c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</row>
    <row r="424" hidden="1" spans="2:72">
      <c r="B424" s="17" t="e">
        <f>VLOOKUP(D424,正方形!D:D,1,FALSE)</f>
        <v>#N/A</v>
      </c>
      <c r="C424" s="4">
        <f t="shared" si="41"/>
        <v>420</v>
      </c>
      <c r="D424" s="1" t="s">
        <v>1995</v>
      </c>
      <c r="E424" s="1"/>
      <c r="F424" s="17" t="s">
        <v>2566</v>
      </c>
      <c r="G424" s="4">
        <v>0</v>
      </c>
      <c r="H424" s="35">
        <f t="shared" si="43"/>
        <v>0</v>
      </c>
      <c r="I424" s="47">
        <f t="shared" si="42"/>
        <v>0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37">
        <f t="shared" si="40"/>
        <v>0</v>
      </c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</row>
    <row r="425" spans="2:72">
      <c r="B425" s="17" t="e">
        <f>VLOOKUP(D425,正方形!D:D,1,FALSE)</f>
        <v>#N/A</v>
      </c>
      <c r="C425" s="4">
        <f t="shared" si="41"/>
        <v>421</v>
      </c>
      <c r="D425" s="1" t="s">
        <v>1994</v>
      </c>
      <c r="E425" s="1"/>
      <c r="F425" s="17" t="s">
        <v>2631</v>
      </c>
      <c r="G425" s="4">
        <v>460</v>
      </c>
      <c r="H425" s="35">
        <f t="shared" si="43"/>
        <v>460</v>
      </c>
      <c r="I425" s="47">
        <f t="shared" si="42"/>
        <v>0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37">
        <f t="shared" si="40"/>
        <v>0</v>
      </c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</row>
    <row r="426" hidden="1" spans="2:72">
      <c r="B426" s="17" t="e">
        <f>VLOOKUP(D426,正方形!D:D,1,FALSE)</f>
        <v>#N/A</v>
      </c>
      <c r="C426" s="4">
        <f t="shared" si="41"/>
        <v>422</v>
      </c>
      <c r="D426" s="1" t="s">
        <v>1993</v>
      </c>
      <c r="E426" s="1"/>
      <c r="F426" s="17" t="s">
        <v>2632</v>
      </c>
      <c r="G426" s="4">
        <v>0</v>
      </c>
      <c r="H426" s="35">
        <f t="shared" si="43"/>
        <v>0</v>
      </c>
      <c r="I426" s="47">
        <f t="shared" si="42"/>
        <v>0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37">
        <f t="shared" si="40"/>
        <v>0</v>
      </c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</row>
    <row r="427" hidden="1" spans="2:72">
      <c r="B427" s="17" t="e">
        <f>VLOOKUP(D427,正方形!D:D,1,FALSE)</f>
        <v>#N/A</v>
      </c>
      <c r="C427" s="4">
        <f t="shared" si="41"/>
        <v>423</v>
      </c>
      <c r="D427" s="1" t="s">
        <v>1992</v>
      </c>
      <c r="E427" s="1"/>
      <c r="F427" s="17" t="s">
        <v>2633</v>
      </c>
      <c r="G427" s="4">
        <v>0</v>
      </c>
      <c r="H427" s="35">
        <f t="shared" si="43"/>
        <v>0</v>
      </c>
      <c r="I427" s="47">
        <f t="shared" si="42"/>
        <v>0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37">
        <f t="shared" ref="AO427:AO467" si="44">SUM(AP427:BT427)</f>
        <v>0</v>
      </c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</row>
    <row r="428" spans="2:72">
      <c r="B428" s="17" t="e">
        <f>VLOOKUP(D428,正方形!D:D,1,FALSE)</f>
        <v>#N/A</v>
      </c>
      <c r="C428" s="4">
        <f t="shared" si="41"/>
        <v>424</v>
      </c>
      <c r="D428" s="1" t="s">
        <v>1991</v>
      </c>
      <c r="E428" s="1"/>
      <c r="F428" s="17" t="s">
        <v>2596</v>
      </c>
      <c r="G428" s="4">
        <v>19</v>
      </c>
      <c r="H428" s="35">
        <f t="shared" si="43"/>
        <v>19</v>
      </c>
      <c r="I428" s="47">
        <f t="shared" si="42"/>
        <v>0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37">
        <f t="shared" si="44"/>
        <v>0</v>
      </c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</row>
    <row r="429" spans="2:72">
      <c r="B429" s="17" t="e">
        <f>VLOOKUP(D429,正方形!D:D,1,FALSE)</f>
        <v>#N/A</v>
      </c>
      <c r="C429" s="4">
        <f t="shared" si="41"/>
        <v>425</v>
      </c>
      <c r="D429" s="1" t="s">
        <v>1990</v>
      </c>
      <c r="E429" s="1"/>
      <c r="F429" s="17" t="s">
        <v>2431</v>
      </c>
      <c r="G429" s="4">
        <v>100</v>
      </c>
      <c r="H429" s="35">
        <f t="shared" si="43"/>
        <v>100</v>
      </c>
      <c r="I429" s="47">
        <f t="shared" si="42"/>
        <v>0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37">
        <f t="shared" si="44"/>
        <v>0</v>
      </c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</row>
    <row r="430" spans="2:72">
      <c r="B430" s="17" t="e">
        <f>VLOOKUP(D430,正方形!D:D,1,FALSE)</f>
        <v>#N/A</v>
      </c>
      <c r="C430" s="4">
        <f t="shared" si="41"/>
        <v>426</v>
      </c>
      <c r="D430" s="1" t="s">
        <v>1989</v>
      </c>
      <c r="E430" s="1"/>
      <c r="F430" s="17" t="s">
        <v>2634</v>
      </c>
      <c r="G430" s="4">
        <v>900</v>
      </c>
      <c r="H430" s="35">
        <f t="shared" si="43"/>
        <v>900</v>
      </c>
      <c r="I430" s="47">
        <f t="shared" si="42"/>
        <v>0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37">
        <f t="shared" si="44"/>
        <v>0</v>
      </c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</row>
    <row r="431" spans="2:72">
      <c r="B431" s="17" t="e">
        <f>VLOOKUP(D431,正方形!D:D,1,FALSE)</f>
        <v>#N/A</v>
      </c>
      <c r="C431" s="4">
        <f t="shared" si="41"/>
        <v>427</v>
      </c>
      <c r="D431" s="1" t="s">
        <v>1988</v>
      </c>
      <c r="E431" s="1"/>
      <c r="F431" s="17" t="s">
        <v>2426</v>
      </c>
      <c r="G431" s="4">
        <v>100</v>
      </c>
      <c r="H431" s="35">
        <f t="shared" si="43"/>
        <v>100</v>
      </c>
      <c r="I431" s="47">
        <f t="shared" si="42"/>
        <v>0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37">
        <f t="shared" si="44"/>
        <v>0</v>
      </c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</row>
    <row r="432" spans="2:72">
      <c r="B432" s="17" t="e">
        <f>VLOOKUP(D432,正方形!D:D,1,FALSE)</f>
        <v>#N/A</v>
      </c>
      <c r="C432" s="4">
        <f t="shared" si="41"/>
        <v>428</v>
      </c>
      <c r="D432" s="1" t="s">
        <v>1987</v>
      </c>
      <c r="E432" s="1"/>
      <c r="F432" s="17" t="s">
        <v>2453</v>
      </c>
      <c r="G432" s="4">
        <v>90</v>
      </c>
      <c r="H432" s="35">
        <f t="shared" si="43"/>
        <v>90</v>
      </c>
      <c r="I432" s="47">
        <f t="shared" si="42"/>
        <v>0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37">
        <f t="shared" si="44"/>
        <v>0</v>
      </c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</row>
    <row r="433" spans="2:72">
      <c r="B433" s="17" t="e">
        <f>VLOOKUP(D433,正方形!D:D,1,FALSE)</f>
        <v>#N/A</v>
      </c>
      <c r="C433" s="4">
        <f t="shared" si="41"/>
        <v>429</v>
      </c>
      <c r="D433" s="1" t="s">
        <v>1986</v>
      </c>
      <c r="E433" s="1"/>
      <c r="F433" s="17" t="s">
        <v>2635</v>
      </c>
      <c r="G433" s="4">
        <v>100</v>
      </c>
      <c r="H433" s="35">
        <f t="shared" si="43"/>
        <v>100</v>
      </c>
      <c r="I433" s="47">
        <f t="shared" si="42"/>
        <v>0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37">
        <f t="shared" si="44"/>
        <v>0</v>
      </c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</row>
    <row r="434" spans="2:72">
      <c r="B434" s="17" t="e">
        <f>VLOOKUP(D434,正方形!D:D,1,FALSE)</f>
        <v>#N/A</v>
      </c>
      <c r="C434" s="4">
        <f t="shared" si="41"/>
        <v>430</v>
      </c>
      <c r="D434" s="1" t="s">
        <v>1985</v>
      </c>
      <c r="E434" s="1"/>
      <c r="F434" s="17" t="s">
        <v>2636</v>
      </c>
      <c r="G434" s="4">
        <v>460</v>
      </c>
      <c r="H434" s="35">
        <f t="shared" si="43"/>
        <v>460</v>
      </c>
      <c r="I434" s="47">
        <f t="shared" si="42"/>
        <v>0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37">
        <f t="shared" si="44"/>
        <v>0</v>
      </c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</row>
    <row r="435" hidden="1" spans="2:72">
      <c r="B435" s="17" t="e">
        <f>VLOOKUP(D435,正方形!D:D,1,FALSE)</f>
        <v>#N/A</v>
      </c>
      <c r="C435" s="4">
        <f t="shared" si="41"/>
        <v>431</v>
      </c>
      <c r="D435" s="1" t="s">
        <v>1984</v>
      </c>
      <c r="E435" s="1"/>
      <c r="F435" s="17" t="s">
        <v>2637</v>
      </c>
      <c r="G435" s="4">
        <v>0</v>
      </c>
      <c r="H435" s="35">
        <f t="shared" si="43"/>
        <v>0</v>
      </c>
      <c r="I435" s="47">
        <f t="shared" si="42"/>
        <v>0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37">
        <f t="shared" si="44"/>
        <v>0</v>
      </c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</row>
    <row r="436" hidden="1" spans="2:72">
      <c r="B436" s="17"/>
      <c r="C436" s="4">
        <f t="shared" si="41"/>
        <v>432</v>
      </c>
      <c r="D436" s="16" t="s">
        <v>1983</v>
      </c>
      <c r="E436" s="1"/>
      <c r="F436" s="17" t="s">
        <v>2425</v>
      </c>
      <c r="G436" s="4">
        <v>0</v>
      </c>
      <c r="H436" s="35">
        <f t="shared" si="43"/>
        <v>0</v>
      </c>
      <c r="I436" s="47">
        <f t="shared" si="42"/>
        <v>0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37">
        <f t="shared" si="44"/>
        <v>0</v>
      </c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</row>
    <row r="437" hidden="1" spans="2:72">
      <c r="B437" s="17"/>
      <c r="C437" s="4">
        <f t="shared" si="41"/>
        <v>433</v>
      </c>
      <c r="D437" s="16" t="s">
        <v>1982</v>
      </c>
      <c r="E437" s="1"/>
      <c r="F437" s="17" t="s">
        <v>2425</v>
      </c>
      <c r="G437" s="4">
        <v>0</v>
      </c>
      <c r="H437" s="35">
        <f t="shared" si="43"/>
        <v>0</v>
      </c>
      <c r="I437" s="47">
        <f t="shared" si="42"/>
        <v>0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37">
        <f t="shared" si="44"/>
        <v>0</v>
      </c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</row>
    <row r="438" hidden="1" spans="2:72">
      <c r="B438" s="17"/>
      <c r="C438" s="4">
        <f t="shared" si="41"/>
        <v>434</v>
      </c>
      <c r="D438" s="16" t="s">
        <v>1981</v>
      </c>
      <c r="E438" s="1"/>
      <c r="F438" s="17" t="s">
        <v>2425</v>
      </c>
      <c r="G438" s="4">
        <v>0</v>
      </c>
      <c r="H438" s="35">
        <f t="shared" si="43"/>
        <v>0</v>
      </c>
      <c r="I438" s="47">
        <f t="shared" si="42"/>
        <v>0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37">
        <f t="shared" si="44"/>
        <v>0</v>
      </c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</row>
    <row r="439" spans="2:72">
      <c r="B439" s="17" t="e">
        <f>VLOOKUP(D439,正方形!D:D,1,FALSE)</f>
        <v>#N/A</v>
      </c>
      <c r="C439" s="4">
        <f t="shared" si="41"/>
        <v>435</v>
      </c>
      <c r="D439" s="1" t="s">
        <v>1980</v>
      </c>
      <c r="E439" s="1"/>
      <c r="F439" s="17" t="s">
        <v>2638</v>
      </c>
      <c r="G439" s="4">
        <v>70</v>
      </c>
      <c r="H439" s="35">
        <f t="shared" si="43"/>
        <v>70</v>
      </c>
      <c r="I439" s="47">
        <f t="shared" si="42"/>
        <v>0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37">
        <f t="shared" si="44"/>
        <v>0</v>
      </c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</row>
    <row r="440" spans="2:72">
      <c r="B440" s="17" t="e">
        <f>VLOOKUP(D440,正方形!D:D,1,FALSE)</f>
        <v>#N/A</v>
      </c>
      <c r="C440" s="4">
        <f t="shared" si="41"/>
        <v>436</v>
      </c>
      <c r="D440" s="1" t="s">
        <v>1979</v>
      </c>
      <c r="E440" s="1"/>
      <c r="F440" s="17" t="s">
        <v>2513</v>
      </c>
      <c r="G440" s="4">
        <v>80</v>
      </c>
      <c r="H440" s="35">
        <f t="shared" si="43"/>
        <v>80</v>
      </c>
      <c r="I440" s="47">
        <f t="shared" si="42"/>
        <v>0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37">
        <f t="shared" si="44"/>
        <v>0</v>
      </c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</row>
    <row r="441" spans="2:72">
      <c r="B441" s="17" t="e">
        <f>VLOOKUP(D441,正方形!D:D,1,FALSE)</f>
        <v>#N/A</v>
      </c>
      <c r="C441" s="4">
        <f t="shared" si="41"/>
        <v>437</v>
      </c>
      <c r="D441" s="1" t="s">
        <v>1978</v>
      </c>
      <c r="E441" s="1"/>
      <c r="F441" s="17" t="s">
        <v>2639</v>
      </c>
      <c r="G441" s="4">
        <v>550</v>
      </c>
      <c r="H441" s="35">
        <f t="shared" si="43"/>
        <v>550</v>
      </c>
      <c r="I441" s="47">
        <f t="shared" si="42"/>
        <v>0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37">
        <f t="shared" si="44"/>
        <v>0</v>
      </c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</row>
    <row r="442" spans="2:72">
      <c r="B442" s="17" t="e">
        <f>VLOOKUP(D442,正方形!D:D,1,FALSE)</f>
        <v>#N/A</v>
      </c>
      <c r="C442" s="4">
        <f t="shared" si="41"/>
        <v>438</v>
      </c>
      <c r="D442" s="1" t="s">
        <v>1977</v>
      </c>
      <c r="E442" s="1"/>
      <c r="F442" s="17" t="s">
        <v>2524</v>
      </c>
      <c r="G442" s="4">
        <v>50</v>
      </c>
      <c r="H442" s="35">
        <f t="shared" si="43"/>
        <v>50</v>
      </c>
      <c r="I442" s="47">
        <f t="shared" si="42"/>
        <v>0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37">
        <f t="shared" si="44"/>
        <v>0</v>
      </c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</row>
    <row r="443" hidden="1" spans="2:72">
      <c r="B443" s="17"/>
      <c r="C443" s="4">
        <f t="shared" si="41"/>
        <v>439</v>
      </c>
      <c r="D443" s="16" t="s">
        <v>1976</v>
      </c>
      <c r="E443" s="1"/>
      <c r="F443" s="17" t="s">
        <v>2425</v>
      </c>
      <c r="G443" s="4">
        <v>0</v>
      </c>
      <c r="H443" s="35">
        <f t="shared" si="43"/>
        <v>0</v>
      </c>
      <c r="I443" s="47">
        <f t="shared" si="42"/>
        <v>0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37">
        <f t="shared" si="44"/>
        <v>0</v>
      </c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</row>
    <row r="444" hidden="1" spans="2:72">
      <c r="B444" s="17" t="e">
        <f>VLOOKUP(D444,正方形!D:D,1,FALSE)</f>
        <v>#N/A</v>
      </c>
      <c r="C444" s="4">
        <f t="shared" si="41"/>
        <v>440</v>
      </c>
      <c r="D444" s="1" t="s">
        <v>1975</v>
      </c>
      <c r="E444" s="1"/>
      <c r="F444" s="17" t="s">
        <v>2640</v>
      </c>
      <c r="G444" s="4">
        <v>0</v>
      </c>
      <c r="H444" s="35">
        <v>0</v>
      </c>
      <c r="I444" s="47">
        <f t="shared" si="42"/>
        <v>0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37">
        <f t="shared" si="44"/>
        <v>100</v>
      </c>
      <c r="AP444" s="17"/>
      <c r="AQ444" s="17"/>
      <c r="AR444" s="17"/>
      <c r="AS444" s="17"/>
      <c r="AT444" s="17"/>
      <c r="AU444" s="17">
        <v>100</v>
      </c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</row>
    <row r="445" hidden="1" spans="2:72">
      <c r="B445" s="17" t="e">
        <f>VLOOKUP(D445,正方形!D:D,1,FALSE)</f>
        <v>#N/A</v>
      </c>
      <c r="C445" s="4">
        <f t="shared" si="41"/>
        <v>441</v>
      </c>
      <c r="D445" s="1" t="s">
        <v>1974</v>
      </c>
      <c r="E445" s="1"/>
      <c r="F445" s="17" t="s">
        <v>2641</v>
      </c>
      <c r="G445" s="4">
        <v>0</v>
      </c>
      <c r="H445" s="35">
        <f t="shared" si="43"/>
        <v>0</v>
      </c>
      <c r="I445" s="47">
        <f t="shared" si="42"/>
        <v>0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37">
        <f t="shared" si="44"/>
        <v>0</v>
      </c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</row>
    <row r="446" hidden="1" spans="2:72">
      <c r="B446" s="17"/>
      <c r="C446" s="4">
        <f t="shared" si="41"/>
        <v>442</v>
      </c>
      <c r="D446" s="1" t="s">
        <v>1973</v>
      </c>
      <c r="E446" s="1"/>
      <c r="F446" s="17" t="s">
        <v>2425</v>
      </c>
      <c r="G446" s="4">
        <v>0</v>
      </c>
      <c r="H446" s="35">
        <f t="shared" si="43"/>
        <v>0</v>
      </c>
      <c r="I446" s="47">
        <f t="shared" si="42"/>
        <v>0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37">
        <f t="shared" si="44"/>
        <v>0</v>
      </c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</row>
    <row r="447" spans="2:72">
      <c r="B447" s="17" t="e">
        <f>VLOOKUP(D447,正方形!D:D,1,FALSE)</f>
        <v>#N/A</v>
      </c>
      <c r="C447" s="4">
        <f t="shared" si="41"/>
        <v>443</v>
      </c>
      <c r="D447" s="1" t="s">
        <v>1972</v>
      </c>
      <c r="E447" s="1"/>
      <c r="F447" s="17" t="s">
        <v>2526</v>
      </c>
      <c r="G447" s="4">
        <v>6</v>
      </c>
      <c r="H447" s="35">
        <f t="shared" si="43"/>
        <v>6</v>
      </c>
      <c r="I447" s="47">
        <f t="shared" si="42"/>
        <v>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37">
        <f t="shared" si="44"/>
        <v>0</v>
      </c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</row>
    <row r="448" spans="2:72">
      <c r="B448" s="17" t="e">
        <f>VLOOKUP(D448,正方形!D:D,1,FALSE)</f>
        <v>#N/A</v>
      </c>
      <c r="C448" s="4">
        <f t="shared" si="41"/>
        <v>444</v>
      </c>
      <c r="D448" s="1" t="s">
        <v>1971</v>
      </c>
      <c r="E448" s="1"/>
      <c r="F448" s="17" t="s">
        <v>2425</v>
      </c>
      <c r="G448" s="4">
        <v>100</v>
      </c>
      <c r="H448" s="35">
        <f t="shared" si="43"/>
        <v>100</v>
      </c>
      <c r="I448" s="47">
        <f t="shared" si="42"/>
        <v>0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37">
        <f t="shared" si="44"/>
        <v>0</v>
      </c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</row>
    <row r="449" hidden="1" spans="2:72">
      <c r="B449" s="17"/>
      <c r="C449" s="4">
        <f t="shared" si="41"/>
        <v>445</v>
      </c>
      <c r="D449" s="16" t="s">
        <v>1970</v>
      </c>
      <c r="E449" s="1"/>
      <c r="F449" s="17"/>
      <c r="G449" s="4">
        <v>0</v>
      </c>
      <c r="H449" s="35">
        <f t="shared" si="43"/>
        <v>0</v>
      </c>
      <c r="I449" s="47">
        <f t="shared" si="42"/>
        <v>0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37">
        <f t="shared" si="44"/>
        <v>0</v>
      </c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</row>
    <row r="450" hidden="1" spans="2:72">
      <c r="B450" s="17" t="e">
        <f>VLOOKUP(D450,正方形!D:D,1,FALSE)</f>
        <v>#N/A</v>
      </c>
      <c r="C450" s="4">
        <f t="shared" si="41"/>
        <v>446</v>
      </c>
      <c r="D450" s="1" t="s">
        <v>1969</v>
      </c>
      <c r="E450" s="1"/>
      <c r="F450" s="17" t="s">
        <v>2538</v>
      </c>
      <c r="G450" s="4">
        <v>100</v>
      </c>
      <c r="H450" s="35">
        <v>0</v>
      </c>
      <c r="I450" s="47">
        <f t="shared" si="42"/>
        <v>0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37">
        <f t="shared" si="44"/>
        <v>100</v>
      </c>
      <c r="AP450" s="17"/>
      <c r="AQ450" s="17"/>
      <c r="AR450" s="17"/>
      <c r="AS450" s="17"/>
      <c r="AT450" s="17"/>
      <c r="AU450" s="17"/>
      <c r="AV450" s="17"/>
      <c r="AW450" s="17"/>
      <c r="AX450" s="17"/>
      <c r="AY450" s="17">
        <v>100</v>
      </c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</row>
    <row r="451" spans="2:72">
      <c r="B451" s="17" t="e">
        <f>VLOOKUP(D451,正方形!D:D,1,FALSE)</f>
        <v>#N/A</v>
      </c>
      <c r="C451" s="4">
        <f t="shared" si="41"/>
        <v>447</v>
      </c>
      <c r="D451" s="1" t="s">
        <v>2642</v>
      </c>
      <c r="E451" s="1"/>
      <c r="F451" s="17" t="s">
        <v>2643</v>
      </c>
      <c r="G451" s="4">
        <v>490</v>
      </c>
      <c r="H451" s="35">
        <f>G451+I451-AO451</f>
        <v>540</v>
      </c>
      <c r="I451" s="47">
        <f t="shared" si="42"/>
        <v>50</v>
      </c>
      <c r="J451" s="17">
        <v>50</v>
      </c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37">
        <f t="shared" si="44"/>
        <v>0</v>
      </c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</row>
    <row r="452" hidden="1" spans="2:72">
      <c r="B452" s="17" t="e">
        <f>VLOOKUP(D452,正方形!D:D,1,FALSE)</f>
        <v>#N/A</v>
      </c>
      <c r="C452" s="4">
        <f t="shared" si="41"/>
        <v>448</v>
      </c>
      <c r="D452" s="1" t="s">
        <v>1967</v>
      </c>
      <c r="E452" s="1"/>
      <c r="F452" s="17" t="s">
        <v>2425</v>
      </c>
      <c r="G452" s="4">
        <v>0</v>
      </c>
      <c r="H452" s="35">
        <f t="shared" si="43"/>
        <v>0</v>
      </c>
      <c r="I452" s="47">
        <f t="shared" si="42"/>
        <v>0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37">
        <f t="shared" si="44"/>
        <v>0</v>
      </c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</row>
    <row r="453" hidden="1" spans="2:72">
      <c r="B453" s="17"/>
      <c r="C453" s="4">
        <f t="shared" si="41"/>
        <v>449</v>
      </c>
      <c r="D453" s="16" t="s">
        <v>1966</v>
      </c>
      <c r="E453" s="1"/>
      <c r="F453" s="17"/>
      <c r="G453" s="4">
        <v>0</v>
      </c>
      <c r="H453" s="35">
        <f t="shared" si="43"/>
        <v>0</v>
      </c>
      <c r="I453" s="47">
        <f t="shared" si="42"/>
        <v>0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37">
        <f t="shared" si="44"/>
        <v>0</v>
      </c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</row>
    <row r="454" hidden="1" spans="2:72">
      <c r="B454" s="17" t="e">
        <f>VLOOKUP(D454,正方形!D:D,1,FALSE)</f>
        <v>#N/A</v>
      </c>
      <c r="C454" s="4">
        <f t="shared" si="41"/>
        <v>450</v>
      </c>
      <c r="D454" s="1" t="s">
        <v>1965</v>
      </c>
      <c r="E454" s="1"/>
      <c r="F454" s="17" t="s">
        <v>2455</v>
      </c>
      <c r="G454" s="4">
        <v>0</v>
      </c>
      <c r="H454" s="35">
        <f t="shared" si="43"/>
        <v>0</v>
      </c>
      <c r="I454" s="47">
        <f t="shared" si="42"/>
        <v>0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37">
        <f t="shared" si="44"/>
        <v>0</v>
      </c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</row>
    <row r="455" spans="2:72">
      <c r="B455" s="17"/>
      <c r="C455" s="4">
        <f t="shared" si="41"/>
        <v>451</v>
      </c>
      <c r="D455" s="16" t="s">
        <v>1964</v>
      </c>
      <c r="E455" s="1"/>
      <c r="F455" s="17" t="s">
        <v>2644</v>
      </c>
      <c r="G455" s="4">
        <v>80</v>
      </c>
      <c r="H455" s="35">
        <f t="shared" si="43"/>
        <v>80</v>
      </c>
      <c r="I455" s="47">
        <f t="shared" ref="I455:I518" si="45">SUM(J455:AN455)</f>
        <v>0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37">
        <f t="shared" si="44"/>
        <v>0</v>
      </c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</row>
    <row r="456" hidden="1" spans="2:72">
      <c r="B456" s="17" t="e">
        <f>VLOOKUP(D456,正方形!D:D,1,FALSE)</f>
        <v>#N/A</v>
      </c>
      <c r="C456" s="4">
        <f t="shared" ref="C456:C519" si="46">ROW()-4</f>
        <v>452</v>
      </c>
      <c r="D456" s="1" t="s">
        <v>1963</v>
      </c>
      <c r="E456" s="1"/>
      <c r="F456" s="17" t="s">
        <v>2525</v>
      </c>
      <c r="G456" s="4">
        <v>0</v>
      </c>
      <c r="H456" s="35">
        <f t="shared" ref="H455:H519" si="47">G456+I456-AO456</f>
        <v>0</v>
      </c>
      <c r="I456" s="47">
        <f t="shared" si="45"/>
        <v>0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37">
        <f t="shared" si="44"/>
        <v>0</v>
      </c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</row>
    <row r="457" hidden="1" spans="2:72">
      <c r="B457" s="17"/>
      <c r="C457" s="4">
        <f t="shared" si="46"/>
        <v>453</v>
      </c>
      <c r="D457" s="16" t="s">
        <v>1962</v>
      </c>
      <c r="E457" s="1"/>
      <c r="F457" s="17" t="s">
        <v>2425</v>
      </c>
      <c r="G457" s="4">
        <v>0</v>
      </c>
      <c r="H457" s="35">
        <f t="shared" si="47"/>
        <v>0</v>
      </c>
      <c r="I457" s="47">
        <f t="shared" si="45"/>
        <v>0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37">
        <f t="shared" si="44"/>
        <v>0</v>
      </c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</row>
    <row r="458" hidden="1" spans="2:72">
      <c r="B458" s="17"/>
      <c r="C458" s="4">
        <f t="shared" si="46"/>
        <v>454</v>
      </c>
      <c r="D458" s="16" t="s">
        <v>1961</v>
      </c>
      <c r="E458" s="1"/>
      <c r="F458" s="17" t="s">
        <v>2425</v>
      </c>
      <c r="G458" s="4">
        <v>0</v>
      </c>
      <c r="H458" s="35">
        <f t="shared" si="47"/>
        <v>0</v>
      </c>
      <c r="I458" s="47">
        <f t="shared" si="45"/>
        <v>0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37">
        <f t="shared" si="44"/>
        <v>0</v>
      </c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</row>
    <row r="459" spans="2:72">
      <c r="B459" s="17" t="e">
        <f>VLOOKUP(D459,正方形!D:D,1,FALSE)</f>
        <v>#N/A</v>
      </c>
      <c r="C459" s="4">
        <f t="shared" si="46"/>
        <v>455</v>
      </c>
      <c r="D459" s="1" t="s">
        <v>1960</v>
      </c>
      <c r="E459" s="1"/>
      <c r="F459" s="17" t="s">
        <v>2587</v>
      </c>
      <c r="G459" s="4">
        <v>5</v>
      </c>
      <c r="H459" s="35">
        <f t="shared" si="47"/>
        <v>5</v>
      </c>
      <c r="I459" s="47">
        <f t="shared" si="45"/>
        <v>0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37">
        <f t="shared" si="44"/>
        <v>0</v>
      </c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</row>
    <row r="460" hidden="1" spans="2:72">
      <c r="B460" s="17"/>
      <c r="C460" s="4">
        <f t="shared" si="46"/>
        <v>456</v>
      </c>
      <c r="D460" s="16" t="s">
        <v>1959</v>
      </c>
      <c r="E460" s="1"/>
      <c r="F460" s="17"/>
      <c r="G460" s="4">
        <v>0</v>
      </c>
      <c r="H460" s="35">
        <f t="shared" si="47"/>
        <v>0</v>
      </c>
      <c r="I460" s="47">
        <f t="shared" si="45"/>
        <v>0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37">
        <f t="shared" si="44"/>
        <v>0</v>
      </c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</row>
    <row r="461" hidden="1" spans="2:72">
      <c r="B461" s="17"/>
      <c r="C461" s="4">
        <f t="shared" si="46"/>
        <v>457</v>
      </c>
      <c r="D461" s="16" t="s">
        <v>1958</v>
      </c>
      <c r="E461" s="1"/>
      <c r="F461" s="17" t="s">
        <v>2425</v>
      </c>
      <c r="G461" s="4">
        <v>0</v>
      </c>
      <c r="H461" s="35">
        <f t="shared" si="47"/>
        <v>0</v>
      </c>
      <c r="I461" s="47">
        <f t="shared" si="45"/>
        <v>0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37">
        <f t="shared" si="44"/>
        <v>0</v>
      </c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</row>
    <row r="462" hidden="1" spans="2:72">
      <c r="B462" s="17" t="e">
        <f>VLOOKUP(D462,正方形!D:D,1,FALSE)</f>
        <v>#N/A</v>
      </c>
      <c r="C462" s="4">
        <f t="shared" si="46"/>
        <v>458</v>
      </c>
      <c r="D462" s="1" t="s">
        <v>1957</v>
      </c>
      <c r="E462" s="1"/>
      <c r="F462" s="17" t="s">
        <v>2484</v>
      </c>
      <c r="G462" s="4">
        <v>8</v>
      </c>
      <c r="H462" s="35">
        <f t="shared" si="47"/>
        <v>-62</v>
      </c>
      <c r="I462" s="47">
        <f t="shared" si="45"/>
        <v>60</v>
      </c>
      <c r="J462" s="17">
        <v>60</v>
      </c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37">
        <f t="shared" si="44"/>
        <v>130</v>
      </c>
      <c r="AP462" s="17">
        <v>60</v>
      </c>
      <c r="AQ462" s="17"/>
      <c r="AR462" s="17">
        <f>60+10</f>
        <v>70</v>
      </c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</row>
    <row r="463" spans="2:72">
      <c r="B463" s="17" t="e">
        <f>VLOOKUP(D463,正方形!D:D,1,FALSE)</f>
        <v>#N/A</v>
      </c>
      <c r="C463" s="4">
        <f t="shared" si="46"/>
        <v>459</v>
      </c>
      <c r="D463" s="1" t="s">
        <v>1956</v>
      </c>
      <c r="E463" s="1"/>
      <c r="F463" s="17" t="s">
        <v>2448</v>
      </c>
      <c r="G463" s="4">
        <v>100</v>
      </c>
      <c r="H463" s="35">
        <f t="shared" si="47"/>
        <v>100</v>
      </c>
      <c r="I463" s="47">
        <f t="shared" si="45"/>
        <v>0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37">
        <f t="shared" si="44"/>
        <v>0</v>
      </c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</row>
    <row r="464" spans="2:72">
      <c r="B464" s="17" t="e">
        <f>VLOOKUP(D464,正方形!D:D,1,FALSE)</f>
        <v>#N/A</v>
      </c>
      <c r="C464" s="4">
        <f t="shared" si="46"/>
        <v>460</v>
      </c>
      <c r="D464" s="1" t="s">
        <v>2645</v>
      </c>
      <c r="E464" s="1"/>
      <c r="F464" s="17" t="s">
        <v>2646</v>
      </c>
      <c r="G464" s="4">
        <v>100</v>
      </c>
      <c r="H464" s="35">
        <f t="shared" si="47"/>
        <v>100</v>
      </c>
      <c r="I464" s="47">
        <f t="shared" si="45"/>
        <v>0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37">
        <f t="shared" si="44"/>
        <v>0</v>
      </c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</row>
    <row r="465" spans="2:72">
      <c r="B465" s="17" t="e">
        <f>VLOOKUP(D465,正方形!D:D,1,FALSE)</f>
        <v>#N/A</v>
      </c>
      <c r="C465" s="4">
        <f t="shared" si="46"/>
        <v>461</v>
      </c>
      <c r="D465" s="1" t="s">
        <v>1954</v>
      </c>
      <c r="E465" s="1"/>
      <c r="F465" s="17" t="s">
        <v>2647</v>
      </c>
      <c r="G465" s="4">
        <v>300</v>
      </c>
      <c r="H465" s="35">
        <f t="shared" si="47"/>
        <v>300</v>
      </c>
      <c r="I465" s="47">
        <f t="shared" si="45"/>
        <v>0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37">
        <f t="shared" si="44"/>
        <v>0</v>
      </c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</row>
    <row r="466" spans="2:72">
      <c r="B466" s="17" t="e">
        <f>VLOOKUP(D466,正方形!D:D,1,FALSE)</f>
        <v>#N/A</v>
      </c>
      <c r="C466" s="4">
        <f t="shared" si="46"/>
        <v>462</v>
      </c>
      <c r="D466" s="1" t="s">
        <v>1953</v>
      </c>
      <c r="E466" s="1"/>
      <c r="F466" s="17" t="s">
        <v>2648</v>
      </c>
      <c r="G466" s="4">
        <v>170</v>
      </c>
      <c r="H466" s="35">
        <f t="shared" si="47"/>
        <v>170</v>
      </c>
      <c r="I466" s="47">
        <f t="shared" si="45"/>
        <v>0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37">
        <f t="shared" si="44"/>
        <v>0</v>
      </c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</row>
    <row r="467" hidden="1" spans="2:72">
      <c r="B467" s="17"/>
      <c r="C467" s="4">
        <f t="shared" si="46"/>
        <v>463</v>
      </c>
      <c r="D467" s="16" t="s">
        <v>1952</v>
      </c>
      <c r="E467" s="1"/>
      <c r="F467" s="17"/>
      <c r="G467" s="4">
        <v>0</v>
      </c>
      <c r="H467" s="35">
        <f t="shared" si="47"/>
        <v>0</v>
      </c>
      <c r="I467" s="47">
        <f t="shared" si="45"/>
        <v>0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37">
        <f t="shared" si="44"/>
        <v>0</v>
      </c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</row>
    <row r="468" hidden="1" spans="2:72">
      <c r="B468" s="17" t="e">
        <f>VLOOKUP(D468,正方形!D:D,1,FALSE)</f>
        <v>#N/A</v>
      </c>
      <c r="C468" s="4">
        <f t="shared" si="46"/>
        <v>464</v>
      </c>
      <c r="D468" s="1" t="s">
        <v>1951</v>
      </c>
      <c r="E468" s="1"/>
      <c r="F468" s="17" t="s">
        <v>2425</v>
      </c>
      <c r="G468" s="4">
        <v>100</v>
      </c>
      <c r="H468" s="35">
        <f t="shared" si="47"/>
        <v>0</v>
      </c>
      <c r="I468" s="47">
        <f t="shared" si="45"/>
        <v>0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37">
        <f t="shared" ref="AO468:AO529" si="48">SUM(AP468:BT468)</f>
        <v>100</v>
      </c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>
        <v>100</v>
      </c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</row>
    <row r="469" spans="2:72">
      <c r="B469" s="17" t="e">
        <f>VLOOKUP(D469,正方形!D:D,1,FALSE)</f>
        <v>#N/A</v>
      </c>
      <c r="C469" s="4">
        <f t="shared" si="46"/>
        <v>465</v>
      </c>
      <c r="D469" s="1" t="s">
        <v>1950</v>
      </c>
      <c r="E469" s="1"/>
      <c r="F469" s="17" t="s">
        <v>2432</v>
      </c>
      <c r="G469" s="4">
        <v>50</v>
      </c>
      <c r="H469" s="35">
        <f t="shared" si="47"/>
        <v>50</v>
      </c>
      <c r="I469" s="47">
        <f t="shared" si="45"/>
        <v>0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37">
        <f t="shared" si="48"/>
        <v>0</v>
      </c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</row>
    <row r="470" spans="2:72">
      <c r="B470" s="17" t="e">
        <f>VLOOKUP(D470,正方形!D:D,1,FALSE)</f>
        <v>#N/A</v>
      </c>
      <c r="C470" s="4">
        <f t="shared" si="46"/>
        <v>466</v>
      </c>
      <c r="D470" s="1" t="s">
        <v>1949</v>
      </c>
      <c r="E470" s="1"/>
      <c r="F470" s="17" t="s">
        <v>2649</v>
      </c>
      <c r="G470" s="4">
        <v>130</v>
      </c>
      <c r="H470" s="35">
        <f t="shared" si="47"/>
        <v>60</v>
      </c>
      <c r="I470" s="47">
        <f t="shared" si="45"/>
        <v>0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37">
        <f t="shared" si="48"/>
        <v>70</v>
      </c>
      <c r="AP470" s="17"/>
      <c r="AQ470" s="17">
        <v>60</v>
      </c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>
        <v>10</v>
      </c>
      <c r="BS470" s="17"/>
      <c r="BT470" s="17"/>
    </row>
    <row r="471" hidden="1" spans="2:72">
      <c r="B471" s="17" t="e">
        <f>VLOOKUP(D471,正方形!D:D,1,FALSE)</f>
        <v>#N/A</v>
      </c>
      <c r="C471" s="4">
        <f t="shared" si="46"/>
        <v>467</v>
      </c>
      <c r="D471" s="1" t="s">
        <v>2650</v>
      </c>
      <c r="E471" s="1"/>
      <c r="F471" s="17" t="s">
        <v>2651</v>
      </c>
      <c r="G471" s="4">
        <v>110</v>
      </c>
      <c r="H471" s="35">
        <f t="shared" si="47"/>
        <v>0</v>
      </c>
      <c r="I471" s="47">
        <f t="shared" si="45"/>
        <v>0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37">
        <f t="shared" si="48"/>
        <v>110</v>
      </c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>
        <v>110</v>
      </c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</row>
    <row r="472" hidden="1" spans="2:72">
      <c r="B472" s="17" t="e">
        <f>VLOOKUP(D472,正方形!D:D,1,FALSE)</f>
        <v>#N/A</v>
      </c>
      <c r="C472" s="4">
        <f t="shared" si="46"/>
        <v>468</v>
      </c>
      <c r="D472" s="1" t="s">
        <v>1947</v>
      </c>
      <c r="E472" s="1"/>
      <c r="F472" s="17" t="s">
        <v>2425</v>
      </c>
      <c r="G472" s="4">
        <v>100</v>
      </c>
      <c r="H472" s="35">
        <f t="shared" si="47"/>
        <v>0</v>
      </c>
      <c r="I472" s="47">
        <f t="shared" si="45"/>
        <v>0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37">
        <f t="shared" si="48"/>
        <v>100</v>
      </c>
      <c r="AP472" s="17"/>
      <c r="AQ472" s="17"/>
      <c r="AR472" s="17">
        <v>40</v>
      </c>
      <c r="AS472" s="17"/>
      <c r="AT472" s="17"/>
      <c r="AU472" s="17">
        <v>60</v>
      </c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</row>
    <row r="473" spans="2:72">
      <c r="B473" s="17" t="e">
        <f>VLOOKUP(D473,正方形!D:D,1,FALSE)</f>
        <v>#N/A</v>
      </c>
      <c r="C473" s="4">
        <f t="shared" si="46"/>
        <v>469</v>
      </c>
      <c r="D473" s="1" t="s">
        <v>1946</v>
      </c>
      <c r="E473" s="1"/>
      <c r="F473" s="17" t="s">
        <v>2631</v>
      </c>
      <c r="G473" s="4">
        <v>100</v>
      </c>
      <c r="H473" s="35">
        <f t="shared" si="47"/>
        <v>100</v>
      </c>
      <c r="I473" s="47">
        <f t="shared" si="45"/>
        <v>0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37">
        <f t="shared" si="48"/>
        <v>0</v>
      </c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</row>
    <row r="474" hidden="1" spans="2:72">
      <c r="B474" s="17" t="e">
        <f>VLOOKUP(D474,正方形!D:D,1,FALSE)</f>
        <v>#N/A</v>
      </c>
      <c r="C474" s="4">
        <f t="shared" si="46"/>
        <v>470</v>
      </c>
      <c r="D474" s="1" t="s">
        <v>1945</v>
      </c>
      <c r="E474" s="1"/>
      <c r="F474" s="17" t="s">
        <v>2652</v>
      </c>
      <c r="G474" s="4">
        <v>180</v>
      </c>
      <c r="H474" s="35">
        <f t="shared" si="47"/>
        <v>0</v>
      </c>
      <c r="I474" s="47">
        <f t="shared" si="45"/>
        <v>0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37">
        <f t="shared" si="48"/>
        <v>180</v>
      </c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>
        <v>180</v>
      </c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</row>
    <row r="475" hidden="1" spans="2:72">
      <c r="B475" s="17" t="e">
        <f>VLOOKUP(D475,正方形!D:D,1,FALSE)</f>
        <v>#N/A</v>
      </c>
      <c r="C475" s="4">
        <f t="shared" si="46"/>
        <v>471</v>
      </c>
      <c r="D475" s="1" t="s">
        <v>1944</v>
      </c>
      <c r="E475" s="1"/>
      <c r="F475" s="17" t="s">
        <v>2653</v>
      </c>
      <c r="G475" s="4">
        <v>45</v>
      </c>
      <c r="H475" s="35">
        <f t="shared" si="47"/>
        <v>0</v>
      </c>
      <c r="I475" s="47">
        <f t="shared" si="45"/>
        <v>0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37">
        <f t="shared" si="48"/>
        <v>45</v>
      </c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>
        <v>45</v>
      </c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</row>
    <row r="476" hidden="1" spans="2:72">
      <c r="B476" s="17" t="e">
        <f>VLOOKUP(D476,正方形!D:D,1,FALSE)</f>
        <v>#N/A</v>
      </c>
      <c r="C476" s="4">
        <f t="shared" si="46"/>
        <v>472</v>
      </c>
      <c r="D476" s="1" t="s">
        <v>1943</v>
      </c>
      <c r="E476" s="1"/>
      <c r="F476" s="17" t="s">
        <v>2654</v>
      </c>
      <c r="G476" s="4">
        <v>150</v>
      </c>
      <c r="H476" s="35">
        <f t="shared" si="47"/>
        <v>0</v>
      </c>
      <c r="I476" s="47">
        <f t="shared" si="45"/>
        <v>0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37">
        <f t="shared" si="48"/>
        <v>150</v>
      </c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>
        <v>100</v>
      </c>
      <c r="BG476" s="17"/>
      <c r="BH476" s="17"/>
      <c r="BI476" s="17"/>
      <c r="BJ476" s="17"/>
      <c r="BK476" s="17"/>
      <c r="BL476" s="17"/>
      <c r="BM476" s="17"/>
      <c r="BN476" s="17"/>
      <c r="BO476" s="17"/>
      <c r="BP476" s="17">
        <v>50</v>
      </c>
      <c r="BQ476" s="17"/>
      <c r="BR476" s="17"/>
      <c r="BS476" s="17"/>
      <c r="BT476" s="17"/>
    </row>
    <row r="477" hidden="1" spans="2:72">
      <c r="B477" s="17"/>
      <c r="C477" s="4">
        <f t="shared" si="46"/>
        <v>473</v>
      </c>
      <c r="D477" s="16" t="s">
        <v>1942</v>
      </c>
      <c r="E477" s="1"/>
      <c r="F477" s="17" t="s">
        <v>2425</v>
      </c>
      <c r="G477" s="4">
        <v>0</v>
      </c>
      <c r="H477" s="35">
        <f t="shared" si="47"/>
        <v>0</v>
      </c>
      <c r="I477" s="47">
        <f t="shared" si="45"/>
        <v>0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37">
        <f t="shared" si="48"/>
        <v>0</v>
      </c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</row>
    <row r="478" hidden="1" spans="2:72">
      <c r="B478" s="17"/>
      <c r="C478" s="4">
        <f t="shared" si="46"/>
        <v>474</v>
      </c>
      <c r="D478" s="16" t="s">
        <v>1941</v>
      </c>
      <c r="E478" s="1"/>
      <c r="F478" s="17"/>
      <c r="G478" s="4">
        <v>0</v>
      </c>
      <c r="H478" s="35">
        <f t="shared" si="47"/>
        <v>0</v>
      </c>
      <c r="I478" s="47">
        <f t="shared" si="45"/>
        <v>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37">
        <f t="shared" si="48"/>
        <v>0</v>
      </c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</row>
    <row r="479" spans="2:72">
      <c r="B479" s="17" t="e">
        <f>VLOOKUP(D479,正方形!D:D,1,FALSE)</f>
        <v>#N/A</v>
      </c>
      <c r="C479" s="4">
        <f t="shared" si="46"/>
        <v>475</v>
      </c>
      <c r="D479" s="1" t="s">
        <v>1940</v>
      </c>
      <c r="E479" s="1"/>
      <c r="F479" s="17" t="s">
        <v>2531</v>
      </c>
      <c r="G479" s="4">
        <v>100</v>
      </c>
      <c r="H479" s="35">
        <f t="shared" si="47"/>
        <v>100</v>
      </c>
      <c r="I479" s="47">
        <f t="shared" si="45"/>
        <v>0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37">
        <f t="shared" si="48"/>
        <v>0</v>
      </c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</row>
    <row r="480" spans="2:72">
      <c r="B480" s="17" t="e">
        <f>VLOOKUP(D480,正方形!D:D,1,FALSE)</f>
        <v>#N/A</v>
      </c>
      <c r="C480" s="4">
        <f t="shared" si="46"/>
        <v>476</v>
      </c>
      <c r="D480" s="1" t="s">
        <v>1939</v>
      </c>
      <c r="E480" s="1"/>
      <c r="F480" s="17" t="s">
        <v>2655</v>
      </c>
      <c r="G480" s="4">
        <v>200</v>
      </c>
      <c r="H480" s="35">
        <f t="shared" si="47"/>
        <v>200</v>
      </c>
      <c r="I480" s="47">
        <f t="shared" si="45"/>
        <v>0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37">
        <f t="shared" si="48"/>
        <v>0</v>
      </c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 t="s">
        <v>2656</v>
      </c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</row>
    <row r="481" hidden="1" spans="2:72">
      <c r="B481" s="17" t="e">
        <f>VLOOKUP(D481,正方形!D:D,1,FALSE)</f>
        <v>#N/A</v>
      </c>
      <c r="C481" s="4">
        <f t="shared" si="46"/>
        <v>477</v>
      </c>
      <c r="D481" s="1" t="s">
        <v>1938</v>
      </c>
      <c r="E481" s="1"/>
      <c r="F481" s="17" t="s">
        <v>2566</v>
      </c>
      <c r="G481" s="4">
        <v>0</v>
      </c>
      <c r="H481" s="35">
        <f t="shared" si="47"/>
        <v>0</v>
      </c>
      <c r="I481" s="47">
        <f t="shared" si="45"/>
        <v>0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37">
        <f t="shared" si="48"/>
        <v>0</v>
      </c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</row>
    <row r="482" spans="2:72">
      <c r="B482" s="17" t="e">
        <f>VLOOKUP(D482,正方形!D:D,1,FALSE)</f>
        <v>#N/A</v>
      </c>
      <c r="C482" s="4">
        <f t="shared" si="46"/>
        <v>478</v>
      </c>
      <c r="D482" s="1" t="s">
        <v>1937</v>
      </c>
      <c r="E482" s="1"/>
      <c r="F482" s="17" t="s">
        <v>2657</v>
      </c>
      <c r="G482" s="4">
        <v>100</v>
      </c>
      <c r="H482" s="35">
        <f t="shared" si="47"/>
        <v>100</v>
      </c>
      <c r="I482" s="47">
        <f t="shared" si="45"/>
        <v>0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37">
        <f t="shared" si="48"/>
        <v>0</v>
      </c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</row>
    <row r="483" spans="2:72">
      <c r="B483" s="17" t="e">
        <f>VLOOKUP(D483,正方形!D:D,1,FALSE)</f>
        <v>#N/A</v>
      </c>
      <c r="C483" s="4">
        <f t="shared" si="46"/>
        <v>479</v>
      </c>
      <c r="D483" s="1" t="s">
        <v>1936</v>
      </c>
      <c r="E483" s="1"/>
      <c r="F483" s="17" t="s">
        <v>2503</v>
      </c>
      <c r="G483" s="4">
        <v>30</v>
      </c>
      <c r="H483" s="35">
        <f t="shared" si="47"/>
        <v>30</v>
      </c>
      <c r="I483" s="47">
        <f t="shared" si="45"/>
        <v>0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37">
        <f t="shared" si="48"/>
        <v>0</v>
      </c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</row>
    <row r="484" spans="2:72">
      <c r="B484" s="17" t="e">
        <f>VLOOKUP(D484,正方形!D:D,1,FALSE)</f>
        <v>#N/A</v>
      </c>
      <c r="C484" s="4">
        <f t="shared" si="46"/>
        <v>480</v>
      </c>
      <c r="D484" s="1" t="s">
        <v>1935</v>
      </c>
      <c r="E484" s="1"/>
      <c r="F484" s="17" t="s">
        <v>2658</v>
      </c>
      <c r="G484" s="4">
        <v>10</v>
      </c>
      <c r="H484" s="35">
        <f t="shared" si="47"/>
        <v>10</v>
      </c>
      <c r="I484" s="47">
        <f t="shared" si="45"/>
        <v>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37">
        <f t="shared" si="48"/>
        <v>0</v>
      </c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</row>
    <row r="485" hidden="1" spans="2:72">
      <c r="B485" s="17" t="e">
        <f>VLOOKUP(D485,正方形!D:D,1,FALSE)</f>
        <v>#N/A</v>
      </c>
      <c r="C485" s="4">
        <f t="shared" si="46"/>
        <v>481</v>
      </c>
      <c r="D485" s="1" t="s">
        <v>2659</v>
      </c>
      <c r="E485" s="1" t="s">
        <v>1934</v>
      </c>
      <c r="F485" s="17" t="s">
        <v>2425</v>
      </c>
      <c r="G485" s="4">
        <v>0</v>
      </c>
      <c r="H485" s="35">
        <f t="shared" si="47"/>
        <v>-15</v>
      </c>
      <c r="I485" s="47">
        <f t="shared" si="45"/>
        <v>0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37">
        <f t="shared" si="48"/>
        <v>15</v>
      </c>
      <c r="AP485" s="17"/>
      <c r="AQ485" s="17"/>
      <c r="AR485" s="17">
        <v>15</v>
      </c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</row>
    <row r="486" hidden="1" spans="2:72">
      <c r="B486" s="17"/>
      <c r="C486" s="4">
        <f t="shared" si="46"/>
        <v>482</v>
      </c>
      <c r="D486" s="16" t="s">
        <v>1933</v>
      </c>
      <c r="E486" s="1"/>
      <c r="F486" s="17"/>
      <c r="G486" s="4">
        <v>0</v>
      </c>
      <c r="H486" s="35">
        <f t="shared" si="47"/>
        <v>0</v>
      </c>
      <c r="I486" s="47">
        <f t="shared" si="45"/>
        <v>0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37">
        <f t="shared" si="48"/>
        <v>0</v>
      </c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</row>
    <row r="487" hidden="1" spans="2:72">
      <c r="B487" s="17" t="e">
        <f>VLOOKUP(D487,正方形!D:D,1,FALSE)</f>
        <v>#N/A</v>
      </c>
      <c r="C487" s="4">
        <f t="shared" si="46"/>
        <v>483</v>
      </c>
      <c r="D487" s="1" t="s">
        <v>1932</v>
      </c>
      <c r="E487" s="1"/>
      <c r="F487" s="17" t="s">
        <v>2623</v>
      </c>
      <c r="G487" s="4">
        <v>400</v>
      </c>
      <c r="H487" s="35">
        <f t="shared" si="47"/>
        <v>-1100</v>
      </c>
      <c r="I487" s="47">
        <f t="shared" si="45"/>
        <v>0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37">
        <f t="shared" si="48"/>
        <v>1500</v>
      </c>
      <c r="AP487" s="17"/>
      <c r="AQ487" s="17"/>
      <c r="AR487" s="17">
        <v>1500</v>
      </c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</row>
    <row r="488" hidden="1" spans="2:72">
      <c r="B488" s="17"/>
      <c r="C488" s="4">
        <f t="shared" si="46"/>
        <v>484</v>
      </c>
      <c r="D488" s="16" t="s">
        <v>1931</v>
      </c>
      <c r="E488" s="1"/>
      <c r="F488" s="17" t="s">
        <v>2425</v>
      </c>
      <c r="G488" s="4">
        <v>0</v>
      </c>
      <c r="H488" s="35">
        <f t="shared" si="47"/>
        <v>0</v>
      </c>
      <c r="I488" s="47">
        <f t="shared" si="45"/>
        <v>0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37">
        <f t="shared" si="48"/>
        <v>0</v>
      </c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</row>
    <row r="489" hidden="1" spans="2:72">
      <c r="B489" s="17" t="e">
        <f>VLOOKUP(D489,正方形!D:D,1,FALSE)</f>
        <v>#N/A</v>
      </c>
      <c r="C489" s="4">
        <f t="shared" si="46"/>
        <v>485</v>
      </c>
      <c r="D489" s="1" t="s">
        <v>1930</v>
      </c>
      <c r="E489" s="1"/>
      <c r="F489" s="17" t="s">
        <v>2425</v>
      </c>
      <c r="G489" s="4">
        <v>0</v>
      </c>
      <c r="H489" s="35">
        <f t="shared" si="47"/>
        <v>0</v>
      </c>
      <c r="I489" s="47">
        <f t="shared" si="45"/>
        <v>0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37">
        <f t="shared" si="48"/>
        <v>0</v>
      </c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</row>
    <row r="490" spans="2:72">
      <c r="B490" s="17" t="e">
        <f>VLOOKUP(D490,正方形!D:D,1,FALSE)</f>
        <v>#N/A</v>
      </c>
      <c r="C490" s="4">
        <f t="shared" si="46"/>
        <v>486</v>
      </c>
      <c r="D490" s="1" t="s">
        <v>1929</v>
      </c>
      <c r="E490" s="1"/>
      <c r="F490" s="17" t="s">
        <v>2660</v>
      </c>
      <c r="G490" s="4">
        <v>165</v>
      </c>
      <c r="H490" s="35">
        <f t="shared" si="47"/>
        <v>165</v>
      </c>
      <c r="I490" s="47">
        <f t="shared" si="45"/>
        <v>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37">
        <f t="shared" si="48"/>
        <v>0</v>
      </c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</row>
    <row r="491" hidden="1" spans="2:72">
      <c r="B491" s="17"/>
      <c r="C491" s="4">
        <f t="shared" si="46"/>
        <v>487</v>
      </c>
      <c r="D491" s="16" t="s">
        <v>1928</v>
      </c>
      <c r="E491" s="1"/>
      <c r="F491" s="17"/>
      <c r="G491" s="4">
        <v>0</v>
      </c>
      <c r="H491" s="35">
        <f t="shared" si="47"/>
        <v>0</v>
      </c>
      <c r="I491" s="47">
        <f t="shared" si="45"/>
        <v>0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37">
        <f t="shared" si="48"/>
        <v>0</v>
      </c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</row>
    <row r="492" spans="2:72">
      <c r="B492" s="17" t="e">
        <f>VLOOKUP(D492,正方形!D:D,1,FALSE)</f>
        <v>#N/A</v>
      </c>
      <c r="C492" s="4">
        <f t="shared" si="46"/>
        <v>488</v>
      </c>
      <c r="D492" s="1" t="s">
        <v>1927</v>
      </c>
      <c r="E492" s="1"/>
      <c r="F492" s="17" t="s">
        <v>2452</v>
      </c>
      <c r="G492" s="4">
        <v>400</v>
      </c>
      <c r="H492" s="35">
        <f t="shared" si="47"/>
        <v>400</v>
      </c>
      <c r="I492" s="47">
        <f t="shared" si="45"/>
        <v>0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37">
        <f t="shared" si="48"/>
        <v>0</v>
      </c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</row>
    <row r="493" hidden="1" spans="2:72">
      <c r="B493" s="17" t="e">
        <f>VLOOKUP(D493,正方形!D:D,1,FALSE)</f>
        <v>#N/A</v>
      </c>
      <c r="C493" s="4">
        <f t="shared" si="46"/>
        <v>489</v>
      </c>
      <c r="D493" s="1" t="s">
        <v>1926</v>
      </c>
      <c r="E493" s="1"/>
      <c r="F493" s="17" t="s">
        <v>2552</v>
      </c>
      <c r="G493" s="4">
        <v>0</v>
      </c>
      <c r="H493" s="35">
        <f t="shared" si="47"/>
        <v>0</v>
      </c>
      <c r="I493" s="47">
        <f t="shared" si="45"/>
        <v>0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37">
        <f t="shared" si="48"/>
        <v>0</v>
      </c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</row>
    <row r="494" spans="2:72">
      <c r="B494" s="17" t="e">
        <f>VLOOKUP(D494,正方形!D:D,1,FALSE)</f>
        <v>#N/A</v>
      </c>
      <c r="C494" s="4">
        <f t="shared" si="46"/>
        <v>490</v>
      </c>
      <c r="D494" s="1" t="s">
        <v>1925</v>
      </c>
      <c r="E494" s="1"/>
      <c r="F494" s="17" t="s">
        <v>2546</v>
      </c>
      <c r="G494" s="4">
        <v>26</v>
      </c>
      <c r="H494" s="35">
        <f t="shared" si="47"/>
        <v>26</v>
      </c>
      <c r="I494" s="47">
        <f t="shared" si="45"/>
        <v>0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37">
        <f t="shared" si="48"/>
        <v>0</v>
      </c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</row>
    <row r="495" spans="2:72">
      <c r="B495" s="17" t="e">
        <f>VLOOKUP(D495,正方形!D:D,1,FALSE)</f>
        <v>#N/A</v>
      </c>
      <c r="C495" s="4">
        <f t="shared" si="46"/>
        <v>491</v>
      </c>
      <c r="D495" s="1" t="s">
        <v>1924</v>
      </c>
      <c r="E495" s="1"/>
      <c r="F495" s="17" t="s">
        <v>2436</v>
      </c>
      <c r="G495" s="4">
        <v>50</v>
      </c>
      <c r="H495" s="35">
        <f t="shared" si="47"/>
        <v>50</v>
      </c>
      <c r="I495" s="47">
        <f t="shared" si="45"/>
        <v>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37">
        <f t="shared" si="48"/>
        <v>0</v>
      </c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</row>
    <row r="496" hidden="1" spans="2:72">
      <c r="B496" s="17"/>
      <c r="C496" s="4">
        <f t="shared" si="46"/>
        <v>492</v>
      </c>
      <c r="D496" s="16" t="s">
        <v>1923</v>
      </c>
      <c r="E496" s="1"/>
      <c r="F496" s="17" t="s">
        <v>2425</v>
      </c>
      <c r="G496" s="4">
        <v>0</v>
      </c>
      <c r="H496" s="35">
        <f t="shared" si="47"/>
        <v>0</v>
      </c>
      <c r="I496" s="47">
        <f t="shared" si="45"/>
        <v>0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37">
        <f t="shared" si="48"/>
        <v>0</v>
      </c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</row>
    <row r="497" spans="2:72">
      <c r="B497" s="17" t="e">
        <f>VLOOKUP(D497,正方形!D:D,1,FALSE)</f>
        <v>#N/A</v>
      </c>
      <c r="C497" s="4">
        <f t="shared" si="46"/>
        <v>493</v>
      </c>
      <c r="D497" s="1" t="s">
        <v>1922</v>
      </c>
      <c r="E497" s="1"/>
      <c r="F497" s="17" t="s">
        <v>2443</v>
      </c>
      <c r="G497" s="4">
        <v>270</v>
      </c>
      <c r="H497" s="35">
        <f t="shared" si="47"/>
        <v>170</v>
      </c>
      <c r="I497" s="47">
        <f t="shared" si="45"/>
        <v>0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37">
        <f t="shared" si="48"/>
        <v>100</v>
      </c>
      <c r="AP497" s="17"/>
      <c r="AQ497" s="17"/>
      <c r="AR497" s="17"/>
      <c r="AS497" s="17">
        <v>100</v>
      </c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</row>
    <row r="498" spans="2:72">
      <c r="B498" s="17" t="e">
        <f>VLOOKUP(D498,正方形!D:D,1,FALSE)</f>
        <v>#N/A</v>
      </c>
      <c r="C498" s="4">
        <f t="shared" si="46"/>
        <v>494</v>
      </c>
      <c r="D498" s="1" t="s">
        <v>1921</v>
      </c>
      <c r="E498" s="1"/>
      <c r="F498" s="17" t="s">
        <v>2500</v>
      </c>
      <c r="G498" s="4">
        <v>480</v>
      </c>
      <c r="H498" s="35">
        <f t="shared" si="47"/>
        <v>480</v>
      </c>
      <c r="I498" s="47">
        <f t="shared" si="45"/>
        <v>0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37">
        <f t="shared" si="48"/>
        <v>0</v>
      </c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</row>
    <row r="499" hidden="1" spans="2:72">
      <c r="B499" s="17"/>
      <c r="C499" s="4">
        <f t="shared" si="46"/>
        <v>495</v>
      </c>
      <c r="D499" s="16" t="s">
        <v>1920</v>
      </c>
      <c r="E499" s="1"/>
      <c r="F499" s="17"/>
      <c r="G499" s="4">
        <v>0</v>
      </c>
      <c r="H499" s="35">
        <f t="shared" si="47"/>
        <v>0</v>
      </c>
      <c r="I499" s="47">
        <f t="shared" si="45"/>
        <v>0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37">
        <f t="shared" si="48"/>
        <v>0</v>
      </c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</row>
    <row r="500" spans="2:72">
      <c r="B500" s="17" t="e">
        <f>VLOOKUP(D500,正方形!D:D,1,FALSE)</f>
        <v>#N/A</v>
      </c>
      <c r="C500" s="4">
        <f t="shared" si="46"/>
        <v>496</v>
      </c>
      <c r="D500" s="1" t="s">
        <v>1919</v>
      </c>
      <c r="E500" s="1"/>
      <c r="F500" s="17" t="s">
        <v>2544</v>
      </c>
      <c r="G500" s="4">
        <v>80</v>
      </c>
      <c r="H500" s="35">
        <f t="shared" si="47"/>
        <v>80</v>
      </c>
      <c r="I500" s="47">
        <f t="shared" si="45"/>
        <v>0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37">
        <f t="shared" si="48"/>
        <v>0</v>
      </c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</row>
    <row r="501" hidden="1" spans="2:72">
      <c r="B501" s="17"/>
      <c r="C501" s="4">
        <f t="shared" si="46"/>
        <v>497</v>
      </c>
      <c r="D501" s="16" t="s">
        <v>1918</v>
      </c>
      <c r="E501" s="1"/>
      <c r="F501" s="17"/>
      <c r="G501" s="4">
        <v>0</v>
      </c>
      <c r="H501" s="35">
        <f t="shared" si="47"/>
        <v>0</v>
      </c>
      <c r="I501" s="47">
        <f t="shared" si="45"/>
        <v>0</v>
      </c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37">
        <f t="shared" si="48"/>
        <v>0</v>
      </c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</row>
    <row r="502" spans="2:72">
      <c r="B502" s="17" t="e">
        <f>VLOOKUP(D502,正方形!D:D,1,FALSE)</f>
        <v>#N/A</v>
      </c>
      <c r="C502" s="4">
        <f t="shared" si="46"/>
        <v>498</v>
      </c>
      <c r="D502" s="1" t="s">
        <v>1917</v>
      </c>
      <c r="E502" s="1"/>
      <c r="F502" s="17" t="s">
        <v>2559</v>
      </c>
      <c r="G502" s="4">
        <v>20</v>
      </c>
      <c r="H502" s="35">
        <f t="shared" si="47"/>
        <v>20</v>
      </c>
      <c r="I502" s="47">
        <f t="shared" si="45"/>
        <v>0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37">
        <f t="shared" si="48"/>
        <v>0</v>
      </c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</row>
    <row r="503" spans="2:72">
      <c r="B503" s="17" t="e">
        <f>VLOOKUP(D503,正方形!D:D,1,FALSE)</f>
        <v>#N/A</v>
      </c>
      <c r="C503" s="4">
        <f t="shared" si="46"/>
        <v>499</v>
      </c>
      <c r="D503" s="1" t="s">
        <v>1916</v>
      </c>
      <c r="E503" s="1"/>
      <c r="F503" s="17" t="s">
        <v>2661</v>
      </c>
      <c r="G503" s="4">
        <v>50</v>
      </c>
      <c r="H503" s="35">
        <f t="shared" si="47"/>
        <v>50</v>
      </c>
      <c r="I503" s="47">
        <f t="shared" si="45"/>
        <v>0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37">
        <f t="shared" si="48"/>
        <v>0</v>
      </c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</row>
    <row r="504" spans="2:72">
      <c r="B504" s="17" t="e">
        <f>VLOOKUP(D504,正方形!D:D,1,FALSE)</f>
        <v>#N/A</v>
      </c>
      <c r="C504" s="4">
        <f t="shared" si="46"/>
        <v>500</v>
      </c>
      <c r="D504" s="1" t="s">
        <v>1915</v>
      </c>
      <c r="E504" s="1"/>
      <c r="F504" s="17" t="s">
        <v>2662</v>
      </c>
      <c r="G504" s="4">
        <v>200</v>
      </c>
      <c r="H504" s="35">
        <f t="shared" si="47"/>
        <v>200</v>
      </c>
      <c r="I504" s="47">
        <f t="shared" si="45"/>
        <v>0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37">
        <f t="shared" si="48"/>
        <v>0</v>
      </c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</row>
    <row r="505" hidden="1" spans="2:72">
      <c r="B505" s="17" t="e">
        <f>VLOOKUP(D505,正方形!D:D,1,FALSE)</f>
        <v>#N/A</v>
      </c>
      <c r="C505" s="4">
        <f t="shared" si="46"/>
        <v>501</v>
      </c>
      <c r="D505" s="1" t="s">
        <v>1914</v>
      </c>
      <c r="E505" s="1"/>
      <c r="F505" s="17" t="s">
        <v>2425</v>
      </c>
      <c r="G505" s="4">
        <v>0</v>
      </c>
      <c r="H505" s="35">
        <f t="shared" si="47"/>
        <v>0</v>
      </c>
      <c r="I505" s="47">
        <f t="shared" si="45"/>
        <v>0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37">
        <f t="shared" si="48"/>
        <v>0</v>
      </c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</row>
    <row r="506" hidden="1" spans="2:72">
      <c r="B506" s="17" t="e">
        <f>VLOOKUP(D506,正方形!D:D,1,FALSE)</f>
        <v>#N/A</v>
      </c>
      <c r="C506" s="4">
        <f t="shared" si="46"/>
        <v>502</v>
      </c>
      <c r="D506" s="1" t="s">
        <v>1913</v>
      </c>
      <c r="E506" s="1"/>
      <c r="F506" s="17" t="s">
        <v>2542</v>
      </c>
      <c r="G506" s="4">
        <v>0</v>
      </c>
      <c r="H506" s="35">
        <f t="shared" si="47"/>
        <v>-50</v>
      </c>
      <c r="I506" s="47">
        <f t="shared" si="45"/>
        <v>0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37">
        <f t="shared" si="48"/>
        <v>50</v>
      </c>
      <c r="AP506" s="17"/>
      <c r="AQ506" s="17"/>
      <c r="AR506" s="17">
        <v>50</v>
      </c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</row>
    <row r="507" spans="2:72">
      <c r="B507" s="17" t="e">
        <f>VLOOKUP(D507,正方形!D:D,1,FALSE)</f>
        <v>#N/A</v>
      </c>
      <c r="C507" s="4">
        <f t="shared" si="46"/>
        <v>503</v>
      </c>
      <c r="D507" s="1" t="s">
        <v>1912</v>
      </c>
      <c r="E507" s="1"/>
      <c r="F507" s="17" t="s">
        <v>2572</v>
      </c>
      <c r="G507" s="4">
        <v>100</v>
      </c>
      <c r="H507" s="35">
        <f t="shared" si="47"/>
        <v>100</v>
      </c>
      <c r="I507" s="47">
        <f t="shared" si="45"/>
        <v>0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37">
        <f t="shared" si="48"/>
        <v>0</v>
      </c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</row>
    <row r="508" hidden="1" spans="2:72">
      <c r="B508" s="17" t="e">
        <f>VLOOKUP(D508,正方形!D:D,1,FALSE)</f>
        <v>#N/A</v>
      </c>
      <c r="C508" s="4">
        <f t="shared" si="46"/>
        <v>504</v>
      </c>
      <c r="D508" s="1" t="s">
        <v>1911</v>
      </c>
      <c r="E508" s="1"/>
      <c r="F508" s="17" t="s">
        <v>2425</v>
      </c>
      <c r="G508" s="4">
        <v>0</v>
      </c>
      <c r="H508" s="35">
        <f t="shared" si="47"/>
        <v>0</v>
      </c>
      <c r="I508" s="47">
        <f t="shared" si="45"/>
        <v>0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37">
        <f t="shared" si="48"/>
        <v>0</v>
      </c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</row>
    <row r="509" hidden="1" spans="2:72">
      <c r="B509" s="17"/>
      <c r="C509" s="4">
        <f t="shared" si="46"/>
        <v>505</v>
      </c>
      <c r="D509" s="16" t="s">
        <v>1910</v>
      </c>
      <c r="E509" s="1"/>
      <c r="F509" s="17"/>
      <c r="G509" s="4">
        <v>0</v>
      </c>
      <c r="H509" s="35">
        <f t="shared" si="47"/>
        <v>0</v>
      </c>
      <c r="I509" s="47">
        <f t="shared" si="45"/>
        <v>0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37">
        <f t="shared" si="48"/>
        <v>0</v>
      </c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</row>
    <row r="510" spans="2:72">
      <c r="B510" s="17" t="e">
        <f>VLOOKUP(D510,正方形!D:D,1,FALSE)</f>
        <v>#N/A</v>
      </c>
      <c r="C510" s="4">
        <f t="shared" si="46"/>
        <v>506</v>
      </c>
      <c r="D510" s="1" t="s">
        <v>1909</v>
      </c>
      <c r="E510" s="1"/>
      <c r="F510" s="17" t="s">
        <v>2489</v>
      </c>
      <c r="G510" s="4">
        <v>140</v>
      </c>
      <c r="H510" s="35">
        <f t="shared" si="47"/>
        <v>140</v>
      </c>
      <c r="I510" s="47">
        <f t="shared" si="45"/>
        <v>0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37">
        <f t="shared" si="48"/>
        <v>0</v>
      </c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</row>
    <row r="511" spans="2:72">
      <c r="B511" s="17" t="e">
        <f>VLOOKUP(D511,正方形!D:D,1,FALSE)</f>
        <v>#N/A</v>
      </c>
      <c r="C511" s="4">
        <f t="shared" si="46"/>
        <v>507</v>
      </c>
      <c r="D511" s="1" t="s">
        <v>1908</v>
      </c>
      <c r="E511" s="1"/>
      <c r="F511" s="17" t="s">
        <v>2663</v>
      </c>
      <c r="G511" s="4">
        <v>25</v>
      </c>
      <c r="H511" s="35">
        <f t="shared" si="47"/>
        <v>25</v>
      </c>
      <c r="I511" s="47">
        <f t="shared" si="45"/>
        <v>0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37">
        <f t="shared" si="48"/>
        <v>0</v>
      </c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</row>
    <row r="512" hidden="1" spans="2:72">
      <c r="B512" s="17" t="e">
        <f>VLOOKUP(D512,正方形!D:D,1,FALSE)</f>
        <v>#N/A</v>
      </c>
      <c r="C512" s="4">
        <f t="shared" si="46"/>
        <v>508</v>
      </c>
      <c r="D512" s="1" t="s">
        <v>1907</v>
      </c>
      <c r="E512" s="1"/>
      <c r="F512" s="17" t="s">
        <v>2664</v>
      </c>
      <c r="G512" s="4">
        <v>0</v>
      </c>
      <c r="H512" s="35">
        <f t="shared" si="47"/>
        <v>0</v>
      </c>
      <c r="I512" s="47">
        <f t="shared" si="45"/>
        <v>0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37">
        <f t="shared" si="48"/>
        <v>0</v>
      </c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</row>
    <row r="513" spans="2:72">
      <c r="B513" s="17" t="e">
        <f>VLOOKUP(D513,正方形!D:D,1,FALSE)</f>
        <v>#N/A</v>
      </c>
      <c r="C513" s="4">
        <f t="shared" si="46"/>
        <v>509</v>
      </c>
      <c r="D513" s="1" t="s">
        <v>1906</v>
      </c>
      <c r="E513" s="1"/>
      <c r="F513" s="17" t="s">
        <v>2441</v>
      </c>
      <c r="G513" s="4">
        <v>40</v>
      </c>
      <c r="H513" s="35">
        <f t="shared" si="47"/>
        <v>40</v>
      </c>
      <c r="I513" s="47">
        <f t="shared" si="45"/>
        <v>0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37">
        <f t="shared" si="48"/>
        <v>0</v>
      </c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</row>
    <row r="514" hidden="1" spans="2:72">
      <c r="B514" s="17"/>
      <c r="C514" s="4">
        <f t="shared" si="46"/>
        <v>510</v>
      </c>
      <c r="D514" s="16" t="s">
        <v>1905</v>
      </c>
      <c r="E514" s="1"/>
      <c r="F514" s="17" t="s">
        <v>2425</v>
      </c>
      <c r="G514" s="4">
        <v>0</v>
      </c>
      <c r="H514" s="35">
        <f t="shared" si="47"/>
        <v>0</v>
      </c>
      <c r="I514" s="47">
        <f t="shared" si="45"/>
        <v>0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37">
        <f t="shared" si="48"/>
        <v>0</v>
      </c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</row>
    <row r="515" ht="13" customHeight="1" spans="2:72">
      <c r="B515" s="17" t="e">
        <f>VLOOKUP(D515,正方形!D:D,1,FALSE)</f>
        <v>#N/A</v>
      </c>
      <c r="C515" s="4">
        <f t="shared" si="46"/>
        <v>511</v>
      </c>
      <c r="D515" s="1" t="s">
        <v>1904</v>
      </c>
      <c r="E515" s="1"/>
      <c r="F515" s="17" t="s">
        <v>2665</v>
      </c>
      <c r="G515" s="4">
        <v>150</v>
      </c>
      <c r="H515" s="35">
        <f t="shared" si="47"/>
        <v>150</v>
      </c>
      <c r="I515" s="47">
        <f t="shared" si="45"/>
        <v>0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37">
        <f t="shared" si="48"/>
        <v>0</v>
      </c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</row>
    <row r="516" spans="2:72">
      <c r="B516" s="17" t="e">
        <f>VLOOKUP(D516,正方形!D:D,1,FALSE)</f>
        <v>#N/A</v>
      </c>
      <c r="C516" s="4">
        <f t="shared" si="46"/>
        <v>512</v>
      </c>
      <c r="D516" s="1" t="s">
        <v>1903</v>
      </c>
      <c r="E516" s="1"/>
      <c r="F516" s="17" t="s">
        <v>2666</v>
      </c>
      <c r="G516" s="4">
        <v>20</v>
      </c>
      <c r="H516" s="35">
        <f t="shared" si="47"/>
        <v>20</v>
      </c>
      <c r="I516" s="47">
        <f t="shared" si="45"/>
        <v>0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37">
        <f t="shared" si="48"/>
        <v>0</v>
      </c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</row>
    <row r="517" hidden="1" spans="2:72">
      <c r="B517" s="17"/>
      <c r="C517" s="4">
        <f t="shared" si="46"/>
        <v>513</v>
      </c>
      <c r="D517" s="16" t="s">
        <v>2667</v>
      </c>
      <c r="E517" s="1"/>
      <c r="F517" s="17"/>
      <c r="G517" s="4">
        <v>0</v>
      </c>
      <c r="H517" s="35">
        <f t="shared" si="47"/>
        <v>0</v>
      </c>
      <c r="I517" s="47">
        <f t="shared" si="45"/>
        <v>0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37">
        <f t="shared" si="48"/>
        <v>0</v>
      </c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</row>
    <row r="518" spans="2:72">
      <c r="B518" s="17" t="e">
        <f>VLOOKUP(D518,正方形!D:D,1,FALSE)</f>
        <v>#N/A</v>
      </c>
      <c r="C518" s="4">
        <f t="shared" si="46"/>
        <v>514</v>
      </c>
      <c r="D518" s="1" t="s">
        <v>1901</v>
      </c>
      <c r="E518" s="1"/>
      <c r="F518" s="17" t="s">
        <v>2603</v>
      </c>
      <c r="G518" s="4">
        <v>185</v>
      </c>
      <c r="H518" s="35">
        <f t="shared" si="47"/>
        <v>185</v>
      </c>
      <c r="I518" s="47">
        <f t="shared" si="45"/>
        <v>0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37">
        <f t="shared" si="48"/>
        <v>0</v>
      </c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</row>
    <row r="519" spans="2:72">
      <c r="B519" s="17" t="e">
        <f>VLOOKUP(D519,正方形!D:D,1,FALSE)</f>
        <v>#N/A</v>
      </c>
      <c r="C519" s="4">
        <f t="shared" si="46"/>
        <v>515</v>
      </c>
      <c r="D519" s="1" t="s">
        <v>1900</v>
      </c>
      <c r="E519" s="1"/>
      <c r="F519" s="17" t="s">
        <v>2449</v>
      </c>
      <c r="G519" s="4">
        <v>370</v>
      </c>
      <c r="H519" s="35">
        <f t="shared" si="47"/>
        <v>370</v>
      </c>
      <c r="I519" s="47">
        <f t="shared" ref="I519:I532" si="49">SUM(J519:AN519)</f>
        <v>0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37">
        <f t="shared" si="48"/>
        <v>0</v>
      </c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</row>
    <row r="520" spans="2:72">
      <c r="B520" s="17" t="e">
        <f>VLOOKUP(D520,正方形!D:D,1,FALSE)</f>
        <v>#N/A</v>
      </c>
      <c r="C520" s="4">
        <f t="shared" ref="C520:C533" si="50">ROW()-4</f>
        <v>516</v>
      </c>
      <c r="D520" s="1" t="s">
        <v>1899</v>
      </c>
      <c r="E520" s="1"/>
      <c r="F520" s="17" t="s">
        <v>2621</v>
      </c>
      <c r="G520" s="4">
        <v>80</v>
      </c>
      <c r="H520" s="35">
        <f>G520+I520-AO520</f>
        <v>80</v>
      </c>
      <c r="I520" s="47">
        <f t="shared" si="49"/>
        <v>0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37">
        <f t="shared" si="48"/>
        <v>0</v>
      </c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</row>
    <row r="521" spans="2:72">
      <c r="B521" s="17" t="e">
        <f>VLOOKUP(D521,正方形!D:D,1,FALSE)</f>
        <v>#N/A</v>
      </c>
      <c r="C521" s="4">
        <f t="shared" si="50"/>
        <v>517</v>
      </c>
      <c r="D521" s="1" t="s">
        <v>1898</v>
      </c>
      <c r="E521" s="1"/>
      <c r="F521" s="17" t="s">
        <v>2530</v>
      </c>
      <c r="G521" s="4">
        <v>50</v>
      </c>
      <c r="H521" s="35">
        <f>G521+I521-AO521</f>
        <v>50</v>
      </c>
      <c r="I521" s="47">
        <f t="shared" si="49"/>
        <v>0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37">
        <f t="shared" si="48"/>
        <v>0</v>
      </c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</row>
    <row r="522" hidden="1" spans="2:72">
      <c r="B522" s="17" t="e">
        <f>VLOOKUP(D522,正方形!D:D,1,FALSE)</f>
        <v>#N/A</v>
      </c>
      <c r="C522" s="4">
        <f t="shared" si="50"/>
        <v>518</v>
      </c>
      <c r="D522" s="1" t="s">
        <v>1897</v>
      </c>
      <c r="E522" s="1"/>
      <c r="F522" s="17" t="s">
        <v>2425</v>
      </c>
      <c r="G522" s="4">
        <v>0</v>
      </c>
      <c r="H522" s="35">
        <f t="shared" ref="H519:H534" si="51">G522+I522-AO522</f>
        <v>0</v>
      </c>
      <c r="I522" s="47">
        <f t="shared" si="49"/>
        <v>0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37">
        <f t="shared" si="48"/>
        <v>0</v>
      </c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</row>
    <row r="523" spans="2:72">
      <c r="B523" s="17" t="e">
        <f>VLOOKUP(D523,正方形!D:D,1,FALSE)</f>
        <v>#N/A</v>
      </c>
      <c r="C523" s="4">
        <f t="shared" si="50"/>
        <v>519</v>
      </c>
      <c r="D523" s="1" t="s">
        <v>1896</v>
      </c>
      <c r="E523" s="1"/>
      <c r="F523" s="17" t="s">
        <v>2668</v>
      </c>
      <c r="G523" s="4">
        <v>230</v>
      </c>
      <c r="H523" s="35">
        <f t="shared" si="51"/>
        <v>230</v>
      </c>
      <c r="I523" s="47">
        <f t="shared" si="49"/>
        <v>0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37">
        <f t="shared" si="48"/>
        <v>0</v>
      </c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</row>
    <row r="524" hidden="1" spans="2:72">
      <c r="B524" s="17"/>
      <c r="C524" s="4">
        <f t="shared" si="50"/>
        <v>520</v>
      </c>
      <c r="D524" s="16" t="s">
        <v>1895</v>
      </c>
      <c r="E524" s="1"/>
      <c r="F524" s="17" t="s">
        <v>2425</v>
      </c>
      <c r="G524" s="4">
        <v>0</v>
      </c>
      <c r="H524" s="35">
        <f t="shared" si="51"/>
        <v>0</v>
      </c>
      <c r="I524" s="47">
        <f t="shared" si="49"/>
        <v>0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37">
        <f t="shared" si="48"/>
        <v>0</v>
      </c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</row>
    <row r="525" spans="2:72">
      <c r="B525" s="17" t="e">
        <f>VLOOKUP(D525,正方形!D:D,1,FALSE)</f>
        <v>#N/A</v>
      </c>
      <c r="C525" s="4">
        <f t="shared" si="50"/>
        <v>521</v>
      </c>
      <c r="D525" s="1" t="s">
        <v>1894</v>
      </c>
      <c r="E525" s="1"/>
      <c r="F525" s="17" t="s">
        <v>2428</v>
      </c>
      <c r="G525" s="4">
        <v>150</v>
      </c>
      <c r="H525" s="35">
        <f t="shared" si="51"/>
        <v>50</v>
      </c>
      <c r="I525" s="47">
        <f t="shared" si="49"/>
        <v>0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37">
        <f t="shared" si="48"/>
        <v>100</v>
      </c>
      <c r="AP525" s="17"/>
      <c r="AQ525" s="17"/>
      <c r="AR525" s="17"/>
      <c r="AS525" s="17">
        <v>100</v>
      </c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</row>
    <row r="526" hidden="1" spans="2:72">
      <c r="B526" s="17" t="e">
        <f>VLOOKUP(D526,正方形!D:D,1,FALSE)</f>
        <v>#N/A</v>
      </c>
      <c r="C526" s="4">
        <f t="shared" si="50"/>
        <v>522</v>
      </c>
      <c r="D526" s="1" t="s">
        <v>1893</v>
      </c>
      <c r="E526" s="1"/>
      <c r="F526" s="17" t="s">
        <v>2573</v>
      </c>
      <c r="G526" s="4">
        <v>0</v>
      </c>
      <c r="H526" s="35">
        <f t="shared" si="51"/>
        <v>-400</v>
      </c>
      <c r="I526" s="47">
        <f t="shared" si="49"/>
        <v>0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37">
        <f t="shared" si="48"/>
        <v>400</v>
      </c>
      <c r="AP526" s="17"/>
      <c r="AQ526" s="17"/>
      <c r="AR526" s="17">
        <f>100+300</f>
        <v>400</v>
      </c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</row>
    <row r="527" spans="2:72">
      <c r="B527" s="17" t="e">
        <f>VLOOKUP(D527,正方形!D:D,1,FALSE)</f>
        <v>#N/A</v>
      </c>
      <c r="C527" s="4">
        <f t="shared" si="50"/>
        <v>523</v>
      </c>
      <c r="D527" s="1" t="s">
        <v>1892</v>
      </c>
      <c r="E527" s="1"/>
      <c r="F527" s="17" t="s">
        <v>2669</v>
      </c>
      <c r="G527" s="4">
        <v>320</v>
      </c>
      <c r="H527" s="35">
        <f t="shared" si="51"/>
        <v>320</v>
      </c>
      <c r="I527" s="47">
        <f t="shared" si="49"/>
        <v>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37">
        <f t="shared" si="48"/>
        <v>0</v>
      </c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</row>
    <row r="528" hidden="1" spans="2:72">
      <c r="B528" s="17"/>
      <c r="C528" s="4">
        <f t="shared" si="50"/>
        <v>524</v>
      </c>
      <c r="D528" s="16" t="s">
        <v>1891</v>
      </c>
      <c r="E528" s="1"/>
      <c r="F528" s="17" t="s">
        <v>2425</v>
      </c>
      <c r="G528" s="4">
        <v>0</v>
      </c>
      <c r="H528" s="35">
        <f t="shared" si="51"/>
        <v>0</v>
      </c>
      <c r="I528" s="47">
        <f t="shared" si="49"/>
        <v>0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37">
        <f t="shared" si="48"/>
        <v>0</v>
      </c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</row>
    <row r="529" spans="2:72">
      <c r="B529" s="17" t="e">
        <f>VLOOKUP(D529,正方形!D:D,1,FALSE)</f>
        <v>#N/A</v>
      </c>
      <c r="C529" s="4">
        <f t="shared" si="50"/>
        <v>525</v>
      </c>
      <c r="D529" s="1" t="s">
        <v>1890</v>
      </c>
      <c r="E529" s="1"/>
      <c r="F529" s="17" t="s">
        <v>2536</v>
      </c>
      <c r="G529" s="4">
        <v>80</v>
      </c>
      <c r="H529" s="35">
        <f t="shared" si="51"/>
        <v>80</v>
      </c>
      <c r="I529" s="47">
        <f t="shared" si="49"/>
        <v>0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37">
        <f t="shared" si="48"/>
        <v>0</v>
      </c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</row>
    <row r="530" hidden="1" spans="2:72">
      <c r="B530" s="17" t="e">
        <f>VLOOKUP(D530,正方形!D:D,1,FALSE)</f>
        <v>#N/A</v>
      </c>
      <c r="C530" s="4">
        <f t="shared" si="50"/>
        <v>526</v>
      </c>
      <c r="D530" s="1" t="s">
        <v>1889</v>
      </c>
      <c r="E530" s="1"/>
      <c r="F530" s="17" t="s">
        <v>2430</v>
      </c>
      <c r="G530" s="4">
        <v>100</v>
      </c>
      <c r="H530" s="35">
        <f t="shared" si="51"/>
        <v>0</v>
      </c>
      <c r="I530" s="47">
        <f t="shared" si="49"/>
        <v>0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37">
        <f t="shared" ref="AO530:AO534" si="52">SUM(AP530:BT530)</f>
        <v>100</v>
      </c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>
        <v>100</v>
      </c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</row>
    <row r="531" spans="2:72">
      <c r="B531" s="17" t="e">
        <f>VLOOKUP(D531,正方形!D:D,1,FALSE)</f>
        <v>#N/A</v>
      </c>
      <c r="C531" s="4">
        <f t="shared" si="50"/>
        <v>527</v>
      </c>
      <c r="D531" s="1" t="s">
        <v>1888</v>
      </c>
      <c r="E531" s="1"/>
      <c r="F531" s="17" t="s">
        <v>2484</v>
      </c>
      <c r="G531" s="4">
        <v>40</v>
      </c>
      <c r="H531" s="35">
        <f t="shared" si="51"/>
        <v>40</v>
      </c>
      <c r="I531" s="47">
        <f t="shared" si="49"/>
        <v>0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37">
        <f t="shared" si="52"/>
        <v>0</v>
      </c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</row>
    <row r="532" spans="2:72">
      <c r="B532" s="17" t="e">
        <f>VLOOKUP(D532,正方形!D:D,1,FALSE)</f>
        <v>#N/A</v>
      </c>
      <c r="C532" s="4">
        <f t="shared" si="50"/>
        <v>528</v>
      </c>
      <c r="D532" s="1" t="s">
        <v>1887</v>
      </c>
      <c r="E532" s="1"/>
      <c r="F532" s="17" t="s">
        <v>2670</v>
      </c>
      <c r="G532" s="4">
        <v>540</v>
      </c>
      <c r="H532" s="35">
        <f t="shared" si="51"/>
        <v>540</v>
      </c>
      <c r="I532" s="47">
        <f t="shared" si="49"/>
        <v>0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37">
        <f t="shared" si="52"/>
        <v>0</v>
      </c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</row>
    <row r="533" spans="2:72">
      <c r="B533" s="17"/>
      <c r="C533" s="4">
        <f t="shared" si="50"/>
        <v>529</v>
      </c>
      <c r="D533" s="1" t="s">
        <v>2671</v>
      </c>
      <c r="E533" s="1"/>
      <c r="F533" s="17" t="s">
        <v>2672</v>
      </c>
      <c r="G533" s="4">
        <v>0</v>
      </c>
      <c r="H533" s="35">
        <f t="shared" si="51"/>
        <v>0</v>
      </c>
      <c r="I533" s="4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37">
        <f t="shared" si="52"/>
        <v>0</v>
      </c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</row>
    <row r="534" spans="2:72">
      <c r="B534" s="17" t="e">
        <f>VLOOKUP(D534,正方形!D:D,1,FALSE)</f>
        <v>#N/A</v>
      </c>
      <c r="C534" s="4">
        <f t="shared" ref="C534:C584" si="53">ROW()-4</f>
        <v>530</v>
      </c>
      <c r="D534" s="1" t="s">
        <v>1886</v>
      </c>
      <c r="E534" s="1"/>
      <c r="F534" s="17" t="s">
        <v>2514</v>
      </c>
      <c r="G534" s="4">
        <v>240</v>
      </c>
      <c r="H534" s="35">
        <f t="shared" si="51"/>
        <v>240</v>
      </c>
      <c r="I534" s="47">
        <f t="shared" ref="I534:I583" si="54">SUM(J534:AN534)</f>
        <v>0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37">
        <f t="shared" si="52"/>
        <v>0</v>
      </c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</row>
    <row r="535" hidden="1" spans="2:72">
      <c r="B535" s="17"/>
      <c r="C535" s="4">
        <f t="shared" si="53"/>
        <v>531</v>
      </c>
      <c r="D535" s="16" t="s">
        <v>1885</v>
      </c>
      <c r="E535" s="1"/>
      <c r="F535" s="17" t="s">
        <v>2425</v>
      </c>
      <c r="G535" s="4">
        <v>0</v>
      </c>
      <c r="H535" s="35">
        <f t="shared" ref="H534:H585" si="55">G535+I535-AO535</f>
        <v>-60</v>
      </c>
      <c r="I535" s="47">
        <f t="shared" si="54"/>
        <v>60</v>
      </c>
      <c r="J535" s="17">
        <v>60</v>
      </c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37">
        <f t="shared" ref="AO534:AO597" si="56">SUM(AP535:BT535)</f>
        <v>120</v>
      </c>
      <c r="AP535" s="17">
        <v>60</v>
      </c>
      <c r="AQ535" s="17"/>
      <c r="AR535" s="17">
        <v>60</v>
      </c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</row>
    <row r="536" spans="2:72">
      <c r="B536" s="17" t="e">
        <f>VLOOKUP(D536,正方形!D:D,1,FALSE)</f>
        <v>#N/A</v>
      </c>
      <c r="C536" s="4">
        <f t="shared" si="53"/>
        <v>532</v>
      </c>
      <c r="D536" s="1" t="s">
        <v>1884</v>
      </c>
      <c r="E536" s="1"/>
      <c r="F536" s="17" t="s">
        <v>2472</v>
      </c>
      <c r="G536" s="4">
        <v>160</v>
      </c>
      <c r="H536" s="35">
        <f t="shared" si="55"/>
        <v>160</v>
      </c>
      <c r="I536" s="47">
        <f t="shared" si="54"/>
        <v>0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37">
        <f t="shared" si="56"/>
        <v>0</v>
      </c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</row>
    <row r="537" hidden="1" spans="2:72">
      <c r="B537" s="17"/>
      <c r="C537" s="4">
        <f t="shared" si="53"/>
        <v>533</v>
      </c>
      <c r="D537" s="16" t="s">
        <v>1883</v>
      </c>
      <c r="E537" s="1"/>
      <c r="F537" s="17"/>
      <c r="G537" s="4">
        <v>0</v>
      </c>
      <c r="H537" s="35">
        <f t="shared" si="55"/>
        <v>0</v>
      </c>
      <c r="I537" s="47">
        <f t="shared" si="54"/>
        <v>0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37">
        <f t="shared" si="56"/>
        <v>0</v>
      </c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</row>
    <row r="538" spans="2:72">
      <c r="B538" s="17" t="e">
        <f>VLOOKUP(D538,正方形!D:D,1,FALSE)</f>
        <v>#N/A</v>
      </c>
      <c r="C538" s="4">
        <f t="shared" si="53"/>
        <v>534</v>
      </c>
      <c r="D538" s="1" t="s">
        <v>1882</v>
      </c>
      <c r="E538" s="1"/>
      <c r="F538" s="17" t="s">
        <v>2673</v>
      </c>
      <c r="G538" s="4">
        <v>120</v>
      </c>
      <c r="H538" s="35">
        <f t="shared" si="55"/>
        <v>20</v>
      </c>
      <c r="I538" s="47">
        <f t="shared" si="54"/>
        <v>0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37">
        <f t="shared" si="56"/>
        <v>100</v>
      </c>
      <c r="AP538" s="17"/>
      <c r="AQ538" s="17"/>
      <c r="AR538" s="17"/>
      <c r="AS538" s="17"/>
      <c r="AT538" s="17"/>
      <c r="AU538" s="17"/>
      <c r="AV538" s="17"/>
      <c r="AW538" s="17">
        <v>100</v>
      </c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</row>
    <row r="539" hidden="1" spans="2:72">
      <c r="B539" s="17" t="e">
        <f>VLOOKUP(D539,正方形!D:D,1,FALSE)</f>
        <v>#N/A</v>
      </c>
      <c r="C539" s="4">
        <f t="shared" si="53"/>
        <v>535</v>
      </c>
      <c r="D539" s="1" t="s">
        <v>1881</v>
      </c>
      <c r="E539" s="1"/>
      <c r="F539" s="17" t="s">
        <v>2674</v>
      </c>
      <c r="G539" s="4">
        <v>0</v>
      </c>
      <c r="H539" s="35">
        <f t="shared" si="55"/>
        <v>-50</v>
      </c>
      <c r="I539" s="47">
        <f t="shared" si="54"/>
        <v>50</v>
      </c>
      <c r="J539" s="17">
        <v>50</v>
      </c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37">
        <f t="shared" si="56"/>
        <v>100</v>
      </c>
      <c r="AP539" s="17">
        <v>50</v>
      </c>
      <c r="AQ539" s="17"/>
      <c r="AR539" s="17">
        <v>50</v>
      </c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</row>
    <row r="540" hidden="1" spans="2:72">
      <c r="B540" s="17" t="e">
        <f>VLOOKUP(D540,正方形!D:D,1,FALSE)</f>
        <v>#N/A</v>
      </c>
      <c r="C540" s="4">
        <f t="shared" si="53"/>
        <v>536</v>
      </c>
      <c r="D540" s="1" t="s">
        <v>1880</v>
      </c>
      <c r="E540" s="1"/>
      <c r="F540" s="17" t="s">
        <v>2588</v>
      </c>
      <c r="G540" s="4">
        <v>100</v>
      </c>
      <c r="H540" s="35">
        <f t="shared" si="55"/>
        <v>-602</v>
      </c>
      <c r="I540" s="47">
        <f t="shared" si="54"/>
        <v>0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37">
        <f t="shared" si="56"/>
        <v>702</v>
      </c>
      <c r="AP540" s="17"/>
      <c r="AQ540" s="17"/>
      <c r="AR540" s="17">
        <v>702</v>
      </c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</row>
    <row r="541" hidden="1" spans="2:72">
      <c r="B541" s="17"/>
      <c r="C541" s="4">
        <f t="shared" si="53"/>
        <v>537</v>
      </c>
      <c r="D541" s="16" t="s">
        <v>1879</v>
      </c>
      <c r="E541" s="1"/>
      <c r="F541" s="17"/>
      <c r="G541" s="4">
        <v>0</v>
      </c>
      <c r="H541" s="35">
        <f t="shared" si="55"/>
        <v>0</v>
      </c>
      <c r="I541" s="47">
        <f t="shared" si="54"/>
        <v>0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37">
        <f t="shared" si="56"/>
        <v>0</v>
      </c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</row>
    <row r="542" hidden="1" spans="2:72">
      <c r="B542" s="17" t="e">
        <f>VLOOKUP(D542,正方形!D:D,1,FALSE)</f>
        <v>#N/A</v>
      </c>
      <c r="C542" s="4">
        <f t="shared" si="53"/>
        <v>538</v>
      </c>
      <c r="D542" s="1" t="s">
        <v>1878</v>
      </c>
      <c r="E542" s="1"/>
      <c r="F542" s="17" t="s">
        <v>2425</v>
      </c>
      <c r="G542" s="4">
        <v>0</v>
      </c>
      <c r="H542" s="35">
        <f t="shared" si="55"/>
        <v>0</v>
      </c>
      <c r="I542" s="47">
        <f t="shared" si="54"/>
        <v>0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37">
        <f t="shared" si="56"/>
        <v>0</v>
      </c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</row>
    <row r="543" hidden="1" spans="2:72">
      <c r="B543" s="17"/>
      <c r="C543" s="4">
        <f t="shared" si="53"/>
        <v>539</v>
      </c>
      <c r="D543" s="16" t="s">
        <v>1877</v>
      </c>
      <c r="E543" s="1"/>
      <c r="F543" s="17" t="s">
        <v>2425</v>
      </c>
      <c r="G543" s="4">
        <v>0</v>
      </c>
      <c r="H543" s="35">
        <f t="shared" si="55"/>
        <v>0</v>
      </c>
      <c r="I543" s="47">
        <f t="shared" si="54"/>
        <v>0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37">
        <f t="shared" si="56"/>
        <v>0</v>
      </c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</row>
    <row r="544" spans="2:72">
      <c r="B544" s="17" t="e">
        <f>VLOOKUP(D544,正方形!D:D,1,FALSE)</f>
        <v>#N/A</v>
      </c>
      <c r="C544" s="4">
        <f t="shared" si="53"/>
        <v>540</v>
      </c>
      <c r="D544" s="1" t="s">
        <v>1876</v>
      </c>
      <c r="E544" s="1"/>
      <c r="F544" s="17" t="s">
        <v>2675</v>
      </c>
      <c r="G544" s="4">
        <v>8</v>
      </c>
      <c r="H544" s="35">
        <f t="shared" si="55"/>
        <v>8</v>
      </c>
      <c r="I544" s="47">
        <f t="shared" si="54"/>
        <v>0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37">
        <f t="shared" si="56"/>
        <v>0</v>
      </c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</row>
    <row r="545" spans="2:72">
      <c r="B545" s="17" t="e">
        <f>VLOOKUP(D545,正方形!D:D,1,FALSE)</f>
        <v>#N/A</v>
      </c>
      <c r="C545" s="4">
        <f t="shared" si="53"/>
        <v>541</v>
      </c>
      <c r="D545" s="1" t="s">
        <v>1875</v>
      </c>
      <c r="E545" s="1"/>
      <c r="F545" s="17" t="s">
        <v>2584</v>
      </c>
      <c r="G545" s="4">
        <v>10</v>
      </c>
      <c r="H545" s="35">
        <f t="shared" si="55"/>
        <v>10</v>
      </c>
      <c r="I545" s="47">
        <f t="shared" si="54"/>
        <v>0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37">
        <f t="shared" si="56"/>
        <v>0</v>
      </c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</row>
    <row r="546" spans="2:72">
      <c r="B546" s="17" t="e">
        <f>VLOOKUP(D546,正方形!D:D,1,FALSE)</f>
        <v>#N/A</v>
      </c>
      <c r="C546" s="4">
        <f t="shared" si="53"/>
        <v>542</v>
      </c>
      <c r="D546" s="1" t="s">
        <v>1874</v>
      </c>
      <c r="E546" s="1"/>
      <c r="F546" s="17" t="s">
        <v>2497</v>
      </c>
      <c r="G546" s="4">
        <v>80</v>
      </c>
      <c r="H546" s="35">
        <f t="shared" si="55"/>
        <v>80</v>
      </c>
      <c r="I546" s="47">
        <f t="shared" si="54"/>
        <v>0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37">
        <f t="shared" si="56"/>
        <v>0</v>
      </c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</row>
    <row r="547" spans="2:72">
      <c r="B547" s="17" t="e">
        <f>VLOOKUP(D547,正方形!D:D,1,FALSE)</f>
        <v>#N/A</v>
      </c>
      <c r="C547" s="4">
        <f t="shared" si="53"/>
        <v>543</v>
      </c>
      <c r="D547" s="1" t="s">
        <v>1873</v>
      </c>
      <c r="E547" s="1"/>
      <c r="F547" s="17" t="s">
        <v>2437</v>
      </c>
      <c r="G547" s="4">
        <v>40</v>
      </c>
      <c r="H547" s="35">
        <f t="shared" si="55"/>
        <v>40</v>
      </c>
      <c r="I547" s="47">
        <f t="shared" si="54"/>
        <v>0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37">
        <f t="shared" si="56"/>
        <v>0</v>
      </c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</row>
    <row r="548" hidden="1" spans="2:72">
      <c r="B548" s="17"/>
      <c r="C548" s="4">
        <f t="shared" si="53"/>
        <v>544</v>
      </c>
      <c r="D548" s="16" t="s">
        <v>1872</v>
      </c>
      <c r="E548" s="1"/>
      <c r="F548" s="17" t="s">
        <v>2425</v>
      </c>
      <c r="G548" s="4">
        <v>0</v>
      </c>
      <c r="H548" s="35">
        <f t="shared" si="55"/>
        <v>0</v>
      </c>
      <c r="I548" s="47">
        <f t="shared" si="54"/>
        <v>0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37">
        <f t="shared" si="56"/>
        <v>0</v>
      </c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</row>
    <row r="549" hidden="1" spans="2:72">
      <c r="B549" s="17" t="e">
        <f>VLOOKUP(D549,正方形!D:D,1,FALSE)</f>
        <v>#N/A</v>
      </c>
      <c r="C549" s="4">
        <f t="shared" si="53"/>
        <v>545</v>
      </c>
      <c r="D549" s="1" t="s">
        <v>1871</v>
      </c>
      <c r="E549" s="1"/>
      <c r="F549" s="17" t="s">
        <v>2425</v>
      </c>
      <c r="G549" s="4">
        <v>0</v>
      </c>
      <c r="H549" s="35">
        <f t="shared" si="55"/>
        <v>-300</v>
      </c>
      <c r="I549" s="47">
        <f t="shared" si="54"/>
        <v>0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37">
        <f t="shared" si="56"/>
        <v>300</v>
      </c>
      <c r="AP549" s="17"/>
      <c r="AQ549" s="17"/>
      <c r="AR549" s="17">
        <v>300</v>
      </c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</row>
    <row r="550" spans="2:72">
      <c r="B550" s="17" t="e">
        <f>VLOOKUP(D550,正方形!D:D,1,FALSE)</f>
        <v>#N/A</v>
      </c>
      <c r="C550" s="4">
        <f t="shared" si="53"/>
        <v>546</v>
      </c>
      <c r="D550" s="1" t="s">
        <v>1870</v>
      </c>
      <c r="E550" s="1"/>
      <c r="F550" s="17" t="s">
        <v>2615</v>
      </c>
      <c r="G550" s="4">
        <v>60</v>
      </c>
      <c r="H550" s="35">
        <f t="shared" si="55"/>
        <v>60</v>
      </c>
      <c r="I550" s="47">
        <f t="shared" si="54"/>
        <v>0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37">
        <f t="shared" si="56"/>
        <v>0</v>
      </c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</row>
    <row r="551" hidden="1" spans="2:72">
      <c r="B551" s="17" t="e">
        <f>VLOOKUP(D551,正方形!D:D,1,FALSE)</f>
        <v>#N/A</v>
      </c>
      <c r="C551" s="4">
        <f t="shared" si="53"/>
        <v>547</v>
      </c>
      <c r="D551" s="1" t="s">
        <v>1869</v>
      </c>
      <c r="E551" s="1"/>
      <c r="F551" s="17" t="s">
        <v>2525</v>
      </c>
      <c r="G551" s="4">
        <v>0</v>
      </c>
      <c r="H551" s="35">
        <f t="shared" si="55"/>
        <v>0</v>
      </c>
      <c r="I551" s="47">
        <f t="shared" si="54"/>
        <v>0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37">
        <f t="shared" si="56"/>
        <v>0</v>
      </c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</row>
    <row r="552" hidden="1" spans="2:72">
      <c r="B552" s="17" t="e">
        <f>VLOOKUP(D552,正方形!D:D,1,FALSE)</f>
        <v>#N/A</v>
      </c>
      <c r="C552" s="4">
        <f t="shared" si="53"/>
        <v>548</v>
      </c>
      <c r="D552" s="1" t="s">
        <v>1868</v>
      </c>
      <c r="E552" s="1"/>
      <c r="F552" s="17" t="s">
        <v>2425</v>
      </c>
      <c r="G552" s="4">
        <v>0</v>
      </c>
      <c r="H552" s="35">
        <f t="shared" si="55"/>
        <v>0</v>
      </c>
      <c r="I552" s="47">
        <f t="shared" si="54"/>
        <v>0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37">
        <f t="shared" si="56"/>
        <v>0</v>
      </c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</row>
    <row r="553" hidden="1" spans="2:72">
      <c r="B553" s="17"/>
      <c r="C553" s="4">
        <f t="shared" si="53"/>
        <v>549</v>
      </c>
      <c r="D553" s="1" t="s">
        <v>1867</v>
      </c>
      <c r="E553" s="1"/>
      <c r="F553" s="17"/>
      <c r="G553" s="4">
        <v>0</v>
      </c>
      <c r="H553" s="35">
        <f t="shared" si="55"/>
        <v>0</v>
      </c>
      <c r="I553" s="47">
        <f t="shared" si="54"/>
        <v>0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37">
        <f t="shared" si="56"/>
        <v>0</v>
      </c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</row>
    <row r="554" hidden="1" spans="2:72">
      <c r="B554" s="17"/>
      <c r="C554" s="4">
        <f t="shared" si="53"/>
        <v>550</v>
      </c>
      <c r="D554" s="16" t="s">
        <v>1866</v>
      </c>
      <c r="E554" s="1"/>
      <c r="F554" s="17" t="s">
        <v>2425</v>
      </c>
      <c r="G554" s="4">
        <v>0</v>
      </c>
      <c r="H554" s="35">
        <f t="shared" si="55"/>
        <v>0</v>
      </c>
      <c r="I554" s="47">
        <f t="shared" si="54"/>
        <v>0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37">
        <f t="shared" si="56"/>
        <v>0</v>
      </c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</row>
    <row r="555" hidden="1" spans="2:72">
      <c r="B555" s="17" t="e">
        <f>VLOOKUP(D555,正方形!D:D,1,FALSE)</f>
        <v>#N/A</v>
      </c>
      <c r="C555" s="4">
        <f t="shared" si="53"/>
        <v>551</v>
      </c>
      <c r="D555" s="1" t="s">
        <v>1865</v>
      </c>
      <c r="E555" s="1"/>
      <c r="F555" s="17" t="s">
        <v>2676</v>
      </c>
      <c r="G555" s="4">
        <v>0</v>
      </c>
      <c r="H555" s="35">
        <f t="shared" si="55"/>
        <v>0</v>
      </c>
      <c r="I555" s="47">
        <f t="shared" si="54"/>
        <v>0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37">
        <f t="shared" si="56"/>
        <v>0</v>
      </c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</row>
    <row r="556" hidden="1" spans="2:72">
      <c r="B556" s="17" t="e">
        <f>VLOOKUP(D556,正方形!D:D,1,FALSE)</f>
        <v>#N/A</v>
      </c>
      <c r="C556" s="4">
        <f t="shared" si="53"/>
        <v>552</v>
      </c>
      <c r="D556" s="1" t="s">
        <v>1864</v>
      </c>
      <c r="E556" s="1"/>
      <c r="F556" s="17" t="s">
        <v>2425</v>
      </c>
      <c r="G556" s="4">
        <v>0</v>
      </c>
      <c r="H556" s="35">
        <f t="shared" si="55"/>
        <v>0</v>
      </c>
      <c r="I556" s="47">
        <f t="shared" si="54"/>
        <v>0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37">
        <f t="shared" si="56"/>
        <v>0</v>
      </c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</row>
    <row r="557" hidden="1" spans="2:72">
      <c r="B557" s="17" t="e">
        <f>VLOOKUP(D557,正方形!D:D,1,FALSE)</f>
        <v>#N/A</v>
      </c>
      <c r="C557" s="4">
        <f t="shared" si="53"/>
        <v>553</v>
      </c>
      <c r="D557" s="1" t="s">
        <v>1863</v>
      </c>
      <c r="E557" s="1"/>
      <c r="F557" s="17" t="s">
        <v>2677</v>
      </c>
      <c r="G557" s="4">
        <v>100</v>
      </c>
      <c r="H557" s="35">
        <f t="shared" si="55"/>
        <v>0</v>
      </c>
      <c r="I557" s="47">
        <f t="shared" si="54"/>
        <v>0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37">
        <f t="shared" si="56"/>
        <v>100</v>
      </c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>
        <v>100</v>
      </c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</row>
    <row r="558" hidden="1" spans="2:72">
      <c r="B558" s="17" t="e">
        <f>VLOOKUP(D558,正方形!D:D,1,FALSE)</f>
        <v>#N/A</v>
      </c>
      <c r="C558" s="4">
        <f t="shared" si="53"/>
        <v>554</v>
      </c>
      <c r="D558" s="1" t="s">
        <v>1861</v>
      </c>
      <c r="E558" s="1"/>
      <c r="F558" s="17" t="s">
        <v>2425</v>
      </c>
      <c r="G558" s="4">
        <v>0</v>
      </c>
      <c r="H558" s="35">
        <f t="shared" si="55"/>
        <v>0</v>
      </c>
      <c r="I558" s="47">
        <f t="shared" si="54"/>
        <v>0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37">
        <f t="shared" si="56"/>
        <v>0</v>
      </c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</row>
    <row r="559" hidden="1" spans="2:72">
      <c r="B559" s="17" t="e">
        <f>VLOOKUP(D559,正方形!D:D,1,FALSE)</f>
        <v>#N/A</v>
      </c>
      <c r="C559" s="4">
        <f t="shared" si="53"/>
        <v>555</v>
      </c>
      <c r="D559" s="1" t="s">
        <v>1860</v>
      </c>
      <c r="E559" s="1"/>
      <c r="F559" s="17" t="s">
        <v>2584</v>
      </c>
      <c r="G559" s="4">
        <v>42</v>
      </c>
      <c r="H559" s="35">
        <f t="shared" si="55"/>
        <v>0</v>
      </c>
      <c r="I559" s="47">
        <f t="shared" si="54"/>
        <v>0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37">
        <f t="shared" ref="AO559:AO564" si="57">SUM(AP559:BT559)</f>
        <v>42</v>
      </c>
      <c r="AP559" s="17"/>
      <c r="AQ559" s="17"/>
      <c r="AR559" s="17"/>
      <c r="AS559" s="17"/>
      <c r="AT559" s="17"/>
      <c r="AU559" s="17"/>
      <c r="AV559" s="17"/>
      <c r="AW559" s="17">
        <v>42</v>
      </c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</row>
    <row r="560" hidden="1" spans="2:72">
      <c r="B560" s="17" t="e">
        <f>VLOOKUP(D560,正方形!D:D,1,FALSE)</f>
        <v>#N/A</v>
      </c>
      <c r="C560" s="4">
        <f t="shared" si="53"/>
        <v>556</v>
      </c>
      <c r="D560" s="1" t="s">
        <v>1859</v>
      </c>
      <c r="E560" s="1"/>
      <c r="F560" s="17" t="s">
        <v>2678</v>
      </c>
      <c r="G560" s="4">
        <v>63</v>
      </c>
      <c r="H560" s="35">
        <f t="shared" si="55"/>
        <v>0</v>
      </c>
      <c r="I560" s="47">
        <f t="shared" si="54"/>
        <v>0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37">
        <f t="shared" si="57"/>
        <v>63</v>
      </c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>
        <v>63</v>
      </c>
    </row>
    <row r="561" hidden="1" spans="2:72">
      <c r="B561" s="17" t="e">
        <f>VLOOKUP(D561,正方形!D:D,1,FALSE)</f>
        <v>#N/A</v>
      </c>
      <c r="C561" s="4">
        <f t="shared" si="53"/>
        <v>557</v>
      </c>
      <c r="D561" s="1" t="s">
        <v>1858</v>
      </c>
      <c r="E561" s="1"/>
      <c r="F561" s="17" t="s">
        <v>2679</v>
      </c>
      <c r="G561" s="4">
        <v>50</v>
      </c>
      <c r="H561" s="35">
        <f t="shared" si="55"/>
        <v>0</v>
      </c>
      <c r="I561" s="47">
        <f t="shared" si="54"/>
        <v>0</v>
      </c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37">
        <f t="shared" si="57"/>
        <v>50</v>
      </c>
      <c r="AP561" s="17"/>
      <c r="AQ561" s="17"/>
      <c r="AR561" s="17"/>
      <c r="AS561" s="17"/>
      <c r="AT561" s="17"/>
      <c r="AU561" s="17">
        <v>50</v>
      </c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</row>
    <row r="562" hidden="1" spans="2:72">
      <c r="B562" s="17" t="e">
        <f>VLOOKUP(D562,正方形!D:D,1,FALSE)</f>
        <v>#N/A</v>
      </c>
      <c r="C562" s="4">
        <f t="shared" si="53"/>
        <v>558</v>
      </c>
      <c r="D562" s="1" t="s">
        <v>1857</v>
      </c>
      <c r="E562" s="1"/>
      <c r="F562" s="17" t="s">
        <v>2484</v>
      </c>
      <c r="G562" s="4">
        <v>50</v>
      </c>
      <c r="H562" s="35">
        <f t="shared" si="55"/>
        <v>0</v>
      </c>
      <c r="I562" s="47">
        <f t="shared" si="54"/>
        <v>0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37">
        <f t="shared" si="57"/>
        <v>50</v>
      </c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>
        <v>50</v>
      </c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</row>
    <row r="563" spans="2:72">
      <c r="B563" s="17" t="e">
        <f>VLOOKUP(D563,正方形!D:D,1,FALSE)</f>
        <v>#N/A</v>
      </c>
      <c r="C563" s="4">
        <f t="shared" si="53"/>
        <v>559</v>
      </c>
      <c r="D563" s="1" t="s">
        <v>1856</v>
      </c>
      <c r="E563" s="1"/>
      <c r="F563" s="17" t="s">
        <v>2680</v>
      </c>
      <c r="G563" s="4">
        <v>300</v>
      </c>
      <c r="H563" s="35">
        <f t="shared" si="55"/>
        <v>0</v>
      </c>
      <c r="I563" s="47">
        <f t="shared" si="54"/>
        <v>0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37">
        <f t="shared" si="57"/>
        <v>300</v>
      </c>
      <c r="AP563" s="17"/>
      <c r="AQ563" s="17"/>
      <c r="AR563" s="17"/>
      <c r="AS563" s="17"/>
      <c r="AT563" s="17"/>
      <c r="AU563" s="17"/>
      <c r="AV563" s="17"/>
      <c r="AW563" s="17"/>
      <c r="AX563" s="17">
        <v>130</v>
      </c>
      <c r="AY563" s="17"/>
      <c r="AZ563" s="17"/>
      <c r="BA563" s="17"/>
      <c r="BB563" s="17"/>
      <c r="BC563" s="17"/>
      <c r="BD563" s="17">
        <v>130</v>
      </c>
      <c r="BE563" s="17"/>
      <c r="BF563" s="17"/>
      <c r="BG563" s="17"/>
      <c r="BH563" s="17"/>
      <c r="BI563" s="17"/>
      <c r="BJ563" s="17">
        <v>40</v>
      </c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</row>
    <row r="564" spans="2:72">
      <c r="B564" s="17" t="e">
        <f>VLOOKUP(D564,正方形!D:D,1,FALSE)</f>
        <v>#N/A</v>
      </c>
      <c r="C564" s="4">
        <f t="shared" si="53"/>
        <v>560</v>
      </c>
      <c r="D564" s="1" t="s">
        <v>1855</v>
      </c>
      <c r="E564" s="1"/>
      <c r="F564" s="17" t="s">
        <v>2675</v>
      </c>
      <c r="G564" s="4">
        <v>50</v>
      </c>
      <c r="H564" s="35">
        <f t="shared" si="55"/>
        <v>50</v>
      </c>
      <c r="I564" s="47">
        <f t="shared" si="54"/>
        <v>0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37">
        <f t="shared" si="57"/>
        <v>0</v>
      </c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</row>
    <row r="565" hidden="1" spans="2:72">
      <c r="B565" s="17"/>
      <c r="C565" s="4">
        <f t="shared" si="53"/>
        <v>561</v>
      </c>
      <c r="D565" s="16" t="s">
        <v>1854</v>
      </c>
      <c r="E565" s="1"/>
      <c r="F565" s="17"/>
      <c r="G565" s="4">
        <v>0</v>
      </c>
      <c r="H565" s="35">
        <f t="shared" si="55"/>
        <v>0</v>
      </c>
      <c r="I565" s="47">
        <f t="shared" si="54"/>
        <v>0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37">
        <f t="shared" si="56"/>
        <v>0</v>
      </c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</row>
    <row r="566" spans="2:72">
      <c r="B566" s="17" t="e">
        <f>VLOOKUP(D566,正方形!D:D,1,FALSE)</f>
        <v>#N/A</v>
      </c>
      <c r="C566" s="4">
        <f t="shared" si="53"/>
        <v>562</v>
      </c>
      <c r="D566" s="1" t="s">
        <v>1853</v>
      </c>
      <c r="E566" s="1"/>
      <c r="F566" s="17" t="s">
        <v>2681</v>
      </c>
      <c r="G566" s="4">
        <v>2100</v>
      </c>
      <c r="H566" s="35">
        <f t="shared" si="55"/>
        <v>2100</v>
      </c>
      <c r="I566" s="47">
        <f t="shared" si="54"/>
        <v>0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37">
        <f t="shared" si="56"/>
        <v>0</v>
      </c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</row>
    <row r="567" hidden="1" spans="2:72">
      <c r="B567" s="17" t="e">
        <f>VLOOKUP(D567,正方形!D:D,1,FALSE)</f>
        <v>#N/A</v>
      </c>
      <c r="C567" s="4">
        <f t="shared" si="53"/>
        <v>563</v>
      </c>
      <c r="D567" s="1" t="s">
        <v>1852</v>
      </c>
      <c r="E567" s="1"/>
      <c r="F567" s="17" t="s">
        <v>2425</v>
      </c>
      <c r="G567" s="4">
        <v>0</v>
      </c>
      <c r="H567" s="35">
        <f t="shared" si="55"/>
        <v>-50</v>
      </c>
      <c r="I567" s="47">
        <f t="shared" si="54"/>
        <v>50</v>
      </c>
      <c r="J567" s="17">
        <v>50</v>
      </c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37">
        <f t="shared" si="56"/>
        <v>100</v>
      </c>
      <c r="AP567" s="17">
        <v>50</v>
      </c>
      <c r="AQ567" s="17"/>
      <c r="AR567" s="17">
        <v>50</v>
      </c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</row>
    <row r="568" hidden="1" spans="2:72">
      <c r="B568" s="17" t="e">
        <f>VLOOKUP(D568,正方形!D:D,1,FALSE)</f>
        <v>#N/A</v>
      </c>
      <c r="C568" s="4">
        <f t="shared" si="53"/>
        <v>564</v>
      </c>
      <c r="D568" s="1" t="s">
        <v>1851</v>
      </c>
      <c r="E568" s="1"/>
      <c r="F568" s="17" t="s">
        <v>2655</v>
      </c>
      <c r="G568" s="4">
        <v>170</v>
      </c>
      <c r="H568" s="35">
        <f t="shared" si="55"/>
        <v>0</v>
      </c>
      <c r="I568" s="47">
        <f t="shared" si="54"/>
        <v>0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37">
        <f t="shared" si="56"/>
        <v>170</v>
      </c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>
        <v>170</v>
      </c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</row>
    <row r="569" hidden="1" spans="2:72">
      <c r="B569" s="17" t="e">
        <f>VLOOKUP(D569,正方形!D:D,1,FALSE)</f>
        <v>#N/A</v>
      </c>
      <c r="C569" s="4">
        <f t="shared" si="53"/>
        <v>565</v>
      </c>
      <c r="D569" s="1" t="s">
        <v>1850</v>
      </c>
      <c r="E569" s="1" t="s">
        <v>2682</v>
      </c>
      <c r="F569" s="17" t="s">
        <v>2584</v>
      </c>
      <c r="G569" s="4">
        <v>40</v>
      </c>
      <c r="H569" s="35">
        <f t="shared" si="55"/>
        <v>-10</v>
      </c>
      <c r="I569" s="47">
        <f t="shared" si="54"/>
        <v>0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37">
        <f t="shared" si="56"/>
        <v>50</v>
      </c>
      <c r="AP569" s="17"/>
      <c r="AQ569" s="17"/>
      <c r="AR569" s="17">
        <v>50</v>
      </c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</row>
    <row r="570" hidden="1" spans="2:72">
      <c r="B570" s="17" t="e">
        <f>VLOOKUP(D570,正方形!D:D,1,FALSE)</f>
        <v>#N/A</v>
      </c>
      <c r="C570" s="4">
        <f t="shared" si="53"/>
        <v>566</v>
      </c>
      <c r="D570" s="1" t="s">
        <v>1849</v>
      </c>
      <c r="E570" s="1"/>
      <c r="F570" s="17" t="s">
        <v>2425</v>
      </c>
      <c r="G570" s="4">
        <v>0</v>
      </c>
      <c r="H570" s="35">
        <f t="shared" si="55"/>
        <v>0</v>
      </c>
      <c r="I570" s="47">
        <f t="shared" si="54"/>
        <v>0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37">
        <f t="shared" si="56"/>
        <v>0</v>
      </c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</row>
    <row r="571" hidden="1" spans="2:72">
      <c r="B571" s="17" t="e">
        <f>VLOOKUP(D571,正方形!D:D,1,FALSE)</f>
        <v>#N/A</v>
      </c>
      <c r="C571" s="4">
        <f t="shared" si="53"/>
        <v>567</v>
      </c>
      <c r="D571" s="1" t="s">
        <v>1848</v>
      </c>
      <c r="E571" s="1"/>
      <c r="F571" s="17" t="s">
        <v>2683</v>
      </c>
      <c r="G571" s="4">
        <v>0</v>
      </c>
      <c r="H571" s="35">
        <f t="shared" si="55"/>
        <v>0</v>
      </c>
      <c r="I571" s="47">
        <f t="shared" si="54"/>
        <v>0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37">
        <f t="shared" si="56"/>
        <v>0</v>
      </c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</row>
    <row r="572" hidden="1" spans="2:72">
      <c r="B572" s="17" t="e">
        <f>VLOOKUP(D572,正方形!D:D,1,FALSE)</f>
        <v>#N/A</v>
      </c>
      <c r="C572" s="4">
        <f t="shared" si="53"/>
        <v>568</v>
      </c>
      <c r="D572" s="1" t="s">
        <v>1847</v>
      </c>
      <c r="E572" s="1"/>
      <c r="F572" s="17" t="s">
        <v>2522</v>
      </c>
      <c r="G572" s="4">
        <v>0</v>
      </c>
      <c r="H572" s="35">
        <f t="shared" si="55"/>
        <v>0</v>
      </c>
      <c r="I572" s="47">
        <f t="shared" si="54"/>
        <v>0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37">
        <f t="shared" si="56"/>
        <v>0</v>
      </c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</row>
    <row r="573" hidden="1" spans="2:72">
      <c r="B573" s="17"/>
      <c r="C573" s="4">
        <f t="shared" si="53"/>
        <v>569</v>
      </c>
      <c r="D573" s="16" t="s">
        <v>1846</v>
      </c>
      <c r="E573" s="1"/>
      <c r="F573" s="17"/>
      <c r="G573" s="4">
        <v>0</v>
      </c>
      <c r="H573" s="35">
        <f t="shared" si="55"/>
        <v>0</v>
      </c>
      <c r="I573" s="47">
        <f t="shared" si="54"/>
        <v>0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37">
        <f t="shared" si="56"/>
        <v>0</v>
      </c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</row>
    <row r="574" spans="2:72">
      <c r="B574" s="17" t="e">
        <f>VLOOKUP(D574,正方形!D:D,1,FALSE)</f>
        <v>#N/A</v>
      </c>
      <c r="C574" s="4">
        <f t="shared" si="53"/>
        <v>570</v>
      </c>
      <c r="D574" s="1" t="s">
        <v>1845</v>
      </c>
      <c r="E574" s="1"/>
      <c r="F574" s="17" t="s">
        <v>2473</v>
      </c>
      <c r="G574" s="4">
        <v>170</v>
      </c>
      <c r="H574" s="35">
        <f t="shared" si="55"/>
        <v>170</v>
      </c>
      <c r="I574" s="47">
        <f t="shared" si="54"/>
        <v>0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37">
        <f t="shared" si="56"/>
        <v>0</v>
      </c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</row>
    <row r="575" hidden="1" spans="2:72">
      <c r="B575" s="17" t="e">
        <f>VLOOKUP(D575,正方形!D:D,1,FALSE)</f>
        <v>#N/A</v>
      </c>
      <c r="C575" s="4">
        <f t="shared" si="53"/>
        <v>571</v>
      </c>
      <c r="D575" s="1" t="s">
        <v>1844</v>
      </c>
      <c r="E575" s="1"/>
      <c r="F575" s="17" t="s">
        <v>2425</v>
      </c>
      <c r="G575" s="4">
        <v>0</v>
      </c>
      <c r="H575" s="35">
        <f t="shared" si="55"/>
        <v>0</v>
      </c>
      <c r="I575" s="47">
        <f t="shared" si="54"/>
        <v>200</v>
      </c>
      <c r="J575" s="17">
        <v>200</v>
      </c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37">
        <f t="shared" si="56"/>
        <v>200</v>
      </c>
      <c r="AP575" s="17">
        <v>200</v>
      </c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</row>
    <row r="576" spans="2:72">
      <c r="B576" s="17" t="e">
        <f>VLOOKUP(D576,正方形!D:D,1,FALSE)</f>
        <v>#N/A</v>
      </c>
      <c r="C576" s="4">
        <f t="shared" si="53"/>
        <v>572</v>
      </c>
      <c r="D576" s="1" t="s">
        <v>1737</v>
      </c>
      <c r="E576" s="1"/>
      <c r="F576" s="17" t="s">
        <v>2684</v>
      </c>
      <c r="G576" s="4">
        <v>350</v>
      </c>
      <c r="H576" s="35">
        <f t="shared" si="55"/>
        <v>350</v>
      </c>
      <c r="I576" s="47">
        <f t="shared" si="54"/>
        <v>0</v>
      </c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37">
        <f t="shared" si="56"/>
        <v>0</v>
      </c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</row>
    <row r="577" hidden="1" spans="2:72">
      <c r="B577" s="17" t="e">
        <f>VLOOKUP(D577,正方形!D:D,1,FALSE)</f>
        <v>#N/A</v>
      </c>
      <c r="C577" s="4">
        <f t="shared" si="53"/>
        <v>573</v>
      </c>
      <c r="D577" s="1" t="s">
        <v>1842</v>
      </c>
      <c r="E577" s="1"/>
      <c r="F577" s="17" t="s">
        <v>2550</v>
      </c>
      <c r="G577" s="4">
        <v>0</v>
      </c>
      <c r="H577" s="35">
        <f t="shared" si="55"/>
        <v>0</v>
      </c>
      <c r="I577" s="47">
        <f t="shared" si="54"/>
        <v>0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37">
        <f t="shared" si="56"/>
        <v>0</v>
      </c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</row>
    <row r="578" hidden="1" spans="2:72">
      <c r="B578" s="17"/>
      <c r="C578" s="4">
        <f t="shared" si="53"/>
        <v>574</v>
      </c>
      <c r="D578" s="16" t="s">
        <v>1841</v>
      </c>
      <c r="E578" s="1"/>
      <c r="F578" s="17" t="s">
        <v>2425</v>
      </c>
      <c r="G578" s="4">
        <v>0</v>
      </c>
      <c r="H578" s="35">
        <f t="shared" si="55"/>
        <v>0</v>
      </c>
      <c r="I578" s="47">
        <f t="shared" si="54"/>
        <v>0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37">
        <f t="shared" si="56"/>
        <v>0</v>
      </c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</row>
    <row r="579" spans="2:72">
      <c r="B579" s="17" t="e">
        <f>VLOOKUP(D579,正方形!D:D,1,FALSE)</f>
        <v>#N/A</v>
      </c>
      <c r="C579" s="4">
        <f t="shared" si="53"/>
        <v>575</v>
      </c>
      <c r="D579" s="1" t="s">
        <v>1840</v>
      </c>
      <c r="E579" s="1"/>
      <c r="F579" s="17" t="s">
        <v>2646</v>
      </c>
      <c r="G579" s="4">
        <v>120</v>
      </c>
      <c r="H579" s="35">
        <f t="shared" si="55"/>
        <v>120</v>
      </c>
      <c r="I579" s="47">
        <f t="shared" si="54"/>
        <v>0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37">
        <f t="shared" si="56"/>
        <v>0</v>
      </c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</row>
    <row r="580" spans="2:72">
      <c r="B580" s="17" t="str">
        <f>VLOOKUP(D580,正方形!D:D,1,FALSE)</f>
        <v>17×17×5(白)</v>
      </c>
      <c r="C580" s="4">
        <f t="shared" si="53"/>
        <v>576</v>
      </c>
      <c r="D580" s="1" t="s">
        <v>1839</v>
      </c>
      <c r="E580" s="1"/>
      <c r="F580" s="17" t="s">
        <v>2425</v>
      </c>
      <c r="G580" s="4">
        <v>1</v>
      </c>
      <c r="H580" s="35">
        <f t="shared" si="55"/>
        <v>301</v>
      </c>
      <c r="I580" s="47">
        <f t="shared" si="54"/>
        <v>300</v>
      </c>
      <c r="J580" s="17">
        <v>300</v>
      </c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37">
        <f t="shared" si="56"/>
        <v>0</v>
      </c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</row>
    <row r="581" hidden="1" spans="2:72">
      <c r="B581" s="17" t="e">
        <f>VLOOKUP(D581,正方形!D:D,1,FALSE)</f>
        <v>#N/A</v>
      </c>
      <c r="C581" s="4">
        <f t="shared" si="53"/>
        <v>577</v>
      </c>
      <c r="D581" s="1" t="s">
        <v>1838</v>
      </c>
      <c r="E581" s="1"/>
      <c r="F581" s="17" t="s">
        <v>2425</v>
      </c>
      <c r="G581" s="4">
        <v>0</v>
      </c>
      <c r="H581" s="35">
        <f t="shared" si="55"/>
        <v>0</v>
      </c>
      <c r="I581" s="47">
        <f t="shared" si="54"/>
        <v>0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37">
        <f t="shared" si="56"/>
        <v>0</v>
      </c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</row>
    <row r="582" spans="2:72">
      <c r="B582" s="17" t="e">
        <f>VLOOKUP(D582,正方形!D:D,1,FALSE)</f>
        <v>#N/A</v>
      </c>
      <c r="C582" s="4">
        <f t="shared" si="53"/>
        <v>578</v>
      </c>
      <c r="D582" s="1" t="s">
        <v>1837</v>
      </c>
      <c r="E582" s="1"/>
      <c r="F582" s="17" t="s">
        <v>2551</v>
      </c>
      <c r="G582" s="4">
        <v>250</v>
      </c>
      <c r="H582" s="35">
        <f t="shared" si="55"/>
        <v>250</v>
      </c>
      <c r="I582" s="47">
        <f t="shared" si="54"/>
        <v>0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37">
        <f t="shared" si="56"/>
        <v>0</v>
      </c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</row>
    <row r="583" spans="2:72">
      <c r="B583" s="17" t="e">
        <f>VLOOKUP(D583,正方形!D:D,1,FALSE)</f>
        <v>#N/A</v>
      </c>
      <c r="C583" s="4">
        <f t="shared" si="53"/>
        <v>579</v>
      </c>
      <c r="D583" s="1" t="s">
        <v>1836</v>
      </c>
      <c r="E583" s="1"/>
      <c r="F583" s="17" t="s">
        <v>2492</v>
      </c>
      <c r="G583" s="4">
        <v>200</v>
      </c>
      <c r="H583" s="35">
        <f t="shared" si="55"/>
        <v>200</v>
      </c>
      <c r="I583" s="47">
        <f t="shared" si="54"/>
        <v>0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37">
        <f t="shared" si="56"/>
        <v>0</v>
      </c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</row>
    <row r="584" spans="2:72">
      <c r="B584" s="17" t="e">
        <f>VLOOKUP(D584,正方形!D:D,1,FALSE)</f>
        <v>#N/A</v>
      </c>
      <c r="C584" s="4">
        <f t="shared" si="53"/>
        <v>580</v>
      </c>
      <c r="D584" s="1" t="s">
        <v>1835</v>
      </c>
      <c r="E584" s="1"/>
      <c r="F584" s="17" t="s">
        <v>2685</v>
      </c>
      <c r="G584" s="4">
        <v>200</v>
      </c>
      <c r="H584" s="35">
        <f t="shared" si="55"/>
        <v>200</v>
      </c>
      <c r="I584" s="47">
        <f t="shared" ref="I584:I647" si="58">SUM(J584:AN584)</f>
        <v>0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37">
        <f t="shared" si="56"/>
        <v>0</v>
      </c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</row>
    <row r="585" spans="2:72">
      <c r="B585" s="17" t="e">
        <f>VLOOKUP(D585,正方形!D:D,1,FALSE)</f>
        <v>#N/A</v>
      </c>
      <c r="C585" s="4">
        <f t="shared" ref="C585:C648" si="59">ROW()-4</f>
        <v>581</v>
      </c>
      <c r="D585" s="1" t="s">
        <v>1834</v>
      </c>
      <c r="E585" s="1"/>
      <c r="F585" s="17" t="s">
        <v>2537</v>
      </c>
      <c r="G585" s="4">
        <v>90</v>
      </c>
      <c r="H585" s="35">
        <f t="shared" si="55"/>
        <v>90</v>
      </c>
      <c r="I585" s="47">
        <f t="shared" si="58"/>
        <v>0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37">
        <f t="shared" si="56"/>
        <v>0</v>
      </c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</row>
    <row r="586" hidden="1" spans="2:72">
      <c r="B586" s="17"/>
      <c r="C586" s="4">
        <f t="shared" si="59"/>
        <v>582</v>
      </c>
      <c r="D586" s="16" t="s">
        <v>1833</v>
      </c>
      <c r="E586" s="1"/>
      <c r="F586" s="17"/>
      <c r="G586" s="4">
        <v>0</v>
      </c>
      <c r="H586" s="35">
        <f t="shared" ref="H584:H647" si="60">G586+I586-AO586</f>
        <v>0</v>
      </c>
      <c r="I586" s="47">
        <f t="shared" si="58"/>
        <v>0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37">
        <f t="shared" si="56"/>
        <v>0</v>
      </c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</row>
    <row r="587" spans="2:72">
      <c r="B587" s="17" t="e">
        <f>VLOOKUP(D587,正方形!D:D,1,FALSE)</f>
        <v>#N/A</v>
      </c>
      <c r="C587" s="4">
        <f t="shared" si="59"/>
        <v>583</v>
      </c>
      <c r="D587" s="1" t="s">
        <v>1832</v>
      </c>
      <c r="E587" s="1"/>
      <c r="F587" s="17" t="s">
        <v>2626</v>
      </c>
      <c r="G587" s="4">
        <v>25</v>
      </c>
      <c r="H587" s="35">
        <f t="shared" si="60"/>
        <v>25</v>
      </c>
      <c r="I587" s="47">
        <f t="shared" si="58"/>
        <v>0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37">
        <f t="shared" si="56"/>
        <v>0</v>
      </c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</row>
    <row r="588" hidden="1" spans="2:72">
      <c r="B588" s="17" t="e">
        <f>VLOOKUP(D588,正方形!D:D,1,FALSE)</f>
        <v>#N/A</v>
      </c>
      <c r="C588" s="4">
        <f t="shared" si="59"/>
        <v>584</v>
      </c>
      <c r="D588" s="1" t="s">
        <v>1831</v>
      </c>
      <c r="E588" s="1"/>
      <c r="F588" s="17" t="s">
        <v>2425</v>
      </c>
      <c r="G588" s="4">
        <v>0</v>
      </c>
      <c r="H588" s="35">
        <f t="shared" si="60"/>
        <v>0</v>
      </c>
      <c r="I588" s="47">
        <f t="shared" si="58"/>
        <v>0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37">
        <f t="shared" si="56"/>
        <v>0</v>
      </c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</row>
    <row r="589" hidden="1" spans="2:72">
      <c r="B589" s="17"/>
      <c r="C589" s="4">
        <f t="shared" si="59"/>
        <v>585</v>
      </c>
      <c r="D589" s="16" t="s">
        <v>1830</v>
      </c>
      <c r="E589" s="1"/>
      <c r="F589" s="17"/>
      <c r="G589" s="4">
        <v>100</v>
      </c>
      <c r="H589" s="35">
        <f t="shared" si="60"/>
        <v>0</v>
      </c>
      <c r="I589" s="47">
        <f t="shared" si="58"/>
        <v>0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37">
        <f t="shared" si="56"/>
        <v>100</v>
      </c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>
        <v>100</v>
      </c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</row>
    <row r="590" hidden="1" spans="2:72">
      <c r="B590" s="17"/>
      <c r="C590" s="4">
        <f t="shared" si="59"/>
        <v>586</v>
      </c>
      <c r="D590" s="16" t="s">
        <v>1829</v>
      </c>
      <c r="E590" s="1"/>
      <c r="F590" s="17" t="s">
        <v>2425</v>
      </c>
      <c r="G590" s="4">
        <v>0</v>
      </c>
      <c r="H590" s="35">
        <f t="shared" si="60"/>
        <v>0</v>
      </c>
      <c r="I590" s="47">
        <f t="shared" si="58"/>
        <v>0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37">
        <f t="shared" si="56"/>
        <v>0</v>
      </c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</row>
    <row r="591" spans="2:72">
      <c r="B591" s="17" t="e">
        <f>VLOOKUP(D591,正方形!D:D,1,FALSE)</f>
        <v>#N/A</v>
      </c>
      <c r="C591" s="4">
        <f t="shared" si="59"/>
        <v>587</v>
      </c>
      <c r="D591" s="1" t="s">
        <v>1828</v>
      </c>
      <c r="E591" s="1"/>
      <c r="F591" s="17" t="s">
        <v>2505</v>
      </c>
      <c r="G591" s="4">
        <v>65</v>
      </c>
      <c r="H591" s="35">
        <f t="shared" si="60"/>
        <v>65</v>
      </c>
      <c r="I591" s="47">
        <f t="shared" si="58"/>
        <v>0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37">
        <f t="shared" si="56"/>
        <v>0</v>
      </c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</row>
    <row r="592" spans="2:72">
      <c r="B592" s="17" t="e">
        <f>VLOOKUP(D592,正方形!D:D,1,FALSE)</f>
        <v>#N/A</v>
      </c>
      <c r="C592" s="4">
        <f t="shared" si="59"/>
        <v>588</v>
      </c>
      <c r="D592" s="1" t="s">
        <v>1827</v>
      </c>
      <c r="E592" s="1"/>
      <c r="F592" s="17" t="s">
        <v>2551</v>
      </c>
      <c r="G592" s="4">
        <v>100</v>
      </c>
      <c r="H592" s="35">
        <f t="shared" si="60"/>
        <v>100</v>
      </c>
      <c r="I592" s="47">
        <f t="shared" si="58"/>
        <v>0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37">
        <f t="shared" si="56"/>
        <v>0</v>
      </c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</row>
    <row r="593" hidden="1" spans="2:72">
      <c r="B593" s="17" t="e">
        <f>VLOOKUP(D593,正方形!D:D,1,FALSE)</f>
        <v>#N/A</v>
      </c>
      <c r="C593" s="4">
        <f t="shared" si="59"/>
        <v>589</v>
      </c>
      <c r="D593" s="1" t="s">
        <v>1826</v>
      </c>
      <c r="E593" s="1"/>
      <c r="F593" s="17" t="s">
        <v>2686</v>
      </c>
      <c r="G593" s="4">
        <v>0</v>
      </c>
      <c r="H593" s="35">
        <f t="shared" si="60"/>
        <v>0</v>
      </c>
      <c r="I593" s="47">
        <f t="shared" si="58"/>
        <v>0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37">
        <f t="shared" si="56"/>
        <v>0</v>
      </c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</row>
    <row r="594" spans="2:72">
      <c r="B594" s="17" t="e">
        <f>VLOOKUP(D594,正方形!D:D,1,FALSE)</f>
        <v>#N/A</v>
      </c>
      <c r="C594" s="4">
        <f t="shared" si="59"/>
        <v>590</v>
      </c>
      <c r="D594" s="1" t="s">
        <v>1825</v>
      </c>
      <c r="E594" s="1"/>
      <c r="F594" s="17" t="s">
        <v>2687</v>
      </c>
      <c r="G594" s="4">
        <v>300</v>
      </c>
      <c r="H594" s="35">
        <f t="shared" si="60"/>
        <v>200</v>
      </c>
      <c r="I594" s="47">
        <f t="shared" si="58"/>
        <v>0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37">
        <f t="shared" si="56"/>
        <v>100</v>
      </c>
      <c r="AP594" s="17"/>
      <c r="AQ594" s="17"/>
      <c r="AR594" s="17"/>
      <c r="AS594" s="17"/>
      <c r="AT594" s="17"/>
      <c r="AU594" s="17"/>
      <c r="AV594" s="17"/>
      <c r="AW594" s="17"/>
      <c r="AX594" s="17">
        <v>100</v>
      </c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</row>
    <row r="595" spans="2:72">
      <c r="B595" s="17" t="e">
        <f>VLOOKUP(D595,正方形!D:D,1,FALSE)</f>
        <v>#N/A</v>
      </c>
      <c r="C595" s="4">
        <f t="shared" si="59"/>
        <v>591</v>
      </c>
      <c r="D595" s="1" t="s">
        <v>1824</v>
      </c>
      <c r="E595" s="1"/>
      <c r="F595" s="17" t="s">
        <v>2688</v>
      </c>
      <c r="G595" s="4">
        <v>250</v>
      </c>
      <c r="H595" s="35">
        <f t="shared" si="60"/>
        <v>250</v>
      </c>
      <c r="I595" s="47">
        <f t="shared" si="58"/>
        <v>0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37">
        <f t="shared" si="56"/>
        <v>0</v>
      </c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</row>
    <row r="596" spans="2:72">
      <c r="B596" s="17" t="e">
        <f>VLOOKUP(D596,正方形!D:D,1,FALSE)</f>
        <v>#N/A</v>
      </c>
      <c r="C596" s="4">
        <f t="shared" si="59"/>
        <v>592</v>
      </c>
      <c r="D596" s="1" t="s">
        <v>1823</v>
      </c>
      <c r="E596" s="1"/>
      <c r="F596" s="17" t="s">
        <v>2594</v>
      </c>
      <c r="G596" s="4">
        <v>130</v>
      </c>
      <c r="H596" s="35">
        <f t="shared" si="60"/>
        <v>130</v>
      </c>
      <c r="I596" s="47">
        <f t="shared" si="58"/>
        <v>0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37">
        <f t="shared" si="56"/>
        <v>0</v>
      </c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</row>
    <row r="597" spans="2:72">
      <c r="B597" s="17" t="e">
        <f>VLOOKUP(D597,正方形!D:D,1,FALSE)</f>
        <v>#N/A</v>
      </c>
      <c r="C597" s="4">
        <f t="shared" si="59"/>
        <v>593</v>
      </c>
      <c r="D597" s="1" t="s">
        <v>1822</v>
      </c>
      <c r="E597" s="1"/>
      <c r="F597" s="17" t="s">
        <v>2689</v>
      </c>
      <c r="G597" s="4">
        <v>1950</v>
      </c>
      <c r="H597" s="35">
        <f t="shared" si="60"/>
        <v>1850</v>
      </c>
      <c r="I597" s="47">
        <f t="shared" si="58"/>
        <v>0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37">
        <f t="shared" si="56"/>
        <v>100</v>
      </c>
      <c r="AP597" s="17"/>
      <c r="AQ597" s="17"/>
      <c r="AR597" s="17"/>
      <c r="AS597" s="17">
        <v>100</v>
      </c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</row>
    <row r="598" hidden="1" spans="2:72">
      <c r="B598" s="17" t="e">
        <f>VLOOKUP(D598,正方形!D:D,1,FALSE)</f>
        <v>#N/A</v>
      </c>
      <c r="C598" s="4">
        <f t="shared" si="59"/>
        <v>594</v>
      </c>
      <c r="D598" s="1" t="s">
        <v>1821</v>
      </c>
      <c r="E598" s="1"/>
      <c r="F598" s="17" t="s">
        <v>2479</v>
      </c>
      <c r="G598" s="4">
        <v>150</v>
      </c>
      <c r="H598" s="35">
        <f t="shared" si="60"/>
        <v>0</v>
      </c>
      <c r="I598" s="47">
        <f t="shared" si="58"/>
        <v>0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37">
        <f t="shared" ref="AO594:AO655" si="61">SUM(AP598:BT598)</f>
        <v>150</v>
      </c>
      <c r="AP598" s="17">
        <v>100</v>
      </c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>
        <v>50</v>
      </c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</row>
    <row r="599" hidden="1" spans="2:72">
      <c r="B599" s="17" t="e">
        <f>VLOOKUP(D599,正方形!D:D,1,FALSE)</f>
        <v>#N/A</v>
      </c>
      <c r="C599" s="4">
        <f t="shared" si="59"/>
        <v>595</v>
      </c>
      <c r="D599" s="1" t="s">
        <v>1820</v>
      </c>
      <c r="E599" s="1"/>
      <c r="F599" s="17" t="s">
        <v>2690</v>
      </c>
      <c r="G599" s="4">
        <v>20</v>
      </c>
      <c r="H599" s="35">
        <f t="shared" si="60"/>
        <v>0</v>
      </c>
      <c r="I599" s="47">
        <f t="shared" si="58"/>
        <v>0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37">
        <f t="shared" si="61"/>
        <v>20</v>
      </c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>
        <v>20</v>
      </c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</row>
    <row r="600" hidden="1" spans="2:72">
      <c r="B600" s="17" t="e">
        <f>VLOOKUP(D600,正方形!D:D,1,FALSE)</f>
        <v>#N/A</v>
      </c>
      <c r="C600" s="4">
        <f t="shared" si="59"/>
        <v>596</v>
      </c>
      <c r="D600" s="1" t="s">
        <v>1819</v>
      </c>
      <c r="E600" s="1"/>
      <c r="F600" s="17" t="s">
        <v>2447</v>
      </c>
      <c r="G600" s="4">
        <v>0</v>
      </c>
      <c r="H600" s="35">
        <f t="shared" si="60"/>
        <v>0</v>
      </c>
      <c r="I600" s="47">
        <f t="shared" si="58"/>
        <v>0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37">
        <f t="shared" si="61"/>
        <v>0</v>
      </c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</row>
    <row r="601" hidden="1" spans="2:72">
      <c r="B601" s="17" t="e">
        <f>VLOOKUP(D601,正方形!D:D,1,FALSE)</f>
        <v>#N/A</v>
      </c>
      <c r="C601" s="4">
        <f t="shared" si="59"/>
        <v>597</v>
      </c>
      <c r="D601" s="1" t="s">
        <v>1818</v>
      </c>
      <c r="E601" s="1"/>
      <c r="F601" s="17" t="s">
        <v>2626</v>
      </c>
      <c r="G601" s="4">
        <v>45</v>
      </c>
      <c r="H601" s="35">
        <f t="shared" si="60"/>
        <v>-55</v>
      </c>
      <c r="I601" s="47">
        <f t="shared" si="58"/>
        <v>0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37">
        <f t="shared" si="61"/>
        <v>100</v>
      </c>
      <c r="AP601" s="17"/>
      <c r="AQ601" s="17"/>
      <c r="AR601" s="17">
        <v>100</v>
      </c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</row>
    <row r="602" spans="2:72">
      <c r="B602" s="17" t="e">
        <f>VLOOKUP(D602,正方形!D:D,1,FALSE)</f>
        <v>#N/A</v>
      </c>
      <c r="C602" s="4">
        <f t="shared" si="59"/>
        <v>598</v>
      </c>
      <c r="D602" s="1" t="s">
        <v>1817</v>
      </c>
      <c r="E602" s="1"/>
      <c r="F602" s="17" t="s">
        <v>2691</v>
      </c>
      <c r="G602" s="4">
        <v>100</v>
      </c>
      <c r="H602" s="35">
        <f t="shared" si="60"/>
        <v>100</v>
      </c>
      <c r="I602" s="47">
        <f t="shared" si="58"/>
        <v>0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37">
        <f t="shared" si="61"/>
        <v>0</v>
      </c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</row>
    <row r="603" hidden="1" spans="2:72">
      <c r="B603" s="17" t="e">
        <f>VLOOKUP(D603,正方形!D:D,1,FALSE)</f>
        <v>#N/A</v>
      </c>
      <c r="C603" s="4">
        <f t="shared" si="59"/>
        <v>599</v>
      </c>
      <c r="D603" s="1" t="s">
        <v>1816</v>
      </c>
      <c r="E603" s="1"/>
      <c r="F603" s="17" t="s">
        <v>2425</v>
      </c>
      <c r="G603" s="4">
        <v>0</v>
      </c>
      <c r="H603" s="35">
        <f t="shared" si="60"/>
        <v>0</v>
      </c>
      <c r="I603" s="47">
        <f t="shared" si="58"/>
        <v>0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37">
        <f t="shared" si="61"/>
        <v>0</v>
      </c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</row>
    <row r="604" hidden="1" spans="2:72">
      <c r="B604" s="17" t="e">
        <f>VLOOKUP(D604,正方形!D:D,1,FALSE)</f>
        <v>#N/A</v>
      </c>
      <c r="C604" s="4">
        <f t="shared" si="59"/>
        <v>600</v>
      </c>
      <c r="D604" s="1" t="s">
        <v>1815</v>
      </c>
      <c r="E604" s="1"/>
      <c r="F604" s="17" t="s">
        <v>2425</v>
      </c>
      <c r="G604" s="4">
        <v>0</v>
      </c>
      <c r="H604" s="35">
        <f t="shared" si="60"/>
        <v>0</v>
      </c>
      <c r="I604" s="47">
        <f t="shared" si="58"/>
        <v>0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37">
        <f t="shared" si="61"/>
        <v>0</v>
      </c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</row>
    <row r="605" hidden="1" spans="2:72">
      <c r="B605" s="17" t="e">
        <f>VLOOKUP(D605,正方形!D:D,1,FALSE)</f>
        <v>#N/A</v>
      </c>
      <c r="C605" s="4">
        <f t="shared" si="59"/>
        <v>601</v>
      </c>
      <c r="D605" s="1" t="s">
        <v>1814</v>
      </c>
      <c r="E605" s="1"/>
      <c r="F605" s="17" t="s">
        <v>2425</v>
      </c>
      <c r="G605" s="4">
        <v>0</v>
      </c>
      <c r="H605" s="35">
        <f t="shared" si="60"/>
        <v>0</v>
      </c>
      <c r="I605" s="47">
        <f t="shared" si="58"/>
        <v>0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37">
        <f t="shared" si="61"/>
        <v>0</v>
      </c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</row>
    <row r="606" hidden="1" spans="2:72">
      <c r="B606" s="17" t="e">
        <f>VLOOKUP(D606,正方形!D:D,1,FALSE)</f>
        <v>#N/A</v>
      </c>
      <c r="C606" s="4">
        <f t="shared" si="59"/>
        <v>602</v>
      </c>
      <c r="D606" s="1" t="s">
        <v>1813</v>
      </c>
      <c r="E606" s="1"/>
      <c r="F606" s="17" t="s">
        <v>2527</v>
      </c>
      <c r="G606" s="4">
        <v>50</v>
      </c>
      <c r="H606" s="35">
        <f t="shared" si="60"/>
        <v>0</v>
      </c>
      <c r="I606" s="47">
        <f t="shared" si="58"/>
        <v>0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37">
        <f t="shared" si="61"/>
        <v>50</v>
      </c>
      <c r="AP606" s="17"/>
      <c r="AQ606" s="17"/>
      <c r="AR606" s="17"/>
      <c r="AS606" s="17"/>
      <c r="AT606" s="17"/>
      <c r="AU606" s="17"/>
      <c r="AV606" s="17">
        <v>50</v>
      </c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</row>
    <row r="607" spans="2:72">
      <c r="B607" s="17" t="e">
        <f>VLOOKUP(D607,正方形!D:D,1,FALSE)</f>
        <v>#N/A</v>
      </c>
      <c r="C607" s="4">
        <f t="shared" si="59"/>
        <v>603</v>
      </c>
      <c r="D607" s="1" t="s">
        <v>1812</v>
      </c>
      <c r="E607" s="1"/>
      <c r="F607" s="17" t="s">
        <v>2692</v>
      </c>
      <c r="G607" s="4">
        <v>100</v>
      </c>
      <c r="H607" s="35">
        <f t="shared" si="60"/>
        <v>100</v>
      </c>
      <c r="I607" s="47">
        <f t="shared" si="58"/>
        <v>0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37">
        <f t="shared" si="61"/>
        <v>0</v>
      </c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</row>
    <row r="608" hidden="1" spans="2:72">
      <c r="B608" s="17" t="e">
        <f>VLOOKUP(D608,正方形!D:D,1,FALSE)</f>
        <v>#N/A</v>
      </c>
      <c r="C608" s="4">
        <f t="shared" si="59"/>
        <v>604</v>
      </c>
      <c r="D608" s="1" t="s">
        <v>1810</v>
      </c>
      <c r="E608" s="1"/>
      <c r="F608" s="17" t="s">
        <v>2680</v>
      </c>
      <c r="G608" s="4">
        <v>80</v>
      </c>
      <c r="H608" s="35">
        <f t="shared" si="60"/>
        <v>0</v>
      </c>
      <c r="I608" s="47">
        <f t="shared" si="58"/>
        <v>0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37">
        <f t="shared" si="61"/>
        <v>80</v>
      </c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>
        <v>80</v>
      </c>
      <c r="BN608" s="17"/>
      <c r="BO608" s="17"/>
      <c r="BP608" s="17"/>
      <c r="BQ608" s="17"/>
      <c r="BR608" s="17"/>
      <c r="BS608" s="17"/>
      <c r="BT608" s="17"/>
    </row>
    <row r="609" hidden="1" spans="2:72">
      <c r="B609" s="17"/>
      <c r="C609" s="4">
        <f t="shared" si="59"/>
        <v>605</v>
      </c>
      <c r="D609" s="16" t="s">
        <v>1809</v>
      </c>
      <c r="E609" s="1"/>
      <c r="F609" s="17"/>
      <c r="G609" s="4">
        <v>0</v>
      </c>
      <c r="H609" s="35">
        <f t="shared" si="60"/>
        <v>0</v>
      </c>
      <c r="I609" s="47">
        <f t="shared" si="58"/>
        <v>0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37">
        <f t="shared" si="61"/>
        <v>0</v>
      </c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</row>
    <row r="610" spans="2:72">
      <c r="B610" s="17" t="e">
        <f>VLOOKUP(D610,正方形!D:D,1,FALSE)</f>
        <v>#N/A</v>
      </c>
      <c r="C610" s="4">
        <f t="shared" si="59"/>
        <v>606</v>
      </c>
      <c r="D610" s="1" t="s">
        <v>1808</v>
      </c>
      <c r="E610" s="1"/>
      <c r="F610" s="17" t="s">
        <v>2471</v>
      </c>
      <c r="G610" s="4">
        <v>300</v>
      </c>
      <c r="H610" s="35">
        <f t="shared" si="60"/>
        <v>300</v>
      </c>
      <c r="I610" s="47">
        <f t="shared" si="58"/>
        <v>0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37">
        <f t="shared" si="61"/>
        <v>0</v>
      </c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</row>
    <row r="611" spans="2:72">
      <c r="B611" s="17" t="e">
        <f>VLOOKUP(D611,正方形!D:D,1,FALSE)</f>
        <v>#N/A</v>
      </c>
      <c r="C611" s="4">
        <f t="shared" si="59"/>
        <v>607</v>
      </c>
      <c r="D611" s="1" t="s">
        <v>1807</v>
      </c>
      <c r="E611" s="1"/>
      <c r="F611" s="17" t="s">
        <v>2528</v>
      </c>
      <c r="G611" s="4">
        <v>85</v>
      </c>
      <c r="H611" s="35">
        <f t="shared" si="60"/>
        <v>85</v>
      </c>
      <c r="I611" s="47">
        <f t="shared" si="58"/>
        <v>0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37">
        <f t="shared" si="61"/>
        <v>0</v>
      </c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</row>
    <row r="612" hidden="1" spans="2:72">
      <c r="B612" s="17" t="e">
        <f>VLOOKUP(D612,正方形!D:D,1,FALSE)</f>
        <v>#N/A</v>
      </c>
      <c r="C612" s="4">
        <f t="shared" si="59"/>
        <v>608</v>
      </c>
      <c r="D612" s="1" t="s">
        <v>1806</v>
      </c>
      <c r="E612" s="1"/>
      <c r="F612" s="17" t="s">
        <v>2425</v>
      </c>
      <c r="G612" s="4">
        <v>0</v>
      </c>
      <c r="H612" s="35">
        <f t="shared" si="60"/>
        <v>0</v>
      </c>
      <c r="I612" s="47">
        <f t="shared" si="58"/>
        <v>0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37">
        <f t="shared" si="61"/>
        <v>0</v>
      </c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</row>
    <row r="613" hidden="1" spans="2:72">
      <c r="B613" s="17" t="e">
        <f>VLOOKUP(D613,正方形!D:D,1,FALSE)</f>
        <v>#N/A</v>
      </c>
      <c r="C613" s="4">
        <f t="shared" si="59"/>
        <v>609</v>
      </c>
      <c r="D613" s="1" t="s">
        <v>1805</v>
      </c>
      <c r="E613" s="1"/>
      <c r="F613" s="17" t="s">
        <v>2425</v>
      </c>
      <c r="G613" s="4">
        <v>0</v>
      </c>
      <c r="H613" s="35">
        <f t="shared" si="60"/>
        <v>0</v>
      </c>
      <c r="I613" s="47">
        <f t="shared" si="58"/>
        <v>0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37">
        <f t="shared" si="61"/>
        <v>0</v>
      </c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</row>
    <row r="614" hidden="1" spans="2:72">
      <c r="B614" s="17" t="e">
        <f>VLOOKUP(D614,正方形!D:D,1,FALSE)</f>
        <v>#N/A</v>
      </c>
      <c r="C614" s="4">
        <f t="shared" si="59"/>
        <v>610</v>
      </c>
      <c r="D614" s="1" t="s">
        <v>1804</v>
      </c>
      <c r="E614" s="1"/>
      <c r="F614" s="17" t="s">
        <v>2425</v>
      </c>
      <c r="G614" s="4">
        <v>0</v>
      </c>
      <c r="H614" s="35">
        <f t="shared" si="60"/>
        <v>0</v>
      </c>
      <c r="I614" s="47">
        <f t="shared" si="58"/>
        <v>0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37">
        <f t="shared" si="61"/>
        <v>0</v>
      </c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</row>
    <row r="615" spans="2:72">
      <c r="B615" s="17" t="e">
        <f>VLOOKUP(D615,正方形!D:D,1,FALSE)</f>
        <v>#N/A</v>
      </c>
      <c r="C615" s="4">
        <f t="shared" si="59"/>
        <v>611</v>
      </c>
      <c r="D615" s="1" t="s">
        <v>1803</v>
      </c>
      <c r="E615" s="1"/>
      <c r="F615" s="17" t="s">
        <v>2493</v>
      </c>
      <c r="G615" s="4">
        <v>130</v>
      </c>
      <c r="H615" s="35">
        <f t="shared" si="60"/>
        <v>130</v>
      </c>
      <c r="I615" s="47">
        <f t="shared" si="58"/>
        <v>0</v>
      </c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37">
        <f t="shared" si="61"/>
        <v>0</v>
      </c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</row>
    <row r="616" spans="2:72">
      <c r="B616" s="17" t="e">
        <f>VLOOKUP(D616,正方形!D:D,1,FALSE)</f>
        <v>#N/A</v>
      </c>
      <c r="C616" s="4">
        <f t="shared" si="59"/>
        <v>612</v>
      </c>
      <c r="D616" s="1" t="s">
        <v>1802</v>
      </c>
      <c r="E616" s="1"/>
      <c r="F616" s="17" t="s">
        <v>2693</v>
      </c>
      <c r="G616" s="4">
        <v>100</v>
      </c>
      <c r="H616" s="35">
        <f t="shared" si="60"/>
        <v>100</v>
      </c>
      <c r="I616" s="47">
        <f t="shared" si="58"/>
        <v>0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37">
        <f t="shared" si="61"/>
        <v>0</v>
      </c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</row>
    <row r="617" spans="2:72">
      <c r="B617" s="17" t="e">
        <f>VLOOKUP(D617,正方形!D:D,1,FALSE)</f>
        <v>#N/A</v>
      </c>
      <c r="C617" s="4">
        <f t="shared" si="59"/>
        <v>613</v>
      </c>
      <c r="D617" s="1" t="s">
        <v>1801</v>
      </c>
      <c r="E617" s="1"/>
      <c r="F617" s="17" t="s">
        <v>2647</v>
      </c>
      <c r="G617" s="4">
        <v>80</v>
      </c>
      <c r="H617" s="35">
        <f t="shared" si="60"/>
        <v>80</v>
      </c>
      <c r="I617" s="47">
        <f t="shared" si="58"/>
        <v>0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37">
        <f t="shared" si="61"/>
        <v>0</v>
      </c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</row>
    <row r="618" hidden="1" spans="2:72">
      <c r="B618" s="17"/>
      <c r="C618" s="4">
        <f t="shared" si="59"/>
        <v>614</v>
      </c>
      <c r="D618" s="16" t="s">
        <v>1800</v>
      </c>
      <c r="E618" s="1"/>
      <c r="F618" s="17"/>
      <c r="G618" s="4">
        <v>0</v>
      </c>
      <c r="H618" s="35">
        <f t="shared" si="60"/>
        <v>0</v>
      </c>
      <c r="I618" s="47">
        <f t="shared" si="58"/>
        <v>0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37">
        <f t="shared" si="61"/>
        <v>0</v>
      </c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</row>
    <row r="619" spans="2:72">
      <c r="B619" s="17" t="e">
        <f>VLOOKUP(D619,正方形!D:D,1,FALSE)</f>
        <v>#N/A</v>
      </c>
      <c r="C619" s="4">
        <f t="shared" si="59"/>
        <v>615</v>
      </c>
      <c r="D619" s="1" t="s">
        <v>1799</v>
      </c>
      <c r="E619" s="1"/>
      <c r="F619" s="17" t="s">
        <v>2694</v>
      </c>
      <c r="G619" s="4">
        <v>930</v>
      </c>
      <c r="H619" s="35">
        <f t="shared" si="60"/>
        <v>930</v>
      </c>
      <c r="I619" s="47">
        <f t="shared" si="58"/>
        <v>0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37">
        <f t="shared" si="61"/>
        <v>0</v>
      </c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</row>
    <row r="620" spans="2:72">
      <c r="B620" s="17" t="e">
        <f>VLOOKUP(D620,正方形!D:D,1,FALSE)</f>
        <v>#N/A</v>
      </c>
      <c r="C620" s="4">
        <f t="shared" si="59"/>
        <v>616</v>
      </c>
      <c r="D620" s="1" t="s">
        <v>1798</v>
      </c>
      <c r="E620" s="1"/>
      <c r="F620" s="17" t="s">
        <v>2695</v>
      </c>
      <c r="G620" s="4">
        <v>200</v>
      </c>
      <c r="H620" s="35">
        <f t="shared" si="60"/>
        <v>200</v>
      </c>
      <c r="I620" s="47">
        <f t="shared" si="58"/>
        <v>0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37">
        <f t="shared" si="61"/>
        <v>0</v>
      </c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</row>
    <row r="621" spans="2:72">
      <c r="B621" s="17" t="e">
        <f>VLOOKUP(D621,正方形!D:D,1,FALSE)</f>
        <v>#N/A</v>
      </c>
      <c r="C621" s="4">
        <f t="shared" si="59"/>
        <v>617</v>
      </c>
      <c r="D621" s="1" t="s">
        <v>1797</v>
      </c>
      <c r="E621" s="1"/>
      <c r="F621" s="17" t="s">
        <v>2613</v>
      </c>
      <c r="G621" s="4">
        <v>230</v>
      </c>
      <c r="H621" s="35">
        <f t="shared" si="60"/>
        <v>230</v>
      </c>
      <c r="I621" s="47">
        <f t="shared" si="58"/>
        <v>0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37">
        <f t="shared" si="61"/>
        <v>0</v>
      </c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</row>
    <row r="622" hidden="1" spans="2:72">
      <c r="B622" s="17" t="e">
        <f>VLOOKUP(D622,正方形!D:D,1,FALSE)</f>
        <v>#N/A</v>
      </c>
      <c r="C622" s="4">
        <f t="shared" si="59"/>
        <v>618</v>
      </c>
      <c r="D622" s="1" t="s">
        <v>1796</v>
      </c>
      <c r="E622" s="1"/>
      <c r="F622" s="17" t="s">
        <v>2425</v>
      </c>
      <c r="G622" s="4">
        <v>0</v>
      </c>
      <c r="H622" s="35">
        <f t="shared" si="60"/>
        <v>0</v>
      </c>
      <c r="I622" s="47">
        <f t="shared" si="58"/>
        <v>0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37">
        <f t="shared" si="61"/>
        <v>0</v>
      </c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</row>
    <row r="623" spans="2:72">
      <c r="B623" s="17" t="e">
        <f>VLOOKUP(D623,正方形!D:D,1,FALSE)</f>
        <v>#N/A</v>
      </c>
      <c r="C623" s="4">
        <f t="shared" si="59"/>
        <v>619</v>
      </c>
      <c r="D623" s="1" t="s">
        <v>1795</v>
      </c>
      <c r="E623" s="1"/>
      <c r="F623" s="17" t="s">
        <v>2432</v>
      </c>
      <c r="G623" s="4">
        <v>150</v>
      </c>
      <c r="H623" s="35">
        <f t="shared" si="60"/>
        <v>150</v>
      </c>
      <c r="I623" s="47">
        <f t="shared" si="58"/>
        <v>0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37">
        <f t="shared" si="61"/>
        <v>0</v>
      </c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</row>
    <row r="624" hidden="1" spans="2:72">
      <c r="B624" s="17" t="e">
        <f>VLOOKUP(D624,正方形!D:D,1,FALSE)</f>
        <v>#N/A</v>
      </c>
      <c r="C624" s="4">
        <f t="shared" si="59"/>
        <v>620</v>
      </c>
      <c r="D624" s="1" t="s">
        <v>1794</v>
      </c>
      <c r="E624" s="1"/>
      <c r="F624" s="17" t="s">
        <v>2696</v>
      </c>
      <c r="G624" s="4">
        <v>60</v>
      </c>
      <c r="H624" s="35">
        <f t="shared" si="60"/>
        <v>0</v>
      </c>
      <c r="I624" s="47">
        <f t="shared" si="58"/>
        <v>0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37">
        <f t="shared" si="61"/>
        <v>60</v>
      </c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>
        <v>60</v>
      </c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</row>
    <row r="625" hidden="1" spans="2:72">
      <c r="B625" s="17" t="e">
        <f>VLOOKUP(D625,正方形!D:D,1,FALSE)</f>
        <v>#N/A</v>
      </c>
      <c r="C625" s="4">
        <f t="shared" si="59"/>
        <v>621</v>
      </c>
      <c r="D625" s="1" t="s">
        <v>1793</v>
      </c>
      <c r="E625" s="1"/>
      <c r="F625" s="17" t="s">
        <v>2425</v>
      </c>
      <c r="G625" s="4">
        <v>0</v>
      </c>
      <c r="H625" s="35">
        <f t="shared" si="60"/>
        <v>0</v>
      </c>
      <c r="I625" s="47">
        <f t="shared" si="58"/>
        <v>0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37">
        <f t="shared" si="61"/>
        <v>0</v>
      </c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</row>
    <row r="626" hidden="1" spans="2:72">
      <c r="B626" s="17"/>
      <c r="C626" s="4">
        <f t="shared" si="59"/>
        <v>622</v>
      </c>
      <c r="D626" s="16" t="s">
        <v>1792</v>
      </c>
      <c r="E626" s="1"/>
      <c r="F626" s="17" t="s">
        <v>2425</v>
      </c>
      <c r="G626" s="4">
        <v>0</v>
      </c>
      <c r="H626" s="35">
        <f t="shared" si="60"/>
        <v>0</v>
      </c>
      <c r="I626" s="47">
        <f t="shared" si="58"/>
        <v>200</v>
      </c>
      <c r="J626" s="17">
        <v>200</v>
      </c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37">
        <f t="shared" si="61"/>
        <v>200</v>
      </c>
      <c r="AP626" s="17">
        <v>200</v>
      </c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</row>
    <row r="627" spans="2:72">
      <c r="B627" s="17" t="e">
        <f>VLOOKUP(D627,正方形!D:D,1,FALSE)</f>
        <v>#N/A</v>
      </c>
      <c r="C627" s="4">
        <f t="shared" si="59"/>
        <v>623</v>
      </c>
      <c r="D627" s="1" t="s">
        <v>1791</v>
      </c>
      <c r="E627" s="1"/>
      <c r="F627" s="17" t="s">
        <v>2581</v>
      </c>
      <c r="G627" s="4">
        <v>30</v>
      </c>
      <c r="H627" s="35">
        <f t="shared" si="60"/>
        <v>30</v>
      </c>
      <c r="I627" s="47">
        <f t="shared" si="58"/>
        <v>0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37">
        <f t="shared" si="61"/>
        <v>0</v>
      </c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</row>
    <row r="628" hidden="1" spans="2:72">
      <c r="B628" s="17"/>
      <c r="C628" s="4">
        <f t="shared" si="59"/>
        <v>624</v>
      </c>
      <c r="D628" s="16" t="s">
        <v>1790</v>
      </c>
      <c r="E628" s="1"/>
      <c r="F628" s="17" t="s">
        <v>2425</v>
      </c>
      <c r="G628" s="4">
        <v>0</v>
      </c>
      <c r="H628" s="35">
        <f t="shared" si="60"/>
        <v>0</v>
      </c>
      <c r="I628" s="47">
        <f t="shared" si="58"/>
        <v>0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37">
        <f t="shared" si="61"/>
        <v>0</v>
      </c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</row>
    <row r="629" spans="2:72">
      <c r="B629" s="17" t="e">
        <f>VLOOKUP(D629,正方形!D:D,1,FALSE)</f>
        <v>#N/A</v>
      </c>
      <c r="C629" s="4">
        <f t="shared" si="59"/>
        <v>625</v>
      </c>
      <c r="D629" s="1" t="s">
        <v>1789</v>
      </c>
      <c r="E629" s="1"/>
      <c r="F629" s="17" t="s">
        <v>2697</v>
      </c>
      <c r="G629" s="4">
        <v>1150</v>
      </c>
      <c r="H629" s="35">
        <f t="shared" si="60"/>
        <v>1150</v>
      </c>
      <c r="I629" s="47">
        <f t="shared" si="58"/>
        <v>0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37">
        <f t="shared" si="61"/>
        <v>0</v>
      </c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</row>
    <row r="630" spans="2:72">
      <c r="B630" s="17" t="e">
        <f>VLOOKUP(D630,正方形!D:D,1,FALSE)</f>
        <v>#N/A</v>
      </c>
      <c r="C630" s="4">
        <f t="shared" si="59"/>
        <v>626</v>
      </c>
      <c r="D630" s="1" t="s">
        <v>1788</v>
      </c>
      <c r="E630" s="1"/>
      <c r="F630" s="17" t="s">
        <v>2562</v>
      </c>
      <c r="G630" s="4">
        <v>50</v>
      </c>
      <c r="H630" s="35">
        <f t="shared" si="60"/>
        <v>50</v>
      </c>
      <c r="I630" s="47">
        <f t="shared" si="58"/>
        <v>0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37">
        <f t="shared" si="61"/>
        <v>0</v>
      </c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</row>
    <row r="631" hidden="1" spans="2:72">
      <c r="B631" s="17" t="e">
        <f>VLOOKUP(D631,正方形!D:D,1,FALSE)</f>
        <v>#N/A</v>
      </c>
      <c r="C631" s="4">
        <f t="shared" si="59"/>
        <v>627</v>
      </c>
      <c r="D631" s="1" t="s">
        <v>1787</v>
      </c>
      <c r="E631" s="1"/>
      <c r="F631" s="17" t="s">
        <v>2698</v>
      </c>
      <c r="G631" s="4">
        <v>0</v>
      </c>
      <c r="H631" s="35">
        <f t="shared" si="60"/>
        <v>0</v>
      </c>
      <c r="I631" s="47">
        <f t="shared" si="58"/>
        <v>0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37">
        <f t="shared" si="61"/>
        <v>0</v>
      </c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</row>
    <row r="632" spans="2:72">
      <c r="B632" s="17" t="e">
        <f>VLOOKUP(D632,正方形!D:D,1,FALSE)</f>
        <v>#N/A</v>
      </c>
      <c r="C632" s="4">
        <f t="shared" si="59"/>
        <v>628</v>
      </c>
      <c r="D632" s="1" t="s">
        <v>1786</v>
      </c>
      <c r="E632" s="1"/>
      <c r="F632" s="17" t="s">
        <v>2425</v>
      </c>
      <c r="G632" s="4">
        <v>100</v>
      </c>
      <c r="H632" s="35">
        <f t="shared" si="60"/>
        <v>100</v>
      </c>
      <c r="I632" s="47">
        <f t="shared" si="58"/>
        <v>0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37">
        <f t="shared" si="61"/>
        <v>0</v>
      </c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</row>
    <row r="633" hidden="1" spans="2:72">
      <c r="B633" s="17" t="e">
        <f>VLOOKUP(D633,正方形!D:D,1,FALSE)</f>
        <v>#N/A</v>
      </c>
      <c r="C633" s="4">
        <f t="shared" si="59"/>
        <v>629</v>
      </c>
      <c r="D633" s="1" t="s">
        <v>1785</v>
      </c>
      <c r="E633" s="1"/>
      <c r="F633" s="17" t="s">
        <v>2425</v>
      </c>
      <c r="G633" s="4">
        <v>0</v>
      </c>
      <c r="H633" s="35">
        <f t="shared" si="60"/>
        <v>0</v>
      </c>
      <c r="I633" s="47">
        <f t="shared" si="58"/>
        <v>0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37">
        <f t="shared" si="61"/>
        <v>0</v>
      </c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</row>
    <row r="634" hidden="1" spans="2:72">
      <c r="B634" s="17"/>
      <c r="C634" s="4">
        <f t="shared" si="59"/>
        <v>630</v>
      </c>
      <c r="D634" s="16" t="s">
        <v>1784</v>
      </c>
      <c r="E634" s="1"/>
      <c r="F634" s="17" t="s">
        <v>2425</v>
      </c>
      <c r="G634" s="4">
        <v>100</v>
      </c>
      <c r="H634" s="35">
        <f t="shared" si="60"/>
        <v>0</v>
      </c>
      <c r="I634" s="47">
        <f t="shared" si="58"/>
        <v>0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37">
        <f t="shared" si="61"/>
        <v>100</v>
      </c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>
        <v>100</v>
      </c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</row>
    <row r="635" hidden="1" spans="2:72">
      <c r="B635" s="17" t="e">
        <f>VLOOKUP(D635,正方形!D:D,1,FALSE)</f>
        <v>#N/A</v>
      </c>
      <c r="C635" s="4">
        <f t="shared" si="59"/>
        <v>631</v>
      </c>
      <c r="D635" s="1" t="s">
        <v>1783</v>
      </c>
      <c r="E635" s="1"/>
      <c r="F635" s="17" t="s">
        <v>2425</v>
      </c>
      <c r="G635" s="4">
        <v>0</v>
      </c>
      <c r="H635" s="35">
        <f t="shared" si="60"/>
        <v>0</v>
      </c>
      <c r="I635" s="47">
        <f t="shared" si="58"/>
        <v>0</v>
      </c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37">
        <f t="shared" si="61"/>
        <v>0</v>
      </c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</row>
    <row r="636" hidden="1" spans="2:72">
      <c r="B636" s="17" t="e">
        <f>VLOOKUP(D636,正方形!D:D,1,FALSE)</f>
        <v>#N/A</v>
      </c>
      <c r="C636" s="4">
        <f t="shared" si="59"/>
        <v>632</v>
      </c>
      <c r="D636" s="1" t="s">
        <v>1782</v>
      </c>
      <c r="E636" s="1"/>
      <c r="F636" s="17" t="s">
        <v>2559</v>
      </c>
      <c r="G636" s="4">
        <v>0</v>
      </c>
      <c r="H636" s="35">
        <f t="shared" si="60"/>
        <v>0</v>
      </c>
      <c r="I636" s="47">
        <f t="shared" si="58"/>
        <v>0</v>
      </c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37">
        <f t="shared" si="61"/>
        <v>0</v>
      </c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</row>
    <row r="637" hidden="1" spans="2:72">
      <c r="B637" s="17"/>
      <c r="C637" s="4">
        <f t="shared" si="59"/>
        <v>633</v>
      </c>
      <c r="D637" s="16" t="s">
        <v>1781</v>
      </c>
      <c r="E637" s="1"/>
      <c r="F637" s="17"/>
      <c r="G637" s="4">
        <v>0</v>
      </c>
      <c r="H637" s="35">
        <f t="shared" si="60"/>
        <v>0</v>
      </c>
      <c r="I637" s="47">
        <f t="shared" si="58"/>
        <v>0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37">
        <f t="shared" si="61"/>
        <v>0</v>
      </c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</row>
    <row r="638" hidden="1" spans="2:72">
      <c r="B638" s="17" t="e">
        <f>VLOOKUP(D638,正方形!D:D,1,FALSE)</f>
        <v>#N/A</v>
      </c>
      <c r="C638" s="4">
        <f t="shared" si="59"/>
        <v>634</v>
      </c>
      <c r="D638" s="1" t="s">
        <v>1780</v>
      </c>
      <c r="E638" s="1"/>
      <c r="F638" s="17" t="s">
        <v>2425</v>
      </c>
      <c r="G638" s="4">
        <v>0</v>
      </c>
      <c r="H638" s="35">
        <f t="shared" si="60"/>
        <v>0</v>
      </c>
      <c r="I638" s="47">
        <f t="shared" si="58"/>
        <v>0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37">
        <f t="shared" si="61"/>
        <v>0</v>
      </c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</row>
    <row r="639" hidden="1" spans="2:72">
      <c r="B639" s="17"/>
      <c r="C639" s="4">
        <f t="shared" si="59"/>
        <v>635</v>
      </c>
      <c r="D639" s="16" t="s">
        <v>1779</v>
      </c>
      <c r="E639" s="1"/>
      <c r="F639" s="17"/>
      <c r="G639" s="4">
        <v>0</v>
      </c>
      <c r="H639" s="35">
        <f t="shared" si="60"/>
        <v>0</v>
      </c>
      <c r="I639" s="47">
        <f t="shared" si="58"/>
        <v>0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37">
        <f t="shared" si="61"/>
        <v>0</v>
      </c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</row>
    <row r="640" spans="2:72">
      <c r="B640" s="17" t="e">
        <f>VLOOKUP(D640,正方形!D:D,1,FALSE)</f>
        <v>#N/A</v>
      </c>
      <c r="C640" s="4">
        <f t="shared" si="59"/>
        <v>636</v>
      </c>
      <c r="D640" s="1" t="s">
        <v>1778</v>
      </c>
      <c r="E640" s="1"/>
      <c r="F640" s="17" t="s">
        <v>2699</v>
      </c>
      <c r="G640" s="4">
        <v>20</v>
      </c>
      <c r="H640" s="35">
        <f t="shared" si="60"/>
        <v>20</v>
      </c>
      <c r="I640" s="47">
        <f t="shared" si="58"/>
        <v>0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37">
        <f t="shared" si="61"/>
        <v>0</v>
      </c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</row>
    <row r="641" hidden="1" spans="2:72">
      <c r="B641" s="17" t="e">
        <f>VLOOKUP(D641,正方形!D:D,1,FALSE)</f>
        <v>#N/A</v>
      </c>
      <c r="C641" s="4">
        <f t="shared" si="59"/>
        <v>637</v>
      </c>
      <c r="D641" s="1" t="s">
        <v>1777</v>
      </c>
      <c r="E641" s="1"/>
      <c r="F641" s="17" t="s">
        <v>2700</v>
      </c>
      <c r="G641" s="4">
        <v>80</v>
      </c>
      <c r="H641" s="35">
        <f t="shared" si="60"/>
        <v>0</v>
      </c>
      <c r="I641" s="47">
        <f t="shared" si="58"/>
        <v>0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37">
        <f t="shared" si="61"/>
        <v>80</v>
      </c>
      <c r="AP641" s="17"/>
      <c r="AQ641" s="17"/>
      <c r="AR641" s="17"/>
      <c r="AS641" s="17"/>
      <c r="AT641" s="17"/>
      <c r="AU641" s="17"/>
      <c r="AV641" s="17">
        <v>80</v>
      </c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</row>
    <row r="642" hidden="1" spans="2:72">
      <c r="B642" s="17" t="e">
        <f>VLOOKUP(D642,正方形!D:D,1,FALSE)</f>
        <v>#N/A</v>
      </c>
      <c r="C642" s="4">
        <f t="shared" si="59"/>
        <v>638</v>
      </c>
      <c r="D642" s="1" t="s">
        <v>1776</v>
      </c>
      <c r="E642" s="1"/>
      <c r="F642" s="17" t="s">
        <v>2425</v>
      </c>
      <c r="G642" s="4">
        <v>0</v>
      </c>
      <c r="H642" s="35">
        <f t="shared" si="60"/>
        <v>-200</v>
      </c>
      <c r="I642" s="47">
        <f t="shared" si="58"/>
        <v>100</v>
      </c>
      <c r="J642" s="17">
        <v>100</v>
      </c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37">
        <f t="shared" si="61"/>
        <v>300</v>
      </c>
      <c r="AP642" s="17">
        <v>100</v>
      </c>
      <c r="AQ642" s="17"/>
      <c r="AR642" s="17">
        <v>200</v>
      </c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</row>
    <row r="643" spans="2:72">
      <c r="B643" s="17" t="e">
        <f>VLOOKUP(D643,正方形!D:D,1,FALSE)</f>
        <v>#N/A</v>
      </c>
      <c r="C643" s="4">
        <f t="shared" si="59"/>
        <v>639</v>
      </c>
      <c r="D643" s="1" t="s">
        <v>1775</v>
      </c>
      <c r="E643" s="1"/>
      <c r="F643" s="17" t="s">
        <v>2701</v>
      </c>
      <c r="G643" s="4">
        <v>830</v>
      </c>
      <c r="H643" s="35">
        <f t="shared" si="60"/>
        <v>430</v>
      </c>
      <c r="I643" s="47">
        <f t="shared" si="58"/>
        <v>0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37">
        <f t="shared" si="61"/>
        <v>400</v>
      </c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>
        <v>400</v>
      </c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</row>
    <row r="644" spans="2:72">
      <c r="B644" s="17" t="e">
        <f>VLOOKUP(D644,正方形!D:D,1,FALSE)</f>
        <v>#N/A</v>
      </c>
      <c r="C644" s="4">
        <f t="shared" si="59"/>
        <v>640</v>
      </c>
      <c r="D644" s="1" t="s">
        <v>1774</v>
      </c>
      <c r="E644" s="1"/>
      <c r="F644" s="17" t="s">
        <v>2434</v>
      </c>
      <c r="G644" s="4">
        <v>10</v>
      </c>
      <c r="H644" s="35">
        <f t="shared" si="60"/>
        <v>10</v>
      </c>
      <c r="I644" s="47">
        <f t="shared" si="58"/>
        <v>0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37">
        <f t="shared" si="61"/>
        <v>0</v>
      </c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</row>
    <row r="645" spans="2:72">
      <c r="B645" s="17" t="e">
        <f>VLOOKUP(D645,正方形!D:D,1,FALSE)</f>
        <v>#N/A</v>
      </c>
      <c r="C645" s="4">
        <f t="shared" si="59"/>
        <v>641</v>
      </c>
      <c r="D645" s="1" t="s">
        <v>1773</v>
      </c>
      <c r="E645" s="1"/>
      <c r="F645" s="17" t="s">
        <v>2516</v>
      </c>
      <c r="G645" s="4">
        <v>80</v>
      </c>
      <c r="H645" s="35">
        <f t="shared" si="60"/>
        <v>80</v>
      </c>
      <c r="I645" s="47">
        <f t="shared" si="58"/>
        <v>0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37">
        <f t="shared" si="61"/>
        <v>0</v>
      </c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</row>
    <row r="646" spans="2:72">
      <c r="B646" s="17" t="e">
        <f>VLOOKUP(D646,正方形!D:D,1,FALSE)</f>
        <v>#N/A</v>
      </c>
      <c r="C646" s="4">
        <f t="shared" si="59"/>
        <v>642</v>
      </c>
      <c r="D646" s="1" t="s">
        <v>1772</v>
      </c>
      <c r="E646" s="1"/>
      <c r="F646" s="17" t="s">
        <v>2446</v>
      </c>
      <c r="G646" s="4">
        <v>200</v>
      </c>
      <c r="H646" s="35">
        <f t="shared" si="60"/>
        <v>200</v>
      </c>
      <c r="I646" s="47">
        <f t="shared" si="58"/>
        <v>0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37">
        <f t="shared" si="61"/>
        <v>0</v>
      </c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</row>
    <row r="647" hidden="1" spans="2:72">
      <c r="B647" s="17" t="e">
        <f>VLOOKUP(D647,正方形!D:D,1,FALSE)</f>
        <v>#N/A</v>
      </c>
      <c r="C647" s="4">
        <f t="shared" si="59"/>
        <v>643</v>
      </c>
      <c r="D647" s="1" t="s">
        <v>1771</v>
      </c>
      <c r="E647" s="1"/>
      <c r="F647" s="17" t="s">
        <v>2429</v>
      </c>
      <c r="G647" s="4">
        <v>0</v>
      </c>
      <c r="H647" s="35">
        <f t="shared" si="60"/>
        <v>0</v>
      </c>
      <c r="I647" s="47">
        <f t="shared" si="58"/>
        <v>0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37">
        <f t="shared" si="61"/>
        <v>0</v>
      </c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</row>
    <row r="648" hidden="1" spans="2:72">
      <c r="B648" s="17"/>
      <c r="C648" s="4">
        <f t="shared" si="59"/>
        <v>644</v>
      </c>
      <c r="D648" s="16" t="s">
        <v>1770</v>
      </c>
      <c r="E648" s="1"/>
      <c r="F648" s="17"/>
      <c r="G648" s="4">
        <v>0</v>
      </c>
      <c r="H648" s="35">
        <f t="shared" ref="H648:H654" si="62">G648+I648-AO648</f>
        <v>0</v>
      </c>
      <c r="I648" s="47">
        <f t="shared" ref="I648:I654" si="63">SUM(J648:AN648)</f>
        <v>0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37">
        <f t="shared" si="61"/>
        <v>0</v>
      </c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</row>
    <row r="649" spans="2:72">
      <c r="B649" s="17" t="e">
        <f>VLOOKUP(D649,正方形!D:D,1,FALSE)</f>
        <v>#N/A</v>
      </c>
      <c r="C649" s="4">
        <f t="shared" ref="C649:C654" si="64">ROW()-4</f>
        <v>645</v>
      </c>
      <c r="D649" s="1" t="s">
        <v>1769</v>
      </c>
      <c r="E649" s="1"/>
      <c r="F649" s="17" t="s">
        <v>2693</v>
      </c>
      <c r="G649" s="4">
        <v>100</v>
      </c>
      <c r="H649" s="35">
        <f t="shared" si="62"/>
        <v>100</v>
      </c>
      <c r="I649" s="47">
        <f t="shared" si="63"/>
        <v>0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37">
        <f t="shared" si="61"/>
        <v>0</v>
      </c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</row>
    <row r="650" hidden="1" spans="2:72">
      <c r="B650" s="17" t="e">
        <f>VLOOKUP(D650,正方形!D:D,1,FALSE)</f>
        <v>#N/A</v>
      </c>
      <c r="C650" s="4">
        <f t="shared" si="64"/>
        <v>646</v>
      </c>
      <c r="D650" s="1" t="s">
        <v>1768</v>
      </c>
      <c r="E650" s="1"/>
      <c r="F650" s="17" t="s">
        <v>2677</v>
      </c>
      <c r="G650" s="4">
        <v>0</v>
      </c>
      <c r="H650" s="35">
        <f t="shared" si="62"/>
        <v>0</v>
      </c>
      <c r="I650" s="47">
        <f t="shared" si="63"/>
        <v>0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37">
        <f t="shared" si="61"/>
        <v>0</v>
      </c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</row>
    <row r="651" spans="2:72">
      <c r="B651" s="17" t="e">
        <f>VLOOKUP(D651,正方形!D:D,1,FALSE)</f>
        <v>#N/A</v>
      </c>
      <c r="C651" s="4">
        <f t="shared" si="64"/>
        <v>647</v>
      </c>
      <c r="D651" s="1" t="s">
        <v>1767</v>
      </c>
      <c r="E651" s="1"/>
      <c r="F651" s="17" t="s">
        <v>2637</v>
      </c>
      <c r="G651" s="4">
        <v>95</v>
      </c>
      <c r="H651" s="35">
        <f t="shared" si="62"/>
        <v>95</v>
      </c>
      <c r="I651" s="47">
        <f t="shared" si="63"/>
        <v>0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37">
        <f t="shared" si="61"/>
        <v>0</v>
      </c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</row>
    <row r="652" spans="2:72">
      <c r="B652" s="17" t="e">
        <f>VLOOKUP(D652,正方形!D:D,1,FALSE)</f>
        <v>#N/A</v>
      </c>
      <c r="C652" s="4">
        <f t="shared" si="64"/>
        <v>648</v>
      </c>
      <c r="D652" s="1" t="s">
        <v>1766</v>
      </c>
      <c r="E652" s="1"/>
      <c r="F652" s="17" t="s">
        <v>2446</v>
      </c>
      <c r="G652" s="4">
        <v>100</v>
      </c>
      <c r="H652" s="35">
        <f t="shared" si="62"/>
        <v>100</v>
      </c>
      <c r="I652" s="47">
        <f t="shared" si="63"/>
        <v>0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37">
        <f t="shared" si="61"/>
        <v>0</v>
      </c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</row>
    <row r="653" spans="2:72">
      <c r="B653" s="17" t="e">
        <f>VLOOKUP(D653,正方形!D:D,1,FALSE)</f>
        <v>#N/A</v>
      </c>
      <c r="C653" s="4">
        <f t="shared" si="64"/>
        <v>649</v>
      </c>
      <c r="D653" s="1" t="s">
        <v>1765</v>
      </c>
      <c r="E653" s="1"/>
      <c r="F653" s="17" t="s">
        <v>2517</v>
      </c>
      <c r="G653" s="4">
        <v>5</v>
      </c>
      <c r="H653" s="35">
        <f t="shared" si="62"/>
        <v>5</v>
      </c>
      <c r="I653" s="47">
        <f t="shared" si="63"/>
        <v>0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37">
        <f t="shared" si="61"/>
        <v>0</v>
      </c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</row>
    <row r="654" spans="2:72">
      <c r="B654" s="17" t="e">
        <f>VLOOKUP(D654,正方形!D:D,1,FALSE)</f>
        <v>#N/A</v>
      </c>
      <c r="C654" s="4">
        <f t="shared" si="64"/>
        <v>650</v>
      </c>
      <c r="D654" s="1" t="s">
        <v>1764</v>
      </c>
      <c r="E654" s="1"/>
      <c r="F654" s="17" t="s">
        <v>2702</v>
      </c>
      <c r="G654" s="4">
        <v>400</v>
      </c>
      <c r="H654" s="35">
        <f t="shared" si="62"/>
        <v>400</v>
      </c>
      <c r="I654" s="47">
        <f t="shared" si="63"/>
        <v>0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37">
        <f t="shared" si="61"/>
        <v>0</v>
      </c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</row>
    <row r="655" hidden="1" spans="2:72">
      <c r="B655" s="17" t="e">
        <f>VLOOKUP(D655,正方形!D:D,1,FALSE)</f>
        <v>#N/A</v>
      </c>
      <c r="C655" s="4">
        <f t="shared" ref="C655:C660" si="65">ROW()-4</f>
        <v>651</v>
      </c>
      <c r="D655" s="1" t="s">
        <v>1763</v>
      </c>
      <c r="E655" s="1"/>
      <c r="F655" s="17" t="s">
        <v>2425</v>
      </c>
      <c r="G655" s="4">
        <v>0</v>
      </c>
      <c r="H655" s="35">
        <f t="shared" ref="H655:H662" si="66">G655+I655-AO655</f>
        <v>0</v>
      </c>
      <c r="I655" s="47">
        <f t="shared" ref="I655:I660" si="67">SUM(J655:AN655)</f>
        <v>0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37">
        <f t="shared" si="61"/>
        <v>0</v>
      </c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</row>
    <row r="656" hidden="1" spans="2:72">
      <c r="B656" s="17" t="e">
        <f>VLOOKUP(D656,正方形!D:D,1,FALSE)</f>
        <v>#N/A</v>
      </c>
      <c r="C656" s="4">
        <f t="shared" si="65"/>
        <v>652</v>
      </c>
      <c r="D656" s="1" t="s">
        <v>1762</v>
      </c>
      <c r="E656" s="1"/>
      <c r="F656" s="17" t="s">
        <v>2703</v>
      </c>
      <c r="G656" s="4">
        <v>5</v>
      </c>
      <c r="H656" s="35">
        <f t="shared" si="66"/>
        <v>0</v>
      </c>
      <c r="I656" s="47">
        <f t="shared" si="67"/>
        <v>0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37">
        <f t="shared" ref="AO656:AO665" si="68">SUM(AP656:BT656)</f>
        <v>5</v>
      </c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>
        <v>5</v>
      </c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</row>
    <row r="657" hidden="1" spans="2:72">
      <c r="B657" s="17" t="e">
        <f>VLOOKUP(D657,正方形!D:D,1,FALSE)</f>
        <v>#N/A</v>
      </c>
      <c r="C657" s="4">
        <f t="shared" si="65"/>
        <v>653</v>
      </c>
      <c r="D657" s="1" t="s">
        <v>1761</v>
      </c>
      <c r="E657" s="1"/>
      <c r="F657" s="17" t="s">
        <v>2704</v>
      </c>
      <c r="G657" s="4">
        <v>0</v>
      </c>
      <c r="H657" s="35">
        <f t="shared" si="66"/>
        <v>0</v>
      </c>
      <c r="I657" s="47">
        <f t="shared" si="67"/>
        <v>0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37">
        <f t="shared" si="68"/>
        <v>0</v>
      </c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</row>
    <row r="658" spans="2:72">
      <c r="B658" s="17" t="e">
        <f>VLOOKUP(D658,正方形!D:D,1,FALSE)</f>
        <v>#N/A</v>
      </c>
      <c r="C658" s="4">
        <f t="shared" si="65"/>
        <v>654</v>
      </c>
      <c r="D658" s="1" t="s">
        <v>1760</v>
      </c>
      <c r="E658" s="1"/>
      <c r="F658" s="17" t="s">
        <v>2705</v>
      </c>
      <c r="G658" s="4">
        <v>320</v>
      </c>
      <c r="H658" s="35">
        <f t="shared" si="66"/>
        <v>320</v>
      </c>
      <c r="I658" s="47">
        <f t="shared" si="67"/>
        <v>0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37">
        <f t="shared" si="68"/>
        <v>0</v>
      </c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</row>
    <row r="659" spans="2:72">
      <c r="B659" s="17"/>
      <c r="C659" s="4">
        <f t="shared" si="65"/>
        <v>655</v>
      </c>
      <c r="D659" s="16" t="s">
        <v>1759</v>
      </c>
      <c r="E659" s="1"/>
      <c r="F659" s="48"/>
      <c r="G659" s="4">
        <v>200</v>
      </c>
      <c r="H659" s="35">
        <f t="shared" si="66"/>
        <v>200</v>
      </c>
      <c r="I659" s="47">
        <f t="shared" si="67"/>
        <v>0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37">
        <f t="shared" si="68"/>
        <v>0</v>
      </c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</row>
    <row r="660" customFormat="1" spans="2:72">
      <c r="B660" s="17"/>
      <c r="C660" s="4">
        <f t="shared" si="65"/>
        <v>656</v>
      </c>
      <c r="D660" s="16" t="s">
        <v>2706</v>
      </c>
      <c r="E660" s="1"/>
      <c r="F660" s="48" t="s">
        <v>2707</v>
      </c>
      <c r="G660" s="4"/>
      <c r="H660" s="35">
        <f t="shared" si="66"/>
        <v>100</v>
      </c>
      <c r="I660" s="47">
        <f t="shared" si="67"/>
        <v>100</v>
      </c>
      <c r="J660" s="17">
        <v>100</v>
      </c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37">
        <f t="shared" si="68"/>
        <v>0</v>
      </c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</row>
    <row r="661" spans="2:72">
      <c r="B661" s="17" t="e">
        <f>VLOOKUP(D661,正方形!D:D,1,FALSE)</f>
        <v>#N/A</v>
      </c>
      <c r="C661" s="4">
        <f t="shared" ref="C661:C724" si="69">ROW()-4</f>
        <v>657</v>
      </c>
      <c r="D661" s="1" t="s">
        <v>1758</v>
      </c>
      <c r="E661" s="1"/>
      <c r="F661" s="17" t="s">
        <v>2598</v>
      </c>
      <c r="G661" s="4">
        <v>40</v>
      </c>
      <c r="H661" s="35">
        <f t="shared" si="66"/>
        <v>40</v>
      </c>
      <c r="I661" s="47">
        <f t="shared" ref="I661:I724" si="70">SUM(J661:AN661)</f>
        <v>0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37">
        <f t="shared" si="68"/>
        <v>0</v>
      </c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</row>
    <row r="662" spans="2:72">
      <c r="B662" s="17" t="e">
        <f>VLOOKUP(D662,正方形!D:D,1,FALSE)</f>
        <v>#N/A</v>
      </c>
      <c r="C662" s="4">
        <f t="shared" si="69"/>
        <v>658</v>
      </c>
      <c r="D662" s="1" t="s">
        <v>1757</v>
      </c>
      <c r="E662" s="1"/>
      <c r="F662" s="17" t="s">
        <v>2446</v>
      </c>
      <c r="G662" s="4">
        <v>100</v>
      </c>
      <c r="H662" s="35">
        <f t="shared" si="66"/>
        <v>100</v>
      </c>
      <c r="I662" s="47">
        <f t="shared" si="70"/>
        <v>0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37">
        <f t="shared" si="68"/>
        <v>0</v>
      </c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</row>
    <row r="663" hidden="1" spans="2:72">
      <c r="B663" s="17" t="e">
        <f>VLOOKUP(D663,正方形!D:D,1,FALSE)</f>
        <v>#N/A</v>
      </c>
      <c r="C663" s="4">
        <f t="shared" si="69"/>
        <v>659</v>
      </c>
      <c r="D663" s="1" t="s">
        <v>1756</v>
      </c>
      <c r="E663" s="1"/>
      <c r="F663" s="17" t="s">
        <v>2679</v>
      </c>
      <c r="G663" s="4">
        <v>0</v>
      </c>
      <c r="H663" s="35">
        <f t="shared" ref="H661:H726" si="71">G663+I663-AO663</f>
        <v>0</v>
      </c>
      <c r="I663" s="47">
        <f t="shared" si="70"/>
        <v>0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37">
        <f t="shared" si="68"/>
        <v>0</v>
      </c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</row>
    <row r="664" hidden="1" spans="2:72">
      <c r="B664" s="17" t="e">
        <f>VLOOKUP(D664,正方形!D:D,1,FALSE)</f>
        <v>#N/A</v>
      </c>
      <c r="C664" s="4">
        <f t="shared" si="69"/>
        <v>660</v>
      </c>
      <c r="D664" s="1" t="s">
        <v>1755</v>
      </c>
      <c r="E664" s="1"/>
      <c r="F664" s="17" t="s">
        <v>2425</v>
      </c>
      <c r="G664" s="4">
        <v>0</v>
      </c>
      <c r="H664" s="35">
        <f t="shared" si="71"/>
        <v>0</v>
      </c>
      <c r="I664" s="47">
        <f t="shared" si="70"/>
        <v>0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37">
        <f t="shared" si="68"/>
        <v>0</v>
      </c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</row>
    <row r="665" hidden="1" spans="2:72">
      <c r="B665" s="17"/>
      <c r="C665" s="4">
        <f t="shared" si="69"/>
        <v>661</v>
      </c>
      <c r="D665" s="16" t="s">
        <v>1754</v>
      </c>
      <c r="E665" s="1"/>
      <c r="F665" s="17"/>
      <c r="G665" s="4">
        <v>0</v>
      </c>
      <c r="H665" s="35">
        <f t="shared" si="71"/>
        <v>0</v>
      </c>
      <c r="I665" s="47">
        <f t="shared" si="70"/>
        <v>0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37">
        <f t="shared" si="68"/>
        <v>0</v>
      </c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</row>
    <row r="666" hidden="1" spans="2:72">
      <c r="B666" s="17" t="e">
        <f>VLOOKUP(D666,正方形!D:D,1,FALSE)</f>
        <v>#N/A</v>
      </c>
      <c r="C666" s="4">
        <f t="shared" si="69"/>
        <v>662</v>
      </c>
      <c r="D666" s="1" t="s">
        <v>1753</v>
      </c>
      <c r="E666" s="1"/>
      <c r="F666" s="17" t="s">
        <v>2708</v>
      </c>
      <c r="G666" s="4">
        <v>100</v>
      </c>
      <c r="H666" s="35">
        <f t="shared" si="71"/>
        <v>0</v>
      </c>
      <c r="I666" s="47">
        <f t="shared" si="70"/>
        <v>0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37">
        <f t="shared" ref="AO666:AO680" si="72">SUM(AP666:BT666)</f>
        <v>100</v>
      </c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>
        <v>100</v>
      </c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</row>
    <row r="667" hidden="1" spans="2:72">
      <c r="B667" s="17" t="e">
        <f>VLOOKUP(D667,正方形!D:D,1,FALSE)</f>
        <v>#N/A</v>
      </c>
      <c r="C667" s="4">
        <f t="shared" si="69"/>
        <v>663</v>
      </c>
      <c r="D667" s="1" t="s">
        <v>1752</v>
      </c>
      <c r="E667" s="1"/>
      <c r="F667" s="17" t="s">
        <v>2503</v>
      </c>
      <c r="G667" s="4">
        <v>50</v>
      </c>
      <c r="H667" s="35">
        <f t="shared" si="71"/>
        <v>0</v>
      </c>
      <c r="I667" s="47">
        <f t="shared" si="70"/>
        <v>0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37">
        <f t="shared" si="72"/>
        <v>50</v>
      </c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>
        <v>50</v>
      </c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</row>
    <row r="668" spans="2:72">
      <c r="B668" s="17" t="e">
        <f>VLOOKUP(D668,正方形!D:D,1,FALSE)</f>
        <v>#N/A</v>
      </c>
      <c r="C668" s="4">
        <f t="shared" si="69"/>
        <v>664</v>
      </c>
      <c r="D668" s="1" t="s">
        <v>1751</v>
      </c>
      <c r="E668" s="1"/>
      <c r="F668" s="17" t="s">
        <v>2709</v>
      </c>
      <c r="G668" s="4">
        <v>50</v>
      </c>
      <c r="H668" s="35">
        <f t="shared" si="71"/>
        <v>50</v>
      </c>
      <c r="I668" s="47">
        <f t="shared" si="70"/>
        <v>0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37">
        <f t="shared" si="72"/>
        <v>0</v>
      </c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</row>
    <row r="669" spans="2:72">
      <c r="B669" s="17" t="e">
        <f>VLOOKUP(D669,正方形!D:D,1,FALSE)</f>
        <v>#N/A</v>
      </c>
      <c r="C669" s="4">
        <f t="shared" si="69"/>
        <v>665</v>
      </c>
      <c r="D669" s="1" t="s">
        <v>1750</v>
      </c>
      <c r="E669" s="1"/>
      <c r="F669" s="17" t="s">
        <v>2520</v>
      </c>
      <c r="G669" s="4">
        <v>90</v>
      </c>
      <c r="H669" s="35">
        <f t="shared" si="71"/>
        <v>90</v>
      </c>
      <c r="I669" s="47">
        <f t="shared" si="70"/>
        <v>0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37">
        <f t="shared" si="72"/>
        <v>0</v>
      </c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</row>
    <row r="670" spans="2:72">
      <c r="B670" s="17" t="e">
        <f>VLOOKUP(D670,正方形!D:D,1,FALSE)</f>
        <v>#N/A</v>
      </c>
      <c r="C670" s="4">
        <f t="shared" si="69"/>
        <v>666</v>
      </c>
      <c r="D670" s="1" t="s">
        <v>1749</v>
      </c>
      <c r="E670" s="1"/>
      <c r="F670" s="17" t="s">
        <v>2544</v>
      </c>
      <c r="G670" s="4">
        <v>150</v>
      </c>
      <c r="H670" s="35">
        <f t="shared" si="71"/>
        <v>150</v>
      </c>
      <c r="I670" s="47">
        <f t="shared" si="70"/>
        <v>0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37">
        <f t="shared" si="72"/>
        <v>0</v>
      </c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</row>
    <row r="671" hidden="1" spans="2:72">
      <c r="B671" s="17" t="e">
        <f>VLOOKUP(D671,正方形!D:D,1,FALSE)</f>
        <v>#N/A</v>
      </c>
      <c r="C671" s="4">
        <f t="shared" si="69"/>
        <v>667</v>
      </c>
      <c r="D671" s="1" t="s">
        <v>1748</v>
      </c>
      <c r="E671" s="1"/>
      <c r="F671" s="17" t="s">
        <v>2710</v>
      </c>
      <c r="G671" s="4">
        <v>0</v>
      </c>
      <c r="H671" s="35">
        <f t="shared" si="71"/>
        <v>0</v>
      </c>
      <c r="I671" s="47">
        <f t="shared" si="70"/>
        <v>0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37">
        <f t="shared" si="72"/>
        <v>0</v>
      </c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</row>
    <row r="672" spans="2:72">
      <c r="B672" s="17" t="e">
        <f>VLOOKUP(D672,正方形!D:D,1,FALSE)</f>
        <v>#N/A</v>
      </c>
      <c r="C672" s="4">
        <f t="shared" si="69"/>
        <v>668</v>
      </c>
      <c r="D672" s="1" t="s">
        <v>1747</v>
      </c>
      <c r="E672" s="1"/>
      <c r="F672" s="17" t="s">
        <v>2440</v>
      </c>
      <c r="G672" s="4">
        <v>350</v>
      </c>
      <c r="H672" s="35">
        <f t="shared" si="71"/>
        <v>350</v>
      </c>
      <c r="I672" s="47">
        <f t="shared" si="70"/>
        <v>0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37">
        <f t="shared" si="72"/>
        <v>0</v>
      </c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</row>
    <row r="673" hidden="1" spans="2:72">
      <c r="B673" s="17"/>
      <c r="C673" s="4">
        <f t="shared" si="69"/>
        <v>669</v>
      </c>
      <c r="D673" s="16" t="s">
        <v>1746</v>
      </c>
      <c r="E673" s="1"/>
      <c r="F673" s="17" t="s">
        <v>2425</v>
      </c>
      <c r="G673" s="4">
        <v>0</v>
      </c>
      <c r="H673" s="35">
        <f t="shared" si="71"/>
        <v>0</v>
      </c>
      <c r="I673" s="47">
        <f t="shared" si="70"/>
        <v>0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37">
        <f t="shared" si="72"/>
        <v>0</v>
      </c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</row>
    <row r="674" spans="2:72">
      <c r="B674" s="17" t="e">
        <f>VLOOKUP(D674,正方形!D:D,1,FALSE)</f>
        <v>#N/A</v>
      </c>
      <c r="C674" s="4">
        <f t="shared" si="69"/>
        <v>670</v>
      </c>
      <c r="D674" s="1" t="s">
        <v>1745</v>
      </c>
      <c r="E674" s="1"/>
      <c r="F674" s="17" t="s">
        <v>2626</v>
      </c>
      <c r="G674" s="4">
        <v>25</v>
      </c>
      <c r="H674" s="35">
        <f t="shared" si="71"/>
        <v>25</v>
      </c>
      <c r="I674" s="47">
        <f t="shared" si="70"/>
        <v>0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37">
        <f t="shared" si="72"/>
        <v>0</v>
      </c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</row>
    <row r="675" hidden="1" spans="2:72">
      <c r="B675" s="17"/>
      <c r="C675" s="4">
        <f t="shared" si="69"/>
        <v>671</v>
      </c>
      <c r="D675" s="16" t="s">
        <v>1744</v>
      </c>
      <c r="E675" s="1"/>
      <c r="F675" s="17" t="s">
        <v>2425</v>
      </c>
      <c r="G675" s="4">
        <v>0</v>
      </c>
      <c r="H675" s="35">
        <f t="shared" si="71"/>
        <v>0</v>
      </c>
      <c r="I675" s="47">
        <f t="shared" si="70"/>
        <v>0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37">
        <f t="shared" si="72"/>
        <v>0</v>
      </c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</row>
    <row r="676" hidden="1" spans="2:72">
      <c r="B676" s="17"/>
      <c r="C676" s="4">
        <f t="shared" si="69"/>
        <v>672</v>
      </c>
      <c r="D676" s="16" t="s">
        <v>1743</v>
      </c>
      <c r="E676" s="1"/>
      <c r="F676" s="17"/>
      <c r="G676" s="4">
        <v>0</v>
      </c>
      <c r="H676" s="35">
        <f t="shared" si="71"/>
        <v>0</v>
      </c>
      <c r="I676" s="47">
        <f t="shared" si="70"/>
        <v>0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37">
        <f t="shared" si="72"/>
        <v>0</v>
      </c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</row>
    <row r="677" spans="2:72">
      <c r="B677" s="17" t="e">
        <f>VLOOKUP(D677,正方形!D:D,1,FALSE)</f>
        <v>#N/A</v>
      </c>
      <c r="C677" s="4">
        <f t="shared" si="69"/>
        <v>673</v>
      </c>
      <c r="D677" s="1" t="s">
        <v>1742</v>
      </c>
      <c r="E677" s="1"/>
      <c r="F677" s="17" t="s">
        <v>2430</v>
      </c>
      <c r="G677" s="4">
        <v>450</v>
      </c>
      <c r="H677" s="35">
        <f t="shared" si="71"/>
        <v>450</v>
      </c>
      <c r="I677" s="47">
        <f t="shared" si="70"/>
        <v>0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37">
        <f t="shared" si="72"/>
        <v>0</v>
      </c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</row>
    <row r="678" spans="2:72">
      <c r="B678" s="17" t="e">
        <f>VLOOKUP(D678,正方形!D:D,1,FALSE)</f>
        <v>#N/A</v>
      </c>
      <c r="C678" s="4">
        <f t="shared" si="69"/>
        <v>674</v>
      </c>
      <c r="D678" s="1" t="s">
        <v>1741</v>
      </c>
      <c r="E678" s="1"/>
      <c r="F678" s="17" t="s">
        <v>2711</v>
      </c>
      <c r="G678" s="4">
        <v>40</v>
      </c>
      <c r="H678" s="35">
        <f t="shared" si="71"/>
        <v>0</v>
      </c>
      <c r="I678" s="47">
        <f t="shared" si="70"/>
        <v>0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37">
        <f t="shared" si="72"/>
        <v>40</v>
      </c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>
        <v>40</v>
      </c>
      <c r="BL678" s="17"/>
      <c r="BM678" s="17"/>
      <c r="BN678" s="17"/>
      <c r="BO678" s="17"/>
      <c r="BP678" s="17"/>
      <c r="BQ678" s="17"/>
      <c r="BR678" s="17"/>
      <c r="BS678" s="17"/>
      <c r="BT678" s="17"/>
    </row>
    <row r="679" spans="2:72">
      <c r="B679" s="17" t="e">
        <f>VLOOKUP(D679,正方形!D:D,1,FALSE)</f>
        <v>#N/A</v>
      </c>
      <c r="C679" s="4">
        <f t="shared" si="69"/>
        <v>675</v>
      </c>
      <c r="D679" s="1" t="s">
        <v>1740</v>
      </c>
      <c r="E679" s="1"/>
      <c r="F679" s="17" t="s">
        <v>2500</v>
      </c>
      <c r="G679" s="4">
        <v>100</v>
      </c>
      <c r="H679" s="35">
        <f t="shared" si="71"/>
        <v>100</v>
      </c>
      <c r="I679" s="47">
        <f t="shared" si="70"/>
        <v>0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37">
        <f t="shared" si="72"/>
        <v>0</v>
      </c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</row>
    <row r="680" spans="2:72">
      <c r="B680" s="17" t="e">
        <f>VLOOKUP(D680,正方形!D:D,1,FALSE)</f>
        <v>#N/A</v>
      </c>
      <c r="C680" s="4">
        <f t="shared" si="69"/>
        <v>676</v>
      </c>
      <c r="D680" s="1">
        <v>2</v>
      </c>
      <c r="E680" s="1"/>
      <c r="F680" s="17" t="s">
        <v>2425</v>
      </c>
      <c r="G680" s="4">
        <v>300</v>
      </c>
      <c r="H680" s="35">
        <f t="shared" si="71"/>
        <v>300</v>
      </c>
      <c r="I680" s="47">
        <f t="shared" si="70"/>
        <v>0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37">
        <f t="shared" si="72"/>
        <v>0</v>
      </c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</row>
    <row r="681" hidden="1" spans="2:72">
      <c r="B681" s="17" t="e">
        <f>VLOOKUP(D681,正方形!D:D,1,FALSE)</f>
        <v>#N/A</v>
      </c>
      <c r="C681" s="4">
        <f t="shared" si="69"/>
        <v>677</v>
      </c>
      <c r="D681" s="1" t="s">
        <v>1738</v>
      </c>
      <c r="E681" s="1"/>
      <c r="F681" s="17" t="s">
        <v>2712</v>
      </c>
      <c r="G681" s="4">
        <v>125</v>
      </c>
      <c r="H681" s="35">
        <f t="shared" si="71"/>
        <v>0</v>
      </c>
      <c r="I681" s="47">
        <f t="shared" si="70"/>
        <v>0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37">
        <f t="shared" ref="AO677:AO684" si="73">SUM(AP681:BT681)</f>
        <v>125</v>
      </c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>
        <v>100</v>
      </c>
      <c r="BH681" s="17"/>
      <c r="BI681" s="17"/>
      <c r="BJ681" s="17">
        <v>25</v>
      </c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</row>
    <row r="682" hidden="1" spans="2:72">
      <c r="B682" s="17" t="e">
        <f>VLOOKUP(D682,正方形!D:D,1,FALSE)</f>
        <v>#N/A</v>
      </c>
      <c r="C682" s="4">
        <f t="shared" si="69"/>
        <v>678</v>
      </c>
      <c r="D682" s="1" t="s">
        <v>2713</v>
      </c>
      <c r="E682" s="1"/>
      <c r="F682" s="17" t="s">
        <v>2714</v>
      </c>
      <c r="G682" s="4">
        <v>0</v>
      </c>
      <c r="H682" s="35">
        <f t="shared" si="71"/>
        <v>0</v>
      </c>
      <c r="I682" s="47">
        <f t="shared" si="70"/>
        <v>0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37">
        <f t="shared" si="73"/>
        <v>0</v>
      </c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</row>
    <row r="683" hidden="1" spans="2:72">
      <c r="B683" s="17" t="e">
        <f>VLOOKUP(D683,正方形!D:D,1,FALSE)</f>
        <v>#N/A</v>
      </c>
      <c r="C683" s="4">
        <f t="shared" si="69"/>
        <v>679</v>
      </c>
      <c r="D683" s="1" t="s">
        <v>1736</v>
      </c>
      <c r="E683" s="1"/>
      <c r="F683" s="17" t="s">
        <v>2595</v>
      </c>
      <c r="G683" s="4">
        <v>0</v>
      </c>
      <c r="H683" s="35">
        <f t="shared" si="71"/>
        <v>0</v>
      </c>
      <c r="I683" s="47">
        <f t="shared" si="70"/>
        <v>0</v>
      </c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37">
        <f t="shared" si="73"/>
        <v>0</v>
      </c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</row>
    <row r="684" hidden="1" spans="2:72">
      <c r="B684" s="17"/>
      <c r="C684" s="4">
        <f t="shared" si="69"/>
        <v>680</v>
      </c>
      <c r="D684" s="16" t="s">
        <v>1735</v>
      </c>
      <c r="E684" s="1"/>
      <c r="F684" s="17"/>
      <c r="G684" s="4">
        <v>0</v>
      </c>
      <c r="H684" s="35">
        <f t="shared" si="71"/>
        <v>0</v>
      </c>
      <c r="I684" s="47">
        <f t="shared" si="70"/>
        <v>0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37">
        <f t="shared" si="73"/>
        <v>0</v>
      </c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</row>
    <row r="685" hidden="1" spans="2:72">
      <c r="B685" s="17" t="e">
        <f>VLOOKUP(D685,正方形!D:D,1,FALSE)</f>
        <v>#N/A</v>
      </c>
      <c r="C685" s="4">
        <f t="shared" si="69"/>
        <v>681</v>
      </c>
      <c r="D685" s="1" t="s">
        <v>1734</v>
      </c>
      <c r="E685" s="1"/>
      <c r="F685" s="17" t="s">
        <v>2470</v>
      </c>
      <c r="G685" s="4">
        <v>170</v>
      </c>
      <c r="H685" s="35">
        <f t="shared" si="71"/>
        <v>0</v>
      </c>
      <c r="I685" s="47">
        <f t="shared" si="70"/>
        <v>0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37">
        <f t="shared" ref="AO685:AO708" si="74">SUM(AP685:BT685)</f>
        <v>170</v>
      </c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>
        <v>170</v>
      </c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</row>
    <row r="686" spans="2:72">
      <c r="B686" s="17" t="e">
        <f>VLOOKUP(D686,正方形!D:D,1,FALSE)</f>
        <v>#N/A</v>
      </c>
      <c r="C686" s="4">
        <f t="shared" si="69"/>
        <v>682</v>
      </c>
      <c r="D686" s="1" t="s">
        <v>1733</v>
      </c>
      <c r="E686" s="1"/>
      <c r="F686" s="17" t="s">
        <v>2546</v>
      </c>
      <c r="G686" s="4">
        <v>65</v>
      </c>
      <c r="H686" s="35">
        <f t="shared" si="71"/>
        <v>65</v>
      </c>
      <c r="I686" s="47">
        <f t="shared" si="70"/>
        <v>0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37">
        <f t="shared" si="74"/>
        <v>0</v>
      </c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</row>
    <row r="687" hidden="1" spans="2:72">
      <c r="B687" s="17" t="e">
        <f>VLOOKUP(D687,正方形!D:D,1,FALSE)</f>
        <v>#N/A</v>
      </c>
      <c r="C687" s="4">
        <f t="shared" si="69"/>
        <v>683</v>
      </c>
      <c r="D687" s="1" t="s">
        <v>1732</v>
      </c>
      <c r="E687" s="1"/>
      <c r="F687" s="17" t="s">
        <v>2715</v>
      </c>
      <c r="G687" s="4">
        <v>100</v>
      </c>
      <c r="H687" s="35">
        <f t="shared" si="71"/>
        <v>0</v>
      </c>
      <c r="I687" s="47">
        <f t="shared" si="70"/>
        <v>0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37">
        <f t="shared" si="74"/>
        <v>100</v>
      </c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>
        <v>100</v>
      </c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</row>
    <row r="688" spans="2:72">
      <c r="B688" s="17" t="e">
        <f>VLOOKUP(D688,正方形!D:D,1,FALSE)</f>
        <v>#N/A</v>
      </c>
      <c r="C688" s="4">
        <f t="shared" si="69"/>
        <v>684</v>
      </c>
      <c r="D688" s="1" t="s">
        <v>1731</v>
      </c>
      <c r="E688" s="1"/>
      <c r="F688" s="17" t="s">
        <v>2479</v>
      </c>
      <c r="G688" s="4">
        <v>170</v>
      </c>
      <c r="H688" s="35">
        <f t="shared" si="71"/>
        <v>170</v>
      </c>
      <c r="I688" s="47">
        <f t="shared" si="70"/>
        <v>0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37">
        <f t="shared" si="74"/>
        <v>0</v>
      </c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</row>
    <row r="689" hidden="1" spans="2:72">
      <c r="B689" s="17" t="e">
        <f>VLOOKUP(D689,正方形!D:D,1,FALSE)</f>
        <v>#N/A</v>
      </c>
      <c r="C689" s="4">
        <f t="shared" si="69"/>
        <v>685</v>
      </c>
      <c r="D689" s="1" t="s">
        <v>1730</v>
      </c>
      <c r="E689" s="1"/>
      <c r="F689" s="17" t="s">
        <v>2484</v>
      </c>
      <c r="G689" s="4">
        <v>50</v>
      </c>
      <c r="H689" s="35">
        <f t="shared" si="71"/>
        <v>0</v>
      </c>
      <c r="I689" s="47">
        <f t="shared" si="70"/>
        <v>0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37">
        <f t="shared" si="74"/>
        <v>50</v>
      </c>
      <c r="AP689" s="17"/>
      <c r="AQ689" s="17">
        <v>50</v>
      </c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</row>
    <row r="690" spans="2:72">
      <c r="B690" s="17" t="str">
        <f>VLOOKUP(D690,正方形!D:D,1,FALSE)</f>
        <v>18×18×12(台)</v>
      </c>
      <c r="C690" s="4">
        <f t="shared" si="69"/>
        <v>686</v>
      </c>
      <c r="D690" s="1" t="s">
        <v>1729</v>
      </c>
      <c r="E690" s="1"/>
      <c r="F690" s="17" t="s">
        <v>2716</v>
      </c>
      <c r="G690" s="4">
        <v>140</v>
      </c>
      <c r="H690" s="35">
        <f t="shared" si="71"/>
        <v>140</v>
      </c>
      <c r="I690" s="47">
        <f t="shared" si="70"/>
        <v>0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37">
        <f t="shared" si="74"/>
        <v>0</v>
      </c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</row>
    <row r="691" spans="2:72">
      <c r="B691" s="17" t="e">
        <f>VLOOKUP(D691,正方形!D:D,1,FALSE)</f>
        <v>#N/A</v>
      </c>
      <c r="C691" s="4">
        <f t="shared" si="69"/>
        <v>687</v>
      </c>
      <c r="D691" s="1" t="s">
        <v>1728</v>
      </c>
      <c r="E691" s="1"/>
      <c r="F691" s="17" t="s">
        <v>2717</v>
      </c>
      <c r="G691" s="4">
        <v>190</v>
      </c>
      <c r="H691" s="35">
        <f t="shared" si="71"/>
        <v>190</v>
      </c>
      <c r="I691" s="47">
        <f t="shared" si="70"/>
        <v>0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37">
        <f t="shared" si="74"/>
        <v>0</v>
      </c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</row>
    <row r="692" spans="2:72">
      <c r="B692" s="17" t="e">
        <f>VLOOKUP(D692,正方形!D:D,1,FALSE)</f>
        <v>#N/A</v>
      </c>
      <c r="C692" s="4">
        <f t="shared" si="69"/>
        <v>688</v>
      </c>
      <c r="D692" s="1" t="s">
        <v>1727</v>
      </c>
      <c r="E692" s="1"/>
      <c r="F692" s="17" t="s">
        <v>2718</v>
      </c>
      <c r="G692" s="4">
        <v>350</v>
      </c>
      <c r="H692" s="35">
        <f t="shared" si="71"/>
        <v>350</v>
      </c>
      <c r="I692" s="47">
        <f t="shared" si="70"/>
        <v>0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37">
        <f t="shared" si="74"/>
        <v>0</v>
      </c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</row>
    <row r="693" hidden="1" spans="2:72">
      <c r="B693" s="17" t="e">
        <f>VLOOKUP(D693,正方形!D:D,1,FALSE)</f>
        <v>#N/A</v>
      </c>
      <c r="C693" s="4">
        <f t="shared" si="69"/>
        <v>689</v>
      </c>
      <c r="D693" s="1" t="s">
        <v>1726</v>
      </c>
      <c r="E693" s="1"/>
      <c r="F693" s="17" t="s">
        <v>2719</v>
      </c>
      <c r="G693" s="4">
        <v>0</v>
      </c>
      <c r="H693" s="35">
        <f t="shared" si="71"/>
        <v>0</v>
      </c>
      <c r="I693" s="47">
        <f t="shared" si="70"/>
        <v>0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37">
        <f t="shared" si="74"/>
        <v>0</v>
      </c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</row>
    <row r="694" spans="2:72">
      <c r="B694" s="17"/>
      <c r="C694" s="4">
        <f t="shared" si="69"/>
        <v>690</v>
      </c>
      <c r="D694" s="16" t="s">
        <v>1725</v>
      </c>
      <c r="E694" s="1"/>
      <c r="F694" s="17" t="s">
        <v>2627</v>
      </c>
      <c r="G694" s="4">
        <v>200</v>
      </c>
      <c r="H694" s="35">
        <f t="shared" si="71"/>
        <v>200</v>
      </c>
      <c r="I694" s="47">
        <f t="shared" si="70"/>
        <v>0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37">
        <f t="shared" si="74"/>
        <v>0</v>
      </c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</row>
    <row r="695" hidden="1" spans="2:72">
      <c r="B695" s="17" t="e">
        <f>VLOOKUP(D695,正方形!D:D,1,FALSE)</f>
        <v>#N/A</v>
      </c>
      <c r="C695" s="4">
        <f t="shared" si="69"/>
        <v>691</v>
      </c>
      <c r="D695" s="1" t="s">
        <v>1724</v>
      </c>
      <c r="E695" s="1"/>
      <c r="F695" s="17" t="s">
        <v>2425</v>
      </c>
      <c r="G695" s="4">
        <v>0</v>
      </c>
      <c r="H695" s="35">
        <f t="shared" si="71"/>
        <v>0</v>
      </c>
      <c r="I695" s="47">
        <f t="shared" si="70"/>
        <v>0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37">
        <f t="shared" si="74"/>
        <v>0</v>
      </c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</row>
    <row r="696" spans="2:72">
      <c r="B696" s="17" t="e">
        <f>VLOOKUP(D696,正方形!D:D,1,FALSE)</f>
        <v>#N/A</v>
      </c>
      <c r="C696" s="4">
        <f t="shared" si="69"/>
        <v>692</v>
      </c>
      <c r="D696" s="1" t="s">
        <v>1723</v>
      </c>
      <c r="E696" s="1"/>
      <c r="F696" s="17" t="s">
        <v>2585</v>
      </c>
      <c r="G696" s="4">
        <v>50</v>
      </c>
      <c r="H696" s="35">
        <f t="shared" si="71"/>
        <v>50</v>
      </c>
      <c r="I696" s="47">
        <f t="shared" si="70"/>
        <v>0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37">
        <f t="shared" si="74"/>
        <v>0</v>
      </c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</row>
    <row r="697" hidden="1" spans="2:72">
      <c r="B697" s="17" t="e">
        <f>VLOOKUP(D697,正方形!D:D,1,FALSE)</f>
        <v>#N/A</v>
      </c>
      <c r="C697" s="4">
        <f t="shared" si="69"/>
        <v>693</v>
      </c>
      <c r="D697" s="1" t="s">
        <v>1722</v>
      </c>
      <c r="E697" s="1"/>
      <c r="F697" s="17" t="s">
        <v>2425</v>
      </c>
      <c r="G697" s="4">
        <v>0</v>
      </c>
      <c r="H697" s="35">
        <f t="shared" si="71"/>
        <v>0</v>
      </c>
      <c r="I697" s="47">
        <f t="shared" si="70"/>
        <v>0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37">
        <f t="shared" si="74"/>
        <v>0</v>
      </c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</row>
    <row r="698" spans="2:72">
      <c r="B698" s="17" t="e">
        <f>VLOOKUP(D698,正方形!D:D,1,FALSE)</f>
        <v>#N/A</v>
      </c>
      <c r="C698" s="4">
        <f t="shared" si="69"/>
        <v>694</v>
      </c>
      <c r="D698" s="1" t="s">
        <v>1721</v>
      </c>
      <c r="E698" s="1"/>
      <c r="F698" s="17" t="s">
        <v>2550</v>
      </c>
      <c r="G698" s="4">
        <v>100</v>
      </c>
      <c r="H698" s="35">
        <f t="shared" si="71"/>
        <v>100</v>
      </c>
      <c r="I698" s="47">
        <f t="shared" si="70"/>
        <v>0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37">
        <f t="shared" si="74"/>
        <v>0</v>
      </c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</row>
    <row r="699" spans="2:72">
      <c r="B699" s="17" t="e">
        <f>VLOOKUP(D699,正方形!D:D,1,FALSE)</f>
        <v>#N/A</v>
      </c>
      <c r="C699" s="4">
        <f t="shared" si="69"/>
        <v>695</v>
      </c>
      <c r="D699" s="1" t="s">
        <v>1720</v>
      </c>
      <c r="E699" s="1"/>
      <c r="F699" s="17" t="s">
        <v>2430</v>
      </c>
      <c r="G699" s="4">
        <v>260</v>
      </c>
      <c r="H699" s="35">
        <f t="shared" si="71"/>
        <v>260</v>
      </c>
      <c r="I699" s="47">
        <f t="shared" si="70"/>
        <v>0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37">
        <f t="shared" si="74"/>
        <v>0</v>
      </c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</row>
    <row r="700" hidden="1" spans="2:72">
      <c r="B700" s="17" t="e">
        <f>VLOOKUP(D700,正方形!D:D,1,FALSE)</f>
        <v>#N/A</v>
      </c>
      <c r="C700" s="4">
        <f t="shared" si="69"/>
        <v>696</v>
      </c>
      <c r="D700" s="1" t="s">
        <v>1719</v>
      </c>
      <c r="E700" s="1"/>
      <c r="F700" s="17" t="s">
        <v>2455</v>
      </c>
      <c r="G700" s="4">
        <v>0</v>
      </c>
      <c r="H700" s="35">
        <f t="shared" si="71"/>
        <v>0</v>
      </c>
      <c r="I700" s="47">
        <f t="shared" si="70"/>
        <v>0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37">
        <f t="shared" si="74"/>
        <v>0</v>
      </c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</row>
    <row r="701" hidden="1" spans="2:72">
      <c r="B701" s="17" t="e">
        <f>VLOOKUP(D701,正方形!D:D,1,FALSE)</f>
        <v>#N/A</v>
      </c>
      <c r="C701" s="4">
        <f t="shared" si="69"/>
        <v>697</v>
      </c>
      <c r="D701" s="1" t="s">
        <v>1718</v>
      </c>
      <c r="E701" s="1"/>
      <c r="F701" s="17" t="s">
        <v>2623</v>
      </c>
      <c r="G701" s="4">
        <v>0</v>
      </c>
      <c r="H701" s="35">
        <f t="shared" si="71"/>
        <v>0</v>
      </c>
      <c r="I701" s="47">
        <f t="shared" si="70"/>
        <v>0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37">
        <f t="shared" si="74"/>
        <v>0</v>
      </c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</row>
    <row r="702" spans="2:72">
      <c r="B702" s="17" t="e">
        <f>VLOOKUP(D702,正方形!D:D,1,FALSE)</f>
        <v>#N/A</v>
      </c>
      <c r="C702" s="4">
        <f t="shared" si="69"/>
        <v>698</v>
      </c>
      <c r="D702" s="1" t="s">
        <v>1717</v>
      </c>
      <c r="E702" s="1"/>
      <c r="F702" s="17" t="s">
        <v>2515</v>
      </c>
      <c r="G702" s="4">
        <v>1275</v>
      </c>
      <c r="H702" s="35">
        <f t="shared" si="71"/>
        <v>1225</v>
      </c>
      <c r="I702" s="47">
        <f t="shared" si="70"/>
        <v>0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37">
        <f t="shared" si="74"/>
        <v>50</v>
      </c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>
        <v>50</v>
      </c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</row>
    <row r="703" hidden="1" spans="2:72">
      <c r="B703" s="17" t="e">
        <f>VLOOKUP(D703,正方形!D:D,1,FALSE)</f>
        <v>#N/A</v>
      </c>
      <c r="C703" s="4">
        <f t="shared" si="69"/>
        <v>699</v>
      </c>
      <c r="D703" s="1" t="s">
        <v>1716</v>
      </c>
      <c r="E703" s="1"/>
      <c r="F703" s="17" t="s">
        <v>2720</v>
      </c>
      <c r="G703" s="4">
        <v>100</v>
      </c>
      <c r="H703" s="35">
        <f t="shared" si="71"/>
        <v>0</v>
      </c>
      <c r="I703" s="47">
        <f t="shared" si="70"/>
        <v>0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37">
        <f t="shared" si="74"/>
        <v>100</v>
      </c>
      <c r="AP703" s="17"/>
      <c r="AQ703" s="17"/>
      <c r="AR703" s="17"/>
      <c r="AS703" s="17"/>
      <c r="AT703" s="17"/>
      <c r="AU703" s="17"/>
      <c r="AV703" s="17"/>
      <c r="AW703" s="17">
        <v>100</v>
      </c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</row>
    <row r="704" hidden="1" spans="2:72">
      <c r="B704" s="17"/>
      <c r="C704" s="4">
        <f t="shared" si="69"/>
        <v>700</v>
      </c>
      <c r="D704" s="16" t="s">
        <v>1715</v>
      </c>
      <c r="E704" s="1"/>
      <c r="F704" s="17"/>
      <c r="G704" s="4">
        <v>0</v>
      </c>
      <c r="H704" s="35">
        <f t="shared" si="71"/>
        <v>0</v>
      </c>
      <c r="I704" s="47">
        <f t="shared" si="70"/>
        <v>20</v>
      </c>
      <c r="J704" s="17">
        <v>20</v>
      </c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37">
        <f t="shared" si="74"/>
        <v>20</v>
      </c>
      <c r="AP704" s="17">
        <v>20</v>
      </c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</row>
    <row r="705" spans="2:72">
      <c r="B705" s="17" t="e">
        <f>VLOOKUP(D705,正方形!D:D,1,FALSE)</f>
        <v>#N/A</v>
      </c>
      <c r="C705" s="4">
        <f t="shared" si="69"/>
        <v>701</v>
      </c>
      <c r="D705" s="1" t="s">
        <v>1714</v>
      </c>
      <c r="E705" s="1"/>
      <c r="F705" s="17" t="s">
        <v>2721</v>
      </c>
      <c r="G705" s="4">
        <v>80</v>
      </c>
      <c r="H705" s="35">
        <f t="shared" si="71"/>
        <v>80</v>
      </c>
      <c r="I705" s="47">
        <f t="shared" si="70"/>
        <v>0</v>
      </c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37">
        <f t="shared" si="74"/>
        <v>0</v>
      </c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</row>
    <row r="706" spans="2:72">
      <c r="B706" s="17" t="e">
        <f>VLOOKUP(D706,正方形!D:D,1,FALSE)</f>
        <v>#N/A</v>
      </c>
      <c r="C706" s="4">
        <f t="shared" si="69"/>
        <v>702</v>
      </c>
      <c r="D706" s="1" t="s">
        <v>1713</v>
      </c>
      <c r="E706" s="1"/>
      <c r="F706" s="17" t="s">
        <v>2552</v>
      </c>
      <c r="G706" s="4">
        <v>450</v>
      </c>
      <c r="H706" s="35">
        <f t="shared" si="71"/>
        <v>450</v>
      </c>
      <c r="I706" s="47">
        <f t="shared" si="70"/>
        <v>0</v>
      </c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37">
        <f t="shared" si="74"/>
        <v>0</v>
      </c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</row>
    <row r="707" spans="2:72">
      <c r="B707" s="17"/>
      <c r="C707" s="4">
        <f t="shared" si="69"/>
        <v>703</v>
      </c>
      <c r="D707" s="16" t="s">
        <v>1712</v>
      </c>
      <c r="E707" s="1"/>
      <c r="F707" s="17" t="s">
        <v>2425</v>
      </c>
      <c r="G707" s="4">
        <v>670</v>
      </c>
      <c r="H707" s="35">
        <f t="shared" si="71"/>
        <v>0</v>
      </c>
      <c r="I707" s="47">
        <f t="shared" si="70"/>
        <v>0</v>
      </c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37">
        <f t="shared" si="74"/>
        <v>670</v>
      </c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>
        <v>670</v>
      </c>
      <c r="BM707" s="17"/>
      <c r="BN707" s="17"/>
      <c r="BO707" s="17"/>
      <c r="BP707" s="17"/>
      <c r="BQ707" s="17"/>
      <c r="BR707" s="17"/>
      <c r="BS707" s="17"/>
      <c r="BT707" s="17"/>
    </row>
    <row r="708" hidden="1" spans="2:72">
      <c r="B708" s="17"/>
      <c r="C708" s="4">
        <f t="shared" si="69"/>
        <v>704</v>
      </c>
      <c r="D708" s="16" t="s">
        <v>1711</v>
      </c>
      <c r="E708" s="1"/>
      <c r="F708" s="17"/>
      <c r="G708" s="4">
        <v>0</v>
      </c>
      <c r="H708" s="35">
        <f t="shared" si="71"/>
        <v>0</v>
      </c>
      <c r="I708" s="47">
        <f t="shared" si="70"/>
        <v>0</v>
      </c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37">
        <f t="shared" si="74"/>
        <v>0</v>
      </c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</row>
    <row r="709" hidden="1" spans="2:72">
      <c r="B709" s="17" t="e">
        <f>VLOOKUP(D709,正方形!D:D,1,FALSE)</f>
        <v>#N/A</v>
      </c>
      <c r="C709" s="4">
        <f t="shared" si="69"/>
        <v>705</v>
      </c>
      <c r="D709" s="1" t="s">
        <v>1710</v>
      </c>
      <c r="E709" s="1"/>
      <c r="F709" s="17" t="s">
        <v>2722</v>
      </c>
      <c r="G709" s="4">
        <v>190</v>
      </c>
      <c r="H709" s="35">
        <f t="shared" si="71"/>
        <v>0</v>
      </c>
      <c r="I709" s="47">
        <f t="shared" si="70"/>
        <v>0</v>
      </c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37">
        <f t="shared" ref="AO709:AO753" si="75">SUM(AP709:BT709)</f>
        <v>190</v>
      </c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>
        <v>190</v>
      </c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</row>
    <row r="710" spans="2:72">
      <c r="B710" s="17" t="e">
        <f>VLOOKUP(D710,正方形!D:D,1,FALSE)</f>
        <v>#N/A</v>
      </c>
      <c r="C710" s="4">
        <f t="shared" si="69"/>
        <v>706</v>
      </c>
      <c r="D710" s="1" t="s">
        <v>1709</v>
      </c>
      <c r="E710" s="1"/>
      <c r="F710" s="17" t="s">
        <v>2723</v>
      </c>
      <c r="G710" s="4">
        <v>300</v>
      </c>
      <c r="H710" s="35">
        <f t="shared" si="71"/>
        <v>300</v>
      </c>
      <c r="I710" s="47">
        <f t="shared" si="70"/>
        <v>0</v>
      </c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37">
        <f t="shared" si="75"/>
        <v>0</v>
      </c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</row>
    <row r="711" spans="2:72">
      <c r="B711" s="17" t="e">
        <f>VLOOKUP(D711,正方形!D:D,1,FALSE)</f>
        <v>#N/A</v>
      </c>
      <c r="C711" s="4">
        <f t="shared" si="69"/>
        <v>707</v>
      </c>
      <c r="D711" s="1" t="s">
        <v>1708</v>
      </c>
      <c r="E711" s="1"/>
      <c r="F711" s="17" t="s">
        <v>2447</v>
      </c>
      <c r="G711" s="4">
        <v>3</v>
      </c>
      <c r="H711" s="35">
        <f t="shared" si="71"/>
        <v>3</v>
      </c>
      <c r="I711" s="47">
        <f t="shared" si="70"/>
        <v>0</v>
      </c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37">
        <f t="shared" si="75"/>
        <v>0</v>
      </c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</row>
    <row r="712" hidden="1" spans="2:72">
      <c r="B712" s="17" t="e">
        <f>VLOOKUP(D712,正方形!D:D,1,FALSE)</f>
        <v>#N/A</v>
      </c>
      <c r="C712" s="4">
        <f t="shared" si="69"/>
        <v>708</v>
      </c>
      <c r="D712" s="1" t="s">
        <v>1707</v>
      </c>
      <c r="E712" s="1"/>
      <c r="F712" s="17" t="s">
        <v>2615</v>
      </c>
      <c r="G712" s="4">
        <v>100</v>
      </c>
      <c r="H712" s="35">
        <f t="shared" si="71"/>
        <v>0</v>
      </c>
      <c r="I712" s="47">
        <f t="shared" si="70"/>
        <v>0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37">
        <f t="shared" si="75"/>
        <v>100</v>
      </c>
      <c r="AP712" s="17"/>
      <c r="AQ712" s="17"/>
      <c r="AR712" s="17"/>
      <c r="AS712" s="17"/>
      <c r="AT712" s="17"/>
      <c r="AU712" s="17"/>
      <c r="AV712" s="17">
        <v>100</v>
      </c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</row>
    <row r="713" hidden="1" spans="2:72">
      <c r="B713" s="17" t="e">
        <f>VLOOKUP(D713,正方形!D:D,1,FALSE)</f>
        <v>#N/A</v>
      </c>
      <c r="C713" s="4">
        <f t="shared" si="69"/>
        <v>709</v>
      </c>
      <c r="D713" s="1" t="s">
        <v>2724</v>
      </c>
      <c r="E713" s="1"/>
      <c r="F713" s="17" t="s">
        <v>2725</v>
      </c>
      <c r="G713" s="4">
        <v>0</v>
      </c>
      <c r="H713" s="35">
        <f t="shared" si="71"/>
        <v>0</v>
      </c>
      <c r="I713" s="47">
        <f t="shared" si="70"/>
        <v>0</v>
      </c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37">
        <f t="shared" si="75"/>
        <v>0</v>
      </c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</row>
    <row r="714" hidden="1" spans="2:72">
      <c r="B714" s="17" t="e">
        <f>VLOOKUP(D714,正方形!D:D,1,FALSE)</f>
        <v>#N/A</v>
      </c>
      <c r="C714" s="4">
        <f t="shared" si="69"/>
        <v>710</v>
      </c>
      <c r="D714" s="1" t="s">
        <v>1705</v>
      </c>
      <c r="E714" s="1"/>
      <c r="F714" s="17" t="s">
        <v>2726</v>
      </c>
      <c r="G714" s="4">
        <v>30</v>
      </c>
      <c r="H714" s="35">
        <f t="shared" si="71"/>
        <v>0</v>
      </c>
      <c r="I714" s="47">
        <f t="shared" si="70"/>
        <v>0</v>
      </c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37">
        <f t="shared" si="75"/>
        <v>30</v>
      </c>
      <c r="AP714" s="17"/>
      <c r="AQ714" s="17"/>
      <c r="AR714" s="17"/>
      <c r="AS714" s="17"/>
      <c r="AT714" s="17"/>
      <c r="AU714" s="17">
        <v>30</v>
      </c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</row>
    <row r="715" spans="2:72">
      <c r="B715" s="17" t="e">
        <f>VLOOKUP(D715,正方形!D:D,1,FALSE)</f>
        <v>#N/A</v>
      </c>
      <c r="C715" s="4">
        <f t="shared" si="69"/>
        <v>711</v>
      </c>
      <c r="D715" s="1" t="s">
        <v>1704</v>
      </c>
      <c r="E715" s="1"/>
      <c r="F715" s="17" t="s">
        <v>2727</v>
      </c>
      <c r="G715" s="4">
        <v>7</v>
      </c>
      <c r="H715" s="35">
        <f t="shared" si="71"/>
        <v>0</v>
      </c>
      <c r="I715" s="47">
        <f t="shared" si="70"/>
        <v>0</v>
      </c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37">
        <f t="shared" si="75"/>
        <v>7</v>
      </c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>
        <v>7</v>
      </c>
      <c r="BL715" s="17"/>
      <c r="BM715" s="17"/>
      <c r="BN715" s="17"/>
      <c r="BO715" s="17"/>
      <c r="BP715" s="17"/>
      <c r="BQ715" s="17"/>
      <c r="BR715" s="17"/>
      <c r="BS715" s="17"/>
      <c r="BT715" s="17"/>
    </row>
    <row r="716" spans="2:72">
      <c r="B716" s="17" t="e">
        <f>VLOOKUP(D716,正方形!D:D,1,FALSE)</f>
        <v>#N/A</v>
      </c>
      <c r="C716" s="4">
        <f t="shared" si="69"/>
        <v>712</v>
      </c>
      <c r="D716" s="1" t="s">
        <v>1703</v>
      </c>
      <c r="E716" s="1"/>
      <c r="F716" s="17" t="s">
        <v>2691</v>
      </c>
      <c r="G716" s="4">
        <v>130</v>
      </c>
      <c r="H716" s="35">
        <f t="shared" si="71"/>
        <v>130</v>
      </c>
      <c r="I716" s="47">
        <f t="shared" si="70"/>
        <v>0</v>
      </c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37">
        <f t="shared" si="75"/>
        <v>0</v>
      </c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</row>
    <row r="717" spans="2:72">
      <c r="B717" s="17" t="e">
        <f>VLOOKUP(D717,正方形!D:D,1,FALSE)</f>
        <v>#N/A</v>
      </c>
      <c r="C717" s="4">
        <f t="shared" si="69"/>
        <v>713</v>
      </c>
      <c r="D717" s="1" t="s">
        <v>1702</v>
      </c>
      <c r="E717" s="1"/>
      <c r="F717" s="17" t="s">
        <v>2728</v>
      </c>
      <c r="G717" s="4">
        <v>210</v>
      </c>
      <c r="H717" s="35">
        <f t="shared" si="71"/>
        <v>10</v>
      </c>
      <c r="I717" s="47">
        <f t="shared" si="70"/>
        <v>0</v>
      </c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37">
        <f t="shared" si="75"/>
        <v>200</v>
      </c>
      <c r="AP717" s="17"/>
      <c r="AQ717" s="17"/>
      <c r="AR717" s="17"/>
      <c r="AS717" s="17"/>
      <c r="AT717" s="17"/>
      <c r="AU717" s="17"/>
      <c r="AV717" s="17"/>
      <c r="AW717" s="17">
        <v>200</v>
      </c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</row>
    <row r="718" hidden="1" spans="2:72">
      <c r="B718" s="17"/>
      <c r="C718" s="4">
        <f t="shared" si="69"/>
        <v>714</v>
      </c>
      <c r="D718" s="16" t="s">
        <v>1701</v>
      </c>
      <c r="E718" s="1"/>
      <c r="F718" s="17" t="s">
        <v>2425</v>
      </c>
      <c r="G718" s="4">
        <v>0</v>
      </c>
      <c r="H718" s="35">
        <f t="shared" si="71"/>
        <v>-30</v>
      </c>
      <c r="I718" s="47">
        <f t="shared" si="70"/>
        <v>0</v>
      </c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37">
        <f t="shared" si="75"/>
        <v>30</v>
      </c>
      <c r="AP718" s="17"/>
      <c r="AQ718" s="17"/>
      <c r="AR718" s="17">
        <v>30</v>
      </c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</row>
    <row r="719" hidden="1" spans="2:72">
      <c r="B719" s="17"/>
      <c r="C719" s="4">
        <f t="shared" si="69"/>
        <v>715</v>
      </c>
      <c r="D719" s="16" t="s">
        <v>1700</v>
      </c>
      <c r="E719" s="1"/>
      <c r="F719" s="17" t="s">
        <v>2425</v>
      </c>
      <c r="G719" s="4">
        <v>0</v>
      </c>
      <c r="H719" s="35">
        <f t="shared" si="71"/>
        <v>0</v>
      </c>
      <c r="I719" s="47">
        <f t="shared" si="70"/>
        <v>0</v>
      </c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37">
        <f t="shared" si="75"/>
        <v>0</v>
      </c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</row>
    <row r="720" hidden="1" spans="2:72">
      <c r="B720" s="17"/>
      <c r="C720" s="4">
        <f t="shared" si="69"/>
        <v>716</v>
      </c>
      <c r="D720" s="16" t="s">
        <v>1699</v>
      </c>
      <c r="E720" s="1"/>
      <c r="F720" s="17"/>
      <c r="G720" s="4">
        <v>0</v>
      </c>
      <c r="H720" s="35">
        <f t="shared" si="71"/>
        <v>0</v>
      </c>
      <c r="I720" s="47">
        <f t="shared" si="70"/>
        <v>0</v>
      </c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37">
        <f t="shared" si="75"/>
        <v>0</v>
      </c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</row>
    <row r="721" spans="2:72">
      <c r="B721" s="17" t="e">
        <f>VLOOKUP(D721,正方形!D:D,1,FALSE)</f>
        <v>#N/A</v>
      </c>
      <c r="C721" s="4">
        <f t="shared" si="69"/>
        <v>717</v>
      </c>
      <c r="D721" s="1" t="s">
        <v>1698</v>
      </c>
      <c r="E721" s="1"/>
      <c r="F721" s="17" t="s">
        <v>2729</v>
      </c>
      <c r="G721" s="4">
        <v>100</v>
      </c>
      <c r="H721" s="35">
        <f t="shared" si="71"/>
        <v>100</v>
      </c>
      <c r="I721" s="47">
        <f t="shared" si="70"/>
        <v>0</v>
      </c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37">
        <f t="shared" si="75"/>
        <v>0</v>
      </c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</row>
    <row r="722" spans="2:72">
      <c r="B722" s="17" t="e">
        <f>VLOOKUP(D722,正方形!D:D,1,FALSE)</f>
        <v>#N/A</v>
      </c>
      <c r="C722" s="4">
        <f t="shared" si="69"/>
        <v>718</v>
      </c>
      <c r="D722" s="1" t="s">
        <v>1697</v>
      </c>
      <c r="E722" s="1"/>
      <c r="F722" s="17" t="s">
        <v>2685</v>
      </c>
      <c r="G722" s="4">
        <v>80</v>
      </c>
      <c r="H722" s="35">
        <f t="shared" si="71"/>
        <v>80</v>
      </c>
      <c r="I722" s="47">
        <f t="shared" si="70"/>
        <v>0</v>
      </c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37">
        <f t="shared" si="75"/>
        <v>0</v>
      </c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</row>
    <row r="723" hidden="1" spans="2:72">
      <c r="B723" s="17"/>
      <c r="C723" s="4">
        <f t="shared" si="69"/>
        <v>719</v>
      </c>
      <c r="D723" s="16" t="s">
        <v>1696</v>
      </c>
      <c r="E723" s="1"/>
      <c r="F723" s="17"/>
      <c r="G723" s="4">
        <v>0</v>
      </c>
      <c r="H723" s="35">
        <f t="shared" si="71"/>
        <v>0</v>
      </c>
      <c r="I723" s="47">
        <f t="shared" si="70"/>
        <v>0</v>
      </c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37">
        <f t="shared" si="75"/>
        <v>0</v>
      </c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</row>
    <row r="724" hidden="1" spans="2:72">
      <c r="B724" s="17" t="e">
        <f>VLOOKUP(D724,正方形!D:D,1,FALSE)</f>
        <v>#N/A</v>
      </c>
      <c r="C724" s="4">
        <f t="shared" si="69"/>
        <v>720</v>
      </c>
      <c r="D724" s="1" t="s">
        <v>1695</v>
      </c>
      <c r="E724" s="1"/>
      <c r="F724" s="17" t="s">
        <v>2730</v>
      </c>
      <c r="G724" s="4">
        <v>0</v>
      </c>
      <c r="H724" s="35">
        <f t="shared" si="71"/>
        <v>0</v>
      </c>
      <c r="I724" s="47">
        <f t="shared" si="70"/>
        <v>0</v>
      </c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37">
        <f t="shared" si="75"/>
        <v>0</v>
      </c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</row>
    <row r="725" spans="2:72">
      <c r="B725" s="17" t="e">
        <f>VLOOKUP(D725,正方形!D:D,1,FALSE)</f>
        <v>#N/A</v>
      </c>
      <c r="C725" s="4">
        <f t="shared" ref="C725:C735" si="76">ROW()-4</f>
        <v>721</v>
      </c>
      <c r="D725" s="1" t="s">
        <v>1694</v>
      </c>
      <c r="E725" s="1"/>
      <c r="F725" s="17" t="s">
        <v>2497</v>
      </c>
      <c r="G725" s="4">
        <v>45</v>
      </c>
      <c r="H725" s="35">
        <f t="shared" si="71"/>
        <v>45</v>
      </c>
      <c r="I725" s="47">
        <f t="shared" ref="I725:I735" si="77">SUM(J725:AN725)</f>
        <v>0</v>
      </c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37">
        <f t="shared" si="75"/>
        <v>0</v>
      </c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</row>
    <row r="726" spans="2:72">
      <c r="B726" s="17" t="e">
        <f>VLOOKUP(D726,正方形!D:D,1,FALSE)</f>
        <v>#N/A</v>
      </c>
      <c r="C726" s="4">
        <f t="shared" si="76"/>
        <v>722</v>
      </c>
      <c r="D726" s="1" t="s">
        <v>1693</v>
      </c>
      <c r="E726" s="1"/>
      <c r="F726" s="17" t="s">
        <v>2668</v>
      </c>
      <c r="G726" s="4">
        <v>830</v>
      </c>
      <c r="H726" s="35">
        <f t="shared" si="71"/>
        <v>830</v>
      </c>
      <c r="I726" s="47">
        <f t="shared" si="77"/>
        <v>0</v>
      </c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37">
        <f t="shared" si="75"/>
        <v>0</v>
      </c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</row>
    <row r="727" spans="2:72">
      <c r="B727" s="17" t="e">
        <f>VLOOKUP(D727,正方形!D:D,1,FALSE)</f>
        <v>#N/A</v>
      </c>
      <c r="C727" s="4">
        <f t="shared" si="76"/>
        <v>723</v>
      </c>
      <c r="D727" s="1" t="s">
        <v>1692</v>
      </c>
      <c r="E727" s="1"/>
      <c r="F727" s="17" t="s">
        <v>2453</v>
      </c>
      <c r="G727" s="4">
        <v>95</v>
      </c>
      <c r="H727" s="35">
        <f t="shared" ref="H727:H729" si="78">G727+I727-AO727</f>
        <v>95</v>
      </c>
      <c r="I727" s="47">
        <f t="shared" si="77"/>
        <v>0</v>
      </c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37">
        <f t="shared" si="75"/>
        <v>0</v>
      </c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</row>
    <row r="728" spans="2:72">
      <c r="B728" s="17" t="e">
        <f>VLOOKUP(D728,正方形!D:D,1,FALSE)</f>
        <v>#N/A</v>
      </c>
      <c r="C728" s="4">
        <f t="shared" si="76"/>
        <v>724</v>
      </c>
      <c r="D728" s="1" t="s">
        <v>1691</v>
      </c>
      <c r="E728" s="1"/>
      <c r="F728" s="17" t="s">
        <v>2493</v>
      </c>
      <c r="G728" s="4">
        <v>70</v>
      </c>
      <c r="H728" s="35">
        <f t="shared" si="78"/>
        <v>70</v>
      </c>
      <c r="I728" s="47">
        <f t="shared" si="77"/>
        <v>0</v>
      </c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37">
        <f t="shared" si="75"/>
        <v>0</v>
      </c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</row>
    <row r="729" spans="2:72">
      <c r="B729" s="17"/>
      <c r="C729" s="4">
        <f t="shared" si="76"/>
        <v>725</v>
      </c>
      <c r="D729" s="16" t="s">
        <v>1690</v>
      </c>
      <c r="E729" s="1"/>
      <c r="F729" s="17" t="s">
        <v>2425</v>
      </c>
      <c r="G729" s="4">
        <v>100</v>
      </c>
      <c r="H729" s="35">
        <f t="shared" si="78"/>
        <v>100</v>
      </c>
      <c r="I729" s="47">
        <f t="shared" si="77"/>
        <v>0</v>
      </c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37">
        <f t="shared" si="75"/>
        <v>0</v>
      </c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</row>
    <row r="730" hidden="1" spans="2:72">
      <c r="B730" s="17"/>
      <c r="C730" s="4">
        <f t="shared" si="76"/>
        <v>726</v>
      </c>
      <c r="D730" s="16" t="s">
        <v>1689</v>
      </c>
      <c r="E730" s="1"/>
      <c r="F730" s="17"/>
      <c r="G730" s="4">
        <v>0</v>
      </c>
      <c r="H730" s="35">
        <f t="shared" ref="H730:H732" si="79">G730+I730-AO730</f>
        <v>0</v>
      </c>
      <c r="I730" s="47">
        <f t="shared" si="77"/>
        <v>0</v>
      </c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37">
        <f t="shared" si="75"/>
        <v>0</v>
      </c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</row>
    <row r="731" spans="2:72">
      <c r="B731" s="17" t="e">
        <f>VLOOKUP(D731,正方形!D:D,1,FALSE)</f>
        <v>#N/A</v>
      </c>
      <c r="C731" s="4">
        <f t="shared" si="76"/>
        <v>727</v>
      </c>
      <c r="D731" s="1" t="s">
        <v>1688</v>
      </c>
      <c r="E731" s="1"/>
      <c r="F731" s="17" t="s">
        <v>2731</v>
      </c>
      <c r="G731" s="4">
        <v>150</v>
      </c>
      <c r="H731" s="35">
        <f t="shared" si="79"/>
        <v>150</v>
      </c>
      <c r="I731" s="47">
        <f t="shared" si="77"/>
        <v>0</v>
      </c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37">
        <f t="shared" si="75"/>
        <v>0</v>
      </c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</row>
    <row r="732" spans="2:72">
      <c r="B732" s="17" t="e">
        <f>VLOOKUP(D732,正方形!D:D,1,FALSE)</f>
        <v>#N/A</v>
      </c>
      <c r="C732" s="4">
        <f t="shared" si="76"/>
        <v>728</v>
      </c>
      <c r="D732" s="1" t="s">
        <v>1687</v>
      </c>
      <c r="E732" s="1"/>
      <c r="F732" s="17" t="s">
        <v>2431</v>
      </c>
      <c r="G732" s="4">
        <v>200</v>
      </c>
      <c r="H732" s="35">
        <f t="shared" si="79"/>
        <v>200</v>
      </c>
      <c r="I732" s="47">
        <f t="shared" si="77"/>
        <v>0</v>
      </c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37">
        <f t="shared" si="75"/>
        <v>0</v>
      </c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</row>
    <row r="733" hidden="1" spans="2:72">
      <c r="B733" s="17" t="e">
        <f>VLOOKUP(D733,正方形!D:D,1,FALSE)</f>
        <v>#N/A</v>
      </c>
      <c r="C733" s="4">
        <f t="shared" si="76"/>
        <v>729</v>
      </c>
      <c r="D733" s="1" t="s">
        <v>1686</v>
      </c>
      <c r="E733" s="1"/>
      <c r="F733" s="17" t="s">
        <v>2732</v>
      </c>
      <c r="G733" s="4">
        <v>200</v>
      </c>
      <c r="H733" s="35">
        <f t="shared" ref="H733:H737" si="80">G733+I733-AO733</f>
        <v>0</v>
      </c>
      <c r="I733" s="47">
        <f t="shared" si="77"/>
        <v>0</v>
      </c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37">
        <f t="shared" si="75"/>
        <v>200</v>
      </c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>
        <v>200</v>
      </c>
      <c r="BS733" s="17"/>
      <c r="BT733" s="17"/>
    </row>
    <row r="734" hidden="1" spans="2:72">
      <c r="B734" s="17"/>
      <c r="C734" s="4">
        <f t="shared" si="76"/>
        <v>730</v>
      </c>
      <c r="D734" s="16" t="s">
        <v>1685</v>
      </c>
      <c r="E734" s="1"/>
      <c r="F734" s="17" t="s">
        <v>2425</v>
      </c>
      <c r="G734" s="4">
        <v>0</v>
      </c>
      <c r="H734" s="35">
        <f t="shared" si="80"/>
        <v>0</v>
      </c>
      <c r="I734" s="47">
        <f t="shared" si="77"/>
        <v>0</v>
      </c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37">
        <f t="shared" si="75"/>
        <v>0</v>
      </c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</row>
    <row r="735" spans="2:72">
      <c r="B735" s="17" t="e">
        <f>VLOOKUP(D735,正方形!D:D,1,FALSE)</f>
        <v>#N/A</v>
      </c>
      <c r="C735" s="4">
        <f t="shared" si="76"/>
        <v>731</v>
      </c>
      <c r="D735" s="1" t="s">
        <v>2733</v>
      </c>
      <c r="E735" s="1"/>
      <c r="F735" s="17" t="s">
        <v>2520</v>
      </c>
      <c r="G735" s="4">
        <v>150</v>
      </c>
      <c r="H735" s="35">
        <f t="shared" si="80"/>
        <v>150</v>
      </c>
      <c r="I735" s="47">
        <f t="shared" si="77"/>
        <v>0</v>
      </c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37">
        <f t="shared" si="75"/>
        <v>0</v>
      </c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</row>
    <row r="736" spans="2:72">
      <c r="B736" s="17" t="e">
        <f>VLOOKUP(D736,正方形!D:D,1,FALSE)</f>
        <v>#N/A</v>
      </c>
      <c r="C736" s="4">
        <f t="shared" ref="C736:C795" si="81">ROW()-4</f>
        <v>732</v>
      </c>
      <c r="D736" s="1" t="s">
        <v>1684</v>
      </c>
      <c r="E736" s="1"/>
      <c r="F736" s="17" t="s">
        <v>2429</v>
      </c>
      <c r="G736" s="4">
        <v>70</v>
      </c>
      <c r="H736" s="35">
        <f t="shared" si="80"/>
        <v>70</v>
      </c>
      <c r="I736" s="47">
        <f t="shared" ref="I736:I795" si="82">SUM(J736:AN736)</f>
        <v>0</v>
      </c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37">
        <f t="shared" si="75"/>
        <v>0</v>
      </c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</row>
    <row r="737" spans="2:72">
      <c r="B737" s="17" t="e">
        <f>VLOOKUP(D737,正方形!D:D,1,FALSE)</f>
        <v>#N/A</v>
      </c>
      <c r="C737" s="4">
        <f t="shared" si="81"/>
        <v>733</v>
      </c>
      <c r="D737" s="1" t="s">
        <v>1683</v>
      </c>
      <c r="E737" s="1"/>
      <c r="F737" s="17" t="s">
        <v>2437</v>
      </c>
      <c r="G737" s="4">
        <v>100</v>
      </c>
      <c r="H737" s="35">
        <f t="shared" si="80"/>
        <v>100</v>
      </c>
      <c r="I737" s="47">
        <f t="shared" si="82"/>
        <v>0</v>
      </c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37">
        <f t="shared" si="75"/>
        <v>0</v>
      </c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</row>
    <row r="738" hidden="1" spans="2:72">
      <c r="B738" s="17" t="e">
        <f>VLOOKUP(D738,正方形!D:D,1,FALSE)</f>
        <v>#N/A</v>
      </c>
      <c r="C738" s="4">
        <f t="shared" si="81"/>
        <v>734</v>
      </c>
      <c r="D738" s="1" t="s">
        <v>1682</v>
      </c>
      <c r="E738" s="1"/>
      <c r="F738" s="17" t="s">
        <v>2734</v>
      </c>
      <c r="G738" s="4">
        <v>135</v>
      </c>
      <c r="H738" s="35">
        <f t="shared" ref="H736:H795" si="83">G738+I738-AO738</f>
        <v>0</v>
      </c>
      <c r="I738" s="47">
        <f t="shared" si="82"/>
        <v>0</v>
      </c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37">
        <f t="shared" si="75"/>
        <v>135</v>
      </c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>
        <v>135</v>
      </c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</row>
    <row r="739" hidden="1" spans="2:72">
      <c r="B739" s="17"/>
      <c r="C739" s="4">
        <f t="shared" si="81"/>
        <v>735</v>
      </c>
      <c r="D739" s="16" t="s">
        <v>1681</v>
      </c>
      <c r="E739" s="1"/>
      <c r="F739" s="17" t="s">
        <v>2425</v>
      </c>
      <c r="G739" s="4">
        <v>0</v>
      </c>
      <c r="H739" s="35">
        <f t="shared" si="83"/>
        <v>0</v>
      </c>
      <c r="I739" s="47">
        <f t="shared" si="82"/>
        <v>0</v>
      </c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37">
        <f t="shared" si="75"/>
        <v>0</v>
      </c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</row>
    <row r="740" spans="2:72">
      <c r="B740" s="17" t="e">
        <f>VLOOKUP(D740,正方形!D:D,1,FALSE)</f>
        <v>#N/A</v>
      </c>
      <c r="C740" s="4">
        <f t="shared" si="81"/>
        <v>736</v>
      </c>
      <c r="D740" s="1" t="s">
        <v>1680</v>
      </c>
      <c r="E740" s="1"/>
      <c r="F740" s="17" t="s">
        <v>2662</v>
      </c>
      <c r="G740" s="4">
        <v>2</v>
      </c>
      <c r="H740" s="35">
        <f t="shared" si="83"/>
        <v>2</v>
      </c>
      <c r="I740" s="47">
        <f t="shared" si="82"/>
        <v>0</v>
      </c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37">
        <f t="shared" si="75"/>
        <v>0</v>
      </c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</row>
    <row r="741" hidden="1" spans="2:72">
      <c r="B741" s="17"/>
      <c r="C741" s="4">
        <f t="shared" si="81"/>
        <v>737</v>
      </c>
      <c r="D741" s="16" t="s">
        <v>1679</v>
      </c>
      <c r="E741" s="1"/>
      <c r="F741" s="17"/>
      <c r="G741" s="4">
        <v>0</v>
      </c>
      <c r="H741" s="35">
        <f t="shared" si="83"/>
        <v>0</v>
      </c>
      <c r="I741" s="47">
        <f t="shared" si="82"/>
        <v>0</v>
      </c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37">
        <f t="shared" si="75"/>
        <v>0</v>
      </c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</row>
    <row r="742" spans="2:72">
      <c r="B742" s="17" t="e">
        <f>VLOOKUP(D742,正方形!D:D,1,FALSE)</f>
        <v>#N/A</v>
      </c>
      <c r="C742" s="4">
        <f t="shared" si="81"/>
        <v>738</v>
      </c>
      <c r="D742" s="1" t="s">
        <v>1678</v>
      </c>
      <c r="E742" s="1"/>
      <c r="F742" s="17" t="s">
        <v>2494</v>
      </c>
      <c r="G742" s="4">
        <v>150</v>
      </c>
      <c r="H742" s="35">
        <f t="shared" si="83"/>
        <v>150</v>
      </c>
      <c r="I742" s="47">
        <f t="shared" si="82"/>
        <v>0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37">
        <f t="shared" si="75"/>
        <v>0</v>
      </c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</row>
    <row r="743" spans="2:72">
      <c r="B743" s="17" t="e">
        <f>VLOOKUP(D743,正方形!D:D,1,FALSE)</f>
        <v>#N/A</v>
      </c>
      <c r="C743" s="4">
        <f t="shared" si="81"/>
        <v>739</v>
      </c>
      <c r="D743" s="1" t="s">
        <v>1677</v>
      </c>
      <c r="E743" s="1"/>
      <c r="F743" s="17" t="s">
        <v>2601</v>
      </c>
      <c r="G743" s="4">
        <v>90</v>
      </c>
      <c r="H743" s="35">
        <f t="shared" si="83"/>
        <v>90</v>
      </c>
      <c r="I743" s="47">
        <f t="shared" si="82"/>
        <v>0</v>
      </c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37">
        <f t="shared" si="75"/>
        <v>0</v>
      </c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</row>
    <row r="744" hidden="1" spans="2:72">
      <c r="B744" s="17" t="e">
        <f>VLOOKUP(D744,正方形!D:D,1,FALSE)</f>
        <v>#N/A</v>
      </c>
      <c r="C744" s="4">
        <f t="shared" si="81"/>
        <v>740</v>
      </c>
      <c r="D744" s="1" t="s">
        <v>1676</v>
      </c>
      <c r="E744" s="1"/>
      <c r="F744" s="17" t="s">
        <v>2735</v>
      </c>
      <c r="G744" s="4">
        <v>140</v>
      </c>
      <c r="H744" s="35">
        <f t="shared" si="83"/>
        <v>0</v>
      </c>
      <c r="I744" s="47">
        <f t="shared" si="82"/>
        <v>0</v>
      </c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37">
        <f t="shared" si="75"/>
        <v>140</v>
      </c>
      <c r="AP744" s="17">
        <v>100</v>
      </c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>
        <v>40</v>
      </c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</row>
    <row r="745" spans="2:72">
      <c r="B745" s="17" t="e">
        <f>VLOOKUP(D745,正方形!D:D,1,FALSE)</f>
        <v>#N/A</v>
      </c>
      <c r="C745" s="4">
        <f t="shared" si="81"/>
        <v>741</v>
      </c>
      <c r="D745" s="1" t="s">
        <v>1675</v>
      </c>
      <c r="E745" s="1"/>
      <c r="F745" s="17" t="s">
        <v>2496</v>
      </c>
      <c r="G745" s="4">
        <v>38</v>
      </c>
      <c r="H745" s="35">
        <f t="shared" si="83"/>
        <v>38</v>
      </c>
      <c r="I745" s="47">
        <f t="shared" si="82"/>
        <v>0</v>
      </c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37">
        <f t="shared" si="75"/>
        <v>0</v>
      </c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</row>
    <row r="746" hidden="1" spans="2:72">
      <c r="B746" s="17" t="e">
        <f>VLOOKUP(D746,正方形!D:D,1,FALSE)</f>
        <v>#N/A</v>
      </c>
      <c r="C746" s="4">
        <f t="shared" si="81"/>
        <v>742</v>
      </c>
      <c r="D746" s="1" t="s">
        <v>1674</v>
      </c>
      <c r="E746" s="1"/>
      <c r="F746" s="17" t="s">
        <v>2455</v>
      </c>
      <c r="G746" s="4">
        <v>0</v>
      </c>
      <c r="H746" s="35">
        <f t="shared" si="83"/>
        <v>0</v>
      </c>
      <c r="I746" s="47">
        <f t="shared" si="82"/>
        <v>0</v>
      </c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37">
        <f t="shared" si="75"/>
        <v>0</v>
      </c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</row>
    <row r="747" spans="2:72">
      <c r="B747" s="17" t="e">
        <f>VLOOKUP(D747,正方形!D:D,1,FALSE)</f>
        <v>#N/A</v>
      </c>
      <c r="C747" s="4">
        <f t="shared" si="81"/>
        <v>743</v>
      </c>
      <c r="D747" s="1" t="s">
        <v>1673</v>
      </c>
      <c r="E747" s="1"/>
      <c r="F747" s="17" t="s">
        <v>2503</v>
      </c>
      <c r="G747" s="4">
        <v>30</v>
      </c>
      <c r="H747" s="35">
        <f t="shared" si="83"/>
        <v>30</v>
      </c>
      <c r="I747" s="47">
        <f t="shared" si="82"/>
        <v>0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37">
        <f t="shared" si="75"/>
        <v>0</v>
      </c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</row>
    <row r="748" hidden="1" spans="2:72">
      <c r="B748" s="17" t="e">
        <f>VLOOKUP(D748,正方形!D:D,1,FALSE)</f>
        <v>#N/A</v>
      </c>
      <c r="C748" s="4">
        <f t="shared" si="81"/>
        <v>744</v>
      </c>
      <c r="D748" s="1" t="s">
        <v>1672</v>
      </c>
      <c r="E748" s="1"/>
      <c r="F748" s="17" t="s">
        <v>2425</v>
      </c>
      <c r="G748" s="4">
        <v>0</v>
      </c>
      <c r="H748" s="35">
        <f t="shared" si="83"/>
        <v>0</v>
      </c>
      <c r="I748" s="47">
        <f t="shared" si="82"/>
        <v>0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37">
        <f t="shared" si="75"/>
        <v>0</v>
      </c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</row>
    <row r="749" hidden="1" spans="2:72">
      <c r="B749" s="17" t="e">
        <f>VLOOKUP(D749,正方形!D:D,1,FALSE)</f>
        <v>#N/A</v>
      </c>
      <c r="C749" s="4">
        <f t="shared" si="81"/>
        <v>745</v>
      </c>
      <c r="D749" s="1" t="s">
        <v>1671</v>
      </c>
      <c r="E749" s="1"/>
      <c r="F749" s="17" t="s">
        <v>2425</v>
      </c>
      <c r="G749" s="4">
        <v>0</v>
      </c>
      <c r="H749" s="35">
        <f t="shared" si="83"/>
        <v>0</v>
      </c>
      <c r="I749" s="47">
        <f t="shared" si="82"/>
        <v>0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37">
        <f t="shared" si="75"/>
        <v>0</v>
      </c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</row>
    <row r="750" hidden="1" spans="2:72">
      <c r="B750" s="17" t="e">
        <f>VLOOKUP(D750,正方形!D:D,1,FALSE)</f>
        <v>#N/A</v>
      </c>
      <c r="C750" s="4">
        <f t="shared" si="81"/>
        <v>746</v>
      </c>
      <c r="D750" s="1" t="s">
        <v>1670</v>
      </c>
      <c r="E750" s="1"/>
      <c r="F750" s="17" t="s">
        <v>2425</v>
      </c>
      <c r="G750" s="4">
        <v>0</v>
      </c>
      <c r="H750" s="35">
        <f t="shared" si="83"/>
        <v>0</v>
      </c>
      <c r="I750" s="47">
        <f t="shared" si="82"/>
        <v>0</v>
      </c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37">
        <f t="shared" si="75"/>
        <v>0</v>
      </c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</row>
    <row r="751" hidden="1" spans="2:72">
      <c r="B751" s="17" t="e">
        <f>VLOOKUP(D751,正方形!D:D,1,FALSE)</f>
        <v>#N/A</v>
      </c>
      <c r="C751" s="4">
        <f t="shared" si="81"/>
        <v>747</v>
      </c>
      <c r="D751" s="1" t="s">
        <v>1669</v>
      </c>
      <c r="E751" s="1"/>
      <c r="F751" s="17" t="s">
        <v>2425</v>
      </c>
      <c r="G751" s="4">
        <v>0</v>
      </c>
      <c r="H751" s="35">
        <f t="shared" si="83"/>
        <v>0</v>
      </c>
      <c r="I751" s="47">
        <f t="shared" si="82"/>
        <v>0</v>
      </c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37">
        <f t="shared" si="75"/>
        <v>0</v>
      </c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</row>
    <row r="752" spans="2:72">
      <c r="B752" s="17" t="e">
        <f>VLOOKUP(D752,正方形!D:D,1,FALSE)</f>
        <v>#N/A</v>
      </c>
      <c r="C752" s="4">
        <f t="shared" si="81"/>
        <v>748</v>
      </c>
      <c r="D752" s="1" t="s">
        <v>2736</v>
      </c>
      <c r="E752" s="1"/>
      <c r="F752" s="17"/>
      <c r="G752" s="4">
        <v>230</v>
      </c>
      <c r="H752" s="35">
        <f t="shared" si="83"/>
        <v>220</v>
      </c>
      <c r="I752" s="47">
        <f t="shared" si="82"/>
        <v>0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37">
        <f t="shared" si="75"/>
        <v>10</v>
      </c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>
        <v>10</v>
      </c>
      <c r="BO752" s="17"/>
      <c r="BP752" s="17"/>
      <c r="BQ752" s="17"/>
      <c r="BR752" s="17"/>
      <c r="BS752" s="17"/>
      <c r="BT752" s="17"/>
    </row>
    <row r="753" hidden="1" spans="2:72">
      <c r="B753" s="17" t="e">
        <f>VLOOKUP(D753,正方形!D:D,1,FALSE)</f>
        <v>#N/A</v>
      </c>
      <c r="C753" s="4">
        <f t="shared" si="81"/>
        <v>749</v>
      </c>
      <c r="D753" s="1" t="s">
        <v>1667</v>
      </c>
      <c r="E753" s="1"/>
      <c r="F753" s="17" t="s">
        <v>2425</v>
      </c>
      <c r="G753" s="4">
        <v>0</v>
      </c>
      <c r="H753" s="35">
        <f t="shared" si="83"/>
        <v>0</v>
      </c>
      <c r="I753" s="47">
        <f t="shared" si="82"/>
        <v>0</v>
      </c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37">
        <f t="shared" si="75"/>
        <v>0</v>
      </c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</row>
    <row r="754" hidden="1" spans="2:72">
      <c r="B754" s="17" t="e">
        <f>VLOOKUP(D754,正方形!D:D,1,FALSE)</f>
        <v>#N/A</v>
      </c>
      <c r="C754" s="4">
        <f t="shared" si="81"/>
        <v>750</v>
      </c>
      <c r="D754" s="1" t="s">
        <v>1666</v>
      </c>
      <c r="E754" s="1"/>
      <c r="F754" s="17" t="s">
        <v>2692</v>
      </c>
      <c r="G754" s="4">
        <v>90</v>
      </c>
      <c r="H754" s="35">
        <f t="shared" si="83"/>
        <v>0</v>
      </c>
      <c r="I754" s="47">
        <f t="shared" si="82"/>
        <v>0</v>
      </c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37">
        <f t="shared" ref="AO754:AO817" si="84">SUM(AP754:BT754)</f>
        <v>90</v>
      </c>
      <c r="AP754" s="17"/>
      <c r="AQ754" s="17"/>
      <c r="AR754" s="17"/>
      <c r="AS754" s="17"/>
      <c r="AT754" s="17"/>
      <c r="AU754" s="17"/>
      <c r="AV754" s="17"/>
      <c r="AW754" s="17"/>
      <c r="AX754" s="17"/>
      <c r="AY754" s="17">
        <v>90</v>
      </c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</row>
    <row r="755" spans="2:72">
      <c r="B755" s="17" t="e">
        <f>VLOOKUP(D755,正方形!D:D,1,FALSE)</f>
        <v>#N/A</v>
      </c>
      <c r="C755" s="4">
        <f t="shared" si="81"/>
        <v>751</v>
      </c>
      <c r="D755" s="1" t="s">
        <v>1665</v>
      </c>
      <c r="E755" s="1"/>
      <c r="F755" s="17" t="s">
        <v>2529</v>
      </c>
      <c r="G755" s="4">
        <v>40</v>
      </c>
      <c r="H755" s="35">
        <f t="shared" si="83"/>
        <v>40</v>
      </c>
      <c r="I755" s="47">
        <f t="shared" si="82"/>
        <v>0</v>
      </c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37">
        <f t="shared" si="84"/>
        <v>0</v>
      </c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</row>
    <row r="756" hidden="1" spans="2:72">
      <c r="B756" s="17" t="e">
        <f>VLOOKUP(D756,正方形!D:D,1,FALSE)</f>
        <v>#N/A</v>
      </c>
      <c r="C756" s="4">
        <f t="shared" si="81"/>
        <v>752</v>
      </c>
      <c r="D756" s="1" t="s">
        <v>1664</v>
      </c>
      <c r="E756" s="1"/>
      <c r="F756" s="17" t="s">
        <v>2737</v>
      </c>
      <c r="G756" s="4">
        <v>0</v>
      </c>
      <c r="H756" s="35">
        <f t="shared" si="83"/>
        <v>0</v>
      </c>
      <c r="I756" s="47">
        <f t="shared" si="82"/>
        <v>0</v>
      </c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37">
        <f t="shared" si="84"/>
        <v>0</v>
      </c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</row>
    <row r="757" spans="2:72">
      <c r="B757" s="17" t="e">
        <f>VLOOKUP(D757,正方形!D:D,1,FALSE)</f>
        <v>#N/A</v>
      </c>
      <c r="C757" s="4">
        <f t="shared" si="81"/>
        <v>753</v>
      </c>
      <c r="D757" s="1" t="s">
        <v>1663</v>
      </c>
      <c r="E757" s="1"/>
      <c r="F757" s="17" t="s">
        <v>2693</v>
      </c>
      <c r="G757" s="4">
        <v>200</v>
      </c>
      <c r="H757" s="35">
        <f t="shared" si="83"/>
        <v>200</v>
      </c>
      <c r="I757" s="47">
        <f t="shared" si="82"/>
        <v>0</v>
      </c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37">
        <f t="shared" si="84"/>
        <v>0</v>
      </c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</row>
    <row r="758" spans="2:72">
      <c r="B758" s="17" t="e">
        <f>VLOOKUP(D758,正方形!D:D,1,FALSE)</f>
        <v>#N/A</v>
      </c>
      <c r="C758" s="4">
        <f t="shared" si="81"/>
        <v>754</v>
      </c>
      <c r="D758" s="1" t="s">
        <v>1662</v>
      </c>
      <c r="E758" s="1"/>
      <c r="F758" s="17" t="s">
        <v>2738</v>
      </c>
      <c r="G758" s="4">
        <v>100</v>
      </c>
      <c r="H758" s="35">
        <f t="shared" si="83"/>
        <v>76</v>
      </c>
      <c r="I758" s="47">
        <f t="shared" si="82"/>
        <v>0</v>
      </c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37">
        <f t="shared" si="84"/>
        <v>24</v>
      </c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>
        <v>10</v>
      </c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>
        <v>14</v>
      </c>
    </row>
    <row r="759" spans="2:72">
      <c r="B759" s="17" t="e">
        <f>VLOOKUP(D759,正方形!D:D,1,FALSE)</f>
        <v>#N/A</v>
      </c>
      <c r="C759" s="4">
        <f t="shared" si="81"/>
        <v>755</v>
      </c>
      <c r="D759" s="1" t="s">
        <v>1661</v>
      </c>
      <c r="E759" s="1"/>
      <c r="F759" s="17" t="s">
        <v>2617</v>
      </c>
      <c r="G759" s="4">
        <v>100</v>
      </c>
      <c r="H759" s="35">
        <f t="shared" si="83"/>
        <v>100</v>
      </c>
      <c r="I759" s="47">
        <f t="shared" si="82"/>
        <v>0</v>
      </c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37">
        <f t="shared" si="84"/>
        <v>0</v>
      </c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</row>
    <row r="760" hidden="1" spans="2:72">
      <c r="B760" s="17" t="e">
        <f>VLOOKUP(D760,正方形!D:D,1,FALSE)</f>
        <v>#N/A</v>
      </c>
      <c r="C760" s="4">
        <f t="shared" si="81"/>
        <v>756</v>
      </c>
      <c r="D760" s="1" t="s">
        <v>1660</v>
      </c>
      <c r="E760" s="1"/>
      <c r="F760" s="17" t="s">
        <v>2579</v>
      </c>
      <c r="G760" s="4">
        <v>125</v>
      </c>
      <c r="H760" s="35">
        <f t="shared" si="83"/>
        <v>0</v>
      </c>
      <c r="I760" s="47">
        <f t="shared" si="82"/>
        <v>0</v>
      </c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37">
        <f t="shared" si="84"/>
        <v>125</v>
      </c>
      <c r="AP760" s="17">
        <v>5</v>
      </c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>
        <v>120</v>
      </c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</row>
    <row r="761" hidden="1" spans="2:72">
      <c r="B761" s="17"/>
      <c r="C761" s="4">
        <f t="shared" si="81"/>
        <v>757</v>
      </c>
      <c r="D761" s="16" t="s">
        <v>1659</v>
      </c>
      <c r="E761" s="1"/>
      <c r="F761" s="17" t="s">
        <v>2425</v>
      </c>
      <c r="G761" s="4">
        <v>0</v>
      </c>
      <c r="H761" s="35">
        <f t="shared" si="83"/>
        <v>0</v>
      </c>
      <c r="I761" s="47">
        <f t="shared" si="82"/>
        <v>0</v>
      </c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37">
        <f t="shared" si="84"/>
        <v>0</v>
      </c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</row>
    <row r="762" spans="2:72">
      <c r="B762" s="17" t="e">
        <f>VLOOKUP(D762,正方形!D:D,1,FALSE)</f>
        <v>#N/A</v>
      </c>
      <c r="C762" s="4">
        <f t="shared" si="81"/>
        <v>758</v>
      </c>
      <c r="D762" s="1" t="s">
        <v>1658</v>
      </c>
      <c r="E762" s="1"/>
      <c r="F762" s="17" t="s">
        <v>2739</v>
      </c>
      <c r="G762" s="4">
        <v>130</v>
      </c>
      <c r="H762" s="35">
        <f t="shared" si="83"/>
        <v>125</v>
      </c>
      <c r="I762" s="47">
        <f t="shared" si="82"/>
        <v>0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37">
        <f t="shared" si="84"/>
        <v>5</v>
      </c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>
        <v>5</v>
      </c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</row>
    <row r="763" hidden="1" spans="2:72">
      <c r="B763" s="17"/>
      <c r="C763" s="4">
        <f t="shared" si="81"/>
        <v>759</v>
      </c>
      <c r="D763" s="16" t="s">
        <v>1657</v>
      </c>
      <c r="E763" s="1"/>
      <c r="F763" s="17" t="s">
        <v>2425</v>
      </c>
      <c r="G763" s="4">
        <v>0</v>
      </c>
      <c r="H763" s="35">
        <f t="shared" si="83"/>
        <v>0</v>
      </c>
      <c r="I763" s="47">
        <f t="shared" si="82"/>
        <v>0</v>
      </c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37">
        <f t="shared" si="84"/>
        <v>0</v>
      </c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</row>
    <row r="764" hidden="1" spans="2:72">
      <c r="B764" s="17"/>
      <c r="C764" s="4">
        <f t="shared" si="81"/>
        <v>760</v>
      </c>
      <c r="D764" s="16" t="s">
        <v>1656</v>
      </c>
      <c r="E764" s="1"/>
      <c r="F764" s="17"/>
      <c r="G764" s="4">
        <v>0</v>
      </c>
      <c r="H764" s="35">
        <f t="shared" si="83"/>
        <v>0</v>
      </c>
      <c r="I764" s="47">
        <f t="shared" si="82"/>
        <v>0</v>
      </c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37">
        <f t="shared" si="84"/>
        <v>0</v>
      </c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</row>
    <row r="765" hidden="1" spans="2:72">
      <c r="B765" s="17"/>
      <c r="C765" s="4">
        <f t="shared" si="81"/>
        <v>761</v>
      </c>
      <c r="D765" s="16" t="s">
        <v>1655</v>
      </c>
      <c r="E765" s="1"/>
      <c r="F765" s="17"/>
      <c r="G765" s="4">
        <v>0</v>
      </c>
      <c r="H765" s="35">
        <f t="shared" si="83"/>
        <v>0</v>
      </c>
      <c r="I765" s="47">
        <f t="shared" si="82"/>
        <v>0</v>
      </c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37">
        <f t="shared" si="84"/>
        <v>0</v>
      </c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</row>
    <row r="766" hidden="1" spans="2:72">
      <c r="B766" s="17"/>
      <c r="C766" s="4">
        <f t="shared" si="81"/>
        <v>762</v>
      </c>
      <c r="D766" s="16" t="s">
        <v>1654</v>
      </c>
      <c r="E766" s="1"/>
      <c r="F766" s="17"/>
      <c r="G766" s="4">
        <v>0</v>
      </c>
      <c r="H766" s="35">
        <f t="shared" si="83"/>
        <v>0</v>
      </c>
      <c r="I766" s="47">
        <f t="shared" si="82"/>
        <v>0</v>
      </c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37">
        <f t="shared" si="84"/>
        <v>0</v>
      </c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</row>
    <row r="767" hidden="1" spans="2:72">
      <c r="B767" s="17" t="e">
        <f>VLOOKUP(D767,正方形!D:D,1,FALSE)</f>
        <v>#N/A</v>
      </c>
      <c r="C767" s="4">
        <f t="shared" si="81"/>
        <v>763</v>
      </c>
      <c r="D767" s="1" t="s">
        <v>1653</v>
      </c>
      <c r="E767" s="1"/>
      <c r="F767" s="17" t="s">
        <v>2612</v>
      </c>
      <c r="G767" s="4">
        <v>200</v>
      </c>
      <c r="H767" s="35">
        <f t="shared" si="83"/>
        <v>0</v>
      </c>
      <c r="I767" s="47">
        <f t="shared" si="82"/>
        <v>0</v>
      </c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37">
        <f t="shared" si="84"/>
        <v>200</v>
      </c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>
        <v>200</v>
      </c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</row>
    <row r="768" spans="2:72">
      <c r="B768" s="17" t="e">
        <f>VLOOKUP(D768,正方形!D:D,1,FALSE)</f>
        <v>#N/A</v>
      </c>
      <c r="C768" s="4">
        <f t="shared" si="81"/>
        <v>764</v>
      </c>
      <c r="D768" s="1" t="s">
        <v>1652</v>
      </c>
      <c r="E768" s="1"/>
      <c r="F768" s="17" t="s">
        <v>2663</v>
      </c>
      <c r="G768" s="4">
        <v>100</v>
      </c>
      <c r="H768" s="35">
        <f t="shared" si="83"/>
        <v>100</v>
      </c>
      <c r="I768" s="47">
        <f t="shared" si="82"/>
        <v>0</v>
      </c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37">
        <f t="shared" si="84"/>
        <v>0</v>
      </c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</row>
    <row r="769" hidden="1" spans="2:72">
      <c r="B769" s="17"/>
      <c r="C769" s="4">
        <f t="shared" si="81"/>
        <v>765</v>
      </c>
      <c r="D769" s="16" t="s">
        <v>1651</v>
      </c>
      <c r="E769" s="1"/>
      <c r="F769" s="17" t="s">
        <v>2425</v>
      </c>
      <c r="G769" s="4">
        <v>0</v>
      </c>
      <c r="H769" s="35">
        <f t="shared" si="83"/>
        <v>0</v>
      </c>
      <c r="I769" s="47">
        <f t="shared" si="82"/>
        <v>0</v>
      </c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37">
        <f t="shared" si="84"/>
        <v>0</v>
      </c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</row>
    <row r="770" hidden="1" spans="2:72">
      <c r="B770" s="17" t="e">
        <f>VLOOKUP(D770,正方形!D:D,1,FALSE)</f>
        <v>#N/A</v>
      </c>
      <c r="C770" s="4">
        <f t="shared" si="81"/>
        <v>766</v>
      </c>
      <c r="D770" s="1" t="s">
        <v>1650</v>
      </c>
      <c r="E770" s="1"/>
      <c r="F770" s="17" t="s">
        <v>2651</v>
      </c>
      <c r="G770" s="4"/>
      <c r="H770" s="35">
        <f t="shared" si="83"/>
        <v>0</v>
      </c>
      <c r="I770" s="47">
        <f t="shared" si="82"/>
        <v>0</v>
      </c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37">
        <f t="shared" si="84"/>
        <v>0</v>
      </c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</row>
    <row r="771" hidden="1" spans="2:72">
      <c r="B771" s="17" t="e">
        <f>VLOOKUP(D771,正方形!D:D,1,FALSE)</f>
        <v>#N/A</v>
      </c>
      <c r="C771" s="4">
        <f t="shared" si="81"/>
        <v>767</v>
      </c>
      <c r="D771" s="1" t="s">
        <v>1649</v>
      </c>
      <c r="E771" s="1"/>
      <c r="F771" s="17" t="s">
        <v>2425</v>
      </c>
      <c r="G771" s="4">
        <v>0</v>
      </c>
      <c r="H771" s="35">
        <f t="shared" si="83"/>
        <v>-30</v>
      </c>
      <c r="I771" s="47">
        <f t="shared" si="82"/>
        <v>0</v>
      </c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37">
        <f t="shared" si="84"/>
        <v>30</v>
      </c>
      <c r="AP771" s="17"/>
      <c r="AQ771" s="17"/>
      <c r="AR771" s="17">
        <v>30</v>
      </c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</row>
    <row r="772" spans="2:72">
      <c r="B772" s="17" t="e">
        <f>VLOOKUP(D772,正方形!D:D,1,FALSE)</f>
        <v>#N/A</v>
      </c>
      <c r="C772" s="4">
        <f t="shared" si="81"/>
        <v>768</v>
      </c>
      <c r="D772" s="1" t="s">
        <v>1648</v>
      </c>
      <c r="E772" s="1"/>
      <c r="F772" s="17" t="s">
        <v>2484</v>
      </c>
      <c r="G772" s="4">
        <v>50</v>
      </c>
      <c r="H772" s="35">
        <f t="shared" si="83"/>
        <v>50</v>
      </c>
      <c r="I772" s="47">
        <f t="shared" si="82"/>
        <v>0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37">
        <f t="shared" si="84"/>
        <v>0</v>
      </c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</row>
    <row r="773" spans="2:72">
      <c r="B773" s="17" t="e">
        <f>VLOOKUP(D773,正方形!D:D,1,FALSE)</f>
        <v>#N/A</v>
      </c>
      <c r="C773" s="4">
        <f t="shared" si="81"/>
        <v>769</v>
      </c>
      <c r="D773" s="1" t="s">
        <v>1647</v>
      </c>
      <c r="E773" s="1"/>
      <c r="F773" s="17" t="s">
        <v>2740</v>
      </c>
      <c r="G773" s="4">
        <v>470</v>
      </c>
      <c r="H773" s="35">
        <f t="shared" si="83"/>
        <v>420</v>
      </c>
      <c r="I773" s="47">
        <f t="shared" si="82"/>
        <v>0</v>
      </c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37">
        <f t="shared" si="84"/>
        <v>50</v>
      </c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>
        <v>50</v>
      </c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</row>
    <row r="774" hidden="1" spans="2:72">
      <c r="B774" s="17"/>
      <c r="C774" s="4">
        <f t="shared" si="81"/>
        <v>770</v>
      </c>
      <c r="D774" s="16" t="s">
        <v>1646</v>
      </c>
      <c r="E774" s="1"/>
      <c r="F774" s="17"/>
      <c r="G774" s="4">
        <v>0</v>
      </c>
      <c r="H774" s="35">
        <f t="shared" si="83"/>
        <v>0</v>
      </c>
      <c r="I774" s="47">
        <f t="shared" si="82"/>
        <v>0</v>
      </c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37">
        <f t="shared" si="84"/>
        <v>0</v>
      </c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</row>
    <row r="775" spans="2:72">
      <c r="B775" s="17" t="e">
        <f>VLOOKUP(D775,正方形!D:D,1,FALSE)</f>
        <v>#N/A</v>
      </c>
      <c r="C775" s="4">
        <f t="shared" si="81"/>
        <v>771</v>
      </c>
      <c r="D775" s="1" t="s">
        <v>1645</v>
      </c>
      <c r="E775" s="1"/>
      <c r="F775" s="17" t="s">
        <v>2694</v>
      </c>
      <c r="G775" s="4">
        <v>980</v>
      </c>
      <c r="H775" s="35">
        <f t="shared" si="83"/>
        <v>980</v>
      </c>
      <c r="I775" s="47">
        <f t="shared" si="82"/>
        <v>0</v>
      </c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37">
        <f t="shared" si="84"/>
        <v>0</v>
      </c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</row>
    <row r="776" spans="2:72">
      <c r="B776" s="17" t="e">
        <f>VLOOKUP(D776,正方形!D:D,1,FALSE)</f>
        <v>#N/A</v>
      </c>
      <c r="C776" s="4">
        <f t="shared" si="81"/>
        <v>772</v>
      </c>
      <c r="D776" s="1" t="s">
        <v>1644</v>
      </c>
      <c r="E776" s="1"/>
      <c r="F776" s="17" t="s">
        <v>2512</v>
      </c>
      <c r="G776" s="4">
        <v>100</v>
      </c>
      <c r="H776" s="35">
        <f t="shared" si="83"/>
        <v>100</v>
      </c>
      <c r="I776" s="47">
        <f t="shared" si="82"/>
        <v>0</v>
      </c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37">
        <f t="shared" si="84"/>
        <v>0</v>
      </c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</row>
    <row r="777" hidden="1" spans="2:72">
      <c r="B777" s="17"/>
      <c r="C777" s="4">
        <f t="shared" si="81"/>
        <v>773</v>
      </c>
      <c r="D777" s="16" t="s">
        <v>1643</v>
      </c>
      <c r="E777" s="1"/>
      <c r="F777" s="17"/>
      <c r="G777" s="4">
        <v>0</v>
      </c>
      <c r="H777" s="35">
        <f t="shared" si="83"/>
        <v>0</v>
      </c>
      <c r="I777" s="47">
        <f t="shared" si="82"/>
        <v>0</v>
      </c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37">
        <f t="shared" si="84"/>
        <v>0</v>
      </c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</row>
    <row r="778" hidden="1" spans="2:72">
      <c r="B778" s="17"/>
      <c r="C778" s="4">
        <f t="shared" si="81"/>
        <v>774</v>
      </c>
      <c r="D778" s="16" t="s">
        <v>1642</v>
      </c>
      <c r="E778" s="1"/>
      <c r="F778" s="17"/>
      <c r="G778" s="4">
        <v>0</v>
      </c>
      <c r="H778" s="35">
        <f t="shared" si="83"/>
        <v>0</v>
      </c>
      <c r="I778" s="47">
        <f t="shared" si="82"/>
        <v>50</v>
      </c>
      <c r="J778" s="17">
        <v>50</v>
      </c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37">
        <f t="shared" si="84"/>
        <v>50</v>
      </c>
      <c r="AP778" s="17">
        <v>50</v>
      </c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</row>
    <row r="779" hidden="1" spans="2:72">
      <c r="B779" s="17" t="e">
        <f>VLOOKUP(D779,正方形!D:D,1,FALSE)</f>
        <v>#N/A</v>
      </c>
      <c r="C779" s="4">
        <f t="shared" si="81"/>
        <v>775</v>
      </c>
      <c r="D779" s="1" t="s">
        <v>2741</v>
      </c>
      <c r="E779" s="1"/>
      <c r="F779" s="17" t="s">
        <v>2742</v>
      </c>
      <c r="G779" s="4">
        <v>146</v>
      </c>
      <c r="H779" s="35">
        <f t="shared" si="83"/>
        <v>0</v>
      </c>
      <c r="I779" s="47">
        <f t="shared" si="82"/>
        <v>0</v>
      </c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37">
        <f t="shared" si="84"/>
        <v>146</v>
      </c>
      <c r="AP779" s="17"/>
      <c r="AQ779" s="17">
        <v>146</v>
      </c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</row>
    <row r="780" hidden="1" spans="2:72">
      <c r="B780" s="17"/>
      <c r="C780" s="4">
        <f t="shared" si="81"/>
        <v>776</v>
      </c>
      <c r="D780" s="16" t="s">
        <v>1640</v>
      </c>
      <c r="E780" s="1"/>
      <c r="F780" s="17"/>
      <c r="G780" s="4">
        <v>0</v>
      </c>
      <c r="H780" s="35">
        <f t="shared" si="83"/>
        <v>0</v>
      </c>
      <c r="I780" s="47">
        <f t="shared" si="82"/>
        <v>0</v>
      </c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37">
        <f t="shared" si="84"/>
        <v>0</v>
      </c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</row>
    <row r="781" hidden="1" spans="2:72">
      <c r="B781" s="17"/>
      <c r="C781" s="4">
        <f t="shared" si="81"/>
        <v>777</v>
      </c>
      <c r="D781" s="16" t="s">
        <v>1639</v>
      </c>
      <c r="E781" s="1"/>
      <c r="F781" s="17" t="s">
        <v>2425</v>
      </c>
      <c r="G781" s="4">
        <v>0</v>
      </c>
      <c r="H781" s="35">
        <f t="shared" si="83"/>
        <v>0</v>
      </c>
      <c r="I781" s="47">
        <f t="shared" si="82"/>
        <v>0</v>
      </c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37">
        <f t="shared" si="84"/>
        <v>0</v>
      </c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</row>
    <row r="782" spans="2:72">
      <c r="B782" s="17" t="e">
        <f>VLOOKUP(D782,正方形!D:D,1,FALSE)</f>
        <v>#N/A</v>
      </c>
      <c r="C782" s="4">
        <f t="shared" si="81"/>
        <v>778</v>
      </c>
      <c r="D782" s="1" t="s">
        <v>1638</v>
      </c>
      <c r="E782" s="1"/>
      <c r="F782" s="17" t="s">
        <v>2743</v>
      </c>
      <c r="G782" s="4">
        <v>180</v>
      </c>
      <c r="H782" s="35">
        <f t="shared" si="83"/>
        <v>180</v>
      </c>
      <c r="I782" s="47">
        <f t="shared" si="82"/>
        <v>0</v>
      </c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37">
        <f t="shared" si="84"/>
        <v>0</v>
      </c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</row>
    <row r="783" hidden="1" spans="2:72">
      <c r="B783" s="17"/>
      <c r="C783" s="4">
        <f t="shared" si="81"/>
        <v>779</v>
      </c>
      <c r="D783" s="16" t="s">
        <v>1637</v>
      </c>
      <c r="E783" s="1"/>
      <c r="F783" s="17" t="s">
        <v>2425</v>
      </c>
      <c r="G783" s="4">
        <v>0</v>
      </c>
      <c r="H783" s="35">
        <f t="shared" si="83"/>
        <v>0</v>
      </c>
      <c r="I783" s="47">
        <f t="shared" si="82"/>
        <v>30</v>
      </c>
      <c r="J783" s="17">
        <v>30</v>
      </c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37">
        <f t="shared" si="84"/>
        <v>30</v>
      </c>
      <c r="AP783" s="17">
        <v>30</v>
      </c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</row>
    <row r="784" spans="2:72">
      <c r="B784" s="17" t="e">
        <f>VLOOKUP(D784,正方形!D:D,1,FALSE)</f>
        <v>#N/A</v>
      </c>
      <c r="C784" s="4">
        <f t="shared" si="81"/>
        <v>780</v>
      </c>
      <c r="D784" s="1" t="s">
        <v>1636</v>
      </c>
      <c r="E784" s="1"/>
      <c r="F784" s="17" t="s">
        <v>2514</v>
      </c>
      <c r="G784" s="4">
        <v>280</v>
      </c>
      <c r="H784" s="35">
        <f t="shared" si="83"/>
        <v>280</v>
      </c>
      <c r="I784" s="47">
        <f t="shared" si="82"/>
        <v>0</v>
      </c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37">
        <f t="shared" si="84"/>
        <v>0</v>
      </c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</row>
    <row r="785" hidden="1" spans="2:72">
      <c r="B785" s="17" t="e">
        <f>VLOOKUP(D785,正方形!D:D,1,FALSE)</f>
        <v>#N/A</v>
      </c>
      <c r="C785" s="4">
        <f t="shared" si="81"/>
        <v>781</v>
      </c>
      <c r="D785" s="1" t="s">
        <v>1635</v>
      </c>
      <c r="E785" s="1"/>
      <c r="F785" s="17" t="s">
        <v>2712</v>
      </c>
      <c r="G785" s="4">
        <v>85</v>
      </c>
      <c r="H785" s="35">
        <f t="shared" si="83"/>
        <v>0</v>
      </c>
      <c r="I785" s="47">
        <f t="shared" si="82"/>
        <v>0</v>
      </c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37">
        <f t="shared" si="84"/>
        <v>85</v>
      </c>
      <c r="AP785" s="17"/>
      <c r="AQ785" s="17"/>
      <c r="AR785" s="17"/>
      <c r="AS785" s="17"/>
      <c r="AT785" s="17"/>
      <c r="AU785" s="17">
        <v>85</v>
      </c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</row>
    <row r="786" spans="2:72">
      <c r="B786" s="17" t="e">
        <f>VLOOKUP(D786,正方形!D:D,1,FALSE)</f>
        <v>#N/A</v>
      </c>
      <c r="C786" s="4">
        <f t="shared" si="81"/>
        <v>782</v>
      </c>
      <c r="D786" s="1" t="s">
        <v>1634</v>
      </c>
      <c r="E786" s="1"/>
      <c r="F786" s="17" t="s">
        <v>2546</v>
      </c>
      <c r="G786" s="4">
        <v>250</v>
      </c>
      <c r="H786" s="35">
        <f t="shared" si="83"/>
        <v>250</v>
      </c>
      <c r="I786" s="47">
        <f t="shared" si="82"/>
        <v>0</v>
      </c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37">
        <f t="shared" si="84"/>
        <v>0</v>
      </c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</row>
    <row r="787" hidden="1" spans="2:72">
      <c r="B787" s="17" t="e">
        <f>VLOOKUP(D787,正方形!D:D,1,FALSE)</f>
        <v>#N/A</v>
      </c>
      <c r="C787" s="4">
        <f t="shared" si="81"/>
        <v>783</v>
      </c>
      <c r="D787" s="1" t="s">
        <v>1633</v>
      </c>
      <c r="E787" s="1"/>
      <c r="F787" s="17" t="s">
        <v>2425</v>
      </c>
      <c r="G787" s="4">
        <v>0</v>
      </c>
      <c r="H787" s="35">
        <f t="shared" si="83"/>
        <v>0</v>
      </c>
      <c r="I787" s="47">
        <f t="shared" si="82"/>
        <v>0</v>
      </c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37">
        <f t="shared" si="84"/>
        <v>0</v>
      </c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</row>
    <row r="788" spans="2:72">
      <c r="B788" s="17" t="e">
        <f>VLOOKUP(D788,正方形!D:D,1,FALSE)</f>
        <v>#N/A</v>
      </c>
      <c r="C788" s="4">
        <f t="shared" si="81"/>
        <v>784</v>
      </c>
      <c r="D788" s="1" t="s">
        <v>1632</v>
      </c>
      <c r="E788" s="1"/>
      <c r="F788" s="17" t="s">
        <v>2744</v>
      </c>
      <c r="G788" s="4">
        <v>300</v>
      </c>
      <c r="H788" s="35">
        <f t="shared" si="83"/>
        <v>300</v>
      </c>
      <c r="I788" s="47">
        <f t="shared" si="82"/>
        <v>0</v>
      </c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37">
        <f t="shared" si="84"/>
        <v>0</v>
      </c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</row>
    <row r="789" spans="2:72">
      <c r="B789" s="17" t="e">
        <f>VLOOKUP(D789,正方形!D:D,1,FALSE)</f>
        <v>#N/A</v>
      </c>
      <c r="C789" s="4">
        <f t="shared" si="81"/>
        <v>785</v>
      </c>
      <c r="D789" s="1" t="s">
        <v>1631</v>
      </c>
      <c r="E789" s="1"/>
      <c r="F789" s="17" t="s">
        <v>2745</v>
      </c>
      <c r="G789" s="4">
        <v>100</v>
      </c>
      <c r="H789" s="35">
        <f t="shared" si="83"/>
        <v>200</v>
      </c>
      <c r="I789" s="47">
        <f t="shared" si="82"/>
        <v>100</v>
      </c>
      <c r="J789" s="17">
        <v>100</v>
      </c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37">
        <f t="shared" si="84"/>
        <v>0</v>
      </c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</row>
    <row r="790" spans="2:72">
      <c r="B790" s="17" t="e">
        <f>VLOOKUP(D790,正方形!D:D,1,FALSE)</f>
        <v>#N/A</v>
      </c>
      <c r="C790" s="4">
        <f t="shared" si="81"/>
        <v>786</v>
      </c>
      <c r="D790" s="1" t="s">
        <v>1630</v>
      </c>
      <c r="E790" s="1"/>
      <c r="F790" s="17" t="s">
        <v>2570</v>
      </c>
      <c r="G790" s="4">
        <v>50</v>
      </c>
      <c r="H790" s="35">
        <f t="shared" si="83"/>
        <v>20</v>
      </c>
      <c r="I790" s="47">
        <f t="shared" si="82"/>
        <v>0</v>
      </c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37">
        <f t="shared" si="84"/>
        <v>30</v>
      </c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>
        <v>30</v>
      </c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</row>
    <row r="791" hidden="1" spans="2:72">
      <c r="B791" s="17"/>
      <c r="C791" s="4">
        <f t="shared" si="81"/>
        <v>787</v>
      </c>
      <c r="D791" s="16" t="s">
        <v>1629</v>
      </c>
      <c r="E791" s="1"/>
      <c r="F791" s="17" t="s">
        <v>2425</v>
      </c>
      <c r="G791" s="4">
        <v>0</v>
      </c>
      <c r="H791" s="35">
        <f t="shared" si="83"/>
        <v>0</v>
      </c>
      <c r="I791" s="47">
        <f t="shared" si="82"/>
        <v>0</v>
      </c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37">
        <f t="shared" si="84"/>
        <v>0</v>
      </c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</row>
    <row r="792" hidden="1" spans="2:72">
      <c r="B792" s="17" t="e">
        <f>VLOOKUP(D792,正方形!D:D,1,FALSE)</f>
        <v>#N/A</v>
      </c>
      <c r="C792" s="4">
        <f t="shared" si="81"/>
        <v>788</v>
      </c>
      <c r="D792" s="1" t="s">
        <v>1628</v>
      </c>
      <c r="E792" s="1"/>
      <c r="F792" s="17" t="s">
        <v>2470</v>
      </c>
      <c r="G792" s="4">
        <v>35</v>
      </c>
      <c r="H792" s="35">
        <f t="shared" si="83"/>
        <v>0</v>
      </c>
      <c r="I792" s="47">
        <f t="shared" si="82"/>
        <v>0</v>
      </c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37">
        <f t="shared" si="84"/>
        <v>35</v>
      </c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>
        <v>35</v>
      </c>
      <c r="BP792" s="17"/>
      <c r="BQ792" s="17"/>
      <c r="BR792" s="17"/>
      <c r="BS792" s="17"/>
      <c r="BT792" s="17"/>
    </row>
    <row r="793" hidden="1" spans="2:72">
      <c r="B793" s="17" t="e">
        <f>VLOOKUP(D793,正方形!D:D,1,FALSE)</f>
        <v>#N/A</v>
      </c>
      <c r="C793" s="4">
        <f t="shared" si="81"/>
        <v>789</v>
      </c>
      <c r="D793" s="1" t="s">
        <v>1627</v>
      </c>
      <c r="E793" s="1"/>
      <c r="F793" s="17" t="s">
        <v>2746</v>
      </c>
      <c r="G793" s="4">
        <v>0</v>
      </c>
      <c r="H793" s="35">
        <f t="shared" si="83"/>
        <v>0</v>
      </c>
      <c r="I793" s="47">
        <f t="shared" si="82"/>
        <v>0</v>
      </c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37">
        <f t="shared" si="84"/>
        <v>0</v>
      </c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</row>
    <row r="794" spans="2:72">
      <c r="B794" s="17" t="e">
        <f>VLOOKUP(D794,正方形!D:D,1,FALSE)</f>
        <v>#N/A</v>
      </c>
      <c r="C794" s="4">
        <f t="shared" si="81"/>
        <v>790</v>
      </c>
      <c r="D794" s="1" t="s">
        <v>1626</v>
      </c>
      <c r="E794" s="1"/>
      <c r="F794" s="17" t="s">
        <v>2747</v>
      </c>
      <c r="G794" s="4">
        <v>130</v>
      </c>
      <c r="H794" s="35">
        <f t="shared" si="83"/>
        <v>130</v>
      </c>
      <c r="I794" s="47">
        <f t="shared" si="82"/>
        <v>0</v>
      </c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37">
        <f t="shared" si="84"/>
        <v>0</v>
      </c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</row>
    <row r="795" hidden="1" spans="2:72">
      <c r="B795" s="17"/>
      <c r="C795" s="4">
        <f t="shared" si="81"/>
        <v>791</v>
      </c>
      <c r="D795" s="16" t="s">
        <v>1625</v>
      </c>
      <c r="E795" s="1"/>
      <c r="F795" s="17"/>
      <c r="G795" s="4">
        <v>0</v>
      </c>
      <c r="H795" s="35">
        <f t="shared" si="83"/>
        <v>0</v>
      </c>
      <c r="I795" s="47">
        <f t="shared" si="82"/>
        <v>0</v>
      </c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37">
        <f t="shared" si="84"/>
        <v>0</v>
      </c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</row>
    <row r="796" hidden="1" spans="2:72">
      <c r="B796" s="17" t="e">
        <f>VLOOKUP(D796,正方形!D:D,1,FALSE)</f>
        <v>#N/A</v>
      </c>
      <c r="C796" s="4">
        <f t="shared" ref="C796:C842" si="85">ROW()-4</f>
        <v>792</v>
      </c>
      <c r="D796" s="1"/>
      <c r="E796" s="1"/>
      <c r="F796" s="17"/>
      <c r="G796" s="4"/>
      <c r="H796" s="35"/>
      <c r="I796" s="47">
        <f t="shared" ref="I796:I840" si="86">SUM(J796:AN796)</f>
        <v>0</v>
      </c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3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</row>
    <row r="797" spans="2:72">
      <c r="B797" s="17" t="e">
        <f>VLOOKUP(D797,正方形!D:D,1,FALSE)</f>
        <v>#N/A</v>
      </c>
      <c r="C797" s="4">
        <f t="shared" si="85"/>
        <v>793</v>
      </c>
      <c r="D797" s="1" t="s">
        <v>1622</v>
      </c>
      <c r="E797" s="1"/>
      <c r="F797" s="17" t="s">
        <v>2748</v>
      </c>
      <c r="G797" s="4">
        <v>260</v>
      </c>
      <c r="H797" s="35">
        <f>G797+I797-AO797</f>
        <v>260</v>
      </c>
      <c r="I797" s="47">
        <f t="shared" si="86"/>
        <v>0</v>
      </c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37">
        <f>SUM(AP797:BT797)</f>
        <v>0</v>
      </c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</row>
    <row r="798" hidden="1" spans="2:72">
      <c r="B798" s="17"/>
      <c r="C798" s="4">
        <f t="shared" si="85"/>
        <v>794</v>
      </c>
      <c r="D798" s="16" t="s">
        <v>1621</v>
      </c>
      <c r="E798" s="1"/>
      <c r="F798" s="17" t="s">
        <v>2425</v>
      </c>
      <c r="G798" s="4">
        <v>0</v>
      </c>
      <c r="H798" s="35">
        <f t="shared" ref="H796:H840" si="87">G798+I798-AO798</f>
        <v>0</v>
      </c>
      <c r="I798" s="47">
        <f t="shared" si="86"/>
        <v>0</v>
      </c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37">
        <f t="shared" si="84"/>
        <v>0</v>
      </c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</row>
    <row r="799" spans="2:72">
      <c r="B799" s="17" t="e">
        <f>VLOOKUP(D799,正方形!D:D,1,FALSE)</f>
        <v>#N/A</v>
      </c>
      <c r="C799" s="4">
        <f t="shared" si="85"/>
        <v>795</v>
      </c>
      <c r="D799" s="1" t="s">
        <v>1620</v>
      </c>
      <c r="E799" s="1"/>
      <c r="F799" s="17" t="s">
        <v>2749</v>
      </c>
      <c r="G799" s="4">
        <v>410</v>
      </c>
      <c r="H799" s="35">
        <f t="shared" si="87"/>
        <v>410</v>
      </c>
      <c r="I799" s="47">
        <f t="shared" si="86"/>
        <v>0</v>
      </c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37">
        <f t="shared" si="84"/>
        <v>0</v>
      </c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</row>
    <row r="800" spans="2:72">
      <c r="B800" s="17" t="e">
        <f>VLOOKUP(D800,正方形!D:D,1,FALSE)</f>
        <v>#N/A</v>
      </c>
      <c r="C800" s="4">
        <f t="shared" si="85"/>
        <v>796</v>
      </c>
      <c r="D800" s="1" t="s">
        <v>1619</v>
      </c>
      <c r="E800" s="1"/>
      <c r="F800" s="17" t="s">
        <v>2431</v>
      </c>
      <c r="G800" s="4">
        <v>50</v>
      </c>
      <c r="H800" s="35">
        <f t="shared" si="87"/>
        <v>50</v>
      </c>
      <c r="I800" s="47">
        <f t="shared" si="86"/>
        <v>0</v>
      </c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37">
        <f t="shared" si="84"/>
        <v>0</v>
      </c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</row>
    <row r="801" hidden="1" spans="2:72">
      <c r="B801" s="17" t="e">
        <f>VLOOKUP(D801,正方形!D:D,1,FALSE)</f>
        <v>#N/A</v>
      </c>
      <c r="C801" s="4">
        <f t="shared" si="85"/>
        <v>797</v>
      </c>
      <c r="D801" s="1" t="s">
        <v>1618</v>
      </c>
      <c r="E801" s="1"/>
      <c r="F801" s="17" t="s">
        <v>2425</v>
      </c>
      <c r="G801" s="4">
        <v>0</v>
      </c>
      <c r="H801" s="35">
        <f t="shared" si="87"/>
        <v>0</v>
      </c>
      <c r="I801" s="47">
        <f t="shared" si="86"/>
        <v>0</v>
      </c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37">
        <f t="shared" si="84"/>
        <v>0</v>
      </c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</row>
    <row r="802" hidden="1" spans="2:72">
      <c r="B802" s="17" t="e">
        <f>VLOOKUP(D802,正方形!D:D,1,FALSE)</f>
        <v>#N/A</v>
      </c>
      <c r="C802" s="4">
        <f t="shared" si="85"/>
        <v>798</v>
      </c>
      <c r="D802" s="1" t="s">
        <v>1617</v>
      </c>
      <c r="E802" s="1"/>
      <c r="F802" s="17" t="s">
        <v>2719</v>
      </c>
      <c r="G802" s="4">
        <v>0</v>
      </c>
      <c r="H802" s="35">
        <f t="shared" si="87"/>
        <v>0</v>
      </c>
      <c r="I802" s="47">
        <f t="shared" si="86"/>
        <v>0</v>
      </c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37">
        <f t="shared" si="84"/>
        <v>0</v>
      </c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</row>
    <row r="803" spans="2:72">
      <c r="B803" s="17" t="e">
        <f>VLOOKUP(D803,正方形!D:D,1,FALSE)</f>
        <v>#N/A</v>
      </c>
      <c r="C803" s="4">
        <f t="shared" si="85"/>
        <v>799</v>
      </c>
      <c r="D803" s="1" t="s">
        <v>1616</v>
      </c>
      <c r="E803" s="1"/>
      <c r="F803" s="17" t="s">
        <v>2425</v>
      </c>
      <c r="G803" s="4">
        <v>192</v>
      </c>
      <c r="H803" s="35">
        <f t="shared" si="87"/>
        <v>192</v>
      </c>
      <c r="I803" s="47">
        <f t="shared" si="86"/>
        <v>0</v>
      </c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37">
        <f t="shared" si="84"/>
        <v>0</v>
      </c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</row>
    <row r="804" hidden="1" spans="2:72">
      <c r="B804" s="17" t="e">
        <f>VLOOKUP(D804,正方形!D:D,1,FALSE)</f>
        <v>#N/A</v>
      </c>
      <c r="C804" s="4">
        <f t="shared" si="85"/>
        <v>800</v>
      </c>
      <c r="D804" s="1" t="s">
        <v>1615</v>
      </c>
      <c r="E804" s="1"/>
      <c r="F804" s="17" t="s">
        <v>2515</v>
      </c>
      <c r="G804" s="4">
        <v>0</v>
      </c>
      <c r="H804" s="35">
        <f t="shared" si="87"/>
        <v>0</v>
      </c>
      <c r="I804" s="47">
        <f t="shared" si="86"/>
        <v>0</v>
      </c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37">
        <f t="shared" si="84"/>
        <v>0</v>
      </c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</row>
    <row r="805" hidden="1" spans="2:72">
      <c r="B805" s="17"/>
      <c r="C805" s="4">
        <f t="shared" si="85"/>
        <v>801</v>
      </c>
      <c r="D805" s="16" t="s">
        <v>1614</v>
      </c>
      <c r="E805" s="1"/>
      <c r="F805" s="17" t="s">
        <v>2425</v>
      </c>
      <c r="G805" s="4">
        <v>0</v>
      </c>
      <c r="H805" s="35">
        <f t="shared" si="87"/>
        <v>0</v>
      </c>
      <c r="I805" s="47">
        <f t="shared" si="86"/>
        <v>0</v>
      </c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37">
        <f t="shared" si="84"/>
        <v>0</v>
      </c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</row>
    <row r="806" hidden="1" spans="2:72">
      <c r="B806" s="17"/>
      <c r="C806" s="4">
        <f t="shared" si="85"/>
        <v>802</v>
      </c>
      <c r="D806" s="16" t="s">
        <v>1613</v>
      </c>
      <c r="E806" s="1"/>
      <c r="F806" s="17"/>
      <c r="G806" s="4">
        <v>0</v>
      </c>
      <c r="H806" s="35">
        <f t="shared" si="87"/>
        <v>0</v>
      </c>
      <c r="I806" s="47">
        <f t="shared" si="86"/>
        <v>0</v>
      </c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37">
        <f t="shared" si="84"/>
        <v>0</v>
      </c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</row>
    <row r="807" spans="2:72">
      <c r="B807" s="17" t="e">
        <f>VLOOKUP(D807,正方形!D:D,1,FALSE)</f>
        <v>#N/A</v>
      </c>
      <c r="C807" s="4">
        <f t="shared" si="85"/>
        <v>803</v>
      </c>
      <c r="D807" s="1" t="s">
        <v>1612</v>
      </c>
      <c r="E807" s="1"/>
      <c r="F807" s="17" t="s">
        <v>2552</v>
      </c>
      <c r="G807" s="4">
        <v>650</v>
      </c>
      <c r="H807" s="35">
        <f t="shared" si="87"/>
        <v>650</v>
      </c>
      <c r="I807" s="47">
        <f t="shared" si="86"/>
        <v>0</v>
      </c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37">
        <f t="shared" si="84"/>
        <v>0</v>
      </c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</row>
    <row r="808" spans="2:72">
      <c r="B808" s="17" t="e">
        <f>VLOOKUP(D808,正方形!D:D,1,FALSE)</f>
        <v>#N/A</v>
      </c>
      <c r="C808" s="4">
        <f t="shared" si="85"/>
        <v>804</v>
      </c>
      <c r="D808" s="1" t="s">
        <v>1611</v>
      </c>
      <c r="E808" s="1"/>
      <c r="F808" s="17" t="s">
        <v>2519</v>
      </c>
      <c r="G808" s="4">
        <v>390</v>
      </c>
      <c r="H808" s="35">
        <f t="shared" si="87"/>
        <v>290</v>
      </c>
      <c r="I808" s="47">
        <f t="shared" si="86"/>
        <v>0</v>
      </c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37">
        <f t="shared" si="84"/>
        <v>100</v>
      </c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>
        <v>100</v>
      </c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</row>
    <row r="809" hidden="1" spans="2:72">
      <c r="B809" s="17" t="e">
        <f>VLOOKUP(D809,正方形!D:D,1,FALSE)</f>
        <v>#N/A</v>
      </c>
      <c r="C809" s="4">
        <f t="shared" si="85"/>
        <v>805</v>
      </c>
      <c r="D809" s="1" t="s">
        <v>1610</v>
      </c>
      <c r="E809" s="1"/>
      <c r="F809" s="17" t="s">
        <v>2521</v>
      </c>
      <c r="G809" s="4">
        <v>0</v>
      </c>
      <c r="H809" s="35">
        <f t="shared" si="87"/>
        <v>0</v>
      </c>
      <c r="I809" s="47">
        <f t="shared" si="86"/>
        <v>0</v>
      </c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37">
        <f t="shared" si="84"/>
        <v>0</v>
      </c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</row>
    <row r="810" spans="2:72">
      <c r="B810" s="17" t="e">
        <f>VLOOKUP(D810,正方形!D:D,1,FALSE)</f>
        <v>#N/A</v>
      </c>
      <c r="C810" s="4">
        <f t="shared" si="85"/>
        <v>806</v>
      </c>
      <c r="D810" s="1" t="s">
        <v>1609</v>
      </c>
      <c r="E810" s="1"/>
      <c r="F810" s="17" t="s">
        <v>2553</v>
      </c>
      <c r="G810" s="4">
        <v>650</v>
      </c>
      <c r="H810" s="35">
        <f t="shared" si="87"/>
        <v>650</v>
      </c>
      <c r="I810" s="47">
        <f t="shared" si="86"/>
        <v>0</v>
      </c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37">
        <f t="shared" si="84"/>
        <v>0</v>
      </c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</row>
    <row r="811" spans="2:72">
      <c r="B811" s="17" t="e">
        <f>VLOOKUP(D811,正方形!D:D,1,FALSE)</f>
        <v>#N/A</v>
      </c>
      <c r="C811" s="4">
        <f t="shared" si="85"/>
        <v>807</v>
      </c>
      <c r="D811" s="1" t="s">
        <v>1608</v>
      </c>
      <c r="E811" s="1"/>
      <c r="F811" s="17" t="s">
        <v>2750</v>
      </c>
      <c r="G811" s="4">
        <v>30</v>
      </c>
      <c r="H811" s="35">
        <f t="shared" si="87"/>
        <v>30</v>
      </c>
      <c r="I811" s="47">
        <f t="shared" si="86"/>
        <v>0</v>
      </c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37">
        <f t="shared" si="84"/>
        <v>0</v>
      </c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</row>
    <row r="812" hidden="1" spans="2:72">
      <c r="B812" s="17" t="e">
        <f>VLOOKUP(D812,正方形!D:D,1,FALSE)</f>
        <v>#N/A</v>
      </c>
      <c r="C812" s="4">
        <f t="shared" si="85"/>
        <v>808</v>
      </c>
      <c r="D812" s="1" t="s">
        <v>1607</v>
      </c>
      <c r="E812" s="1"/>
      <c r="F812" s="17" t="s">
        <v>2443</v>
      </c>
      <c r="G812" s="4">
        <v>0</v>
      </c>
      <c r="H812" s="35">
        <f t="shared" si="87"/>
        <v>0</v>
      </c>
      <c r="I812" s="47">
        <f t="shared" si="86"/>
        <v>0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37">
        <f t="shared" si="84"/>
        <v>0</v>
      </c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</row>
    <row r="813" spans="2:72">
      <c r="B813" s="17" t="e">
        <f>VLOOKUP(D813,正方形!D:D,1,FALSE)</f>
        <v>#N/A</v>
      </c>
      <c r="C813" s="4">
        <f t="shared" si="85"/>
        <v>809</v>
      </c>
      <c r="D813" s="1" t="s">
        <v>1606</v>
      </c>
      <c r="E813" s="1"/>
      <c r="F813" s="17" t="s">
        <v>2725</v>
      </c>
      <c r="G813" s="4">
        <v>250</v>
      </c>
      <c r="H813" s="35">
        <f t="shared" si="87"/>
        <v>250</v>
      </c>
      <c r="I813" s="47">
        <f t="shared" si="86"/>
        <v>0</v>
      </c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37">
        <f t="shared" si="84"/>
        <v>0</v>
      </c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</row>
    <row r="814" spans="2:72">
      <c r="B814" s="17"/>
      <c r="C814" s="4">
        <f t="shared" si="85"/>
        <v>810</v>
      </c>
      <c r="D814" s="1" t="s">
        <v>1605</v>
      </c>
      <c r="E814" s="1"/>
      <c r="F814" s="17" t="s">
        <v>2425</v>
      </c>
      <c r="G814" s="4">
        <v>100</v>
      </c>
      <c r="H814" s="35">
        <f t="shared" si="87"/>
        <v>100</v>
      </c>
      <c r="I814" s="47">
        <f t="shared" si="86"/>
        <v>0</v>
      </c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37">
        <f t="shared" si="84"/>
        <v>0</v>
      </c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</row>
    <row r="815" hidden="1" spans="2:72">
      <c r="B815" s="17"/>
      <c r="C815" s="4">
        <f t="shared" si="85"/>
        <v>811</v>
      </c>
      <c r="D815" s="16" t="s">
        <v>1604</v>
      </c>
      <c r="E815" s="1"/>
      <c r="F815" s="17"/>
      <c r="G815" s="4">
        <v>0</v>
      </c>
      <c r="H815" s="35">
        <f t="shared" si="87"/>
        <v>0</v>
      </c>
      <c r="I815" s="47">
        <f t="shared" si="86"/>
        <v>0</v>
      </c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37">
        <f t="shared" si="84"/>
        <v>0</v>
      </c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</row>
    <row r="816" hidden="1" spans="2:72">
      <c r="B816" s="17" t="e">
        <f>VLOOKUP(D816,正方形!D:D,1,FALSE)</f>
        <v>#N/A</v>
      </c>
      <c r="C816" s="4">
        <f t="shared" si="85"/>
        <v>812</v>
      </c>
      <c r="D816" s="1" t="s">
        <v>1603</v>
      </c>
      <c r="E816" s="1"/>
      <c r="F816" s="17" t="s">
        <v>2425</v>
      </c>
      <c r="G816" s="4">
        <v>0</v>
      </c>
      <c r="H816" s="35">
        <f t="shared" si="87"/>
        <v>0</v>
      </c>
      <c r="I816" s="47">
        <f t="shared" si="86"/>
        <v>0</v>
      </c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37">
        <f t="shared" si="84"/>
        <v>0</v>
      </c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</row>
    <row r="817" hidden="1" spans="2:72">
      <c r="B817" s="17"/>
      <c r="C817" s="4">
        <f t="shared" si="85"/>
        <v>813</v>
      </c>
      <c r="D817" s="16" t="s">
        <v>1602</v>
      </c>
      <c r="E817" s="1"/>
      <c r="F817" s="17"/>
      <c r="G817" s="4">
        <v>0</v>
      </c>
      <c r="H817" s="35">
        <f t="shared" si="87"/>
        <v>0</v>
      </c>
      <c r="I817" s="47">
        <f t="shared" si="86"/>
        <v>0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37">
        <f t="shared" si="84"/>
        <v>0</v>
      </c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</row>
    <row r="818" hidden="1" spans="2:72">
      <c r="B818" s="17" t="e">
        <f>VLOOKUP(D818,正方形!D:D,1,FALSE)</f>
        <v>#N/A</v>
      </c>
      <c r="C818" s="4">
        <f t="shared" si="85"/>
        <v>814</v>
      </c>
      <c r="D818" s="1" t="s">
        <v>1601</v>
      </c>
      <c r="E818" s="1"/>
      <c r="F818" s="17" t="s">
        <v>2751</v>
      </c>
      <c r="G818" s="4">
        <v>60</v>
      </c>
      <c r="H818" s="35">
        <f t="shared" si="87"/>
        <v>0</v>
      </c>
      <c r="I818" s="47">
        <f t="shared" si="86"/>
        <v>0</v>
      </c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37">
        <f t="shared" ref="AO818:AO837" si="88">SUM(AP818:BT818)</f>
        <v>60</v>
      </c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>
        <v>60</v>
      </c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</row>
    <row r="819" spans="2:72">
      <c r="B819" s="17" t="e">
        <f>VLOOKUP(D819,正方形!D:D,1,FALSE)</f>
        <v>#N/A</v>
      </c>
      <c r="C819" s="4">
        <f t="shared" si="85"/>
        <v>815</v>
      </c>
      <c r="D819" s="1" t="s">
        <v>1600</v>
      </c>
      <c r="E819" s="1"/>
      <c r="F819" s="17" t="s">
        <v>2546</v>
      </c>
      <c r="G819" s="4">
        <v>100</v>
      </c>
      <c r="H819" s="35">
        <f t="shared" si="87"/>
        <v>100</v>
      </c>
      <c r="I819" s="47">
        <f t="shared" si="86"/>
        <v>0</v>
      </c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37">
        <f t="shared" si="88"/>
        <v>0</v>
      </c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</row>
    <row r="820" hidden="1" spans="2:72">
      <c r="B820" s="17"/>
      <c r="C820" s="4">
        <f t="shared" si="85"/>
        <v>816</v>
      </c>
      <c r="D820" s="16" t="s">
        <v>1599</v>
      </c>
      <c r="E820" s="1"/>
      <c r="F820" s="17"/>
      <c r="G820" s="4">
        <v>0</v>
      </c>
      <c r="H820" s="35">
        <f t="shared" si="87"/>
        <v>0</v>
      </c>
      <c r="I820" s="47">
        <f t="shared" si="86"/>
        <v>0</v>
      </c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37">
        <f t="shared" si="88"/>
        <v>0</v>
      </c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</row>
    <row r="821" spans="2:72">
      <c r="B821" s="17" t="e">
        <f>VLOOKUP(D821,正方形!D:D,1,FALSE)</f>
        <v>#N/A</v>
      </c>
      <c r="C821" s="4">
        <f t="shared" si="85"/>
        <v>817</v>
      </c>
      <c r="D821" s="1" t="s">
        <v>1598</v>
      </c>
      <c r="E821" s="1"/>
      <c r="F821" s="17" t="s">
        <v>2752</v>
      </c>
      <c r="G821" s="4">
        <v>430</v>
      </c>
      <c r="H821" s="35">
        <f t="shared" si="87"/>
        <v>530</v>
      </c>
      <c r="I821" s="47">
        <f t="shared" si="86"/>
        <v>200</v>
      </c>
      <c r="J821" s="17">
        <v>200</v>
      </c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37">
        <f t="shared" si="88"/>
        <v>100</v>
      </c>
      <c r="AP821" s="17"/>
      <c r="AQ821" s="17"/>
      <c r="AR821" s="17"/>
      <c r="AS821" s="17"/>
      <c r="AT821" s="17"/>
      <c r="AU821" s="17"/>
      <c r="AV821" s="17"/>
      <c r="AW821" s="17"/>
      <c r="AX821" s="17"/>
      <c r="AY821" s="17">
        <v>100</v>
      </c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</row>
    <row r="822" spans="2:72">
      <c r="B822" s="17" t="e">
        <f>VLOOKUP(D822,正方形!D:D,1,FALSE)</f>
        <v>#N/A</v>
      </c>
      <c r="C822" s="4">
        <f t="shared" si="85"/>
        <v>818</v>
      </c>
      <c r="D822" s="1" t="s">
        <v>1597</v>
      </c>
      <c r="E822" s="1"/>
      <c r="F822" s="17" t="s">
        <v>2753</v>
      </c>
      <c r="G822" s="4">
        <v>75</v>
      </c>
      <c r="H822" s="35">
        <f t="shared" si="87"/>
        <v>75</v>
      </c>
      <c r="I822" s="47">
        <f t="shared" si="86"/>
        <v>0</v>
      </c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37">
        <f t="shared" si="88"/>
        <v>0</v>
      </c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</row>
    <row r="823" spans="2:72">
      <c r="B823" s="17" t="e">
        <f>VLOOKUP(D823,正方形!D:D,1,FALSE)</f>
        <v>#N/A</v>
      </c>
      <c r="C823" s="4">
        <f t="shared" si="85"/>
        <v>819</v>
      </c>
      <c r="D823" s="1" t="s">
        <v>1596</v>
      </c>
      <c r="E823" s="1"/>
      <c r="F823" s="17" t="s">
        <v>2594</v>
      </c>
      <c r="G823" s="4">
        <v>100</v>
      </c>
      <c r="H823" s="35">
        <f t="shared" si="87"/>
        <v>100</v>
      </c>
      <c r="I823" s="47">
        <f t="shared" si="86"/>
        <v>0</v>
      </c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37">
        <f t="shared" si="88"/>
        <v>0</v>
      </c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</row>
    <row r="824" hidden="1" spans="2:72">
      <c r="B824" s="17" t="e">
        <f>VLOOKUP(D824,正方形!D:D,1,FALSE)</f>
        <v>#N/A</v>
      </c>
      <c r="C824" s="4">
        <f t="shared" si="85"/>
        <v>820</v>
      </c>
      <c r="D824" s="1" t="s">
        <v>1595</v>
      </c>
      <c r="E824" s="1"/>
      <c r="F824" s="17" t="s">
        <v>2425</v>
      </c>
      <c r="G824" s="4">
        <v>0</v>
      </c>
      <c r="H824" s="35">
        <f t="shared" si="87"/>
        <v>0</v>
      </c>
      <c r="I824" s="47">
        <f t="shared" si="86"/>
        <v>0</v>
      </c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37">
        <f t="shared" si="88"/>
        <v>0</v>
      </c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</row>
    <row r="825" hidden="1" spans="2:72">
      <c r="B825" s="17"/>
      <c r="C825" s="4">
        <f t="shared" si="85"/>
        <v>821</v>
      </c>
      <c r="D825" s="16" t="s">
        <v>1594</v>
      </c>
      <c r="E825" s="1"/>
      <c r="F825" s="17" t="s">
        <v>2425</v>
      </c>
      <c r="G825" s="4">
        <v>0</v>
      </c>
      <c r="H825" s="35">
        <f t="shared" si="87"/>
        <v>0</v>
      </c>
      <c r="I825" s="47">
        <f t="shared" si="86"/>
        <v>0</v>
      </c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37">
        <f t="shared" si="88"/>
        <v>0</v>
      </c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</row>
    <row r="826" spans="2:72">
      <c r="B826" s="17"/>
      <c r="C826" s="4">
        <f t="shared" si="85"/>
        <v>822</v>
      </c>
      <c r="D826" s="16" t="s">
        <v>1593</v>
      </c>
      <c r="E826" s="1"/>
      <c r="F826" s="17" t="s">
        <v>2571</v>
      </c>
      <c r="G826" s="4">
        <v>350</v>
      </c>
      <c r="H826" s="35">
        <f t="shared" si="87"/>
        <v>350</v>
      </c>
      <c r="I826" s="47">
        <f t="shared" si="86"/>
        <v>0</v>
      </c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37">
        <f t="shared" si="88"/>
        <v>0</v>
      </c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</row>
    <row r="827" spans="2:72">
      <c r="B827" s="17" t="e">
        <f>VLOOKUP(D827,正方形!D:D,1,FALSE)</f>
        <v>#N/A</v>
      </c>
      <c r="C827" s="4">
        <f t="shared" si="85"/>
        <v>823</v>
      </c>
      <c r="D827" s="1" t="s">
        <v>1592</v>
      </c>
      <c r="E827" s="1"/>
      <c r="F827" s="17" t="s">
        <v>2754</v>
      </c>
      <c r="G827" s="4">
        <v>15</v>
      </c>
      <c r="H827" s="35">
        <f t="shared" si="87"/>
        <v>15</v>
      </c>
      <c r="I827" s="47">
        <f t="shared" si="86"/>
        <v>0</v>
      </c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37">
        <f t="shared" si="88"/>
        <v>0</v>
      </c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</row>
    <row r="828" spans="2:72">
      <c r="B828" s="17" t="e">
        <f>VLOOKUP(D828,正方形!D:D,1,FALSE)</f>
        <v>#N/A</v>
      </c>
      <c r="C828" s="4">
        <f t="shared" si="85"/>
        <v>824</v>
      </c>
      <c r="D828" s="1" t="s">
        <v>1591</v>
      </c>
      <c r="E828" s="1"/>
      <c r="F828" s="17" t="s">
        <v>2428</v>
      </c>
      <c r="G828" s="4">
        <v>180</v>
      </c>
      <c r="H828" s="35">
        <f t="shared" si="87"/>
        <v>180</v>
      </c>
      <c r="I828" s="47">
        <f t="shared" si="86"/>
        <v>0</v>
      </c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37">
        <f t="shared" si="88"/>
        <v>0</v>
      </c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</row>
    <row r="829" hidden="1" spans="2:72">
      <c r="B829" s="17"/>
      <c r="C829" s="4">
        <f t="shared" si="85"/>
        <v>825</v>
      </c>
      <c r="D829" s="16" t="s">
        <v>1590</v>
      </c>
      <c r="E829" s="1"/>
      <c r="F829" s="17" t="s">
        <v>2425</v>
      </c>
      <c r="G829" s="4">
        <v>0</v>
      </c>
      <c r="H829" s="35">
        <f t="shared" si="87"/>
        <v>0</v>
      </c>
      <c r="I829" s="47">
        <f t="shared" si="86"/>
        <v>0</v>
      </c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37">
        <f t="shared" si="88"/>
        <v>0</v>
      </c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</row>
    <row r="830" hidden="1" spans="2:72">
      <c r="B830" s="17"/>
      <c r="C830" s="4">
        <f t="shared" si="85"/>
        <v>826</v>
      </c>
      <c r="D830" s="16" t="s">
        <v>1589</v>
      </c>
      <c r="E830" s="1"/>
      <c r="F830" s="17" t="s">
        <v>2425</v>
      </c>
      <c r="G830" s="4">
        <v>0</v>
      </c>
      <c r="H830" s="35">
        <f t="shared" si="87"/>
        <v>0</v>
      </c>
      <c r="I830" s="47">
        <f t="shared" si="86"/>
        <v>0</v>
      </c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37">
        <f t="shared" si="88"/>
        <v>0</v>
      </c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</row>
    <row r="831" hidden="1" spans="2:72">
      <c r="B831" s="17"/>
      <c r="C831" s="4">
        <f t="shared" si="85"/>
        <v>827</v>
      </c>
      <c r="D831" s="16" t="s">
        <v>1588</v>
      </c>
      <c r="E831" s="1"/>
      <c r="F831" s="17" t="s">
        <v>2425</v>
      </c>
      <c r="G831" s="4">
        <v>0</v>
      </c>
      <c r="H831" s="35">
        <f t="shared" si="87"/>
        <v>0</v>
      </c>
      <c r="I831" s="47">
        <f t="shared" si="86"/>
        <v>0</v>
      </c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37">
        <f t="shared" si="88"/>
        <v>0</v>
      </c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</row>
    <row r="832" spans="2:72">
      <c r="B832" s="17" t="e">
        <f>VLOOKUP(D832,正方形!D:D,1,FALSE)</f>
        <v>#N/A</v>
      </c>
      <c r="C832" s="4">
        <f t="shared" si="85"/>
        <v>828</v>
      </c>
      <c r="D832" s="1" t="s">
        <v>1587</v>
      </c>
      <c r="E832" s="1"/>
      <c r="F832" s="17" t="s">
        <v>2675</v>
      </c>
      <c r="G832" s="4">
        <v>300</v>
      </c>
      <c r="H832" s="35">
        <f t="shared" si="87"/>
        <v>300</v>
      </c>
      <c r="I832" s="47">
        <f t="shared" si="86"/>
        <v>0</v>
      </c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37">
        <f t="shared" si="88"/>
        <v>0</v>
      </c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</row>
    <row r="833" spans="2:72">
      <c r="B833" s="17" t="e">
        <f>VLOOKUP(D833,正方形!D:D,1,FALSE)</f>
        <v>#N/A</v>
      </c>
      <c r="C833" s="4">
        <f t="shared" si="85"/>
        <v>829</v>
      </c>
      <c r="D833" s="1" t="s">
        <v>1586</v>
      </c>
      <c r="E833" s="1"/>
      <c r="F833" s="17" t="s">
        <v>2668</v>
      </c>
      <c r="G833" s="4">
        <v>300</v>
      </c>
      <c r="H833" s="35">
        <f t="shared" si="87"/>
        <v>300</v>
      </c>
      <c r="I833" s="47">
        <f t="shared" si="86"/>
        <v>0</v>
      </c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37">
        <f t="shared" si="88"/>
        <v>0</v>
      </c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</row>
    <row r="834" spans="2:72">
      <c r="B834" s="17"/>
      <c r="C834" s="4">
        <f t="shared" si="85"/>
        <v>830</v>
      </c>
      <c r="D834" s="16" t="s">
        <v>1585</v>
      </c>
      <c r="E834" s="1"/>
      <c r="F834" s="17" t="s">
        <v>2755</v>
      </c>
      <c r="G834" s="4">
        <v>1540</v>
      </c>
      <c r="H834" s="35">
        <f t="shared" si="87"/>
        <v>1540</v>
      </c>
      <c r="I834" s="47">
        <f t="shared" si="86"/>
        <v>0</v>
      </c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37">
        <f t="shared" si="88"/>
        <v>0</v>
      </c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</row>
    <row r="835" spans="2:72">
      <c r="B835" s="17" t="e">
        <f>VLOOKUP(D835,正方形!D:D,1,FALSE)</f>
        <v>#N/A</v>
      </c>
      <c r="C835" s="4">
        <f t="shared" si="85"/>
        <v>831</v>
      </c>
      <c r="D835" s="1" t="s">
        <v>1584</v>
      </c>
      <c r="E835" s="1"/>
      <c r="F835" s="17" t="s">
        <v>2644</v>
      </c>
      <c r="G835" s="4">
        <v>100</v>
      </c>
      <c r="H835" s="35">
        <f t="shared" si="87"/>
        <v>100</v>
      </c>
      <c r="I835" s="47">
        <f t="shared" si="86"/>
        <v>0</v>
      </c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37">
        <f t="shared" si="88"/>
        <v>0</v>
      </c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</row>
    <row r="836" spans="2:72">
      <c r="B836" s="17"/>
      <c r="C836" s="4">
        <f t="shared" si="85"/>
        <v>832</v>
      </c>
      <c r="D836" s="1" t="s">
        <v>2756</v>
      </c>
      <c r="E836" s="1"/>
      <c r="F836" s="17" t="s">
        <v>2757</v>
      </c>
      <c r="G836" s="4">
        <v>0</v>
      </c>
      <c r="H836" s="35">
        <f t="shared" si="87"/>
        <v>0</v>
      </c>
      <c r="I836" s="4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37">
        <f t="shared" si="88"/>
        <v>0</v>
      </c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</row>
    <row r="837" spans="2:72">
      <c r="B837" s="17" t="e">
        <f>VLOOKUP(D837,正方形!D:D,1,FALSE)</f>
        <v>#N/A</v>
      </c>
      <c r="C837" s="4">
        <f t="shared" si="85"/>
        <v>833</v>
      </c>
      <c r="D837" s="1" t="s">
        <v>2758</v>
      </c>
      <c r="E837" s="1"/>
      <c r="F837" s="17" t="s">
        <v>2759</v>
      </c>
      <c r="G837" s="4">
        <v>100</v>
      </c>
      <c r="H837" s="35">
        <f t="shared" si="87"/>
        <v>100</v>
      </c>
      <c r="I837" s="47">
        <f>SUM(J837:AN837)</f>
        <v>0</v>
      </c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37">
        <f t="shared" si="88"/>
        <v>0</v>
      </c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</row>
    <row r="838" hidden="1" spans="2:72">
      <c r="B838" s="17"/>
      <c r="C838" s="4">
        <f t="shared" si="85"/>
        <v>834</v>
      </c>
      <c r="D838" s="16" t="s">
        <v>1582</v>
      </c>
      <c r="E838" s="1"/>
      <c r="F838" s="17"/>
      <c r="G838" s="4">
        <v>0</v>
      </c>
      <c r="H838" s="35">
        <f t="shared" ref="H838:H841" si="89">G838+I838-AO838</f>
        <v>0</v>
      </c>
      <c r="I838" s="47">
        <f>SUM(J838:AN838)</f>
        <v>0</v>
      </c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37">
        <f t="shared" ref="AO832:AO895" si="90">SUM(AP838:BT838)</f>
        <v>0</v>
      </c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</row>
    <row r="839" hidden="1" spans="2:72">
      <c r="B839" s="17"/>
      <c r="C839" s="4">
        <f t="shared" si="85"/>
        <v>835</v>
      </c>
      <c r="D839" s="16" t="s">
        <v>1581</v>
      </c>
      <c r="E839" s="1"/>
      <c r="F839" s="17"/>
      <c r="G839" s="4">
        <v>0</v>
      </c>
      <c r="H839" s="35">
        <f t="shared" si="89"/>
        <v>0</v>
      </c>
      <c r="I839" s="47">
        <f>SUM(J839:AN839)</f>
        <v>0</v>
      </c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37">
        <f t="shared" si="90"/>
        <v>0</v>
      </c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</row>
    <row r="840" hidden="1" spans="2:72">
      <c r="B840" s="17" t="e">
        <f>VLOOKUP(D840,正方形!D:D,1,FALSE)</f>
        <v>#N/A</v>
      </c>
      <c r="C840" s="4">
        <f t="shared" si="85"/>
        <v>836</v>
      </c>
      <c r="D840" s="1" t="s">
        <v>1580</v>
      </c>
      <c r="E840" s="1"/>
      <c r="F840" s="17" t="s">
        <v>2425</v>
      </c>
      <c r="G840" s="4">
        <v>0</v>
      </c>
      <c r="H840" s="35">
        <f t="shared" si="89"/>
        <v>0</v>
      </c>
      <c r="I840" s="47">
        <f>SUM(J840:AN840)</f>
        <v>0</v>
      </c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37">
        <f t="shared" si="90"/>
        <v>0</v>
      </c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</row>
    <row r="841" spans="2:72">
      <c r="B841" s="17" t="e">
        <f>VLOOKUP(D841,正方形!D:D,1,FALSE)</f>
        <v>#N/A</v>
      </c>
      <c r="C841" s="4">
        <f t="shared" si="85"/>
        <v>837</v>
      </c>
      <c r="D841" s="1" t="s">
        <v>1579</v>
      </c>
      <c r="E841" s="1"/>
      <c r="F841" s="17" t="s">
        <v>2638</v>
      </c>
      <c r="G841" s="4">
        <v>35</v>
      </c>
      <c r="H841" s="35">
        <f t="shared" si="89"/>
        <v>35</v>
      </c>
      <c r="I841" s="47">
        <f>SUM(J841:AN841)</f>
        <v>0</v>
      </c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37">
        <f t="shared" si="90"/>
        <v>0</v>
      </c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</row>
    <row r="842" hidden="1" spans="2:72">
      <c r="B842" s="17" t="e">
        <f>VLOOKUP(D842,正方形!D:D,1,FALSE)</f>
        <v>#N/A</v>
      </c>
      <c r="C842" s="4">
        <f t="shared" si="85"/>
        <v>838</v>
      </c>
      <c r="D842" s="1" t="s">
        <v>1578</v>
      </c>
      <c r="E842" s="1"/>
      <c r="F842" s="17" t="s">
        <v>2760</v>
      </c>
      <c r="G842" s="4">
        <v>90</v>
      </c>
      <c r="H842" s="35">
        <f t="shared" ref="H842:H905" si="91">G842+I842-AO842</f>
        <v>0</v>
      </c>
      <c r="I842" s="47">
        <f t="shared" ref="I842:I905" si="92">SUM(J842:AN842)</f>
        <v>0</v>
      </c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37">
        <f t="shared" si="90"/>
        <v>90</v>
      </c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>
        <v>40</v>
      </c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>
        <v>50</v>
      </c>
      <c r="BQ842" s="17"/>
      <c r="BR842" s="17"/>
      <c r="BS842" s="17"/>
      <c r="BT842" s="17"/>
    </row>
    <row r="843" hidden="1" spans="2:72">
      <c r="B843" s="17"/>
      <c r="C843" s="4">
        <f t="shared" ref="C843:C906" si="93">ROW()-4</f>
        <v>839</v>
      </c>
      <c r="D843" s="16" t="s">
        <v>1577</v>
      </c>
      <c r="E843" s="1"/>
      <c r="F843" s="17" t="s">
        <v>2425</v>
      </c>
      <c r="G843" s="4">
        <v>0</v>
      </c>
      <c r="H843" s="35">
        <f t="shared" si="91"/>
        <v>-300</v>
      </c>
      <c r="I843" s="47">
        <f t="shared" si="92"/>
        <v>0</v>
      </c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37">
        <f t="shared" si="90"/>
        <v>300</v>
      </c>
      <c r="AP843" s="17"/>
      <c r="AQ843" s="17"/>
      <c r="AR843" s="17">
        <v>300</v>
      </c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</row>
    <row r="844" spans="2:72">
      <c r="B844" s="17" t="e">
        <f>VLOOKUP(D844,正方形!D:D,1,FALSE)</f>
        <v>#N/A</v>
      </c>
      <c r="C844" s="4">
        <f t="shared" si="93"/>
        <v>840</v>
      </c>
      <c r="D844" s="1" t="s">
        <v>1576</v>
      </c>
      <c r="E844" s="1"/>
      <c r="F844" s="17" t="s">
        <v>2761</v>
      </c>
      <c r="G844" s="4">
        <v>8</v>
      </c>
      <c r="H844" s="35">
        <f t="shared" si="91"/>
        <v>8</v>
      </c>
      <c r="I844" s="47">
        <f t="shared" si="92"/>
        <v>0</v>
      </c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37">
        <f t="shared" si="90"/>
        <v>0</v>
      </c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</row>
    <row r="845" hidden="1" spans="2:72">
      <c r="B845" s="17" t="e">
        <f>VLOOKUP(D845,正方形!D:D,1,FALSE)</f>
        <v>#N/A</v>
      </c>
      <c r="C845" s="4">
        <f t="shared" si="93"/>
        <v>841</v>
      </c>
      <c r="D845" s="1" t="s">
        <v>1575</v>
      </c>
      <c r="E845" s="1"/>
      <c r="F845" s="17" t="s">
        <v>2762</v>
      </c>
      <c r="G845" s="4">
        <v>0</v>
      </c>
      <c r="H845" s="35">
        <f t="shared" si="91"/>
        <v>-110</v>
      </c>
      <c r="I845" s="47">
        <f t="shared" si="92"/>
        <v>110</v>
      </c>
      <c r="J845" s="17">
        <v>110</v>
      </c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37">
        <f t="shared" si="90"/>
        <v>220</v>
      </c>
      <c r="AP845" s="17">
        <v>110</v>
      </c>
      <c r="AQ845" s="17"/>
      <c r="AR845" s="17">
        <v>110</v>
      </c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</row>
    <row r="846" hidden="1" spans="2:72">
      <c r="B846" s="17"/>
      <c r="C846" s="4">
        <f t="shared" si="93"/>
        <v>842</v>
      </c>
      <c r="D846" s="16" t="s">
        <v>1574</v>
      </c>
      <c r="E846" s="1"/>
      <c r="F846" s="17" t="s">
        <v>2425</v>
      </c>
      <c r="G846" s="4">
        <v>200</v>
      </c>
      <c r="H846" s="35">
        <v>0</v>
      </c>
      <c r="I846" s="47">
        <f t="shared" si="92"/>
        <v>0</v>
      </c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37">
        <f t="shared" si="90"/>
        <v>100</v>
      </c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>
        <v>100</v>
      </c>
    </row>
    <row r="847" hidden="1" spans="2:72">
      <c r="B847" s="17" t="e">
        <f>VLOOKUP(D847,正方形!D:D,1,FALSE)</f>
        <v>#N/A</v>
      </c>
      <c r="C847" s="4">
        <f t="shared" si="93"/>
        <v>843</v>
      </c>
      <c r="D847" s="1" t="s">
        <v>1573</v>
      </c>
      <c r="E847" s="1"/>
      <c r="F847" s="17" t="s">
        <v>2674</v>
      </c>
      <c r="G847" s="4">
        <v>0</v>
      </c>
      <c r="H847" s="35">
        <v>0</v>
      </c>
      <c r="I847" s="47">
        <f t="shared" si="92"/>
        <v>0</v>
      </c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37">
        <f t="shared" si="90"/>
        <v>0</v>
      </c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</row>
    <row r="848" spans="2:72">
      <c r="B848" s="17" t="e">
        <f>VLOOKUP(D848,正方形!D:D,1,FALSE)</f>
        <v>#N/A</v>
      </c>
      <c r="C848" s="4">
        <f t="shared" si="93"/>
        <v>844</v>
      </c>
      <c r="D848" s="1" t="s">
        <v>1572</v>
      </c>
      <c r="E848" s="1"/>
      <c r="F848" s="17" t="s">
        <v>2507</v>
      </c>
      <c r="G848" s="4">
        <v>20</v>
      </c>
      <c r="H848" s="35">
        <f>G848+I848-AO848</f>
        <v>0</v>
      </c>
      <c r="I848" s="47">
        <f t="shared" si="92"/>
        <v>0</v>
      </c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37">
        <f t="shared" si="90"/>
        <v>20</v>
      </c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>
        <v>20</v>
      </c>
      <c r="BL848" s="17"/>
      <c r="BM848" s="17"/>
      <c r="BN848" s="17"/>
      <c r="BO848" s="17"/>
      <c r="BP848" s="17"/>
      <c r="BQ848" s="17"/>
      <c r="BR848" s="17"/>
      <c r="BS848" s="17"/>
      <c r="BT848" s="17"/>
    </row>
    <row r="849" spans="2:72">
      <c r="B849" s="17" t="e">
        <f>VLOOKUP(D849,正方形!D:D,1,FALSE)</f>
        <v>#N/A</v>
      </c>
      <c r="C849" s="4">
        <f t="shared" si="93"/>
        <v>845</v>
      </c>
      <c r="D849" s="1" t="s">
        <v>1571</v>
      </c>
      <c r="E849" s="1"/>
      <c r="F849" s="17" t="s">
        <v>2763</v>
      </c>
      <c r="G849" s="4">
        <v>120</v>
      </c>
      <c r="H849" s="35">
        <f>G849+I849-AO849</f>
        <v>20</v>
      </c>
      <c r="I849" s="47">
        <f t="shared" si="92"/>
        <v>0</v>
      </c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37">
        <f t="shared" si="90"/>
        <v>100</v>
      </c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>
        <v>100</v>
      </c>
      <c r="BL849" s="17"/>
      <c r="BM849" s="17"/>
      <c r="BN849" s="17"/>
      <c r="BO849" s="17"/>
      <c r="BP849" s="17"/>
      <c r="BQ849" s="17"/>
      <c r="BR849" s="17"/>
      <c r="BS849" s="17"/>
      <c r="BT849" s="17"/>
    </row>
    <row r="850" hidden="1" spans="2:72">
      <c r="B850" s="17"/>
      <c r="C850" s="4">
        <f t="shared" si="93"/>
        <v>846</v>
      </c>
      <c r="D850" s="16" t="s">
        <v>1570</v>
      </c>
      <c r="E850" s="1"/>
      <c r="F850" s="17"/>
      <c r="G850" s="4">
        <v>0</v>
      </c>
      <c r="H850" s="35">
        <f t="shared" si="91"/>
        <v>0</v>
      </c>
      <c r="I850" s="47">
        <f t="shared" si="92"/>
        <v>0</v>
      </c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37">
        <f t="shared" si="90"/>
        <v>0</v>
      </c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</row>
    <row r="851" hidden="1" spans="2:72">
      <c r="B851" s="17"/>
      <c r="C851" s="4">
        <f t="shared" si="93"/>
        <v>847</v>
      </c>
      <c r="D851" s="16" t="s">
        <v>1569</v>
      </c>
      <c r="E851" s="1"/>
      <c r="F851" s="17" t="s">
        <v>2425</v>
      </c>
      <c r="G851" s="4">
        <v>0</v>
      </c>
      <c r="H851" s="35">
        <f t="shared" si="91"/>
        <v>0</v>
      </c>
      <c r="I851" s="47">
        <f t="shared" si="92"/>
        <v>0</v>
      </c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37">
        <f t="shared" si="90"/>
        <v>0</v>
      </c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</row>
    <row r="852" hidden="1" spans="2:72">
      <c r="B852" s="17"/>
      <c r="C852" s="4">
        <f t="shared" si="93"/>
        <v>848</v>
      </c>
      <c r="D852" s="16" t="s">
        <v>1568</v>
      </c>
      <c r="E852" s="1"/>
      <c r="F852" s="17" t="s">
        <v>2425</v>
      </c>
      <c r="G852" s="4">
        <v>0</v>
      </c>
      <c r="H852" s="35">
        <f t="shared" si="91"/>
        <v>0</v>
      </c>
      <c r="I852" s="47">
        <f t="shared" si="92"/>
        <v>0</v>
      </c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37">
        <f t="shared" si="90"/>
        <v>0</v>
      </c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</row>
    <row r="853" spans="2:72">
      <c r="B853" s="17" t="e">
        <f>VLOOKUP(D853,正方形!D:D,1,FALSE)</f>
        <v>#N/A</v>
      </c>
      <c r="C853" s="4">
        <f t="shared" si="93"/>
        <v>849</v>
      </c>
      <c r="D853" s="1" t="s">
        <v>1567</v>
      </c>
      <c r="E853" s="1"/>
      <c r="F853" s="17" t="s">
        <v>2500</v>
      </c>
      <c r="G853" s="4">
        <v>300</v>
      </c>
      <c r="H853" s="35">
        <f t="shared" si="91"/>
        <v>300</v>
      </c>
      <c r="I853" s="47">
        <f t="shared" si="92"/>
        <v>0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37">
        <f t="shared" si="90"/>
        <v>0</v>
      </c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</row>
    <row r="854" spans="2:72">
      <c r="B854" s="17" t="e">
        <f>VLOOKUP(D854,正方形!D:D,1,FALSE)</f>
        <v>#N/A</v>
      </c>
      <c r="C854" s="4">
        <f t="shared" si="93"/>
        <v>850</v>
      </c>
      <c r="D854" s="1" t="s">
        <v>1566</v>
      </c>
      <c r="E854" s="1"/>
      <c r="F854" s="17" t="s">
        <v>2764</v>
      </c>
      <c r="G854" s="4">
        <v>100</v>
      </c>
      <c r="H854" s="35">
        <f t="shared" si="91"/>
        <v>80</v>
      </c>
      <c r="I854" s="47">
        <f t="shared" si="92"/>
        <v>0</v>
      </c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37">
        <f t="shared" si="90"/>
        <v>20</v>
      </c>
      <c r="AP854" s="17"/>
      <c r="AQ854" s="17">
        <v>20</v>
      </c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</row>
    <row r="855" hidden="1" spans="2:72">
      <c r="B855" s="17"/>
      <c r="C855" s="4">
        <f t="shared" si="93"/>
        <v>851</v>
      </c>
      <c r="D855" s="16" t="s">
        <v>1565</v>
      </c>
      <c r="E855" s="1"/>
      <c r="F855" s="17" t="s">
        <v>2425</v>
      </c>
      <c r="G855" s="4">
        <v>0</v>
      </c>
      <c r="H855" s="35">
        <f t="shared" si="91"/>
        <v>0</v>
      </c>
      <c r="I855" s="47">
        <f t="shared" si="92"/>
        <v>0</v>
      </c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37">
        <f t="shared" si="90"/>
        <v>0</v>
      </c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</row>
    <row r="856" spans="2:72">
      <c r="B856" s="17" t="e">
        <f>VLOOKUP(D856,正方形!D:D,1,FALSE)</f>
        <v>#N/A</v>
      </c>
      <c r="C856" s="4">
        <f t="shared" si="93"/>
        <v>852</v>
      </c>
      <c r="D856" s="1" t="s">
        <v>1564</v>
      </c>
      <c r="E856" s="1"/>
      <c r="F856" s="17" t="s">
        <v>2493</v>
      </c>
      <c r="G856" s="4">
        <v>100</v>
      </c>
      <c r="H856" s="35">
        <f t="shared" si="91"/>
        <v>100</v>
      </c>
      <c r="I856" s="47">
        <f t="shared" si="92"/>
        <v>0</v>
      </c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37">
        <f t="shared" si="90"/>
        <v>0</v>
      </c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</row>
    <row r="857" hidden="1" spans="2:72">
      <c r="B857" s="17"/>
      <c r="C857" s="4">
        <f t="shared" si="93"/>
        <v>853</v>
      </c>
      <c r="D857" s="16" t="s">
        <v>1563</v>
      </c>
      <c r="E857" s="1"/>
      <c r="F857" s="17" t="s">
        <v>2425</v>
      </c>
      <c r="G857" s="4">
        <v>0</v>
      </c>
      <c r="H857" s="35">
        <f t="shared" si="91"/>
        <v>0</v>
      </c>
      <c r="I857" s="47">
        <f t="shared" si="92"/>
        <v>150</v>
      </c>
      <c r="J857" s="17">
        <v>150</v>
      </c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37">
        <f t="shared" si="90"/>
        <v>150</v>
      </c>
      <c r="AP857" s="17">
        <v>150</v>
      </c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</row>
    <row r="858" spans="2:72">
      <c r="B858" s="17" t="e">
        <f>VLOOKUP(D858,正方形!D:D,1,FALSE)</f>
        <v>#N/A</v>
      </c>
      <c r="C858" s="4">
        <f t="shared" si="93"/>
        <v>854</v>
      </c>
      <c r="D858" s="1" t="s">
        <v>1562</v>
      </c>
      <c r="E858" s="1"/>
      <c r="F858" s="17" t="s">
        <v>2482</v>
      </c>
      <c r="G858" s="4">
        <v>50</v>
      </c>
      <c r="H858" s="35">
        <f t="shared" si="91"/>
        <v>50</v>
      </c>
      <c r="I858" s="47">
        <f t="shared" si="92"/>
        <v>0</v>
      </c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37">
        <f t="shared" si="90"/>
        <v>0</v>
      </c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</row>
    <row r="859" spans="2:72">
      <c r="B859" s="17" t="e">
        <f>VLOOKUP(D859,正方形!D:D,1,FALSE)</f>
        <v>#N/A</v>
      </c>
      <c r="C859" s="4">
        <f t="shared" si="93"/>
        <v>855</v>
      </c>
      <c r="D859" s="1" t="s">
        <v>1561</v>
      </c>
      <c r="E859" s="1"/>
      <c r="F859" s="17" t="s">
        <v>2617</v>
      </c>
      <c r="G859" s="4">
        <v>150</v>
      </c>
      <c r="H859" s="35">
        <f t="shared" si="91"/>
        <v>150</v>
      </c>
      <c r="I859" s="47">
        <f t="shared" si="92"/>
        <v>0</v>
      </c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37">
        <f t="shared" si="90"/>
        <v>0</v>
      </c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</row>
    <row r="860" spans="2:72">
      <c r="B860" s="17" t="e">
        <f>VLOOKUP(D860,正方形!D:D,1,FALSE)</f>
        <v>#N/A</v>
      </c>
      <c r="C860" s="4">
        <f t="shared" si="93"/>
        <v>856</v>
      </c>
      <c r="D860" s="1" t="s">
        <v>1560</v>
      </c>
      <c r="E860" s="1"/>
      <c r="F860" s="17" t="s">
        <v>2765</v>
      </c>
      <c r="G860" s="4">
        <v>50</v>
      </c>
      <c r="H860" s="35">
        <f t="shared" si="91"/>
        <v>50</v>
      </c>
      <c r="I860" s="47">
        <f t="shared" si="92"/>
        <v>0</v>
      </c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37">
        <f t="shared" si="90"/>
        <v>0</v>
      </c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</row>
    <row r="861" hidden="1" spans="2:72">
      <c r="B861" s="17"/>
      <c r="C861" s="4">
        <f t="shared" si="93"/>
        <v>857</v>
      </c>
      <c r="D861" s="16" t="s">
        <v>1559</v>
      </c>
      <c r="E861" s="1"/>
      <c r="F861" s="17" t="s">
        <v>2425</v>
      </c>
      <c r="G861" s="4">
        <v>0</v>
      </c>
      <c r="H861" s="35">
        <f t="shared" si="91"/>
        <v>0</v>
      </c>
      <c r="I861" s="47">
        <f t="shared" si="92"/>
        <v>0</v>
      </c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37">
        <f t="shared" si="90"/>
        <v>0</v>
      </c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</row>
    <row r="862" spans="2:72">
      <c r="B862" s="17" t="e">
        <f>VLOOKUP(D862,正方形!D:D,1,FALSE)</f>
        <v>#N/A</v>
      </c>
      <c r="C862" s="4">
        <f t="shared" si="93"/>
        <v>858</v>
      </c>
      <c r="D862" s="1" t="s">
        <v>1558</v>
      </c>
      <c r="E862" s="1"/>
      <c r="F862" s="17" t="s">
        <v>2504</v>
      </c>
      <c r="G862" s="4">
        <v>30</v>
      </c>
      <c r="H862" s="35">
        <f t="shared" si="91"/>
        <v>30</v>
      </c>
      <c r="I862" s="47">
        <f t="shared" si="92"/>
        <v>0</v>
      </c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37">
        <f t="shared" si="90"/>
        <v>0</v>
      </c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</row>
    <row r="863" hidden="1" spans="2:72">
      <c r="B863" s="17" t="e">
        <f>VLOOKUP(D863,正方形!D:D,1,FALSE)</f>
        <v>#N/A</v>
      </c>
      <c r="C863" s="4">
        <f t="shared" si="93"/>
        <v>859</v>
      </c>
      <c r="D863" s="1" t="s">
        <v>1557</v>
      </c>
      <c r="E863" s="1"/>
      <c r="F863" s="17" t="s">
        <v>2425</v>
      </c>
      <c r="G863" s="4">
        <v>0</v>
      </c>
      <c r="H863" s="35">
        <f t="shared" si="91"/>
        <v>0</v>
      </c>
      <c r="I863" s="47">
        <f t="shared" si="92"/>
        <v>0</v>
      </c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37">
        <f t="shared" si="90"/>
        <v>0</v>
      </c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</row>
    <row r="864" spans="2:72">
      <c r="B864" s="17" t="e">
        <f>VLOOKUP(D864,正方形!D:D,1,FALSE)</f>
        <v>#N/A</v>
      </c>
      <c r="C864" s="4">
        <f t="shared" si="93"/>
        <v>860</v>
      </c>
      <c r="D864" s="1" t="s">
        <v>1556</v>
      </c>
      <c r="E864" s="1"/>
      <c r="F864" s="17" t="s">
        <v>2489</v>
      </c>
      <c r="G864" s="4">
        <v>50</v>
      </c>
      <c r="H864" s="35">
        <f t="shared" si="91"/>
        <v>50</v>
      </c>
      <c r="I864" s="47">
        <f t="shared" si="92"/>
        <v>0</v>
      </c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37">
        <f t="shared" si="90"/>
        <v>0</v>
      </c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</row>
    <row r="865" spans="2:72">
      <c r="B865" s="17" t="e">
        <f>VLOOKUP(D865,正方形!D:D,1,FALSE)</f>
        <v>#N/A</v>
      </c>
      <c r="C865" s="4">
        <f t="shared" si="93"/>
        <v>861</v>
      </c>
      <c r="D865" s="1" t="s">
        <v>1555</v>
      </c>
      <c r="E865" s="1"/>
      <c r="F865" s="17" t="s">
        <v>2427</v>
      </c>
      <c r="G865" s="4">
        <v>190</v>
      </c>
      <c r="H865" s="35">
        <f t="shared" si="91"/>
        <v>140</v>
      </c>
      <c r="I865" s="47">
        <f t="shared" si="92"/>
        <v>0</v>
      </c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37">
        <f t="shared" si="90"/>
        <v>50</v>
      </c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>
        <v>50</v>
      </c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</row>
    <row r="866" hidden="1" spans="2:72">
      <c r="B866" s="17" t="e">
        <f>VLOOKUP(D866,正方形!D:D,1,FALSE)</f>
        <v>#N/A</v>
      </c>
      <c r="C866" s="4">
        <f t="shared" si="93"/>
        <v>862</v>
      </c>
      <c r="D866" s="1" t="s">
        <v>1554</v>
      </c>
      <c r="E866" s="1"/>
      <c r="F866" s="17" t="s">
        <v>2425</v>
      </c>
      <c r="G866" s="4">
        <v>0</v>
      </c>
      <c r="H866" s="35">
        <f t="shared" si="91"/>
        <v>0</v>
      </c>
      <c r="I866" s="47">
        <f t="shared" si="92"/>
        <v>0</v>
      </c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37">
        <f t="shared" si="90"/>
        <v>0</v>
      </c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</row>
    <row r="867" hidden="1" spans="2:72">
      <c r="B867" s="17" t="e">
        <f>VLOOKUP(D867,正方形!D:D,1,FALSE)</f>
        <v>#N/A</v>
      </c>
      <c r="C867" s="4">
        <f t="shared" si="93"/>
        <v>863</v>
      </c>
      <c r="D867" s="1" t="s">
        <v>1553</v>
      </c>
      <c r="E867" s="1"/>
      <c r="F867" s="17" t="s">
        <v>2425</v>
      </c>
      <c r="G867" s="4">
        <v>0</v>
      </c>
      <c r="H867" s="35">
        <f t="shared" si="91"/>
        <v>0</v>
      </c>
      <c r="I867" s="47">
        <f t="shared" si="92"/>
        <v>0</v>
      </c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37">
        <f t="shared" si="90"/>
        <v>0</v>
      </c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</row>
    <row r="868" hidden="1" spans="2:72">
      <c r="B868" s="17" t="e">
        <f>VLOOKUP(D868,正方形!D:D,1,FALSE)</f>
        <v>#N/A</v>
      </c>
      <c r="C868" s="4">
        <f t="shared" si="93"/>
        <v>864</v>
      </c>
      <c r="D868" s="1" t="s">
        <v>1552</v>
      </c>
      <c r="E868" s="1"/>
      <c r="F868" s="17" t="s">
        <v>2766</v>
      </c>
      <c r="G868" s="4">
        <v>0</v>
      </c>
      <c r="H868" s="35">
        <f t="shared" si="91"/>
        <v>0</v>
      </c>
      <c r="I868" s="47">
        <f t="shared" si="92"/>
        <v>0</v>
      </c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37">
        <f t="shared" si="90"/>
        <v>0</v>
      </c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</row>
    <row r="869" spans="2:72">
      <c r="B869" s="17" t="e">
        <f>VLOOKUP(D869,正方形!D:D,1,FALSE)</f>
        <v>#N/A</v>
      </c>
      <c r="C869" s="4">
        <f t="shared" si="93"/>
        <v>865</v>
      </c>
      <c r="D869" s="1" t="s">
        <v>1551</v>
      </c>
      <c r="E869" s="1"/>
      <c r="F869" s="17" t="s">
        <v>2594</v>
      </c>
      <c r="G869" s="4">
        <v>50</v>
      </c>
      <c r="H869" s="35">
        <f t="shared" si="91"/>
        <v>50</v>
      </c>
      <c r="I869" s="47">
        <f t="shared" si="92"/>
        <v>0</v>
      </c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37">
        <f t="shared" si="90"/>
        <v>0</v>
      </c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</row>
    <row r="870" hidden="1" spans="2:72">
      <c r="B870" s="17" t="e">
        <f>VLOOKUP(D870,正方形!D:D,1,FALSE)</f>
        <v>#N/A</v>
      </c>
      <c r="C870" s="4">
        <f t="shared" si="93"/>
        <v>866</v>
      </c>
      <c r="D870" s="1" t="s">
        <v>1550</v>
      </c>
      <c r="E870" s="1"/>
      <c r="F870" s="17" t="s">
        <v>2425</v>
      </c>
      <c r="G870" s="4">
        <v>0</v>
      </c>
      <c r="H870" s="35">
        <f t="shared" si="91"/>
        <v>0</v>
      </c>
      <c r="I870" s="47">
        <f t="shared" si="92"/>
        <v>0</v>
      </c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37">
        <f t="shared" si="90"/>
        <v>0</v>
      </c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</row>
    <row r="871" hidden="1" spans="2:72">
      <c r="B871" s="17" t="e">
        <f>VLOOKUP(D871,正方形!D:D,1,FALSE)</f>
        <v>#N/A</v>
      </c>
      <c r="C871" s="4">
        <f t="shared" si="93"/>
        <v>867</v>
      </c>
      <c r="D871" s="1" t="s">
        <v>1549</v>
      </c>
      <c r="E871" s="1"/>
      <c r="F871" s="17" t="s">
        <v>2503</v>
      </c>
      <c r="G871" s="4">
        <v>0</v>
      </c>
      <c r="H871" s="35">
        <f t="shared" si="91"/>
        <v>0</v>
      </c>
      <c r="I871" s="47">
        <f t="shared" si="92"/>
        <v>0</v>
      </c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37">
        <f t="shared" si="90"/>
        <v>0</v>
      </c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</row>
    <row r="872" hidden="1" spans="2:72">
      <c r="B872" s="17" t="e">
        <f>VLOOKUP(D872,正方形!D:D,1,FALSE)</f>
        <v>#N/A</v>
      </c>
      <c r="C872" s="4">
        <f t="shared" si="93"/>
        <v>868</v>
      </c>
      <c r="D872" s="1" t="s">
        <v>1548</v>
      </c>
      <c r="E872" s="1"/>
      <c r="F872" s="17" t="s">
        <v>2718</v>
      </c>
      <c r="G872" s="4">
        <v>100</v>
      </c>
      <c r="H872" s="35">
        <f t="shared" si="91"/>
        <v>0</v>
      </c>
      <c r="I872" s="47">
        <f t="shared" si="92"/>
        <v>0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37">
        <f t="shared" si="90"/>
        <v>100</v>
      </c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>
        <v>100</v>
      </c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</row>
    <row r="873" spans="2:72">
      <c r="B873" s="17" t="e">
        <f>VLOOKUP(D873,正方形!D:D,1,FALSE)</f>
        <v>#N/A</v>
      </c>
      <c r="C873" s="4">
        <f t="shared" si="93"/>
        <v>869</v>
      </c>
      <c r="D873" s="1" t="s">
        <v>1547</v>
      </c>
      <c r="E873" s="1"/>
      <c r="F873" s="17" t="s">
        <v>2767</v>
      </c>
      <c r="G873" s="4">
        <v>70</v>
      </c>
      <c r="H873" s="35">
        <f t="shared" si="91"/>
        <v>70</v>
      </c>
      <c r="I873" s="47">
        <f t="shared" si="92"/>
        <v>0</v>
      </c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37">
        <f t="shared" si="90"/>
        <v>0</v>
      </c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</row>
    <row r="874" hidden="1" spans="2:72">
      <c r="B874" s="17" t="e">
        <f>VLOOKUP(D874,正方形!D:D,1,FALSE)</f>
        <v>#N/A</v>
      </c>
      <c r="C874" s="4">
        <f t="shared" si="93"/>
        <v>870</v>
      </c>
      <c r="D874" s="1" t="s">
        <v>1546</v>
      </c>
      <c r="E874" s="1"/>
      <c r="F874" s="17" t="s">
        <v>2429</v>
      </c>
      <c r="G874" s="4">
        <v>0</v>
      </c>
      <c r="H874" s="35">
        <f t="shared" si="91"/>
        <v>0</v>
      </c>
      <c r="I874" s="47">
        <f t="shared" si="92"/>
        <v>60</v>
      </c>
      <c r="J874" s="17">
        <v>60</v>
      </c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37">
        <f t="shared" si="90"/>
        <v>60</v>
      </c>
      <c r="AP874" s="17">
        <v>60</v>
      </c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</row>
    <row r="875" hidden="1" spans="2:72">
      <c r="B875" s="17" t="e">
        <f>VLOOKUP(D875,正方形!D:D,1,FALSE)</f>
        <v>#N/A</v>
      </c>
      <c r="C875" s="4">
        <f t="shared" si="93"/>
        <v>871</v>
      </c>
      <c r="D875" s="1" t="s">
        <v>1545</v>
      </c>
      <c r="E875" s="1"/>
      <c r="F875" s="17" t="s">
        <v>2425</v>
      </c>
      <c r="G875" s="4">
        <v>0</v>
      </c>
      <c r="H875" s="35">
        <f t="shared" si="91"/>
        <v>0</v>
      </c>
      <c r="I875" s="47">
        <f t="shared" si="92"/>
        <v>0</v>
      </c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37">
        <f t="shared" si="90"/>
        <v>0</v>
      </c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</row>
    <row r="876" spans="2:72">
      <c r="B876" s="17"/>
      <c r="C876" s="4">
        <f t="shared" si="93"/>
        <v>872</v>
      </c>
      <c r="D876" s="1" t="s">
        <v>2768</v>
      </c>
      <c r="E876" s="1"/>
      <c r="F876" s="17" t="s">
        <v>2769</v>
      </c>
      <c r="G876" s="4">
        <v>1200</v>
      </c>
      <c r="H876" s="35">
        <f t="shared" si="91"/>
        <v>800</v>
      </c>
      <c r="I876" s="4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37">
        <f t="shared" si="90"/>
        <v>400</v>
      </c>
      <c r="AP876" s="17"/>
      <c r="AQ876" s="17">
        <v>100</v>
      </c>
      <c r="AR876" s="17"/>
      <c r="AS876" s="17"/>
      <c r="AT876" s="17"/>
      <c r="AU876" s="17"/>
      <c r="AV876" s="17">
        <v>100</v>
      </c>
      <c r="AW876" s="17" t="s">
        <v>2770</v>
      </c>
      <c r="AX876" s="17" t="s">
        <v>2771</v>
      </c>
      <c r="AY876" s="17">
        <v>100</v>
      </c>
      <c r="AZ876" s="17"/>
      <c r="BA876" s="17">
        <v>100</v>
      </c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</row>
    <row r="877" hidden="1" spans="2:72">
      <c r="B877" s="17" t="e">
        <f>VLOOKUP(D877,正方形!D:D,1,FALSE)</f>
        <v>#N/A</v>
      </c>
      <c r="C877" s="4">
        <f t="shared" si="93"/>
        <v>873</v>
      </c>
      <c r="D877" s="1" t="s">
        <v>1543</v>
      </c>
      <c r="E877" s="1"/>
      <c r="F877" s="17" t="s">
        <v>2588</v>
      </c>
      <c r="G877" s="4">
        <v>0</v>
      </c>
      <c r="H877" s="35">
        <f t="shared" si="91"/>
        <v>0</v>
      </c>
      <c r="I877" s="47">
        <f t="shared" ref="I877:I901" si="94">SUM(J877:AN877)</f>
        <v>0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37">
        <f t="shared" si="90"/>
        <v>0</v>
      </c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</row>
    <row r="878" spans="2:72">
      <c r="B878" s="17" t="e">
        <f>VLOOKUP(D878,正方形!D:D,1,FALSE)</f>
        <v>#N/A</v>
      </c>
      <c r="C878" s="4">
        <f t="shared" si="93"/>
        <v>874</v>
      </c>
      <c r="D878" s="1" t="s">
        <v>1542</v>
      </c>
      <c r="E878" s="1"/>
      <c r="F878" s="17" t="s">
        <v>2562</v>
      </c>
      <c r="G878" s="4">
        <v>100</v>
      </c>
      <c r="H878" s="35">
        <f t="shared" si="91"/>
        <v>100</v>
      </c>
      <c r="I878" s="47">
        <f t="shared" si="94"/>
        <v>0</v>
      </c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37">
        <f t="shared" si="90"/>
        <v>0</v>
      </c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</row>
    <row r="879" customFormat="1" hidden="1" spans="2:72">
      <c r="B879" s="17"/>
      <c r="C879" s="4">
        <f t="shared" si="93"/>
        <v>875</v>
      </c>
      <c r="D879" s="16" t="s">
        <v>1544</v>
      </c>
      <c r="E879" s="1"/>
      <c r="F879" s="17"/>
      <c r="G879" s="4">
        <v>0</v>
      </c>
      <c r="H879" s="35">
        <f t="shared" si="91"/>
        <v>-70</v>
      </c>
      <c r="I879" s="47">
        <f t="shared" si="94"/>
        <v>2</v>
      </c>
      <c r="J879" s="17">
        <v>2</v>
      </c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37">
        <f t="shared" si="90"/>
        <v>72</v>
      </c>
      <c r="AP879" s="17">
        <v>2</v>
      </c>
      <c r="AQ879" s="17"/>
      <c r="AR879" s="17">
        <f>20+50</f>
        <v>70</v>
      </c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</row>
    <row r="880" hidden="1" spans="2:72">
      <c r="B880" s="17"/>
      <c r="C880" s="4">
        <f t="shared" si="93"/>
        <v>876</v>
      </c>
      <c r="D880" s="16" t="s">
        <v>1541</v>
      </c>
      <c r="E880" s="1"/>
      <c r="F880" s="17"/>
      <c r="G880" s="4">
        <v>0</v>
      </c>
      <c r="H880" s="35">
        <f t="shared" si="91"/>
        <v>0</v>
      </c>
      <c r="I880" s="47">
        <f t="shared" si="94"/>
        <v>0</v>
      </c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37">
        <f t="shared" si="90"/>
        <v>0</v>
      </c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</row>
    <row r="881" spans="2:72">
      <c r="B881" s="17" t="e">
        <f>VLOOKUP(D881,正方形!D:D,1,FALSE)</f>
        <v>#N/A</v>
      </c>
      <c r="C881" s="4">
        <f t="shared" si="93"/>
        <v>877</v>
      </c>
      <c r="D881" s="1" t="s">
        <v>1540</v>
      </c>
      <c r="E881" s="1"/>
      <c r="F881" s="17" t="s">
        <v>2508</v>
      </c>
      <c r="G881" s="4">
        <v>6</v>
      </c>
      <c r="H881" s="35">
        <f t="shared" si="91"/>
        <v>6</v>
      </c>
      <c r="I881" s="47">
        <f t="shared" si="94"/>
        <v>0</v>
      </c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37">
        <f t="shared" si="90"/>
        <v>0</v>
      </c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</row>
    <row r="882" spans="2:72">
      <c r="B882" s="17" t="e">
        <f>VLOOKUP(D882,正方形!D:D,1,FALSE)</f>
        <v>#N/A</v>
      </c>
      <c r="C882" s="4">
        <f t="shared" si="93"/>
        <v>878</v>
      </c>
      <c r="D882" s="1" t="s">
        <v>1539</v>
      </c>
      <c r="E882" s="1"/>
      <c r="F882" s="17" t="s">
        <v>2772</v>
      </c>
      <c r="G882" s="4">
        <v>255</v>
      </c>
      <c r="H882" s="35">
        <f t="shared" si="91"/>
        <v>255</v>
      </c>
      <c r="I882" s="47">
        <f t="shared" si="94"/>
        <v>0</v>
      </c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37">
        <f t="shared" si="90"/>
        <v>0</v>
      </c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</row>
    <row r="883" hidden="1" spans="2:72">
      <c r="B883" s="17" t="e">
        <f>VLOOKUP(D883,正方形!D:D,1,FALSE)</f>
        <v>#N/A</v>
      </c>
      <c r="C883" s="4">
        <f t="shared" si="93"/>
        <v>879</v>
      </c>
      <c r="D883" s="1" t="s">
        <v>1538</v>
      </c>
      <c r="E883" s="1"/>
      <c r="F883" s="17" t="s">
        <v>2425</v>
      </c>
      <c r="G883" s="4">
        <v>0</v>
      </c>
      <c r="H883" s="35">
        <f t="shared" si="91"/>
        <v>0</v>
      </c>
      <c r="I883" s="47">
        <f t="shared" si="94"/>
        <v>0</v>
      </c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37">
        <f t="shared" si="90"/>
        <v>0</v>
      </c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</row>
    <row r="884" spans="2:72">
      <c r="B884" s="17" t="e">
        <f>VLOOKUP(D884,正方形!D:D,1,FALSE)</f>
        <v>#N/A</v>
      </c>
      <c r="C884" s="4">
        <f t="shared" si="93"/>
        <v>880</v>
      </c>
      <c r="D884" s="1" t="s">
        <v>1537</v>
      </c>
      <c r="E884" s="1"/>
      <c r="F884" s="17" t="s">
        <v>2428</v>
      </c>
      <c r="G884" s="4">
        <v>310</v>
      </c>
      <c r="H884" s="35">
        <f t="shared" si="91"/>
        <v>310</v>
      </c>
      <c r="I884" s="47">
        <f t="shared" si="94"/>
        <v>0</v>
      </c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37">
        <f t="shared" si="90"/>
        <v>0</v>
      </c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</row>
    <row r="885" hidden="1" spans="2:72">
      <c r="B885" s="17" t="e">
        <f>VLOOKUP(D885,正方形!D:D,1,FALSE)</f>
        <v>#N/A</v>
      </c>
      <c r="C885" s="4">
        <f t="shared" si="93"/>
        <v>881</v>
      </c>
      <c r="D885" s="1" t="s">
        <v>1536</v>
      </c>
      <c r="E885" s="1"/>
      <c r="F885" s="17" t="s">
        <v>2773</v>
      </c>
      <c r="G885" s="4">
        <v>0</v>
      </c>
      <c r="H885" s="35">
        <f t="shared" si="91"/>
        <v>0</v>
      </c>
      <c r="I885" s="47">
        <f t="shared" si="94"/>
        <v>0</v>
      </c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37">
        <f t="shared" si="90"/>
        <v>0</v>
      </c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</row>
    <row r="886" spans="2:72">
      <c r="B886" s="17" t="e">
        <f>VLOOKUP(D886,正方形!D:D,1,FALSE)</f>
        <v>#N/A</v>
      </c>
      <c r="C886" s="4">
        <f t="shared" si="93"/>
        <v>882</v>
      </c>
      <c r="D886" s="1" t="s">
        <v>1535</v>
      </c>
      <c r="E886" s="1"/>
      <c r="F886" s="17" t="s">
        <v>2774</v>
      </c>
      <c r="G886" s="4">
        <v>300</v>
      </c>
      <c r="H886" s="35">
        <f t="shared" si="91"/>
        <v>300</v>
      </c>
      <c r="I886" s="47">
        <f t="shared" si="94"/>
        <v>0</v>
      </c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37">
        <f t="shared" si="90"/>
        <v>0</v>
      </c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</row>
    <row r="887" hidden="1" spans="2:72">
      <c r="B887" s="17"/>
      <c r="C887" s="4">
        <f t="shared" si="93"/>
        <v>883</v>
      </c>
      <c r="D887" s="16" t="s">
        <v>1534</v>
      </c>
      <c r="E887" s="1"/>
      <c r="F887" s="17"/>
      <c r="G887" s="4">
        <v>0</v>
      </c>
      <c r="H887" s="35">
        <f t="shared" si="91"/>
        <v>-8</v>
      </c>
      <c r="I887" s="47">
        <f t="shared" si="94"/>
        <v>0</v>
      </c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37">
        <f t="shared" si="90"/>
        <v>8</v>
      </c>
      <c r="AP887" s="17"/>
      <c r="AQ887" s="17"/>
      <c r="AR887" s="17">
        <v>8</v>
      </c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</row>
    <row r="888" spans="2:72">
      <c r="B888" s="17" t="e">
        <f>VLOOKUP(D888,正方形!D:D,1,FALSE)</f>
        <v>#N/A</v>
      </c>
      <c r="C888" s="4">
        <f t="shared" si="93"/>
        <v>884</v>
      </c>
      <c r="D888" s="1" t="s">
        <v>1533</v>
      </c>
      <c r="E888" s="1"/>
      <c r="F888" s="17" t="s">
        <v>2775</v>
      </c>
      <c r="G888" s="4">
        <v>85</v>
      </c>
      <c r="H888" s="35">
        <f t="shared" si="91"/>
        <v>85</v>
      </c>
      <c r="I888" s="47">
        <f t="shared" si="94"/>
        <v>0</v>
      </c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37">
        <f t="shared" si="90"/>
        <v>0</v>
      </c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</row>
    <row r="889" hidden="1" spans="2:72">
      <c r="B889" s="17" t="e">
        <f>VLOOKUP(D889,正方形!D:D,1,FALSE)</f>
        <v>#N/A</v>
      </c>
      <c r="C889" s="4">
        <f t="shared" si="93"/>
        <v>885</v>
      </c>
      <c r="D889" s="1" t="s">
        <v>1532</v>
      </c>
      <c r="E889" s="1"/>
      <c r="F889" s="17" t="s">
        <v>2425</v>
      </c>
      <c r="G889" s="4">
        <v>0</v>
      </c>
      <c r="H889" s="35">
        <f t="shared" si="91"/>
        <v>0</v>
      </c>
      <c r="I889" s="47">
        <f t="shared" si="94"/>
        <v>0</v>
      </c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37">
        <f t="shared" si="90"/>
        <v>0</v>
      </c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</row>
    <row r="890" hidden="1" spans="2:72">
      <c r="B890" s="17"/>
      <c r="C890" s="4">
        <f t="shared" si="93"/>
        <v>886</v>
      </c>
      <c r="D890" s="16" t="s">
        <v>1531</v>
      </c>
      <c r="E890" s="1"/>
      <c r="F890" s="17"/>
      <c r="G890" s="4">
        <v>0</v>
      </c>
      <c r="H890" s="35">
        <f t="shared" si="91"/>
        <v>0</v>
      </c>
      <c r="I890" s="47">
        <f t="shared" si="94"/>
        <v>0</v>
      </c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37">
        <f t="shared" si="90"/>
        <v>0</v>
      </c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</row>
    <row r="891" hidden="1" spans="2:72">
      <c r="B891" s="17" t="e">
        <f>VLOOKUP(D891,正方形!D:D,1,FALSE)</f>
        <v>#N/A</v>
      </c>
      <c r="C891" s="4">
        <f t="shared" si="93"/>
        <v>887</v>
      </c>
      <c r="D891" s="1" t="s">
        <v>1530</v>
      </c>
      <c r="E891" s="1"/>
      <c r="F891" s="17" t="s">
        <v>2425</v>
      </c>
      <c r="G891" s="4">
        <v>0</v>
      </c>
      <c r="H891" s="35">
        <f t="shared" si="91"/>
        <v>-100</v>
      </c>
      <c r="I891" s="47">
        <f t="shared" si="94"/>
        <v>0</v>
      </c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37">
        <f t="shared" si="90"/>
        <v>100</v>
      </c>
      <c r="AP891" s="17"/>
      <c r="AQ891" s="17"/>
      <c r="AR891" s="17">
        <v>100</v>
      </c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</row>
    <row r="892" hidden="1" spans="2:72">
      <c r="B892" s="17" t="e">
        <f>VLOOKUP(D892,正方形!D:D,1,FALSE)</f>
        <v>#N/A</v>
      </c>
      <c r="C892" s="4">
        <f t="shared" si="93"/>
        <v>888</v>
      </c>
      <c r="D892" s="1" t="s">
        <v>1529</v>
      </c>
      <c r="E892" s="1"/>
      <c r="F892" s="17" t="s">
        <v>2425</v>
      </c>
      <c r="G892" s="4">
        <v>0</v>
      </c>
      <c r="H892" s="35">
        <f t="shared" si="91"/>
        <v>0</v>
      </c>
      <c r="I892" s="47">
        <f t="shared" si="94"/>
        <v>0</v>
      </c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37">
        <f t="shared" si="90"/>
        <v>0</v>
      </c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</row>
    <row r="893" hidden="1" spans="2:72">
      <c r="B893" s="17"/>
      <c r="C893" s="4">
        <f t="shared" si="93"/>
        <v>889</v>
      </c>
      <c r="D893" s="16" t="s">
        <v>1528</v>
      </c>
      <c r="E893" s="1"/>
      <c r="F893" s="17" t="s">
        <v>2425</v>
      </c>
      <c r="G893" s="4">
        <v>0</v>
      </c>
      <c r="H893" s="35">
        <f t="shared" si="91"/>
        <v>0</v>
      </c>
      <c r="I893" s="47">
        <f t="shared" si="94"/>
        <v>0</v>
      </c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37">
        <f t="shared" si="90"/>
        <v>0</v>
      </c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</row>
    <row r="894" spans="2:72">
      <c r="B894" s="17" t="e">
        <f>VLOOKUP(D894,正方形!D:D,1,FALSE)</f>
        <v>#N/A</v>
      </c>
      <c r="C894" s="4">
        <f t="shared" si="93"/>
        <v>890</v>
      </c>
      <c r="D894" s="1" t="s">
        <v>1527</v>
      </c>
      <c r="E894" s="1"/>
      <c r="F894" s="17" t="s">
        <v>2594</v>
      </c>
      <c r="G894" s="4">
        <v>100</v>
      </c>
      <c r="H894" s="35">
        <f t="shared" si="91"/>
        <v>100</v>
      </c>
      <c r="I894" s="47">
        <f t="shared" si="94"/>
        <v>0</v>
      </c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37">
        <f t="shared" si="90"/>
        <v>0</v>
      </c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</row>
    <row r="895" spans="2:72">
      <c r="B895" s="17" t="e">
        <f>VLOOKUP(D895,正方形!D:D,1,FALSE)</f>
        <v>#N/A</v>
      </c>
      <c r="C895" s="4">
        <f t="shared" si="93"/>
        <v>891</v>
      </c>
      <c r="D895" s="1" t="s">
        <v>1526</v>
      </c>
      <c r="E895" s="1"/>
      <c r="F895" s="17" t="s">
        <v>2717</v>
      </c>
      <c r="G895" s="4">
        <v>50</v>
      </c>
      <c r="H895" s="35">
        <f t="shared" si="91"/>
        <v>50</v>
      </c>
      <c r="I895" s="47">
        <f t="shared" si="94"/>
        <v>0</v>
      </c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37">
        <f t="shared" si="90"/>
        <v>0</v>
      </c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</row>
    <row r="896" hidden="1" spans="2:72">
      <c r="B896" s="17"/>
      <c r="C896" s="4">
        <f t="shared" si="93"/>
        <v>892</v>
      </c>
      <c r="D896" s="16" t="s">
        <v>2776</v>
      </c>
      <c r="E896" s="1"/>
      <c r="F896" s="17"/>
      <c r="G896" s="4">
        <v>0</v>
      </c>
      <c r="H896" s="35">
        <f t="shared" si="91"/>
        <v>-200</v>
      </c>
      <c r="I896" s="47">
        <f t="shared" si="94"/>
        <v>0</v>
      </c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37">
        <f t="shared" ref="AO896:AO918" si="95">SUM(AP896:BT896)</f>
        <v>200</v>
      </c>
      <c r="AP896" s="17"/>
      <c r="AQ896" s="17"/>
      <c r="AR896" s="17">
        <v>200</v>
      </c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</row>
    <row r="897" hidden="1" spans="2:72">
      <c r="B897" s="17" t="e">
        <f>VLOOKUP(D897,正方形!D:D,1,FALSE)</f>
        <v>#N/A</v>
      </c>
      <c r="C897" s="4">
        <f t="shared" si="93"/>
        <v>893</v>
      </c>
      <c r="D897" s="1" t="s">
        <v>1524</v>
      </c>
      <c r="E897" s="1"/>
      <c r="F897" s="17" t="s">
        <v>2425</v>
      </c>
      <c r="G897" s="4">
        <v>0</v>
      </c>
      <c r="H897" s="35">
        <f t="shared" si="91"/>
        <v>0</v>
      </c>
      <c r="I897" s="47">
        <f t="shared" si="94"/>
        <v>0</v>
      </c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37">
        <f t="shared" si="95"/>
        <v>0</v>
      </c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</row>
    <row r="898" spans="2:72">
      <c r="B898" s="17" t="e">
        <f>VLOOKUP(D898,正方形!D:D,1,FALSE)</f>
        <v>#N/A</v>
      </c>
      <c r="C898" s="4">
        <f t="shared" si="93"/>
        <v>894</v>
      </c>
      <c r="D898" s="1" t="s">
        <v>1523</v>
      </c>
      <c r="E898" s="1"/>
      <c r="F898" s="17" t="s">
        <v>2520</v>
      </c>
      <c r="G898" s="4">
        <v>100</v>
      </c>
      <c r="H898" s="35">
        <f t="shared" si="91"/>
        <v>100</v>
      </c>
      <c r="I898" s="47">
        <f t="shared" si="94"/>
        <v>0</v>
      </c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37">
        <f t="shared" si="95"/>
        <v>0</v>
      </c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</row>
    <row r="899" hidden="1" spans="2:72">
      <c r="B899" s="17"/>
      <c r="C899" s="4">
        <f t="shared" si="93"/>
        <v>895</v>
      </c>
      <c r="D899" s="16" t="s">
        <v>1522</v>
      </c>
      <c r="E899" s="1"/>
      <c r="F899" s="17"/>
      <c r="G899" s="4">
        <v>0</v>
      </c>
      <c r="H899" s="35">
        <f t="shared" si="91"/>
        <v>0</v>
      </c>
      <c r="I899" s="47">
        <f t="shared" si="94"/>
        <v>150</v>
      </c>
      <c r="J899" s="17">
        <v>150</v>
      </c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37">
        <f t="shared" si="95"/>
        <v>150</v>
      </c>
      <c r="AP899" s="17">
        <v>150</v>
      </c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</row>
    <row r="900" hidden="1" spans="2:72">
      <c r="B900" s="17" t="e">
        <f>VLOOKUP(D900,正方形!D:D,1,FALSE)</f>
        <v>#N/A</v>
      </c>
      <c r="C900" s="4">
        <f t="shared" si="93"/>
        <v>896</v>
      </c>
      <c r="D900" s="1" t="s">
        <v>1521</v>
      </c>
      <c r="E900" s="1"/>
      <c r="F900" s="17" t="s">
        <v>2425</v>
      </c>
      <c r="G900" s="4"/>
      <c r="H900" s="35">
        <f t="shared" si="91"/>
        <v>0</v>
      </c>
      <c r="I900" s="47">
        <f t="shared" si="94"/>
        <v>0</v>
      </c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37">
        <f t="shared" si="95"/>
        <v>0</v>
      </c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</row>
    <row r="901" hidden="1" spans="2:72">
      <c r="B901" s="17"/>
      <c r="C901" s="4">
        <f t="shared" si="93"/>
        <v>897</v>
      </c>
      <c r="D901" s="16" t="s">
        <v>1520</v>
      </c>
      <c r="E901" s="1"/>
      <c r="F901" s="17"/>
      <c r="G901" s="4">
        <v>0</v>
      </c>
      <c r="H901" s="35">
        <f t="shared" si="91"/>
        <v>0</v>
      </c>
      <c r="I901" s="47">
        <f t="shared" si="94"/>
        <v>0</v>
      </c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37">
        <f t="shared" si="95"/>
        <v>0</v>
      </c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</row>
    <row r="902" spans="2:72">
      <c r="B902" s="17"/>
      <c r="C902" s="4">
        <f t="shared" si="93"/>
        <v>898</v>
      </c>
      <c r="D902" s="16" t="s">
        <v>2777</v>
      </c>
      <c r="E902" s="1"/>
      <c r="F902" s="17" t="s">
        <v>2778</v>
      </c>
      <c r="G902" s="4">
        <v>0</v>
      </c>
      <c r="H902" s="35">
        <f t="shared" si="91"/>
        <v>-100</v>
      </c>
      <c r="I902" s="4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37">
        <f t="shared" si="95"/>
        <v>100</v>
      </c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>
        <v>100</v>
      </c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</row>
    <row r="903" spans="2:72">
      <c r="B903" s="17" t="e">
        <f>VLOOKUP(D903,正方形!D:D,1,FALSE)</f>
        <v>#N/A</v>
      </c>
      <c r="C903" s="4">
        <f t="shared" si="93"/>
        <v>899</v>
      </c>
      <c r="D903" s="1" t="s">
        <v>1519</v>
      </c>
      <c r="E903" s="1"/>
      <c r="F903" s="17" t="s">
        <v>2779</v>
      </c>
      <c r="G903" s="4">
        <v>100</v>
      </c>
      <c r="H903" s="35">
        <f t="shared" si="91"/>
        <v>100</v>
      </c>
      <c r="I903" s="47">
        <f t="shared" ref="I903:I916" si="96">SUM(J903:AN903)</f>
        <v>0</v>
      </c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37">
        <f t="shared" si="95"/>
        <v>0</v>
      </c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</row>
    <row r="904" spans="2:72">
      <c r="B904" s="17" t="e">
        <f>VLOOKUP(D904,正方形!D:D,1,FALSE)</f>
        <v>#N/A</v>
      </c>
      <c r="C904" s="4">
        <f t="shared" si="93"/>
        <v>900</v>
      </c>
      <c r="D904" s="1" t="s">
        <v>1518</v>
      </c>
      <c r="E904" s="1"/>
      <c r="F904" s="17" t="s">
        <v>2497</v>
      </c>
      <c r="G904" s="4">
        <v>90</v>
      </c>
      <c r="H904" s="35">
        <f t="shared" si="91"/>
        <v>90</v>
      </c>
      <c r="I904" s="47">
        <f t="shared" si="96"/>
        <v>0</v>
      </c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37">
        <f t="shared" si="95"/>
        <v>0</v>
      </c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</row>
    <row r="905" hidden="1" spans="2:72">
      <c r="B905" s="17"/>
      <c r="C905" s="4">
        <f t="shared" si="93"/>
        <v>901</v>
      </c>
      <c r="D905" s="16" t="s">
        <v>1517</v>
      </c>
      <c r="E905" s="1"/>
      <c r="F905" s="17"/>
      <c r="G905" s="4">
        <v>0</v>
      </c>
      <c r="H905" s="35">
        <f t="shared" ref="H905:H918" si="97">G905+I905-AO905</f>
        <v>0</v>
      </c>
      <c r="I905" s="47">
        <f t="shared" si="96"/>
        <v>0</v>
      </c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37">
        <f t="shared" si="95"/>
        <v>0</v>
      </c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</row>
    <row r="906" hidden="1" spans="2:72">
      <c r="B906" s="17"/>
      <c r="C906" s="4">
        <f t="shared" si="93"/>
        <v>902</v>
      </c>
      <c r="D906" s="16" t="s">
        <v>2780</v>
      </c>
      <c r="E906" s="1"/>
      <c r="F906" s="17" t="s">
        <v>2425</v>
      </c>
      <c r="G906" s="4">
        <v>0</v>
      </c>
      <c r="H906" s="35">
        <f t="shared" si="97"/>
        <v>0</v>
      </c>
      <c r="I906" s="47">
        <f t="shared" si="96"/>
        <v>30</v>
      </c>
      <c r="J906" s="17">
        <v>30</v>
      </c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37">
        <f t="shared" si="95"/>
        <v>30</v>
      </c>
      <c r="AP906" s="17">
        <v>30</v>
      </c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</row>
    <row r="907" hidden="1" spans="2:72">
      <c r="B907" s="17" t="e">
        <f>VLOOKUP(D907,正方形!D:D,1,FALSE)</f>
        <v>#N/A</v>
      </c>
      <c r="C907" s="4">
        <f>ROW()-4</f>
        <v>903</v>
      </c>
      <c r="D907" s="1" t="s">
        <v>1515</v>
      </c>
      <c r="E907" s="1"/>
      <c r="F907" s="17" t="s">
        <v>2781</v>
      </c>
      <c r="G907" s="4">
        <v>0</v>
      </c>
      <c r="H907" s="35">
        <f t="shared" si="97"/>
        <v>0</v>
      </c>
      <c r="I907" s="47">
        <f t="shared" si="96"/>
        <v>0</v>
      </c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37">
        <f t="shared" si="95"/>
        <v>0</v>
      </c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</row>
    <row r="908" spans="2:72">
      <c r="B908" s="17" t="e">
        <f>VLOOKUP(D908,正方形!D:D,1,FALSE)</f>
        <v>#N/A</v>
      </c>
      <c r="C908" s="4">
        <f>ROW()-4</f>
        <v>904</v>
      </c>
      <c r="D908" s="1" t="s">
        <v>1514</v>
      </c>
      <c r="E908" s="1"/>
      <c r="F908" s="17" t="s">
        <v>2782</v>
      </c>
      <c r="G908" s="4">
        <v>1</v>
      </c>
      <c r="H908" s="35">
        <f t="shared" si="97"/>
        <v>1</v>
      </c>
      <c r="I908" s="47">
        <f t="shared" si="96"/>
        <v>0</v>
      </c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37">
        <f t="shared" si="95"/>
        <v>0</v>
      </c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</row>
    <row r="909" hidden="1" spans="2:72">
      <c r="B909" s="17" t="e">
        <f>VLOOKUP(D909,正方形!D:D,1,FALSE)</f>
        <v>#N/A</v>
      </c>
      <c r="C909" s="4">
        <f>ROW()-4</f>
        <v>905</v>
      </c>
      <c r="D909" s="1" t="s">
        <v>1513</v>
      </c>
      <c r="E909" s="1"/>
      <c r="F909" s="17" t="s">
        <v>2425</v>
      </c>
      <c r="G909" s="4">
        <v>50</v>
      </c>
      <c r="H909" s="35">
        <f t="shared" si="97"/>
        <v>0</v>
      </c>
      <c r="I909" s="47">
        <f t="shared" si="96"/>
        <v>0</v>
      </c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37">
        <f t="shared" si="95"/>
        <v>50</v>
      </c>
      <c r="AP909" s="17"/>
      <c r="AQ909" s="17"/>
      <c r="AR909" s="17"/>
      <c r="AS909" s="17"/>
      <c r="AT909" s="17"/>
      <c r="AU909" s="17"/>
      <c r="AV909" s="17"/>
      <c r="AW909" s="17"/>
      <c r="AX909" s="17">
        <v>50</v>
      </c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</row>
    <row r="910" spans="2:72">
      <c r="B910" s="17" t="e">
        <f>VLOOKUP(D910,正方形!D:D,1,FALSE)</f>
        <v>#N/A</v>
      </c>
      <c r="C910" s="4">
        <f>ROW()-4</f>
        <v>906</v>
      </c>
      <c r="D910" s="1" t="s">
        <v>1512</v>
      </c>
      <c r="E910" s="1"/>
      <c r="F910" s="17" t="s">
        <v>2783</v>
      </c>
      <c r="G910" s="4">
        <v>200</v>
      </c>
      <c r="H910" s="35">
        <f t="shared" si="97"/>
        <v>50</v>
      </c>
      <c r="I910" s="47">
        <f t="shared" si="96"/>
        <v>0</v>
      </c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37">
        <f t="shared" si="95"/>
        <v>150</v>
      </c>
      <c r="AP910" s="17"/>
      <c r="AQ910" s="17"/>
      <c r="AR910" s="17"/>
      <c r="AS910" s="17">
        <v>50</v>
      </c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>
        <v>100</v>
      </c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</row>
    <row r="911" spans="2:72">
      <c r="B911" s="17" t="e">
        <f>VLOOKUP(D911,正方形!D:D,1,FALSE)</f>
        <v>#N/A</v>
      </c>
      <c r="C911" s="4">
        <f>ROW()-4</f>
        <v>907</v>
      </c>
      <c r="D911" s="1" t="s">
        <v>1511</v>
      </c>
      <c r="E911" s="1"/>
      <c r="F911" s="17" t="s">
        <v>2784</v>
      </c>
      <c r="G911" s="4">
        <v>40</v>
      </c>
      <c r="H911" s="35">
        <f t="shared" si="97"/>
        <v>0</v>
      </c>
      <c r="I911" s="47">
        <f t="shared" si="96"/>
        <v>0</v>
      </c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37">
        <f t="shared" si="95"/>
        <v>40</v>
      </c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>
        <v>40</v>
      </c>
      <c r="BL911" s="17"/>
      <c r="BM911" s="17"/>
      <c r="BN911" s="17"/>
      <c r="BO911" s="17"/>
      <c r="BP911" s="17"/>
      <c r="BQ911" s="17"/>
      <c r="BR911" s="17"/>
      <c r="BS911" s="17"/>
      <c r="BT911" s="17"/>
    </row>
    <row r="912" spans="2:72">
      <c r="B912" s="17" t="e">
        <f>VLOOKUP(D912,正方形!D:D,1,FALSE)</f>
        <v>#N/A</v>
      </c>
      <c r="C912" s="4">
        <f t="shared" ref="C912:C917" si="98">ROW()-4</f>
        <v>908</v>
      </c>
      <c r="D912" s="1" t="s">
        <v>1510</v>
      </c>
      <c r="E912" s="1"/>
      <c r="F912" s="17" t="s">
        <v>2785</v>
      </c>
      <c r="G912" s="4">
        <v>75</v>
      </c>
      <c r="H912" s="35">
        <f t="shared" si="97"/>
        <v>75</v>
      </c>
      <c r="I912" s="47">
        <f t="shared" si="96"/>
        <v>0</v>
      </c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37">
        <f t="shared" si="95"/>
        <v>0</v>
      </c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</row>
    <row r="913" spans="2:72">
      <c r="B913" s="17" t="e">
        <f>VLOOKUP(D913,正方形!D:D,1,FALSE)</f>
        <v>#N/A</v>
      </c>
      <c r="C913" s="4">
        <f t="shared" si="98"/>
        <v>909</v>
      </c>
      <c r="D913" s="1" t="s">
        <v>1509</v>
      </c>
      <c r="E913" s="1"/>
      <c r="F913" s="17" t="s">
        <v>2564</v>
      </c>
      <c r="G913" s="4">
        <v>200</v>
      </c>
      <c r="H913" s="35">
        <f t="shared" si="97"/>
        <v>200</v>
      </c>
      <c r="I913" s="47">
        <f t="shared" si="96"/>
        <v>0</v>
      </c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37">
        <f t="shared" si="95"/>
        <v>0</v>
      </c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</row>
    <row r="914" spans="2:72">
      <c r="B914" s="17" t="e">
        <f>VLOOKUP(D914,正方形!D:D,1,FALSE)</f>
        <v>#N/A</v>
      </c>
      <c r="C914" s="4">
        <f t="shared" si="98"/>
        <v>910</v>
      </c>
      <c r="D914" s="1" t="s">
        <v>1508</v>
      </c>
      <c r="E914" s="1"/>
      <c r="F914" s="17" t="s">
        <v>2786</v>
      </c>
      <c r="G914" s="4">
        <v>100</v>
      </c>
      <c r="H914" s="35">
        <f t="shared" si="97"/>
        <v>100</v>
      </c>
      <c r="I914" s="47">
        <f t="shared" si="96"/>
        <v>0</v>
      </c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37">
        <f t="shared" si="95"/>
        <v>0</v>
      </c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</row>
    <row r="915" spans="2:72">
      <c r="B915" s="17" t="e">
        <f>VLOOKUP(D915,正方形!D:D,1,FALSE)</f>
        <v>#N/A</v>
      </c>
      <c r="C915" s="4">
        <f t="shared" si="98"/>
        <v>911</v>
      </c>
      <c r="D915" s="1" t="s">
        <v>1507</v>
      </c>
      <c r="E915" s="1"/>
      <c r="F915" s="17" t="s">
        <v>2542</v>
      </c>
      <c r="G915" s="4">
        <v>60</v>
      </c>
      <c r="H915" s="35">
        <f t="shared" si="97"/>
        <v>0</v>
      </c>
      <c r="I915" s="47">
        <f t="shared" si="96"/>
        <v>0</v>
      </c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37">
        <f t="shared" si="95"/>
        <v>60</v>
      </c>
      <c r="AP915" s="17"/>
      <c r="AQ915" s="17"/>
      <c r="AR915" s="17"/>
      <c r="AS915" s="17"/>
      <c r="AT915" s="17"/>
      <c r="AU915" s="17"/>
      <c r="AV915" s="17"/>
      <c r="AW915" s="17"/>
      <c r="AX915" s="17"/>
      <c r="AY915" s="17">
        <v>40</v>
      </c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>
        <v>20</v>
      </c>
      <c r="BL915" s="17"/>
      <c r="BM915" s="17"/>
      <c r="BN915" s="17"/>
      <c r="BO915" s="17"/>
      <c r="BP915" s="17"/>
      <c r="BQ915" s="17"/>
      <c r="BR915" s="17"/>
      <c r="BS915" s="17"/>
      <c r="BT915" s="17"/>
    </row>
    <row r="916" spans="2:72">
      <c r="B916" s="17" t="e">
        <f>VLOOKUP(D916,正方形!D:D,1,FALSE)</f>
        <v>#N/A</v>
      </c>
      <c r="C916" s="4">
        <f t="shared" si="98"/>
        <v>912</v>
      </c>
      <c r="D916" s="1" t="s">
        <v>1506</v>
      </c>
      <c r="E916" s="1"/>
      <c r="F916" s="17" t="s">
        <v>2787</v>
      </c>
      <c r="G916" s="4">
        <v>90</v>
      </c>
      <c r="H916" s="35">
        <f t="shared" si="97"/>
        <v>90</v>
      </c>
      <c r="I916" s="47">
        <f t="shared" si="96"/>
        <v>0</v>
      </c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37">
        <f t="shared" si="95"/>
        <v>0</v>
      </c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</row>
    <row r="917" hidden="1" spans="2:72">
      <c r="B917" s="17"/>
      <c r="C917" s="4">
        <f t="shared" si="98"/>
        <v>913</v>
      </c>
      <c r="D917" s="1" t="s">
        <v>1505</v>
      </c>
      <c r="E917" s="1"/>
      <c r="F917" s="17" t="s">
        <v>2788</v>
      </c>
      <c r="G917" s="4">
        <v>0</v>
      </c>
      <c r="H917" s="35">
        <f t="shared" si="97"/>
        <v>0</v>
      </c>
      <c r="I917" s="4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37">
        <f t="shared" si="95"/>
        <v>0</v>
      </c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</row>
    <row r="918" spans="2:72">
      <c r="B918" s="17" t="e">
        <f>VLOOKUP(D918,正方形!D:D,1,FALSE)</f>
        <v>#N/A</v>
      </c>
      <c r="C918" s="4">
        <f t="shared" ref="C918:C971" si="99">ROW()-4</f>
        <v>914</v>
      </c>
      <c r="D918" s="1" t="s">
        <v>1504</v>
      </c>
      <c r="E918" s="1"/>
      <c r="F918" s="17" t="s">
        <v>2789</v>
      </c>
      <c r="G918" s="4">
        <v>8</v>
      </c>
      <c r="H918" s="35">
        <f t="shared" si="97"/>
        <v>8</v>
      </c>
      <c r="I918" s="47">
        <f t="shared" ref="I918:I970" si="100">SUM(J918:AN918)</f>
        <v>0</v>
      </c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37">
        <f t="shared" si="95"/>
        <v>0</v>
      </c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</row>
    <row r="919" hidden="1" spans="2:72">
      <c r="B919" s="17" t="str">
        <f>VLOOKUP(D919,正方形!D:D,1,FALSE)</f>
        <v>20×20×15</v>
      </c>
      <c r="C919" s="4">
        <f t="shared" si="99"/>
        <v>915</v>
      </c>
      <c r="D919" s="1" t="s">
        <v>1503</v>
      </c>
      <c r="E919" s="1"/>
      <c r="F919" s="17" t="s">
        <v>2596</v>
      </c>
      <c r="G919" s="4">
        <v>0</v>
      </c>
      <c r="H919" s="35">
        <f t="shared" ref="H918:H970" si="101">G919+I919-AO919</f>
        <v>0</v>
      </c>
      <c r="I919" s="47">
        <f t="shared" si="100"/>
        <v>0</v>
      </c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37">
        <f t="shared" ref="AO918:AO972" si="102">SUM(AP919:BT919)</f>
        <v>0</v>
      </c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</row>
    <row r="920" hidden="1" spans="2:72">
      <c r="B920" s="17"/>
      <c r="C920" s="4">
        <f t="shared" si="99"/>
        <v>916</v>
      </c>
      <c r="D920" s="16" t="s">
        <v>1502</v>
      </c>
      <c r="E920" s="1"/>
      <c r="F920" s="17" t="s">
        <v>2425</v>
      </c>
      <c r="G920" s="4">
        <v>0</v>
      </c>
      <c r="H920" s="35">
        <f t="shared" si="101"/>
        <v>0</v>
      </c>
      <c r="I920" s="47">
        <f t="shared" si="100"/>
        <v>0</v>
      </c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37">
        <f t="shared" si="102"/>
        <v>0</v>
      </c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</row>
    <row r="921" spans="2:72">
      <c r="B921" s="17" t="str">
        <f>VLOOKUP(D921,正方形!D:D,1,FALSE)</f>
        <v>20×20×5</v>
      </c>
      <c r="C921" s="4">
        <f t="shared" si="99"/>
        <v>917</v>
      </c>
      <c r="D921" s="1" t="s">
        <v>1501</v>
      </c>
      <c r="E921" s="1"/>
      <c r="F921" s="17" t="s">
        <v>2608</v>
      </c>
      <c r="G921" s="4">
        <v>480</v>
      </c>
      <c r="H921" s="35">
        <f t="shared" si="101"/>
        <v>480</v>
      </c>
      <c r="I921" s="47">
        <f t="shared" si="100"/>
        <v>0</v>
      </c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37">
        <f t="shared" si="102"/>
        <v>0</v>
      </c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</row>
    <row r="922" spans="2:72">
      <c r="B922" s="17" t="e">
        <f>VLOOKUP(D922,正方形!D:D,1,FALSE)</f>
        <v>#N/A</v>
      </c>
      <c r="C922" s="4">
        <f t="shared" si="99"/>
        <v>918</v>
      </c>
      <c r="D922" s="1" t="s">
        <v>1500</v>
      </c>
      <c r="E922" s="1"/>
      <c r="F922" s="17" t="s">
        <v>2479</v>
      </c>
      <c r="G922" s="4">
        <v>35</v>
      </c>
      <c r="H922" s="35">
        <f t="shared" si="101"/>
        <v>35</v>
      </c>
      <c r="I922" s="47">
        <f t="shared" si="100"/>
        <v>0</v>
      </c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37">
        <f t="shared" si="102"/>
        <v>0</v>
      </c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</row>
    <row r="923" hidden="1" spans="2:72">
      <c r="B923" s="17" t="e">
        <f>VLOOKUP(D923,正方形!D:D,1,FALSE)</f>
        <v>#N/A</v>
      </c>
      <c r="C923" s="4">
        <f t="shared" si="99"/>
        <v>919</v>
      </c>
      <c r="D923" s="1" t="s">
        <v>1499</v>
      </c>
      <c r="E923" s="1"/>
      <c r="F923" s="17" t="s">
        <v>2425</v>
      </c>
      <c r="G923" s="4">
        <v>0</v>
      </c>
      <c r="H923" s="35">
        <f t="shared" si="101"/>
        <v>0</v>
      </c>
      <c r="I923" s="47">
        <f t="shared" si="100"/>
        <v>0</v>
      </c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37">
        <f t="shared" si="102"/>
        <v>0</v>
      </c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</row>
    <row r="924" hidden="1" spans="2:72">
      <c r="B924" s="17" t="e">
        <f>VLOOKUP(D924,正方形!D:D,1,FALSE)</f>
        <v>#N/A</v>
      </c>
      <c r="C924" s="4">
        <f t="shared" si="99"/>
        <v>920</v>
      </c>
      <c r="D924" s="1" t="s">
        <v>1498</v>
      </c>
      <c r="E924" s="1"/>
      <c r="F924" s="17" t="s">
        <v>2698</v>
      </c>
      <c r="G924" s="4">
        <v>0</v>
      </c>
      <c r="H924" s="35">
        <f t="shared" si="101"/>
        <v>0</v>
      </c>
      <c r="I924" s="47">
        <f t="shared" si="100"/>
        <v>0</v>
      </c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37">
        <f t="shared" si="102"/>
        <v>0</v>
      </c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</row>
    <row r="925" hidden="1" spans="2:72">
      <c r="B925" s="17"/>
      <c r="C925" s="4">
        <f t="shared" si="99"/>
        <v>921</v>
      </c>
      <c r="D925" s="16" t="s">
        <v>1497</v>
      </c>
      <c r="E925" s="1"/>
      <c r="F925" s="17"/>
      <c r="G925" s="4">
        <v>0</v>
      </c>
      <c r="H925" s="35">
        <f t="shared" si="101"/>
        <v>0</v>
      </c>
      <c r="I925" s="47">
        <f t="shared" si="100"/>
        <v>0</v>
      </c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37">
        <f t="shared" si="102"/>
        <v>0</v>
      </c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</row>
    <row r="926" hidden="1" spans="2:72">
      <c r="B926" s="17" t="e">
        <f>VLOOKUP(D926,正方形!D:D,1,FALSE)</f>
        <v>#N/A</v>
      </c>
      <c r="C926" s="4">
        <f t="shared" si="99"/>
        <v>922</v>
      </c>
      <c r="D926" s="1" t="s">
        <v>1496</v>
      </c>
      <c r="E926" s="1"/>
      <c r="F926" s="17" t="s">
        <v>2719</v>
      </c>
      <c r="G926" s="4">
        <v>0</v>
      </c>
      <c r="H926" s="35">
        <f t="shared" si="101"/>
        <v>0</v>
      </c>
      <c r="I926" s="47">
        <f t="shared" si="100"/>
        <v>0</v>
      </c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37">
        <f t="shared" si="102"/>
        <v>0</v>
      </c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</row>
    <row r="927" hidden="1" spans="2:72">
      <c r="B927" s="17"/>
      <c r="C927" s="4">
        <f t="shared" si="99"/>
        <v>923</v>
      </c>
      <c r="D927" s="16" t="s">
        <v>1495</v>
      </c>
      <c r="E927" s="1"/>
      <c r="F927" s="17" t="s">
        <v>2425</v>
      </c>
      <c r="G927" s="4">
        <v>0</v>
      </c>
      <c r="H927" s="35">
        <f t="shared" si="101"/>
        <v>0</v>
      </c>
      <c r="I927" s="47">
        <f t="shared" si="100"/>
        <v>0</v>
      </c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37">
        <f t="shared" si="102"/>
        <v>0</v>
      </c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</row>
    <row r="928" spans="2:72">
      <c r="B928" s="17" t="e">
        <f>VLOOKUP(D928,正方形!D:D,1,FALSE)</f>
        <v>#N/A</v>
      </c>
      <c r="C928" s="4">
        <f t="shared" si="99"/>
        <v>924</v>
      </c>
      <c r="D928" s="1" t="s">
        <v>1494</v>
      </c>
      <c r="E928" s="1"/>
      <c r="F928" s="17" t="s">
        <v>2501</v>
      </c>
      <c r="G928" s="4">
        <v>200</v>
      </c>
      <c r="H928" s="35">
        <f t="shared" si="101"/>
        <v>200</v>
      </c>
      <c r="I928" s="47">
        <f t="shared" si="100"/>
        <v>0</v>
      </c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37">
        <f t="shared" si="102"/>
        <v>0</v>
      </c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</row>
    <row r="929" hidden="1" spans="2:72">
      <c r="B929" s="17" t="e">
        <f>VLOOKUP(D929,正方形!D:D,1,FALSE)</f>
        <v>#N/A</v>
      </c>
      <c r="C929" s="4">
        <f t="shared" si="99"/>
        <v>925</v>
      </c>
      <c r="D929" s="1" t="s">
        <v>1493</v>
      </c>
      <c r="E929" s="1"/>
      <c r="F929" s="17" t="s">
        <v>2425</v>
      </c>
      <c r="G929" s="4">
        <v>0</v>
      </c>
      <c r="H929" s="35">
        <f t="shared" si="101"/>
        <v>0</v>
      </c>
      <c r="I929" s="47">
        <f t="shared" si="100"/>
        <v>0</v>
      </c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37">
        <f t="shared" si="102"/>
        <v>0</v>
      </c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</row>
    <row r="930" spans="2:72">
      <c r="B930" s="17" t="e">
        <f>VLOOKUP(D930,正方形!D:D,1,FALSE)</f>
        <v>#N/A</v>
      </c>
      <c r="C930" s="4">
        <f t="shared" si="99"/>
        <v>926</v>
      </c>
      <c r="D930" s="1" t="s">
        <v>1492</v>
      </c>
      <c r="E930" s="1"/>
      <c r="F930" s="17" t="s">
        <v>2540</v>
      </c>
      <c r="G930" s="4">
        <v>180</v>
      </c>
      <c r="H930" s="35">
        <f t="shared" si="101"/>
        <v>180</v>
      </c>
      <c r="I930" s="47">
        <f t="shared" si="100"/>
        <v>0</v>
      </c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37">
        <f t="shared" si="102"/>
        <v>0</v>
      </c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</row>
    <row r="931" spans="2:72">
      <c r="B931" s="17" t="e">
        <f>VLOOKUP(D931,正方形!D:D,1,FALSE)</f>
        <v>#N/A</v>
      </c>
      <c r="C931" s="4">
        <f t="shared" si="99"/>
        <v>927</v>
      </c>
      <c r="D931" s="1" t="s">
        <v>1491</v>
      </c>
      <c r="E931" s="1"/>
      <c r="F931" s="17" t="s">
        <v>2662</v>
      </c>
      <c r="G931" s="4">
        <v>90</v>
      </c>
      <c r="H931" s="35">
        <f t="shared" si="101"/>
        <v>90</v>
      </c>
      <c r="I931" s="47">
        <f t="shared" si="100"/>
        <v>0</v>
      </c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37">
        <f t="shared" si="102"/>
        <v>0</v>
      </c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</row>
    <row r="932" spans="2:72">
      <c r="B932" s="17" t="e">
        <f>VLOOKUP(D932,正方形!D:D,1,FALSE)</f>
        <v>#N/A</v>
      </c>
      <c r="C932" s="4">
        <f t="shared" si="99"/>
        <v>928</v>
      </c>
      <c r="D932" s="1" t="s">
        <v>1490</v>
      </c>
      <c r="E932" s="1"/>
      <c r="F932" s="17" t="s">
        <v>2552</v>
      </c>
      <c r="G932" s="4">
        <v>750</v>
      </c>
      <c r="H932" s="35">
        <f t="shared" si="101"/>
        <v>750</v>
      </c>
      <c r="I932" s="47">
        <f t="shared" si="100"/>
        <v>0</v>
      </c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37">
        <f t="shared" si="102"/>
        <v>0</v>
      </c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</row>
    <row r="933" hidden="1" spans="2:72">
      <c r="B933" s="17" t="e">
        <f>VLOOKUP(D933,正方形!D:D,1,FALSE)</f>
        <v>#N/A</v>
      </c>
      <c r="C933" s="4">
        <f t="shared" si="99"/>
        <v>929</v>
      </c>
      <c r="D933" s="1" t="s">
        <v>1489</v>
      </c>
      <c r="E933" s="1"/>
      <c r="F933" s="17" t="s">
        <v>2425</v>
      </c>
      <c r="G933" s="4">
        <v>0</v>
      </c>
      <c r="H933" s="35">
        <f t="shared" si="101"/>
        <v>-300</v>
      </c>
      <c r="I933" s="47">
        <f t="shared" si="100"/>
        <v>0</v>
      </c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37">
        <f t="shared" si="102"/>
        <v>300</v>
      </c>
      <c r="AP933" s="17"/>
      <c r="AQ933" s="17"/>
      <c r="AR933" s="17">
        <v>300</v>
      </c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</row>
    <row r="934" hidden="1" spans="2:72">
      <c r="B934" s="17"/>
      <c r="C934" s="4">
        <f t="shared" si="99"/>
        <v>930</v>
      </c>
      <c r="D934" s="16" t="s">
        <v>1488</v>
      </c>
      <c r="E934" s="1"/>
      <c r="F934" s="17"/>
      <c r="G934" s="4">
        <v>0</v>
      </c>
      <c r="H934" s="35">
        <f t="shared" si="101"/>
        <v>0</v>
      </c>
      <c r="I934" s="47">
        <f t="shared" si="100"/>
        <v>0</v>
      </c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37">
        <f t="shared" si="102"/>
        <v>0</v>
      </c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</row>
    <row r="935" hidden="1" spans="2:72">
      <c r="B935" s="17"/>
      <c r="C935" s="4">
        <f t="shared" si="99"/>
        <v>931</v>
      </c>
      <c r="D935" s="16" t="s">
        <v>1487</v>
      </c>
      <c r="E935" s="1"/>
      <c r="F935" s="17"/>
      <c r="G935" s="4">
        <v>0</v>
      </c>
      <c r="H935" s="35">
        <f t="shared" si="101"/>
        <v>0</v>
      </c>
      <c r="I935" s="47">
        <f t="shared" si="100"/>
        <v>0</v>
      </c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37">
        <f t="shared" si="102"/>
        <v>0</v>
      </c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</row>
    <row r="936" hidden="1" spans="2:72">
      <c r="B936" s="17"/>
      <c r="C936" s="4">
        <f t="shared" si="99"/>
        <v>932</v>
      </c>
      <c r="D936" s="16" t="s">
        <v>1486</v>
      </c>
      <c r="E936" s="1"/>
      <c r="F936" s="17"/>
      <c r="G936" s="4">
        <v>0</v>
      </c>
      <c r="H936" s="35">
        <f t="shared" si="101"/>
        <v>0</v>
      </c>
      <c r="I936" s="47">
        <f t="shared" si="100"/>
        <v>200</v>
      </c>
      <c r="J936" s="17">
        <v>200</v>
      </c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37">
        <f t="shared" si="102"/>
        <v>200</v>
      </c>
      <c r="AP936" s="17">
        <v>200</v>
      </c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</row>
    <row r="937" hidden="1" spans="2:72">
      <c r="B937" s="17" t="e">
        <f>VLOOKUP(D937,正方形!D:D,1,FALSE)</f>
        <v>#N/A</v>
      </c>
      <c r="C937" s="4">
        <f t="shared" si="99"/>
        <v>933</v>
      </c>
      <c r="D937" s="1" t="s">
        <v>1485</v>
      </c>
      <c r="E937" s="1"/>
      <c r="F937" s="17" t="s">
        <v>2790</v>
      </c>
      <c r="G937" s="4">
        <v>240</v>
      </c>
      <c r="H937" s="35">
        <v>0</v>
      </c>
      <c r="I937" s="47">
        <f t="shared" si="100"/>
        <v>0</v>
      </c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37">
        <v>140</v>
      </c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 t="s">
        <v>2791</v>
      </c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</row>
    <row r="938" hidden="1" spans="2:72">
      <c r="B938" s="17"/>
      <c r="C938" s="4">
        <f t="shared" si="99"/>
        <v>934</v>
      </c>
      <c r="D938" s="16" t="s">
        <v>1484</v>
      </c>
      <c r="E938" s="1"/>
      <c r="F938" s="17"/>
      <c r="G938" s="4">
        <v>0</v>
      </c>
      <c r="H938" s="35">
        <f t="shared" si="101"/>
        <v>0</v>
      </c>
      <c r="I938" s="47">
        <f t="shared" si="100"/>
        <v>0</v>
      </c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37">
        <f t="shared" si="102"/>
        <v>0</v>
      </c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</row>
    <row r="939" hidden="1" spans="2:72">
      <c r="B939" s="17" t="e">
        <f>VLOOKUP(D939,正方形!D:D,1,FALSE)</f>
        <v>#N/A</v>
      </c>
      <c r="C939" s="4">
        <f t="shared" si="99"/>
        <v>935</v>
      </c>
      <c r="D939" s="1" t="s">
        <v>1483</v>
      </c>
      <c r="E939" s="1"/>
      <c r="F939" s="17" t="s">
        <v>2792</v>
      </c>
      <c r="G939" s="4">
        <v>0</v>
      </c>
      <c r="H939" s="35">
        <f t="shared" si="101"/>
        <v>0</v>
      </c>
      <c r="I939" s="47">
        <f t="shared" si="100"/>
        <v>0</v>
      </c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37">
        <f t="shared" si="102"/>
        <v>0</v>
      </c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</row>
    <row r="940" spans="2:72">
      <c r="B940" s="17" t="e">
        <f>VLOOKUP(D940,正方形!D:D,1,FALSE)</f>
        <v>#N/A</v>
      </c>
      <c r="C940" s="4">
        <f t="shared" si="99"/>
        <v>936</v>
      </c>
      <c r="D940" s="1" t="s">
        <v>1482</v>
      </c>
      <c r="E940" s="1"/>
      <c r="F940" s="17" t="s">
        <v>2544</v>
      </c>
      <c r="G940" s="4">
        <v>200</v>
      </c>
      <c r="H940" s="35">
        <f t="shared" si="101"/>
        <v>200</v>
      </c>
      <c r="I940" s="47">
        <f t="shared" si="100"/>
        <v>0</v>
      </c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37">
        <f t="shared" si="102"/>
        <v>0</v>
      </c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</row>
    <row r="941" hidden="1" spans="2:72">
      <c r="B941" s="17"/>
      <c r="C941" s="4">
        <f t="shared" si="99"/>
        <v>937</v>
      </c>
      <c r="D941" s="16" t="s">
        <v>1481</v>
      </c>
      <c r="E941" s="1"/>
      <c r="F941" s="17" t="s">
        <v>2425</v>
      </c>
      <c r="G941" s="4">
        <v>0</v>
      </c>
      <c r="H941" s="35">
        <f t="shared" si="101"/>
        <v>0</v>
      </c>
      <c r="I941" s="47">
        <f t="shared" si="100"/>
        <v>0</v>
      </c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37">
        <f t="shared" si="102"/>
        <v>0</v>
      </c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</row>
    <row r="942" customFormat="1" spans="2:72">
      <c r="B942" s="17" t="e">
        <f>VLOOKUP(D942,正方形!D:D,1,FALSE)</f>
        <v>#N/A</v>
      </c>
      <c r="C942" s="4">
        <f t="shared" si="99"/>
        <v>938</v>
      </c>
      <c r="D942" s="1" t="s">
        <v>1480</v>
      </c>
      <c r="E942" s="1"/>
      <c r="F942" s="17" t="s">
        <v>2775</v>
      </c>
      <c r="G942" s="4">
        <v>190</v>
      </c>
      <c r="H942" s="35">
        <f t="shared" si="101"/>
        <v>190</v>
      </c>
      <c r="I942" s="47">
        <f t="shared" si="100"/>
        <v>0</v>
      </c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37">
        <f t="shared" si="102"/>
        <v>0</v>
      </c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</row>
    <row r="943" customFormat="1" spans="2:72">
      <c r="B943" s="17" t="e">
        <f>VLOOKUP(D943,正方形!D:D,1,FALSE)</f>
        <v>#N/A</v>
      </c>
      <c r="C943" s="4">
        <f t="shared" si="99"/>
        <v>939</v>
      </c>
      <c r="D943" s="1" t="s">
        <v>1479</v>
      </c>
      <c r="E943" s="1"/>
      <c r="F943" s="17" t="s">
        <v>2447</v>
      </c>
      <c r="G943" s="4">
        <v>150</v>
      </c>
      <c r="H943" s="35">
        <f t="shared" si="101"/>
        <v>50</v>
      </c>
      <c r="I943" s="47">
        <f t="shared" si="100"/>
        <v>0</v>
      </c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37">
        <f t="shared" si="102"/>
        <v>100</v>
      </c>
      <c r="AP943" s="17"/>
      <c r="AQ943" s="17"/>
      <c r="AR943" s="17"/>
      <c r="AS943" s="17">
        <v>100</v>
      </c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</row>
    <row r="944" customFormat="1" hidden="1" spans="2:72">
      <c r="B944" s="17"/>
      <c r="C944" s="4">
        <f t="shared" si="99"/>
        <v>940</v>
      </c>
      <c r="D944" s="1" t="s">
        <v>1478</v>
      </c>
      <c r="E944" s="1"/>
      <c r="F944" s="17" t="s">
        <v>2425</v>
      </c>
      <c r="G944" s="4">
        <v>0</v>
      </c>
      <c r="H944" s="35">
        <f t="shared" si="101"/>
        <v>0</v>
      </c>
      <c r="I944" s="47">
        <f t="shared" si="100"/>
        <v>0</v>
      </c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37">
        <f t="shared" si="102"/>
        <v>0</v>
      </c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</row>
    <row r="945" customFormat="1" spans="2:72">
      <c r="B945" s="17" t="e">
        <f>VLOOKUP(D945,正方形!D:D,1,FALSE)</f>
        <v>#N/A</v>
      </c>
      <c r="C945" s="4">
        <f t="shared" si="99"/>
        <v>941</v>
      </c>
      <c r="D945" s="1" t="s">
        <v>1477</v>
      </c>
      <c r="E945" s="1"/>
      <c r="F945" s="17" t="s">
        <v>2728</v>
      </c>
      <c r="G945" s="4">
        <v>45</v>
      </c>
      <c r="H945" s="35">
        <f t="shared" si="101"/>
        <v>0</v>
      </c>
      <c r="I945" s="47">
        <f t="shared" si="100"/>
        <v>0</v>
      </c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37">
        <f t="shared" si="102"/>
        <v>45</v>
      </c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>
        <v>45</v>
      </c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</row>
    <row r="946" customFormat="1" spans="2:72">
      <c r="B946" s="17" t="e">
        <f>VLOOKUP(D946,正方形!D:D,1,FALSE)</f>
        <v>#N/A</v>
      </c>
      <c r="C946" s="4">
        <f t="shared" si="99"/>
        <v>942</v>
      </c>
      <c r="D946" s="1" t="s">
        <v>1476</v>
      </c>
      <c r="E946" s="1"/>
      <c r="F946" s="17" t="s">
        <v>2793</v>
      </c>
      <c r="G946" s="4">
        <v>500</v>
      </c>
      <c r="H946" s="35">
        <f t="shared" si="101"/>
        <v>500</v>
      </c>
      <c r="I946" s="47">
        <f t="shared" si="100"/>
        <v>0</v>
      </c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37">
        <f t="shared" si="102"/>
        <v>0</v>
      </c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</row>
    <row r="947" customFormat="1" hidden="1" spans="2:72">
      <c r="B947" s="17" t="e">
        <f>VLOOKUP(D947,正方形!D:D,1,FALSE)</f>
        <v>#N/A</v>
      </c>
      <c r="C947" s="4">
        <f t="shared" si="99"/>
        <v>943</v>
      </c>
      <c r="D947" s="1" t="s">
        <v>1475</v>
      </c>
      <c r="E947" s="1"/>
      <c r="F947" s="17" t="s">
        <v>2794</v>
      </c>
      <c r="G947" s="4">
        <v>550</v>
      </c>
      <c r="H947" s="35">
        <f t="shared" si="101"/>
        <v>0</v>
      </c>
      <c r="I947" s="47">
        <f t="shared" si="100"/>
        <v>0</v>
      </c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37">
        <f t="shared" si="102"/>
        <v>550</v>
      </c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>
        <v>100</v>
      </c>
      <c r="BG947" s="17"/>
      <c r="BH947" s="17"/>
      <c r="BI947" s="17"/>
      <c r="BJ947" s="17"/>
      <c r="BK947" s="17"/>
      <c r="BL947" s="17"/>
      <c r="BM947" s="17"/>
      <c r="BN947" s="17">
        <v>450</v>
      </c>
      <c r="BO947" s="17"/>
      <c r="BP947" s="17"/>
      <c r="BQ947" s="17"/>
      <c r="BR947" s="17"/>
      <c r="BS947" s="17"/>
      <c r="BT947" s="17"/>
    </row>
    <row r="948" customFormat="1" spans="2:72">
      <c r="B948" s="17" t="e">
        <f>VLOOKUP(D948,正方形!D:D,1,FALSE)</f>
        <v>#N/A</v>
      </c>
      <c r="C948" s="4">
        <f t="shared" si="99"/>
        <v>944</v>
      </c>
      <c r="D948" s="1" t="s">
        <v>1474</v>
      </c>
      <c r="E948" s="1"/>
      <c r="F948" s="17" t="s">
        <v>2692</v>
      </c>
      <c r="G948" s="4">
        <v>100</v>
      </c>
      <c r="H948" s="35">
        <f t="shared" si="101"/>
        <v>100</v>
      </c>
      <c r="I948" s="47">
        <f t="shared" si="100"/>
        <v>0</v>
      </c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37">
        <f t="shared" si="102"/>
        <v>0</v>
      </c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</row>
    <row r="949" customFormat="1" hidden="1" spans="2:72">
      <c r="B949" s="17"/>
      <c r="C949" s="4">
        <f t="shared" si="99"/>
        <v>945</v>
      </c>
      <c r="D949" s="16" t="s">
        <v>1473</v>
      </c>
      <c r="E949" s="1" t="s">
        <v>2795</v>
      </c>
      <c r="F949" s="17"/>
      <c r="G949" s="4">
        <v>0</v>
      </c>
      <c r="H949" s="35">
        <f t="shared" si="101"/>
        <v>-400</v>
      </c>
      <c r="I949" s="47">
        <f t="shared" si="100"/>
        <v>0</v>
      </c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37">
        <f t="shared" si="102"/>
        <v>400</v>
      </c>
      <c r="AP949" s="17"/>
      <c r="AQ949" s="17"/>
      <c r="AR949" s="17">
        <v>400</v>
      </c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</row>
    <row r="950" customFormat="1" hidden="1" spans="2:72">
      <c r="B950" s="17"/>
      <c r="C950" s="4">
        <f t="shared" si="99"/>
        <v>946</v>
      </c>
      <c r="D950" s="16" t="s">
        <v>1472</v>
      </c>
      <c r="E950" s="1"/>
      <c r="F950" s="17" t="s">
        <v>2425</v>
      </c>
      <c r="G950" s="4">
        <v>0</v>
      </c>
      <c r="H950" s="35">
        <f t="shared" si="101"/>
        <v>0</v>
      </c>
      <c r="I950" s="47">
        <f t="shared" si="100"/>
        <v>0</v>
      </c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37">
        <f t="shared" si="102"/>
        <v>0</v>
      </c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</row>
    <row r="951" customFormat="1" hidden="1" spans="2:72">
      <c r="B951" s="17" t="e">
        <f>VLOOKUP(D951,正方形!D:D,1,FALSE)</f>
        <v>#N/A</v>
      </c>
      <c r="C951" s="4">
        <f t="shared" si="99"/>
        <v>947</v>
      </c>
      <c r="D951" s="1" t="s">
        <v>1471</v>
      </c>
      <c r="E951" s="1"/>
      <c r="F951" s="17" t="s">
        <v>2425</v>
      </c>
      <c r="G951" s="4">
        <v>0</v>
      </c>
      <c r="H951" s="35">
        <f t="shared" si="101"/>
        <v>0</v>
      </c>
      <c r="I951" s="47">
        <f t="shared" si="100"/>
        <v>0</v>
      </c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37">
        <f t="shared" si="102"/>
        <v>0</v>
      </c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</row>
    <row r="952" customFormat="1" hidden="1" spans="2:72">
      <c r="B952" s="17"/>
      <c r="C952" s="4">
        <f t="shared" si="99"/>
        <v>948</v>
      </c>
      <c r="D952" s="1" t="s">
        <v>2796</v>
      </c>
      <c r="E952" s="1"/>
      <c r="F952" s="17" t="s">
        <v>2797</v>
      </c>
      <c r="G952" s="4">
        <v>100</v>
      </c>
      <c r="H952" s="35">
        <v>0</v>
      </c>
      <c r="I952" s="4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37">
        <f t="shared" si="102"/>
        <v>100</v>
      </c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>
        <v>100</v>
      </c>
    </row>
    <row r="953" customFormat="1" hidden="1" spans="2:72">
      <c r="B953" s="17"/>
      <c r="C953" s="4">
        <f t="shared" si="99"/>
        <v>949</v>
      </c>
      <c r="D953" s="1" t="s">
        <v>2798</v>
      </c>
      <c r="E953" s="1"/>
      <c r="F953" s="17"/>
      <c r="G953" s="4">
        <v>0</v>
      </c>
      <c r="H953" s="35">
        <f t="shared" ref="H953:H984" si="103">G953+I953-AO953</f>
        <v>0</v>
      </c>
      <c r="I953" s="4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37">
        <f t="shared" si="102"/>
        <v>0</v>
      </c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</row>
    <row r="954" customFormat="1" spans="2:72">
      <c r="B954" s="17" t="e">
        <f>VLOOKUP(D954,正方形!D:D,1,FALSE)</f>
        <v>#N/A</v>
      </c>
      <c r="C954" s="4">
        <f t="shared" si="99"/>
        <v>950</v>
      </c>
      <c r="D954" s="1" t="s">
        <v>1470</v>
      </c>
      <c r="E954" s="1"/>
      <c r="F954" s="17" t="s">
        <v>2799</v>
      </c>
      <c r="G954" s="4">
        <v>100</v>
      </c>
      <c r="H954" s="35">
        <f t="shared" si="103"/>
        <v>100</v>
      </c>
      <c r="I954" s="47">
        <f t="shared" ref="I954:I982" si="104">SUM(J954:AN954)</f>
        <v>0</v>
      </c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37">
        <f t="shared" si="102"/>
        <v>0</v>
      </c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</row>
    <row r="955" customFormat="1" spans="2:72">
      <c r="B955" s="17" t="e">
        <f>VLOOKUP(D955,正方形!D:D,1,FALSE)</f>
        <v>#N/A</v>
      </c>
      <c r="C955" s="4">
        <f t="shared" si="99"/>
        <v>951</v>
      </c>
      <c r="D955" s="1" t="s">
        <v>1469</v>
      </c>
      <c r="E955" s="1"/>
      <c r="F955" s="17" t="s">
        <v>2528</v>
      </c>
      <c r="G955" s="4">
        <v>25</v>
      </c>
      <c r="H955" s="35">
        <f t="shared" si="103"/>
        <v>25</v>
      </c>
      <c r="I955" s="47">
        <f t="shared" si="104"/>
        <v>0</v>
      </c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37">
        <f t="shared" si="102"/>
        <v>0</v>
      </c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</row>
    <row r="956" customFormat="1" spans="2:72">
      <c r="B956" s="17" t="e">
        <f>VLOOKUP(D956,正方形!D:D,1,FALSE)</f>
        <v>#N/A</v>
      </c>
      <c r="C956" s="4">
        <f t="shared" si="99"/>
        <v>952</v>
      </c>
      <c r="D956" s="1" t="s">
        <v>1468</v>
      </c>
      <c r="E956" s="1"/>
      <c r="F956" s="17" t="s">
        <v>2800</v>
      </c>
      <c r="G956" s="4">
        <v>70</v>
      </c>
      <c r="H956" s="35">
        <f t="shared" si="103"/>
        <v>70</v>
      </c>
      <c r="I956" s="47">
        <f t="shared" si="104"/>
        <v>0</v>
      </c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37">
        <f t="shared" si="102"/>
        <v>0</v>
      </c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</row>
    <row r="957" customFormat="1" hidden="1" spans="2:72">
      <c r="B957" s="17"/>
      <c r="C957" s="4">
        <f t="shared" si="99"/>
        <v>953</v>
      </c>
      <c r="D957" s="16" t="s">
        <v>1467</v>
      </c>
      <c r="E957" s="1"/>
      <c r="F957" s="17"/>
      <c r="G957" s="4">
        <v>0</v>
      </c>
      <c r="H957" s="35">
        <f t="shared" si="103"/>
        <v>0</v>
      </c>
      <c r="I957" s="47">
        <f t="shared" si="104"/>
        <v>0</v>
      </c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37">
        <f t="shared" si="102"/>
        <v>0</v>
      </c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</row>
    <row r="958" customFormat="1" spans="2:72">
      <c r="B958" s="17" t="e">
        <f>VLOOKUP(D958,正方形!D:D,1,FALSE)</f>
        <v>#N/A</v>
      </c>
      <c r="C958" s="4">
        <f t="shared" si="99"/>
        <v>954</v>
      </c>
      <c r="D958" s="1" t="s">
        <v>1466</v>
      </c>
      <c r="E958" s="1"/>
      <c r="F958" s="17" t="s">
        <v>2801</v>
      </c>
      <c r="G958" s="4">
        <v>15</v>
      </c>
      <c r="H958" s="35">
        <f t="shared" si="103"/>
        <v>15</v>
      </c>
      <c r="I958" s="47">
        <f t="shared" si="104"/>
        <v>0</v>
      </c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37">
        <f t="shared" si="102"/>
        <v>0</v>
      </c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</row>
    <row r="959" customFormat="1" spans="2:72">
      <c r="B959" s="17" t="e">
        <f>VLOOKUP(D959,正方形!D:D,1,FALSE)</f>
        <v>#N/A</v>
      </c>
      <c r="C959" s="4">
        <f t="shared" si="99"/>
        <v>955</v>
      </c>
      <c r="D959" s="1" t="s">
        <v>1465</v>
      </c>
      <c r="E959" s="1"/>
      <c r="F959" s="17" t="s">
        <v>2498</v>
      </c>
      <c r="G959" s="4">
        <v>190</v>
      </c>
      <c r="H959" s="35">
        <f t="shared" si="103"/>
        <v>190</v>
      </c>
      <c r="I959" s="47">
        <f t="shared" si="104"/>
        <v>0</v>
      </c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37">
        <f t="shared" si="102"/>
        <v>0</v>
      </c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</row>
    <row r="960" customFormat="1" spans="2:72">
      <c r="B960" s="17" t="e">
        <f>VLOOKUP(D960,正方形!D:D,1,FALSE)</f>
        <v>#N/A</v>
      </c>
      <c r="C960" s="4">
        <f t="shared" si="99"/>
        <v>956</v>
      </c>
      <c r="D960" s="1" t="s">
        <v>1464</v>
      </c>
      <c r="E960" s="1"/>
      <c r="F960" s="17" t="s">
        <v>2802</v>
      </c>
      <c r="G960" s="4">
        <v>20</v>
      </c>
      <c r="H960" s="35">
        <f t="shared" si="103"/>
        <v>20</v>
      </c>
      <c r="I960" s="47">
        <f t="shared" si="104"/>
        <v>0</v>
      </c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37">
        <f t="shared" si="102"/>
        <v>0</v>
      </c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</row>
    <row r="961" customFormat="1" hidden="1" spans="2:72">
      <c r="B961" s="17"/>
      <c r="C961" s="4">
        <f t="shared" si="99"/>
        <v>957</v>
      </c>
      <c r="D961" s="16" t="s">
        <v>1463</v>
      </c>
      <c r="E961" s="1"/>
      <c r="F961" s="17"/>
      <c r="G961" s="4">
        <v>0</v>
      </c>
      <c r="H961" s="35">
        <f t="shared" si="103"/>
        <v>0</v>
      </c>
      <c r="I961" s="47">
        <f t="shared" si="104"/>
        <v>0</v>
      </c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37">
        <f t="shared" si="102"/>
        <v>0</v>
      </c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</row>
    <row r="962" customFormat="1" hidden="1" spans="2:72">
      <c r="B962" s="17" t="e">
        <f>VLOOKUP(D962,正方形!D:D,1,FALSE)</f>
        <v>#N/A</v>
      </c>
      <c r="C962" s="4">
        <f t="shared" si="99"/>
        <v>958</v>
      </c>
      <c r="D962" s="1" t="s">
        <v>1462</v>
      </c>
      <c r="E962" s="1"/>
      <c r="F962" s="17" t="s">
        <v>2425</v>
      </c>
      <c r="G962" s="4">
        <v>0</v>
      </c>
      <c r="H962" s="35">
        <f t="shared" si="103"/>
        <v>0</v>
      </c>
      <c r="I962" s="47">
        <f t="shared" si="104"/>
        <v>0</v>
      </c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37">
        <f t="shared" si="102"/>
        <v>0</v>
      </c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</row>
    <row r="963" customFormat="1" spans="2:72">
      <c r="B963" s="17" t="e">
        <f>VLOOKUP(D963,正方形!D:D,1,FALSE)</f>
        <v>#N/A</v>
      </c>
      <c r="C963" s="4">
        <f t="shared" si="99"/>
        <v>959</v>
      </c>
      <c r="D963" s="1" t="s">
        <v>1461</v>
      </c>
      <c r="E963" s="1"/>
      <c r="F963" s="17" t="s">
        <v>2495</v>
      </c>
      <c r="G963" s="4">
        <v>230</v>
      </c>
      <c r="H963" s="35">
        <f t="shared" si="103"/>
        <v>230</v>
      </c>
      <c r="I963" s="47">
        <f t="shared" si="104"/>
        <v>0</v>
      </c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37">
        <f t="shared" si="102"/>
        <v>0</v>
      </c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</row>
    <row r="964" customFormat="1" spans="2:72">
      <c r="B964" s="17" t="e">
        <f>VLOOKUP(D964,正方形!D:D,1,FALSE)</f>
        <v>#N/A</v>
      </c>
      <c r="C964" s="4">
        <f t="shared" si="99"/>
        <v>960</v>
      </c>
      <c r="D964" s="1" t="s">
        <v>1460</v>
      </c>
      <c r="E964" s="1"/>
      <c r="F964" s="17" t="s">
        <v>2453</v>
      </c>
      <c r="G964" s="4">
        <v>96</v>
      </c>
      <c r="H964" s="35">
        <f t="shared" si="103"/>
        <v>96</v>
      </c>
      <c r="I964" s="47">
        <f t="shared" si="104"/>
        <v>0</v>
      </c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37">
        <f t="shared" si="102"/>
        <v>0</v>
      </c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</row>
    <row r="965" customFormat="1" spans="2:72">
      <c r="B965" s="17" t="e">
        <f>VLOOKUP(D965,正方形!D:D,1,FALSE)</f>
        <v>#N/A</v>
      </c>
      <c r="C965" s="4">
        <f t="shared" si="99"/>
        <v>961</v>
      </c>
      <c r="D965" s="1" t="s">
        <v>1459</v>
      </c>
      <c r="E965" s="1"/>
      <c r="F965" s="17" t="s">
        <v>2668</v>
      </c>
      <c r="G965" s="4">
        <v>180</v>
      </c>
      <c r="H965" s="35">
        <f t="shared" si="103"/>
        <v>180</v>
      </c>
      <c r="I965" s="47">
        <f t="shared" si="104"/>
        <v>0</v>
      </c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37">
        <f t="shared" si="102"/>
        <v>0</v>
      </c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</row>
    <row r="966" customFormat="1" spans="2:72">
      <c r="B966" s="17" t="e">
        <f>VLOOKUP(D966,正方形!D:D,1,FALSE)</f>
        <v>#N/A</v>
      </c>
      <c r="C966" s="4">
        <f t="shared" si="99"/>
        <v>962</v>
      </c>
      <c r="D966" s="1" t="s">
        <v>1458</v>
      </c>
      <c r="E966" s="1"/>
      <c r="F966" s="17" t="s">
        <v>2471</v>
      </c>
      <c r="G966" s="4">
        <v>180</v>
      </c>
      <c r="H966" s="35">
        <f t="shared" si="103"/>
        <v>80</v>
      </c>
      <c r="I966" s="47">
        <f t="shared" si="104"/>
        <v>0</v>
      </c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37">
        <f t="shared" si="102"/>
        <v>100</v>
      </c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>
        <v>100</v>
      </c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</row>
    <row r="967" customFormat="1" spans="2:72">
      <c r="B967" s="17" t="e">
        <f>VLOOKUP(D967,正方形!D:D,1,FALSE)</f>
        <v>#N/A</v>
      </c>
      <c r="C967" s="4">
        <f t="shared" si="99"/>
        <v>963</v>
      </c>
      <c r="D967" s="1" t="s">
        <v>1457</v>
      </c>
      <c r="E967" s="1"/>
      <c r="F967" s="17" t="s">
        <v>2570</v>
      </c>
      <c r="G967" s="4">
        <v>60</v>
      </c>
      <c r="H967" s="35">
        <f t="shared" si="103"/>
        <v>60</v>
      </c>
      <c r="I967" s="47">
        <f t="shared" si="104"/>
        <v>0</v>
      </c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37">
        <f t="shared" si="102"/>
        <v>0</v>
      </c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</row>
    <row r="968" customFormat="1" spans="2:72">
      <c r="B968" s="17" t="e">
        <f>VLOOKUP(D968,正方形!D:D,1,FALSE)</f>
        <v>#N/A</v>
      </c>
      <c r="C968" s="4">
        <f t="shared" si="99"/>
        <v>964</v>
      </c>
      <c r="D968" s="1" t="s">
        <v>1456</v>
      </c>
      <c r="E968" s="1"/>
      <c r="F968" s="17" t="s">
        <v>2562</v>
      </c>
      <c r="G968" s="4">
        <v>50</v>
      </c>
      <c r="H968" s="35">
        <f t="shared" si="103"/>
        <v>50</v>
      </c>
      <c r="I968" s="47">
        <f t="shared" si="104"/>
        <v>0</v>
      </c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37">
        <f t="shared" si="102"/>
        <v>0</v>
      </c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</row>
    <row r="969" customFormat="1" hidden="1" spans="2:72">
      <c r="B969" s="17" t="e">
        <f>VLOOKUP(D969,正方形!D:D,1,FALSE)</f>
        <v>#N/A</v>
      </c>
      <c r="C969" s="4">
        <f t="shared" si="99"/>
        <v>965</v>
      </c>
      <c r="D969" s="1" t="s">
        <v>1455</v>
      </c>
      <c r="E969" s="1"/>
      <c r="F969" s="17" t="s">
        <v>2734</v>
      </c>
      <c r="G969" s="4">
        <v>0</v>
      </c>
      <c r="H969" s="35">
        <f t="shared" si="103"/>
        <v>0</v>
      </c>
      <c r="I969" s="47">
        <f t="shared" si="104"/>
        <v>0</v>
      </c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37">
        <f t="shared" si="102"/>
        <v>0</v>
      </c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</row>
    <row r="970" customFormat="1" hidden="1" spans="2:72">
      <c r="B970" s="17" t="e">
        <f>VLOOKUP(D970,正方形!D:D,1,FALSE)</f>
        <v>#N/A</v>
      </c>
      <c r="C970" s="4">
        <f t="shared" si="99"/>
        <v>966</v>
      </c>
      <c r="D970" s="1" t="s">
        <v>1454</v>
      </c>
      <c r="E970" s="1"/>
      <c r="F970" s="17" t="s">
        <v>2425</v>
      </c>
      <c r="G970" s="4">
        <v>0</v>
      </c>
      <c r="H970" s="35">
        <f t="shared" si="103"/>
        <v>0</v>
      </c>
      <c r="I970" s="47">
        <f t="shared" si="104"/>
        <v>0</v>
      </c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37">
        <f t="shared" si="102"/>
        <v>0</v>
      </c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</row>
    <row r="971" customFormat="1" spans="2:72">
      <c r="B971" s="17" t="e">
        <f>VLOOKUP(D971,正方形!D:D,1,FALSE)</f>
        <v>#N/A</v>
      </c>
      <c r="C971" s="4">
        <f t="shared" si="99"/>
        <v>967</v>
      </c>
      <c r="D971" s="1" t="s">
        <v>1453</v>
      </c>
      <c r="E971" s="1"/>
      <c r="F971" s="17" t="s">
        <v>2664</v>
      </c>
      <c r="G971" s="4">
        <v>85</v>
      </c>
      <c r="H971" s="35">
        <f t="shared" si="103"/>
        <v>85</v>
      </c>
      <c r="I971" s="47">
        <f t="shared" si="104"/>
        <v>0</v>
      </c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37">
        <f t="shared" si="102"/>
        <v>0</v>
      </c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</row>
    <row r="972" customFormat="1" spans="2:72">
      <c r="B972" s="17" t="e">
        <f>VLOOKUP(D972,正方形!D:D,1,FALSE)</f>
        <v>#N/A</v>
      </c>
      <c r="C972" s="4">
        <f t="shared" ref="C972:C983" si="105">ROW()-4</f>
        <v>968</v>
      </c>
      <c r="D972" s="1" t="s">
        <v>1452</v>
      </c>
      <c r="E972" s="1"/>
      <c r="F972" s="17" t="s">
        <v>2619</v>
      </c>
      <c r="G972" s="4">
        <v>100</v>
      </c>
      <c r="H972" s="35">
        <f t="shared" si="103"/>
        <v>100</v>
      </c>
      <c r="I972" s="47">
        <f t="shared" si="104"/>
        <v>0</v>
      </c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37">
        <f t="shared" si="102"/>
        <v>0</v>
      </c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</row>
    <row r="973" customFormat="1" hidden="1" spans="2:72">
      <c r="B973" s="17" t="e">
        <f>VLOOKUP(D973,正方形!D:D,1,FALSE)</f>
        <v>#N/A</v>
      </c>
      <c r="C973" s="4">
        <f t="shared" si="105"/>
        <v>969</v>
      </c>
      <c r="D973" s="1" t="s">
        <v>1451</v>
      </c>
      <c r="E973" s="1"/>
      <c r="F973" s="17" t="s">
        <v>2465</v>
      </c>
      <c r="G973" s="4">
        <v>0</v>
      </c>
      <c r="H973" s="35">
        <f t="shared" si="103"/>
        <v>0</v>
      </c>
      <c r="I973" s="47">
        <f t="shared" si="104"/>
        <v>0</v>
      </c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37">
        <f t="shared" ref="AO972:AO984" si="106">SUM(AP973:BT973)</f>
        <v>0</v>
      </c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</row>
    <row r="974" customFormat="1" spans="2:72">
      <c r="B974" s="17" t="e">
        <f>VLOOKUP(D974,正方形!D:D,1,FALSE)</f>
        <v>#N/A</v>
      </c>
      <c r="C974" s="4">
        <f t="shared" si="105"/>
        <v>970</v>
      </c>
      <c r="D974" s="1" t="s">
        <v>1450</v>
      </c>
      <c r="E974" s="1"/>
      <c r="F974" s="17" t="s">
        <v>2721</v>
      </c>
      <c r="G974" s="4">
        <v>80</v>
      </c>
      <c r="H974" s="35">
        <f t="shared" si="103"/>
        <v>80</v>
      </c>
      <c r="I974" s="47">
        <f t="shared" si="104"/>
        <v>0</v>
      </c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37">
        <f t="shared" si="106"/>
        <v>0</v>
      </c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</row>
    <row r="975" customFormat="1" hidden="1" spans="2:72">
      <c r="B975" s="17"/>
      <c r="C975" s="4">
        <f t="shared" si="105"/>
        <v>971</v>
      </c>
      <c r="D975" s="16" t="s">
        <v>1449</v>
      </c>
      <c r="E975" s="1"/>
      <c r="F975" s="17"/>
      <c r="G975" s="4">
        <v>0</v>
      </c>
      <c r="H975" s="35">
        <f t="shared" si="103"/>
        <v>0</v>
      </c>
      <c r="I975" s="47">
        <f t="shared" si="104"/>
        <v>0</v>
      </c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37">
        <f t="shared" si="106"/>
        <v>0</v>
      </c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</row>
    <row r="976" customFormat="1" spans="2:72">
      <c r="B976" s="17" t="e">
        <f>VLOOKUP(D976,正方形!D:D,1,FALSE)</f>
        <v>#N/A</v>
      </c>
      <c r="C976" s="4">
        <f t="shared" si="105"/>
        <v>972</v>
      </c>
      <c r="D976" s="1" t="s">
        <v>1448</v>
      </c>
      <c r="E976" s="1"/>
      <c r="F976" s="17" t="s">
        <v>2762</v>
      </c>
      <c r="G976" s="4">
        <v>710</v>
      </c>
      <c r="H976" s="35">
        <f t="shared" si="103"/>
        <v>710</v>
      </c>
      <c r="I976" s="47">
        <f t="shared" si="104"/>
        <v>0</v>
      </c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37">
        <f t="shared" si="106"/>
        <v>0</v>
      </c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</row>
    <row r="977" customFormat="1" hidden="1" spans="2:72">
      <c r="B977" s="17"/>
      <c r="C977" s="4">
        <f t="shared" si="105"/>
        <v>973</v>
      </c>
      <c r="D977" s="16" t="s">
        <v>1447</v>
      </c>
      <c r="E977" s="1"/>
      <c r="F977" s="17"/>
      <c r="G977" s="4">
        <v>0</v>
      </c>
      <c r="H977" s="35">
        <f t="shared" si="103"/>
        <v>0</v>
      </c>
      <c r="I977" s="47">
        <f t="shared" si="104"/>
        <v>0</v>
      </c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37">
        <f t="shared" si="106"/>
        <v>0</v>
      </c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</row>
    <row r="978" customFormat="1" hidden="1" spans="2:72">
      <c r="B978" s="17" t="e">
        <f>VLOOKUP(D978,正方形!D:D,1,FALSE)</f>
        <v>#N/A</v>
      </c>
      <c r="C978" s="4">
        <f t="shared" si="105"/>
        <v>974</v>
      </c>
      <c r="D978" s="1" t="s">
        <v>1446</v>
      </c>
      <c r="E978" s="1"/>
      <c r="F978" s="17" t="s">
        <v>2479</v>
      </c>
      <c r="G978" s="4">
        <v>0</v>
      </c>
      <c r="H978" s="35">
        <f t="shared" si="103"/>
        <v>0</v>
      </c>
      <c r="I978" s="47">
        <f t="shared" si="104"/>
        <v>0</v>
      </c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37">
        <f t="shared" si="106"/>
        <v>0</v>
      </c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</row>
    <row r="979" customFormat="1" hidden="1" spans="2:72">
      <c r="B979" s="17" t="e">
        <f>VLOOKUP(D979,正方形!D:D,1,FALSE)</f>
        <v>#N/A</v>
      </c>
      <c r="C979" s="4">
        <f t="shared" si="105"/>
        <v>975</v>
      </c>
      <c r="D979" s="1" t="s">
        <v>1445</v>
      </c>
      <c r="E979" s="1"/>
      <c r="F979" s="17" t="s">
        <v>2674</v>
      </c>
      <c r="G979" s="4">
        <v>0</v>
      </c>
      <c r="H979" s="35">
        <f t="shared" si="103"/>
        <v>-300</v>
      </c>
      <c r="I979" s="47">
        <f t="shared" si="104"/>
        <v>0</v>
      </c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37">
        <f t="shared" si="106"/>
        <v>300</v>
      </c>
      <c r="AP979" s="17"/>
      <c r="AQ979" s="17"/>
      <c r="AR979" s="17">
        <v>300</v>
      </c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</row>
    <row r="980" customFormat="1" spans="2:72">
      <c r="B980" s="17" t="e">
        <f>VLOOKUP(D980,正方形!D:D,1,FALSE)</f>
        <v>#N/A</v>
      </c>
      <c r="C980" s="4">
        <f t="shared" si="105"/>
        <v>976</v>
      </c>
      <c r="D980" s="1" t="s">
        <v>1444</v>
      </c>
      <c r="E980" s="1"/>
      <c r="F980" s="17" t="s">
        <v>2615</v>
      </c>
      <c r="G980" s="4">
        <v>30</v>
      </c>
      <c r="H980" s="35">
        <f t="shared" si="103"/>
        <v>30</v>
      </c>
      <c r="I980" s="47">
        <f t="shared" si="104"/>
        <v>0</v>
      </c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37">
        <f t="shared" si="106"/>
        <v>0</v>
      </c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</row>
    <row r="981" customFormat="1" spans="2:72">
      <c r="B981" s="17" t="e">
        <f>VLOOKUP(D981,正方形!D:D,1,FALSE)</f>
        <v>#N/A</v>
      </c>
      <c r="C981" s="4">
        <f t="shared" si="105"/>
        <v>977</v>
      </c>
      <c r="D981" s="1" t="s">
        <v>1443</v>
      </c>
      <c r="E981" s="1"/>
      <c r="F981" s="17" t="s">
        <v>2803</v>
      </c>
      <c r="G981" s="4">
        <v>570</v>
      </c>
      <c r="H981" s="35">
        <f t="shared" si="103"/>
        <v>570</v>
      </c>
      <c r="I981" s="47">
        <f t="shared" si="104"/>
        <v>0</v>
      </c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37">
        <f t="shared" si="106"/>
        <v>0</v>
      </c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</row>
    <row r="982" customFormat="1" hidden="1" spans="2:72">
      <c r="B982" s="17" t="e">
        <f>VLOOKUP(D982,正方形!D:D,1,FALSE)</f>
        <v>#N/A</v>
      </c>
      <c r="C982" s="4">
        <f t="shared" si="105"/>
        <v>978</v>
      </c>
      <c r="D982" s="1" t="s">
        <v>1442</v>
      </c>
      <c r="E982" s="1"/>
      <c r="F982" s="17" t="s">
        <v>2549</v>
      </c>
      <c r="G982" s="4">
        <v>100</v>
      </c>
      <c r="H982" s="35">
        <f t="shared" si="103"/>
        <v>0</v>
      </c>
      <c r="I982" s="47">
        <f t="shared" si="104"/>
        <v>0</v>
      </c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37">
        <f t="shared" si="106"/>
        <v>100</v>
      </c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>
        <v>100</v>
      </c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</row>
    <row r="983" customFormat="1" hidden="1" spans="2:72">
      <c r="B983" s="17"/>
      <c r="C983" s="4">
        <f t="shared" si="105"/>
        <v>979</v>
      </c>
      <c r="D983" s="1" t="s">
        <v>2798</v>
      </c>
      <c r="E983" s="1"/>
      <c r="F983" s="17"/>
      <c r="G983" s="4">
        <v>200</v>
      </c>
      <c r="H983" s="35">
        <f t="shared" si="103"/>
        <v>0</v>
      </c>
      <c r="I983" s="4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37">
        <f t="shared" si="106"/>
        <v>200</v>
      </c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>
        <v>170</v>
      </c>
      <c r="BG983" s="17"/>
      <c r="BH983" s="17"/>
      <c r="BI983" s="17"/>
      <c r="BJ983" s="17">
        <v>30</v>
      </c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</row>
    <row r="984" customFormat="1" spans="2:72">
      <c r="B984" s="17" t="e">
        <f>VLOOKUP(D984,正方形!D:D,1,FALSE)</f>
        <v>#N/A</v>
      </c>
      <c r="C984" s="4">
        <f t="shared" ref="C984:C1038" si="107">ROW()-4</f>
        <v>980</v>
      </c>
      <c r="D984" s="1" t="s">
        <v>1441</v>
      </c>
      <c r="E984" s="1"/>
      <c r="F984" s="17" t="s">
        <v>2804</v>
      </c>
      <c r="G984" s="4">
        <v>200</v>
      </c>
      <c r="H984" s="35">
        <f t="shared" si="103"/>
        <v>200</v>
      </c>
      <c r="I984" s="47">
        <f t="shared" ref="I984:I1037" si="108">SUM(J984:AN984)</f>
        <v>0</v>
      </c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37">
        <f t="shared" si="106"/>
        <v>0</v>
      </c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</row>
    <row r="985" customFormat="1" hidden="1" spans="2:72">
      <c r="B985" s="17"/>
      <c r="C985" s="4">
        <f t="shared" si="107"/>
        <v>981</v>
      </c>
      <c r="D985" s="16" t="s">
        <v>1440</v>
      </c>
      <c r="E985" s="1"/>
      <c r="F985" s="17" t="s">
        <v>2425</v>
      </c>
      <c r="G985" s="4">
        <v>0</v>
      </c>
      <c r="H985" s="35">
        <f t="shared" ref="H984:H1038" si="109">G985+I985-AO985</f>
        <v>0</v>
      </c>
      <c r="I985" s="47">
        <f t="shared" si="108"/>
        <v>0</v>
      </c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37">
        <f t="shared" ref="AO984:AO1038" si="110">SUM(AP985:BT985)</f>
        <v>0</v>
      </c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</row>
    <row r="986" customFormat="1" hidden="1" spans="2:72">
      <c r="B986" s="17"/>
      <c r="C986" s="4">
        <f t="shared" si="107"/>
        <v>982</v>
      </c>
      <c r="D986" s="16" t="s">
        <v>1439</v>
      </c>
      <c r="E986" s="1"/>
      <c r="F986" s="17" t="s">
        <v>2425</v>
      </c>
      <c r="G986" s="4">
        <v>0</v>
      </c>
      <c r="H986" s="35">
        <f t="shared" si="109"/>
        <v>0</v>
      </c>
      <c r="I986" s="47">
        <f t="shared" si="108"/>
        <v>0</v>
      </c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37">
        <f t="shared" si="110"/>
        <v>0</v>
      </c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</row>
    <row r="987" customFormat="1" hidden="1" spans="2:72">
      <c r="B987" s="17" t="e">
        <f>VLOOKUP(D987,正方形!D:D,1,FALSE)</f>
        <v>#N/A</v>
      </c>
      <c r="C987" s="4">
        <f t="shared" si="107"/>
        <v>983</v>
      </c>
      <c r="D987" s="1" t="s">
        <v>1438</v>
      </c>
      <c r="E987" s="1"/>
      <c r="F987" s="17" t="s">
        <v>2805</v>
      </c>
      <c r="G987" s="4">
        <v>0</v>
      </c>
      <c r="H987" s="35">
        <f t="shared" si="109"/>
        <v>0</v>
      </c>
      <c r="I987" s="47">
        <f t="shared" si="108"/>
        <v>0</v>
      </c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37">
        <f t="shared" si="110"/>
        <v>0</v>
      </c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</row>
    <row r="988" customFormat="1" hidden="1" spans="2:72">
      <c r="B988" s="17" t="e">
        <f>VLOOKUP(D988,正方形!D:D,1,FALSE)</f>
        <v>#N/A</v>
      </c>
      <c r="C988" s="4">
        <f t="shared" si="107"/>
        <v>984</v>
      </c>
      <c r="D988" s="1" t="s">
        <v>1437</v>
      </c>
      <c r="E988" s="1"/>
      <c r="F988" s="17" t="s">
        <v>2425</v>
      </c>
      <c r="G988" s="4">
        <v>0</v>
      </c>
      <c r="H988" s="35">
        <f t="shared" si="109"/>
        <v>0</v>
      </c>
      <c r="I988" s="47">
        <f t="shared" si="108"/>
        <v>0</v>
      </c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37">
        <f t="shared" si="110"/>
        <v>0</v>
      </c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</row>
    <row r="989" customFormat="1" hidden="1" spans="2:72">
      <c r="B989" s="17" t="e">
        <f>VLOOKUP(D989,正方形!D:D,1,FALSE)</f>
        <v>#N/A</v>
      </c>
      <c r="C989" s="4">
        <f t="shared" si="107"/>
        <v>985</v>
      </c>
      <c r="D989" s="1" t="s">
        <v>1436</v>
      </c>
      <c r="E989" s="1"/>
      <c r="F989" s="17" t="s">
        <v>2503</v>
      </c>
      <c r="G989" s="4">
        <v>100</v>
      </c>
      <c r="H989" s="35">
        <f t="shared" si="109"/>
        <v>0</v>
      </c>
      <c r="I989" s="47">
        <f t="shared" si="108"/>
        <v>0</v>
      </c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37">
        <f t="shared" si="110"/>
        <v>100</v>
      </c>
      <c r="AP989" s="17"/>
      <c r="AQ989" s="17"/>
      <c r="AR989" s="17"/>
      <c r="AS989" s="17"/>
      <c r="AT989" s="17"/>
      <c r="AU989" s="17">
        <v>80</v>
      </c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>
        <v>20</v>
      </c>
      <c r="BN989" s="17"/>
      <c r="BO989" s="17"/>
      <c r="BP989" s="17"/>
      <c r="BQ989" s="17"/>
      <c r="BR989" s="17"/>
      <c r="BS989" s="17"/>
      <c r="BT989" s="17"/>
    </row>
    <row r="990" customFormat="1" hidden="1" spans="2:72">
      <c r="B990" s="17" t="e">
        <f>VLOOKUP(D990,正方形!D:D,1,FALSE)</f>
        <v>#N/A</v>
      </c>
      <c r="C990" s="4">
        <f t="shared" si="107"/>
        <v>986</v>
      </c>
      <c r="D990" s="1" t="s">
        <v>1435</v>
      </c>
      <c r="E990" s="1"/>
      <c r="F990" s="17" t="s">
        <v>2425</v>
      </c>
      <c r="G990" s="4">
        <v>0</v>
      </c>
      <c r="H990" s="35">
        <f t="shared" si="109"/>
        <v>0</v>
      </c>
      <c r="I990" s="47">
        <f t="shared" si="108"/>
        <v>0</v>
      </c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37">
        <f t="shared" si="110"/>
        <v>0</v>
      </c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</row>
    <row r="991" customFormat="1" hidden="1" spans="2:72">
      <c r="B991" s="17" t="e">
        <f>VLOOKUP(D991,正方形!D:D,1,FALSE)</f>
        <v>#N/A</v>
      </c>
      <c r="C991" s="4">
        <f t="shared" si="107"/>
        <v>987</v>
      </c>
      <c r="D991" s="1" t="s">
        <v>1434</v>
      </c>
      <c r="E991" s="1"/>
      <c r="F991" s="17" t="s">
        <v>2806</v>
      </c>
      <c r="G991" s="4">
        <v>153</v>
      </c>
      <c r="H991" s="35">
        <f t="shared" si="109"/>
        <v>0</v>
      </c>
      <c r="I991" s="47">
        <f t="shared" si="108"/>
        <v>0</v>
      </c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37">
        <f t="shared" si="110"/>
        <v>153</v>
      </c>
      <c r="AP991" s="17"/>
      <c r="AQ991" s="17"/>
      <c r="AR991" s="17"/>
      <c r="AS991" s="17">
        <v>100</v>
      </c>
      <c r="AT991" s="17"/>
      <c r="AU991" s="17"/>
      <c r="AV991" s="17"/>
      <c r="AW991" s="17"/>
      <c r="AX991" s="17">
        <v>53</v>
      </c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</row>
    <row r="992" customFormat="1" hidden="1" spans="2:72">
      <c r="B992" s="17" t="e">
        <f>VLOOKUP(D992,正方形!D:D,1,FALSE)</f>
        <v>#N/A</v>
      </c>
      <c r="C992" s="4">
        <f t="shared" si="107"/>
        <v>988</v>
      </c>
      <c r="D992" s="1" t="s">
        <v>1433</v>
      </c>
      <c r="E992" s="1"/>
      <c r="F992" s="17" t="s">
        <v>2807</v>
      </c>
      <c r="G992" s="4">
        <v>475</v>
      </c>
      <c r="H992" s="35">
        <f t="shared" si="109"/>
        <v>0</v>
      </c>
      <c r="I992" s="47">
        <f t="shared" si="108"/>
        <v>0</v>
      </c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37">
        <f t="shared" si="110"/>
        <v>475</v>
      </c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>
        <v>475</v>
      </c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</row>
    <row r="993" customFormat="1" hidden="1" spans="2:72">
      <c r="B993" s="17"/>
      <c r="C993" s="4">
        <f t="shared" si="107"/>
        <v>989</v>
      </c>
      <c r="D993" s="16" t="s">
        <v>1432</v>
      </c>
      <c r="E993" s="1"/>
      <c r="F993" s="17"/>
      <c r="G993" s="4">
        <v>0</v>
      </c>
      <c r="H993" s="35">
        <f t="shared" si="109"/>
        <v>0</v>
      </c>
      <c r="I993" s="47">
        <f t="shared" si="108"/>
        <v>0</v>
      </c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37">
        <f t="shared" si="110"/>
        <v>0</v>
      </c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</row>
    <row r="994" customFormat="1" hidden="1" spans="2:72">
      <c r="B994" s="17"/>
      <c r="C994" s="4">
        <f t="shared" si="107"/>
        <v>990</v>
      </c>
      <c r="D994" s="16" t="s">
        <v>1431</v>
      </c>
      <c r="E994" s="1"/>
      <c r="F994" s="17" t="s">
        <v>2425</v>
      </c>
      <c r="G994" s="4">
        <v>0</v>
      </c>
      <c r="H994" s="35">
        <f t="shared" si="109"/>
        <v>0</v>
      </c>
      <c r="I994" s="47">
        <f t="shared" si="108"/>
        <v>0</v>
      </c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37">
        <f t="shared" si="110"/>
        <v>0</v>
      </c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</row>
    <row r="995" customFormat="1" spans="2:72">
      <c r="B995" s="17" t="e">
        <f>VLOOKUP(D995,正方形!D:D,1,FALSE)</f>
        <v>#N/A</v>
      </c>
      <c r="C995" s="4">
        <f t="shared" si="107"/>
        <v>991</v>
      </c>
      <c r="D995" s="1" t="s">
        <v>1430</v>
      </c>
      <c r="E995" s="1"/>
      <c r="F995" s="17" t="s">
        <v>2503</v>
      </c>
      <c r="G995" s="4">
        <v>100</v>
      </c>
      <c r="H995" s="35">
        <f t="shared" si="109"/>
        <v>100</v>
      </c>
      <c r="I995" s="47">
        <f t="shared" si="108"/>
        <v>0</v>
      </c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37">
        <f t="shared" si="110"/>
        <v>0</v>
      </c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</row>
    <row r="996" customFormat="1" hidden="1" spans="2:72">
      <c r="B996" s="17"/>
      <c r="C996" s="4">
        <f t="shared" si="107"/>
        <v>992</v>
      </c>
      <c r="D996" s="16" t="s">
        <v>1429</v>
      </c>
      <c r="E996" s="1"/>
      <c r="F996" s="17" t="s">
        <v>2425</v>
      </c>
      <c r="G996" s="4">
        <v>0</v>
      </c>
      <c r="H996" s="35">
        <f t="shared" si="109"/>
        <v>-80</v>
      </c>
      <c r="I996" s="47">
        <f t="shared" si="108"/>
        <v>80</v>
      </c>
      <c r="J996" s="17">
        <v>80</v>
      </c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37">
        <f t="shared" si="110"/>
        <v>160</v>
      </c>
      <c r="AP996" s="17">
        <v>80</v>
      </c>
      <c r="AQ996" s="17"/>
      <c r="AR996" s="17">
        <v>80</v>
      </c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</row>
    <row r="997" customFormat="1" hidden="1" spans="2:72">
      <c r="B997" s="17" t="str">
        <f>VLOOKUP(D997,正方形!D:D,1,FALSE)</f>
        <v>12.5×11.5×10.5</v>
      </c>
      <c r="C997" s="4">
        <f t="shared" si="107"/>
        <v>993</v>
      </c>
      <c r="D997" s="1" t="s">
        <v>2808</v>
      </c>
      <c r="E997" s="1"/>
      <c r="F997" s="17"/>
      <c r="G997" s="4">
        <v>250</v>
      </c>
      <c r="H997" s="35">
        <f t="shared" si="109"/>
        <v>0</v>
      </c>
      <c r="I997" s="47">
        <f t="shared" si="108"/>
        <v>0</v>
      </c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37">
        <f t="shared" si="110"/>
        <v>250</v>
      </c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>
        <v>200</v>
      </c>
      <c r="BN997" s="17"/>
      <c r="BO997" s="17"/>
      <c r="BP997" s="17">
        <v>50</v>
      </c>
      <c r="BQ997" s="17"/>
      <c r="BR997" s="17"/>
      <c r="BS997" s="17"/>
      <c r="BT997" s="17"/>
    </row>
    <row r="998" customFormat="1" hidden="1" spans="2:72">
      <c r="B998" s="17" t="e">
        <f>VLOOKUP(D998,正方形!D:D,1,FALSE)</f>
        <v>#N/A</v>
      </c>
      <c r="C998" s="4">
        <f t="shared" si="107"/>
        <v>994</v>
      </c>
      <c r="D998" s="1" t="s">
        <v>1427</v>
      </c>
      <c r="E998" s="1"/>
      <c r="F998" s="17" t="s">
        <v>2809</v>
      </c>
      <c r="G998" s="4">
        <v>200</v>
      </c>
      <c r="H998" s="35">
        <f t="shared" si="109"/>
        <v>0</v>
      </c>
      <c r="I998" s="47">
        <f t="shared" si="108"/>
        <v>0</v>
      </c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37">
        <f t="shared" si="110"/>
        <v>200</v>
      </c>
      <c r="AP998" s="17">
        <v>100</v>
      </c>
      <c r="AQ998" s="17"/>
      <c r="AR998" s="17"/>
      <c r="AS998" s="17"/>
      <c r="AT998" s="17"/>
      <c r="AU998" s="17">
        <v>100</v>
      </c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</row>
    <row r="999" customFormat="1" hidden="1" spans="2:72">
      <c r="B999" s="17" t="e">
        <f>VLOOKUP(D999,正方形!D:D,1,FALSE)</f>
        <v>#N/A</v>
      </c>
      <c r="C999" s="4">
        <f t="shared" si="107"/>
        <v>995</v>
      </c>
      <c r="D999" s="1" t="s">
        <v>1426</v>
      </c>
      <c r="E999" s="1"/>
      <c r="F999" s="17" t="s">
        <v>2679</v>
      </c>
      <c r="G999" s="4">
        <v>0</v>
      </c>
      <c r="H999" s="35">
        <f t="shared" si="109"/>
        <v>0</v>
      </c>
      <c r="I999" s="47">
        <f t="shared" si="108"/>
        <v>0</v>
      </c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37">
        <f t="shared" si="110"/>
        <v>0</v>
      </c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</row>
    <row r="1000" customFormat="1" hidden="1" spans="2:72">
      <c r="B1000" s="17" t="e">
        <f>VLOOKUP(D1000,正方形!D:D,1,FALSE)</f>
        <v>#N/A</v>
      </c>
      <c r="C1000" s="4">
        <f t="shared" si="107"/>
        <v>996</v>
      </c>
      <c r="D1000" s="1" t="s">
        <v>1425</v>
      </c>
      <c r="E1000" s="1"/>
      <c r="F1000" s="17" t="s">
        <v>2555</v>
      </c>
      <c r="G1000" s="4">
        <v>100</v>
      </c>
      <c r="H1000" s="35">
        <f t="shared" si="109"/>
        <v>0</v>
      </c>
      <c r="I1000" s="47">
        <f t="shared" si="108"/>
        <v>0</v>
      </c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37">
        <f t="shared" si="110"/>
        <v>100</v>
      </c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>
        <v>100</v>
      </c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</row>
    <row r="1001" customFormat="1" spans="2:72">
      <c r="B1001" s="17" t="e">
        <f>VLOOKUP(D1001,正方形!D:D,1,FALSE)</f>
        <v>#N/A</v>
      </c>
      <c r="C1001" s="4">
        <f t="shared" si="107"/>
        <v>997</v>
      </c>
      <c r="D1001" s="1" t="s">
        <v>1424</v>
      </c>
      <c r="E1001" s="1"/>
      <c r="F1001" s="17" t="s">
        <v>2810</v>
      </c>
      <c r="G1001" s="4">
        <v>30</v>
      </c>
      <c r="H1001" s="35">
        <f t="shared" si="109"/>
        <v>30</v>
      </c>
      <c r="I1001" s="47">
        <f t="shared" si="108"/>
        <v>0</v>
      </c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37">
        <f t="shared" si="110"/>
        <v>0</v>
      </c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</row>
    <row r="1002" customFormat="1" spans="2:72">
      <c r="B1002" s="17" t="e">
        <f>VLOOKUP(D1002,正方形!D:D,1,FALSE)</f>
        <v>#N/A</v>
      </c>
      <c r="C1002" s="4">
        <f t="shared" si="107"/>
        <v>998</v>
      </c>
      <c r="D1002" s="1" t="s">
        <v>1423</v>
      </c>
      <c r="E1002" s="1"/>
      <c r="F1002" s="17" t="s">
        <v>2448</v>
      </c>
      <c r="G1002" s="4">
        <v>8</v>
      </c>
      <c r="H1002" s="35">
        <f t="shared" si="109"/>
        <v>8</v>
      </c>
      <c r="I1002" s="47">
        <f t="shared" si="108"/>
        <v>0</v>
      </c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37">
        <f t="shared" si="110"/>
        <v>0</v>
      </c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</row>
    <row r="1003" customFormat="1" spans="2:72">
      <c r="B1003" s="17" t="e">
        <f>VLOOKUP(D1003,正方形!D:D,1,FALSE)</f>
        <v>#N/A</v>
      </c>
      <c r="C1003" s="4">
        <f t="shared" si="107"/>
        <v>999</v>
      </c>
      <c r="D1003" s="1" t="s">
        <v>1422</v>
      </c>
      <c r="E1003" s="1"/>
      <c r="F1003" s="17" t="s">
        <v>2634</v>
      </c>
      <c r="G1003" s="4">
        <v>50</v>
      </c>
      <c r="H1003" s="35">
        <f t="shared" si="109"/>
        <v>50</v>
      </c>
      <c r="I1003" s="47">
        <f t="shared" si="108"/>
        <v>0</v>
      </c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37">
        <f t="shared" si="110"/>
        <v>0</v>
      </c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</row>
    <row r="1004" customFormat="1" hidden="1" spans="2:72">
      <c r="B1004" s="17"/>
      <c r="C1004" s="4">
        <f t="shared" si="107"/>
        <v>1000</v>
      </c>
      <c r="D1004" s="16" t="s">
        <v>1421</v>
      </c>
      <c r="E1004" s="1"/>
      <c r="F1004" s="17" t="s">
        <v>2425</v>
      </c>
      <c r="G1004" s="4">
        <v>0</v>
      </c>
      <c r="H1004" s="35">
        <f t="shared" si="109"/>
        <v>0</v>
      </c>
      <c r="I1004" s="47">
        <f t="shared" si="108"/>
        <v>0</v>
      </c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37">
        <f t="shared" si="110"/>
        <v>0</v>
      </c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</row>
    <row r="1005" customFormat="1" hidden="1" spans="2:72">
      <c r="B1005" s="17" t="e">
        <f>VLOOKUP(D1005,正方形!D:D,1,FALSE)</f>
        <v>#N/A</v>
      </c>
      <c r="C1005" s="4">
        <f t="shared" si="107"/>
        <v>1001</v>
      </c>
      <c r="D1005" s="1" t="s">
        <v>1420</v>
      </c>
      <c r="E1005" s="1"/>
      <c r="F1005" s="17" t="s">
        <v>2425</v>
      </c>
      <c r="G1005" s="4"/>
      <c r="H1005" s="35"/>
      <c r="I1005" s="47">
        <f t="shared" si="108"/>
        <v>0</v>
      </c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3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</row>
    <row r="1006" customFormat="1" hidden="1" spans="2:72">
      <c r="B1006" s="17" t="e">
        <f>VLOOKUP(D1006,正方形!D:D,1,FALSE)</f>
        <v>#N/A</v>
      </c>
      <c r="C1006" s="4">
        <f t="shared" si="107"/>
        <v>1002</v>
      </c>
      <c r="D1006" s="1" t="s">
        <v>1419</v>
      </c>
      <c r="E1006" s="1"/>
      <c r="F1006" s="17" t="s">
        <v>2811</v>
      </c>
      <c r="G1006" s="4">
        <v>690</v>
      </c>
      <c r="H1006" s="35">
        <v>0</v>
      </c>
      <c r="I1006" s="47">
        <f t="shared" si="108"/>
        <v>0</v>
      </c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37">
        <v>690</v>
      </c>
      <c r="AP1006" s="17"/>
      <c r="AQ1006" s="17"/>
      <c r="AR1006" s="17"/>
      <c r="AS1006" s="17"/>
      <c r="AT1006" s="17"/>
      <c r="AU1006" s="17"/>
      <c r="AV1006" s="17" t="s">
        <v>2812</v>
      </c>
      <c r="AW1006" s="17"/>
      <c r="AX1006" s="17"/>
      <c r="AY1006" s="17">
        <v>190</v>
      </c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</row>
    <row r="1007" customFormat="1" hidden="1" spans="2:72">
      <c r="B1007" s="17"/>
      <c r="C1007" s="4">
        <f t="shared" si="107"/>
        <v>1003</v>
      </c>
      <c r="D1007" s="1" t="s">
        <v>1418</v>
      </c>
      <c r="E1007" s="1"/>
      <c r="F1007" s="17" t="s">
        <v>2425</v>
      </c>
      <c r="G1007" s="4">
        <v>0</v>
      </c>
      <c r="H1007" s="35">
        <f t="shared" si="109"/>
        <v>0</v>
      </c>
      <c r="I1007" s="47">
        <f t="shared" si="108"/>
        <v>0</v>
      </c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37">
        <f t="shared" si="110"/>
        <v>0</v>
      </c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</row>
    <row r="1008" customFormat="1" spans="2:72">
      <c r="B1008" s="17" t="e">
        <f>VLOOKUP(D1008,正方形!D:D,1,FALSE)</f>
        <v>#N/A</v>
      </c>
      <c r="C1008" s="4">
        <f t="shared" si="107"/>
        <v>1004</v>
      </c>
      <c r="D1008" s="1" t="s">
        <v>1417</v>
      </c>
      <c r="E1008" s="1"/>
      <c r="F1008" s="17" t="s">
        <v>2639</v>
      </c>
      <c r="G1008" s="4">
        <v>230</v>
      </c>
      <c r="H1008" s="35">
        <f t="shared" si="109"/>
        <v>230</v>
      </c>
      <c r="I1008" s="47">
        <f t="shared" si="108"/>
        <v>0</v>
      </c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37">
        <f t="shared" si="110"/>
        <v>0</v>
      </c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</row>
    <row r="1009" customFormat="1" hidden="1" spans="2:72">
      <c r="B1009" s="17" t="e">
        <f>VLOOKUP(D1009,正方形!D:D,1,FALSE)</f>
        <v>#N/A</v>
      </c>
      <c r="C1009" s="4">
        <f t="shared" si="107"/>
        <v>1005</v>
      </c>
      <c r="D1009" s="1" t="s">
        <v>1416</v>
      </c>
      <c r="E1009" s="1"/>
      <c r="F1009" s="17" t="s">
        <v>2425</v>
      </c>
      <c r="G1009" s="4">
        <v>0</v>
      </c>
      <c r="H1009" s="35">
        <f t="shared" si="109"/>
        <v>0</v>
      </c>
      <c r="I1009" s="47">
        <f t="shared" si="108"/>
        <v>0</v>
      </c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37">
        <f t="shared" si="110"/>
        <v>0</v>
      </c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</row>
    <row r="1010" customFormat="1" hidden="1" spans="2:72">
      <c r="B1010" s="17" t="e">
        <f>VLOOKUP(D1010,正方形!D:D,1,FALSE)</f>
        <v>#N/A</v>
      </c>
      <c r="C1010" s="4">
        <f t="shared" si="107"/>
        <v>1006</v>
      </c>
      <c r="D1010" s="1" t="s">
        <v>1415</v>
      </c>
      <c r="E1010" s="1"/>
      <c r="F1010" s="17" t="s">
        <v>2482</v>
      </c>
      <c r="G1010" s="4">
        <v>0</v>
      </c>
      <c r="H1010" s="35">
        <f t="shared" si="109"/>
        <v>0</v>
      </c>
      <c r="I1010" s="47">
        <f t="shared" si="108"/>
        <v>0</v>
      </c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37">
        <f t="shared" si="110"/>
        <v>0</v>
      </c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</row>
    <row r="1011" customFormat="1" hidden="1" spans="2:72">
      <c r="B1011" s="17" t="e">
        <f>VLOOKUP(D1011,正方形!D:D,1,FALSE)</f>
        <v>#N/A</v>
      </c>
      <c r="C1011" s="4">
        <f t="shared" si="107"/>
        <v>1007</v>
      </c>
      <c r="D1011" s="1"/>
      <c r="E1011" s="1"/>
      <c r="F1011" s="17"/>
      <c r="G1011" s="4">
        <v>0</v>
      </c>
      <c r="H1011" s="35">
        <f t="shared" si="109"/>
        <v>0</v>
      </c>
      <c r="I1011" s="47">
        <f t="shared" si="108"/>
        <v>0</v>
      </c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37">
        <f t="shared" si="110"/>
        <v>0</v>
      </c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</row>
    <row r="1012" customFormat="1" hidden="1" spans="2:72">
      <c r="B1012" s="17"/>
      <c r="C1012" s="4">
        <f t="shared" si="107"/>
        <v>1008</v>
      </c>
      <c r="D1012" s="16" t="s">
        <v>1413</v>
      </c>
      <c r="E1012" s="1"/>
      <c r="F1012" s="17"/>
      <c r="G1012" s="4">
        <v>0</v>
      </c>
      <c r="H1012" s="35">
        <f t="shared" si="109"/>
        <v>0</v>
      </c>
      <c r="I1012" s="47">
        <f t="shared" si="108"/>
        <v>0</v>
      </c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37">
        <f t="shared" si="110"/>
        <v>0</v>
      </c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</row>
    <row r="1013" customFormat="1" spans="2:72">
      <c r="B1013" s="17" t="e">
        <f>VLOOKUP(D1013,正方形!D:D,1,FALSE)</f>
        <v>#N/A</v>
      </c>
      <c r="C1013" s="4">
        <f t="shared" si="107"/>
        <v>1009</v>
      </c>
      <c r="D1013" s="1" t="s">
        <v>1412</v>
      </c>
      <c r="E1013" s="1"/>
      <c r="F1013" s="17" t="s">
        <v>2634</v>
      </c>
      <c r="G1013" s="4">
        <v>220</v>
      </c>
      <c r="H1013" s="35">
        <f t="shared" si="109"/>
        <v>220</v>
      </c>
      <c r="I1013" s="47">
        <f t="shared" si="108"/>
        <v>0</v>
      </c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37">
        <f t="shared" si="110"/>
        <v>0</v>
      </c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</row>
    <row r="1014" customFormat="1" spans="2:72">
      <c r="B1014" s="17" t="e">
        <f>VLOOKUP(D1014,正方形!D:D,1,FALSE)</f>
        <v>#N/A</v>
      </c>
      <c r="C1014" s="4">
        <f t="shared" si="107"/>
        <v>1010</v>
      </c>
      <c r="D1014" s="1" t="s">
        <v>1411</v>
      </c>
      <c r="E1014" s="1"/>
      <c r="F1014" s="17" t="s">
        <v>2522</v>
      </c>
      <c r="G1014" s="4">
        <v>95</v>
      </c>
      <c r="H1014" s="35">
        <f t="shared" si="109"/>
        <v>95</v>
      </c>
      <c r="I1014" s="47">
        <f t="shared" si="108"/>
        <v>0</v>
      </c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37">
        <f t="shared" si="110"/>
        <v>0</v>
      </c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38"/>
      <c r="BT1014" s="38"/>
    </row>
    <row r="1015" customFormat="1" hidden="1" spans="2:72">
      <c r="B1015" s="17" t="e">
        <f>VLOOKUP(D1015,正方形!D:D,1,FALSE)</f>
        <v>#N/A</v>
      </c>
      <c r="C1015" s="4">
        <f t="shared" si="107"/>
        <v>1011</v>
      </c>
      <c r="D1015" s="1"/>
      <c r="E1015" s="1"/>
      <c r="F1015" s="17"/>
      <c r="G1015" s="4"/>
      <c r="H1015" s="35"/>
      <c r="I1015" s="47">
        <f t="shared" si="108"/>
        <v>0</v>
      </c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3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38"/>
      <c r="BT1015" s="38"/>
    </row>
    <row r="1016" customFormat="1" spans="2:72">
      <c r="B1016" s="17" t="e">
        <f>VLOOKUP(D1016,正方形!D:D,1,FALSE)</f>
        <v>#N/A</v>
      </c>
      <c r="C1016" s="4">
        <f t="shared" si="107"/>
        <v>1012</v>
      </c>
      <c r="D1016" s="1" t="s">
        <v>1409</v>
      </c>
      <c r="E1016" s="1"/>
      <c r="F1016" s="17" t="s">
        <v>2688</v>
      </c>
      <c r="G1016" s="4">
        <v>50</v>
      </c>
      <c r="H1016" s="35">
        <f>G1016+I1016-AO1016</f>
        <v>50</v>
      </c>
      <c r="I1016" s="47">
        <f t="shared" si="108"/>
        <v>0</v>
      </c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37">
        <f>SUM(AP1016:BT1016)</f>
        <v>0</v>
      </c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38"/>
      <c r="BT1016" s="38"/>
    </row>
    <row r="1017" customFormat="1" hidden="1" spans="2:72">
      <c r="B1017" s="17" t="e">
        <f>VLOOKUP(D1017,正方形!D:D,1,FALSE)</f>
        <v>#N/A</v>
      </c>
      <c r="C1017" s="4">
        <f t="shared" si="107"/>
        <v>1013</v>
      </c>
      <c r="D1017" s="1" t="s">
        <v>1408</v>
      </c>
      <c r="E1017" s="1"/>
      <c r="F1017" s="17" t="s">
        <v>2425</v>
      </c>
      <c r="G1017" s="4">
        <v>0</v>
      </c>
      <c r="H1017" s="35">
        <f t="shared" si="109"/>
        <v>0</v>
      </c>
      <c r="I1017" s="47">
        <f t="shared" si="108"/>
        <v>0</v>
      </c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37">
        <f t="shared" si="110"/>
        <v>0</v>
      </c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38"/>
      <c r="BT1017" s="38"/>
    </row>
    <row r="1018" customFormat="1" hidden="1" spans="2:72">
      <c r="B1018" s="17"/>
      <c r="C1018" s="4">
        <f t="shared" si="107"/>
        <v>1014</v>
      </c>
      <c r="D1018" s="16" t="s">
        <v>1407</v>
      </c>
      <c r="E1018" s="1"/>
      <c r="F1018" s="17" t="s">
        <v>2425</v>
      </c>
      <c r="G1018" s="4">
        <v>0</v>
      </c>
      <c r="H1018" s="35">
        <f t="shared" si="109"/>
        <v>0</v>
      </c>
      <c r="I1018" s="47">
        <f t="shared" si="108"/>
        <v>0</v>
      </c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37">
        <f t="shared" si="110"/>
        <v>0</v>
      </c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38"/>
      <c r="BT1018" s="38"/>
    </row>
    <row r="1019" customFormat="1" spans="2:72">
      <c r="B1019" s="17" t="e">
        <f>VLOOKUP(D1019,正方形!D:D,1,FALSE)</f>
        <v>#N/A</v>
      </c>
      <c r="C1019" s="4">
        <f t="shared" si="107"/>
        <v>1015</v>
      </c>
      <c r="D1019" s="1" t="s">
        <v>1406</v>
      </c>
      <c r="E1019" s="1"/>
      <c r="F1019" s="17" t="s">
        <v>2570</v>
      </c>
      <c r="G1019" s="4">
        <v>60</v>
      </c>
      <c r="H1019" s="35">
        <f t="shared" si="109"/>
        <v>60</v>
      </c>
      <c r="I1019" s="47">
        <f t="shared" si="108"/>
        <v>0</v>
      </c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37">
        <f t="shared" si="110"/>
        <v>0</v>
      </c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38"/>
      <c r="BT1019" s="38"/>
    </row>
    <row r="1020" customFormat="1" spans="2:72">
      <c r="B1020" s="17" t="e">
        <f>VLOOKUP(D1020,正方形!D:D,1,FALSE)</f>
        <v>#N/A</v>
      </c>
      <c r="C1020" s="4">
        <f t="shared" si="107"/>
        <v>1016</v>
      </c>
      <c r="D1020" s="1" t="s">
        <v>1405</v>
      </c>
      <c r="E1020" s="1"/>
      <c r="F1020" s="17" t="s">
        <v>2709</v>
      </c>
      <c r="G1020" s="4">
        <v>120</v>
      </c>
      <c r="H1020" s="35">
        <f t="shared" si="109"/>
        <v>120</v>
      </c>
      <c r="I1020" s="47">
        <f t="shared" si="108"/>
        <v>0</v>
      </c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37">
        <f t="shared" si="110"/>
        <v>0</v>
      </c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38"/>
      <c r="BT1020" s="38"/>
    </row>
    <row r="1021" customFormat="1" hidden="1" spans="2:72">
      <c r="B1021" s="17" t="e">
        <f>VLOOKUP(D1021,正方形!D:D,1,FALSE)</f>
        <v>#N/A</v>
      </c>
      <c r="C1021" s="4">
        <f t="shared" si="107"/>
        <v>1017</v>
      </c>
      <c r="D1021" s="1" t="s">
        <v>1404</v>
      </c>
      <c r="E1021" s="1"/>
      <c r="F1021" s="17" t="s">
        <v>2425</v>
      </c>
      <c r="G1021" s="4">
        <v>0</v>
      </c>
      <c r="H1021" s="35">
        <f t="shared" si="109"/>
        <v>0</v>
      </c>
      <c r="I1021" s="47">
        <f t="shared" si="108"/>
        <v>0</v>
      </c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37">
        <f t="shared" si="110"/>
        <v>0</v>
      </c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38"/>
      <c r="BT1021" s="38"/>
    </row>
    <row r="1022" customFormat="1" spans="2:72">
      <c r="B1022" s="17" t="e">
        <f>VLOOKUP(D1022,正方形!D:D,1,FALSE)</f>
        <v>#N/A</v>
      </c>
      <c r="C1022" s="4">
        <f t="shared" si="107"/>
        <v>1018</v>
      </c>
      <c r="D1022" s="1" t="s">
        <v>1403</v>
      </c>
      <c r="E1022" s="1"/>
      <c r="F1022" s="17" t="s">
        <v>2746</v>
      </c>
      <c r="G1022" s="4">
        <v>300</v>
      </c>
      <c r="H1022" s="35">
        <f t="shared" si="109"/>
        <v>190</v>
      </c>
      <c r="I1022" s="47">
        <f t="shared" si="108"/>
        <v>0</v>
      </c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37">
        <f t="shared" si="110"/>
        <v>110</v>
      </c>
      <c r="AP1022" s="17"/>
      <c r="AQ1022" s="17"/>
      <c r="AR1022" s="17">
        <v>110</v>
      </c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38"/>
      <c r="BT1022" s="38"/>
    </row>
    <row r="1023" customFormat="1" spans="2:72">
      <c r="B1023" s="17" t="e">
        <f>VLOOKUP(D1023,正方形!D:D,1,FALSE)</f>
        <v>#N/A</v>
      </c>
      <c r="C1023" s="4">
        <f t="shared" si="107"/>
        <v>1019</v>
      </c>
      <c r="D1023" s="1" t="s">
        <v>1402</v>
      </c>
      <c r="E1023" s="1"/>
      <c r="F1023" s="17" t="s">
        <v>2813</v>
      </c>
      <c r="G1023" s="4">
        <v>820</v>
      </c>
      <c r="H1023" s="35">
        <f t="shared" si="109"/>
        <v>820</v>
      </c>
      <c r="I1023" s="47">
        <f t="shared" si="108"/>
        <v>0</v>
      </c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37">
        <f t="shared" si="110"/>
        <v>0</v>
      </c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38"/>
      <c r="BT1023" s="38"/>
    </row>
    <row r="1024" customFormat="1" spans="2:72">
      <c r="B1024" s="17" t="e">
        <f>VLOOKUP(D1024,正方形!D:D,1,FALSE)</f>
        <v>#N/A</v>
      </c>
      <c r="C1024" s="4">
        <f t="shared" si="107"/>
        <v>1020</v>
      </c>
      <c r="D1024" s="1" t="s">
        <v>1401</v>
      </c>
      <c r="E1024" s="1"/>
      <c r="F1024" s="17" t="s">
        <v>2814</v>
      </c>
      <c r="G1024" s="4">
        <v>100</v>
      </c>
      <c r="H1024" s="35">
        <f t="shared" si="109"/>
        <v>100</v>
      </c>
      <c r="I1024" s="47">
        <f t="shared" si="108"/>
        <v>0</v>
      </c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37">
        <f t="shared" si="110"/>
        <v>0</v>
      </c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38"/>
      <c r="BT1024" s="38"/>
    </row>
    <row r="1025" customFormat="1" spans="2:72">
      <c r="B1025" s="17" t="e">
        <f>VLOOKUP(D1025,正方形!D:D,1,FALSE)</f>
        <v>#N/A</v>
      </c>
      <c r="C1025" s="4">
        <f t="shared" si="107"/>
        <v>1021</v>
      </c>
      <c r="D1025" s="1" t="s">
        <v>1400</v>
      </c>
      <c r="E1025" s="1"/>
      <c r="F1025" s="17" t="s">
        <v>2815</v>
      </c>
      <c r="G1025" s="4">
        <v>295</v>
      </c>
      <c r="H1025" s="35">
        <f t="shared" si="109"/>
        <v>295</v>
      </c>
      <c r="I1025" s="47">
        <f t="shared" si="108"/>
        <v>0</v>
      </c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37">
        <f t="shared" si="110"/>
        <v>0</v>
      </c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38"/>
      <c r="BT1025" s="38"/>
    </row>
    <row r="1026" customFormat="1" spans="2:72">
      <c r="B1026" s="17"/>
      <c r="C1026" s="4">
        <f t="shared" si="107"/>
        <v>1022</v>
      </c>
      <c r="D1026" s="16" t="s">
        <v>1399</v>
      </c>
      <c r="E1026" s="1"/>
      <c r="F1026" s="17" t="s">
        <v>2816</v>
      </c>
      <c r="G1026" s="4">
        <v>1380</v>
      </c>
      <c r="H1026" s="35">
        <f t="shared" si="109"/>
        <v>1380</v>
      </c>
      <c r="I1026" s="4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37">
        <f t="shared" si="110"/>
        <v>0</v>
      </c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38"/>
      <c r="BT1026" s="38"/>
    </row>
    <row r="1027" customFormat="1" spans="2:72">
      <c r="B1027" s="17" t="e">
        <f>VLOOKUP(D1027,正方形!D:D,1,FALSE)</f>
        <v>#N/A</v>
      </c>
      <c r="C1027" s="4">
        <f t="shared" si="107"/>
        <v>1023</v>
      </c>
      <c r="D1027" s="1" t="s">
        <v>1398</v>
      </c>
      <c r="E1027" s="1"/>
      <c r="F1027" s="17" t="s">
        <v>2500</v>
      </c>
      <c r="G1027" s="4">
        <v>100</v>
      </c>
      <c r="H1027" s="35">
        <f t="shared" si="109"/>
        <v>100</v>
      </c>
      <c r="I1027" s="47">
        <f t="shared" ref="I1027:I1037" si="111">SUM(J1027:AN1027)</f>
        <v>0</v>
      </c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37">
        <f t="shared" si="110"/>
        <v>0</v>
      </c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38"/>
      <c r="BT1027" s="38"/>
    </row>
    <row r="1028" customFormat="1" spans="2:72">
      <c r="B1028" s="17" t="e">
        <f>VLOOKUP(D1028,正方形!D:D,1,FALSE)</f>
        <v>#N/A</v>
      </c>
      <c r="C1028" s="4">
        <f t="shared" si="107"/>
        <v>1024</v>
      </c>
      <c r="D1028" s="1" t="s">
        <v>1397</v>
      </c>
      <c r="E1028" s="1"/>
      <c r="F1028" s="17" t="s">
        <v>2437</v>
      </c>
      <c r="G1028" s="4">
        <v>150</v>
      </c>
      <c r="H1028" s="35">
        <f t="shared" si="109"/>
        <v>150</v>
      </c>
      <c r="I1028" s="47">
        <f t="shared" si="111"/>
        <v>0</v>
      </c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37">
        <f t="shared" si="110"/>
        <v>0</v>
      </c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38"/>
      <c r="BT1028" s="38"/>
    </row>
    <row r="1029" customFormat="1" spans="2:72">
      <c r="B1029" s="17" t="e">
        <f>VLOOKUP(D1029,正方形!D:D,1,FALSE)</f>
        <v>#N/A</v>
      </c>
      <c r="C1029" s="4">
        <f t="shared" si="107"/>
        <v>1025</v>
      </c>
      <c r="D1029" s="1" t="s">
        <v>1396</v>
      </c>
      <c r="E1029" s="1"/>
      <c r="F1029" s="17" t="s">
        <v>2508</v>
      </c>
      <c r="G1029" s="4">
        <v>100</v>
      </c>
      <c r="H1029" s="35">
        <f t="shared" si="109"/>
        <v>100</v>
      </c>
      <c r="I1029" s="47">
        <f t="shared" si="111"/>
        <v>0</v>
      </c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37">
        <f t="shared" si="110"/>
        <v>0</v>
      </c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38"/>
      <c r="BT1029" s="38"/>
    </row>
    <row r="1030" customFormat="1" spans="2:72">
      <c r="B1030" s="17" t="e">
        <f>VLOOKUP(D1030,正方形!D:D,1,FALSE)</f>
        <v>#N/A</v>
      </c>
      <c r="C1030" s="4">
        <f t="shared" si="107"/>
        <v>1026</v>
      </c>
      <c r="D1030" s="1" t="s">
        <v>1395</v>
      </c>
      <c r="E1030" s="1"/>
      <c r="F1030" s="17" t="s">
        <v>2817</v>
      </c>
      <c r="G1030" s="4">
        <v>45</v>
      </c>
      <c r="H1030" s="35">
        <f t="shared" si="109"/>
        <v>45</v>
      </c>
      <c r="I1030" s="47">
        <f t="shared" si="111"/>
        <v>0</v>
      </c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37">
        <f t="shared" si="110"/>
        <v>0</v>
      </c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38"/>
      <c r="BT1030" s="38"/>
    </row>
    <row r="1031" customFormat="1" spans="2:72">
      <c r="B1031" s="17" t="e">
        <f>VLOOKUP(D1031,正方形!D:D,1,FALSE)</f>
        <v>#N/A</v>
      </c>
      <c r="C1031" s="4">
        <f t="shared" si="107"/>
        <v>1027</v>
      </c>
      <c r="D1031" s="1" t="s">
        <v>1394</v>
      </c>
      <c r="E1031" s="1"/>
      <c r="F1031" s="17" t="s">
        <v>2448</v>
      </c>
      <c r="G1031" s="4">
        <v>90</v>
      </c>
      <c r="H1031" s="35">
        <f t="shared" si="109"/>
        <v>90</v>
      </c>
      <c r="I1031" s="47">
        <f t="shared" si="111"/>
        <v>0</v>
      </c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37">
        <f t="shared" si="110"/>
        <v>0</v>
      </c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38"/>
      <c r="BT1031" s="38"/>
    </row>
    <row r="1032" customFormat="1" spans="2:72">
      <c r="B1032" s="17" t="e">
        <f>VLOOKUP(D1032,正方形!D:D,1,FALSE)</f>
        <v>#N/A</v>
      </c>
      <c r="C1032" s="4">
        <f t="shared" si="107"/>
        <v>1028</v>
      </c>
      <c r="D1032" s="1" t="s">
        <v>1393</v>
      </c>
      <c r="E1032" s="1"/>
      <c r="F1032" s="17" t="s">
        <v>2818</v>
      </c>
      <c r="G1032" s="4">
        <v>580</v>
      </c>
      <c r="H1032" s="35">
        <f t="shared" si="109"/>
        <v>580</v>
      </c>
      <c r="I1032" s="47">
        <f t="shared" si="111"/>
        <v>0</v>
      </c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37">
        <f t="shared" si="110"/>
        <v>0</v>
      </c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38"/>
      <c r="BT1032" s="38"/>
    </row>
    <row r="1033" customFormat="1" spans="2:72">
      <c r="B1033" s="17" t="e">
        <f>VLOOKUP(D1033,正方形!D:D,1,FALSE)</f>
        <v>#N/A</v>
      </c>
      <c r="C1033" s="4">
        <f t="shared" si="107"/>
        <v>1029</v>
      </c>
      <c r="D1033" s="1" t="s">
        <v>1392</v>
      </c>
      <c r="E1033" s="1"/>
      <c r="F1033" s="17" t="s">
        <v>2627</v>
      </c>
      <c r="G1033" s="4">
        <v>100</v>
      </c>
      <c r="H1033" s="35">
        <f t="shared" si="109"/>
        <v>100</v>
      </c>
      <c r="I1033" s="47">
        <f t="shared" si="111"/>
        <v>0</v>
      </c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37">
        <f t="shared" si="110"/>
        <v>0</v>
      </c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38"/>
      <c r="BT1033" s="38"/>
    </row>
    <row r="1034" customFormat="1" spans="2:72">
      <c r="B1034" s="17" t="e">
        <f>VLOOKUP(D1034,正方形!D:D,1,FALSE)</f>
        <v>#N/A</v>
      </c>
      <c r="C1034" s="4">
        <f t="shared" si="107"/>
        <v>1030</v>
      </c>
      <c r="D1034" s="1" t="s">
        <v>1391</v>
      </c>
      <c r="E1034" s="1"/>
      <c r="F1034" s="17" t="s">
        <v>2562</v>
      </c>
      <c r="G1034" s="4">
        <v>100</v>
      </c>
      <c r="H1034" s="35">
        <f t="shared" si="109"/>
        <v>100</v>
      </c>
      <c r="I1034" s="47">
        <f t="shared" si="111"/>
        <v>0</v>
      </c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37">
        <f t="shared" si="110"/>
        <v>0</v>
      </c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38"/>
      <c r="BT1034" s="38"/>
    </row>
    <row r="1035" customFormat="1" spans="2:72">
      <c r="B1035" s="17" t="e">
        <f>VLOOKUP(D1035,正方形!D:D,1,FALSE)</f>
        <v>#N/A</v>
      </c>
      <c r="C1035" s="4">
        <f t="shared" si="107"/>
        <v>1031</v>
      </c>
      <c r="D1035" s="1" t="s">
        <v>1390</v>
      </c>
      <c r="E1035" s="1"/>
      <c r="F1035" s="17" t="s">
        <v>2819</v>
      </c>
      <c r="G1035" s="4">
        <v>30</v>
      </c>
      <c r="H1035" s="35">
        <f t="shared" si="109"/>
        <v>30</v>
      </c>
      <c r="I1035" s="47">
        <f t="shared" si="111"/>
        <v>0</v>
      </c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37">
        <f t="shared" si="110"/>
        <v>0</v>
      </c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38"/>
      <c r="BT1035" s="38"/>
    </row>
    <row r="1036" customFormat="1" spans="2:72">
      <c r="B1036" s="17" t="e">
        <f>VLOOKUP(D1036,正方形!D:D,1,FALSE)</f>
        <v>#N/A</v>
      </c>
      <c r="C1036" s="4">
        <f t="shared" si="107"/>
        <v>1032</v>
      </c>
      <c r="D1036" s="1" t="s">
        <v>1389</v>
      </c>
      <c r="E1036" s="1"/>
      <c r="F1036" s="17" t="s">
        <v>2819</v>
      </c>
      <c r="G1036" s="4">
        <v>50</v>
      </c>
      <c r="H1036" s="35">
        <f t="shared" si="109"/>
        <v>50</v>
      </c>
      <c r="I1036" s="47">
        <f t="shared" si="111"/>
        <v>0</v>
      </c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37">
        <f t="shared" si="110"/>
        <v>0</v>
      </c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38"/>
      <c r="BT1036" s="38"/>
    </row>
    <row r="1037" customFormat="1" spans="2:72">
      <c r="B1037" s="17" t="e">
        <f>VLOOKUP(D1037,正方形!D:D,1,FALSE)</f>
        <v>#N/A</v>
      </c>
      <c r="C1037" s="4">
        <f t="shared" si="107"/>
        <v>1033</v>
      </c>
      <c r="D1037" s="1" t="s">
        <v>1388</v>
      </c>
      <c r="E1037" s="1"/>
      <c r="F1037" s="17" t="s">
        <v>2820</v>
      </c>
      <c r="G1037" s="4">
        <v>220</v>
      </c>
      <c r="H1037" s="35">
        <f t="shared" si="109"/>
        <v>220</v>
      </c>
      <c r="I1037" s="47">
        <f t="shared" si="111"/>
        <v>0</v>
      </c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37">
        <f t="shared" si="110"/>
        <v>0</v>
      </c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38"/>
      <c r="BT1037" s="38"/>
    </row>
    <row r="1038" customFormat="1" spans="2:72">
      <c r="B1038" s="17" t="e">
        <f>VLOOKUP(D1038,正方形!D:D,1,FALSE)</f>
        <v>#N/A</v>
      </c>
      <c r="C1038" s="4">
        <f t="shared" si="107"/>
        <v>1034</v>
      </c>
      <c r="D1038" s="1" t="s">
        <v>1387</v>
      </c>
      <c r="E1038" s="1"/>
      <c r="F1038" s="17" t="s">
        <v>2821</v>
      </c>
      <c r="G1038" s="4">
        <v>460</v>
      </c>
      <c r="H1038" s="35">
        <f t="shared" si="109"/>
        <v>460</v>
      </c>
      <c r="I1038" s="47">
        <f t="shared" ref="I1038:I1101" si="112">SUM(J1038:AN1038)</f>
        <v>0</v>
      </c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37">
        <f t="shared" si="110"/>
        <v>0</v>
      </c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38"/>
      <c r="BT1038" s="38"/>
    </row>
    <row r="1039" customFormat="1" hidden="1" spans="2:72">
      <c r="B1039" s="17" t="e">
        <f>VLOOKUP(D1039,正方形!D:D,1,FALSE)</f>
        <v>#N/A</v>
      </c>
      <c r="C1039" s="4">
        <f t="shared" ref="C1039:C1102" si="113">ROW()-4</f>
        <v>1035</v>
      </c>
      <c r="D1039" s="1" t="s">
        <v>1386</v>
      </c>
      <c r="E1039" s="1"/>
      <c r="F1039" s="17" t="s">
        <v>2822</v>
      </c>
      <c r="G1039" s="4">
        <v>480</v>
      </c>
      <c r="H1039" s="35">
        <f t="shared" ref="H1038:H1101" si="114">G1039+I1039-AO1039</f>
        <v>0</v>
      </c>
      <c r="I1039" s="47">
        <f t="shared" si="112"/>
        <v>0</v>
      </c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37">
        <f t="shared" ref="AO1027:AO1090" si="115">SUM(AP1039:BT1039)</f>
        <v>480</v>
      </c>
      <c r="AP1039" s="17"/>
      <c r="AQ1039" s="17"/>
      <c r="AR1039" s="17"/>
      <c r="AS1039" s="17"/>
      <c r="AT1039" s="17"/>
      <c r="AU1039" s="17"/>
      <c r="AV1039" s="17"/>
      <c r="AW1039" s="17">
        <v>480</v>
      </c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38"/>
      <c r="BT1039" s="38"/>
    </row>
    <row r="1040" customFormat="1" hidden="1" spans="2:72">
      <c r="B1040" s="17" t="e">
        <f>VLOOKUP(D1040,正方形!D:D,1,FALSE)</f>
        <v>#N/A</v>
      </c>
      <c r="C1040" s="4">
        <f t="shared" si="113"/>
        <v>1036</v>
      </c>
      <c r="D1040" s="1" t="s">
        <v>1385</v>
      </c>
      <c r="E1040" s="1"/>
      <c r="F1040" s="17" t="s">
        <v>2501</v>
      </c>
      <c r="G1040" s="4">
        <v>30</v>
      </c>
      <c r="H1040" s="35">
        <f t="shared" si="114"/>
        <v>0</v>
      </c>
      <c r="I1040" s="47">
        <f t="shared" si="112"/>
        <v>0</v>
      </c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37">
        <f t="shared" si="115"/>
        <v>30</v>
      </c>
      <c r="AP1040" s="17"/>
      <c r="AQ1040" s="17"/>
      <c r="AR1040" s="17"/>
      <c r="AS1040" s="17"/>
      <c r="AT1040" s="17"/>
      <c r="AU1040" s="17"/>
      <c r="AV1040" s="17"/>
      <c r="AW1040" s="17">
        <v>30</v>
      </c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38"/>
      <c r="BT1040" s="38"/>
    </row>
    <row r="1041" customFormat="1" hidden="1" spans="2:72">
      <c r="B1041" s="17" t="e">
        <f>VLOOKUP(D1041,正方形!D:D,1,FALSE)</f>
        <v>#N/A</v>
      </c>
      <c r="C1041" s="4">
        <f t="shared" si="113"/>
        <v>1037</v>
      </c>
      <c r="D1041" s="1" t="s">
        <v>1384</v>
      </c>
      <c r="E1041" s="1"/>
      <c r="F1041" s="17" t="s">
        <v>2660</v>
      </c>
      <c r="G1041" s="4">
        <v>150</v>
      </c>
      <c r="H1041" s="35">
        <f t="shared" si="114"/>
        <v>0</v>
      </c>
      <c r="I1041" s="47">
        <f t="shared" si="112"/>
        <v>0</v>
      </c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37">
        <f t="shared" si="115"/>
        <v>150</v>
      </c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>
        <v>150</v>
      </c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38"/>
      <c r="BT1041" s="38"/>
    </row>
    <row r="1042" customFormat="1" hidden="1" spans="2:72">
      <c r="B1042" s="17" t="e">
        <f>VLOOKUP(D1042,正方形!D:D,1,FALSE)</f>
        <v>#N/A</v>
      </c>
      <c r="C1042" s="4">
        <f t="shared" si="113"/>
        <v>1038</v>
      </c>
      <c r="D1042" s="1" t="s">
        <v>1383</v>
      </c>
      <c r="E1042" s="1"/>
      <c r="F1042" s="17" t="s">
        <v>2823</v>
      </c>
      <c r="G1042" s="4">
        <v>0</v>
      </c>
      <c r="H1042" s="35">
        <f t="shared" si="114"/>
        <v>0</v>
      </c>
      <c r="I1042" s="47">
        <f t="shared" si="112"/>
        <v>0</v>
      </c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37">
        <f t="shared" si="115"/>
        <v>0</v>
      </c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38"/>
      <c r="BT1042" s="38"/>
    </row>
    <row r="1043" customFormat="1" hidden="1" spans="2:72">
      <c r="B1043" s="17"/>
      <c r="C1043" s="4">
        <f t="shared" si="113"/>
        <v>1039</v>
      </c>
      <c r="D1043" s="16" t="s">
        <v>1382</v>
      </c>
      <c r="E1043" s="1"/>
      <c r="F1043" s="17"/>
      <c r="G1043" s="4">
        <v>0</v>
      </c>
      <c r="H1043" s="35">
        <f t="shared" si="114"/>
        <v>0</v>
      </c>
      <c r="I1043" s="47">
        <f t="shared" si="112"/>
        <v>0</v>
      </c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37">
        <f t="shared" si="115"/>
        <v>0</v>
      </c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38"/>
      <c r="BT1043" s="38"/>
    </row>
    <row r="1044" customFormat="1" spans="2:72">
      <c r="B1044" s="17" t="e">
        <f>VLOOKUP(D1044,正方形!D:D,1,FALSE)</f>
        <v>#N/A</v>
      </c>
      <c r="C1044" s="4">
        <f t="shared" si="113"/>
        <v>1040</v>
      </c>
      <c r="D1044" s="1" t="s">
        <v>1381</v>
      </c>
      <c r="E1044" s="1"/>
      <c r="F1044" s="17" t="s">
        <v>2824</v>
      </c>
      <c r="G1044" s="4">
        <v>225</v>
      </c>
      <c r="H1044" s="35">
        <f t="shared" si="114"/>
        <v>225</v>
      </c>
      <c r="I1044" s="47">
        <f t="shared" si="112"/>
        <v>0</v>
      </c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37">
        <f t="shared" si="115"/>
        <v>0</v>
      </c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38"/>
      <c r="BT1044" s="38"/>
    </row>
    <row r="1045" customFormat="1" hidden="1" spans="2:72">
      <c r="B1045" s="17" t="e">
        <f>VLOOKUP(D1045,正方形!D:D,1,FALSE)</f>
        <v>#N/A</v>
      </c>
      <c r="C1045" s="4">
        <f t="shared" si="113"/>
        <v>1041</v>
      </c>
      <c r="D1045" s="1" t="s">
        <v>1380</v>
      </c>
      <c r="E1045" s="1"/>
      <c r="F1045" s="17" t="s">
        <v>2425</v>
      </c>
      <c r="G1045" s="4">
        <v>0</v>
      </c>
      <c r="H1045" s="35">
        <f t="shared" si="114"/>
        <v>0</v>
      </c>
      <c r="I1045" s="47">
        <f t="shared" si="112"/>
        <v>0</v>
      </c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37">
        <f t="shared" si="115"/>
        <v>0</v>
      </c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38"/>
      <c r="BT1045" s="38"/>
    </row>
    <row r="1046" customFormat="1" hidden="1" spans="2:72">
      <c r="B1046" s="17"/>
      <c r="C1046" s="4">
        <f t="shared" si="113"/>
        <v>1042</v>
      </c>
      <c r="D1046" s="16" t="s">
        <v>1379</v>
      </c>
      <c r="E1046" s="1"/>
      <c r="F1046" s="17" t="s">
        <v>2425</v>
      </c>
      <c r="G1046" s="4">
        <v>0</v>
      </c>
      <c r="H1046" s="35">
        <f t="shared" si="114"/>
        <v>0</v>
      </c>
      <c r="I1046" s="47">
        <f t="shared" si="112"/>
        <v>0</v>
      </c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37">
        <f t="shared" si="115"/>
        <v>0</v>
      </c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38"/>
      <c r="BT1046" s="38"/>
    </row>
    <row r="1047" customFormat="1" spans="2:72">
      <c r="B1047" s="17" t="e">
        <f>VLOOKUP(D1047,正方形!D:D,1,FALSE)</f>
        <v>#N/A</v>
      </c>
      <c r="C1047" s="4">
        <f t="shared" si="113"/>
        <v>1043</v>
      </c>
      <c r="D1047" s="1" t="s">
        <v>1378</v>
      </c>
      <c r="E1047" s="1"/>
      <c r="F1047" s="17" t="s">
        <v>2652</v>
      </c>
      <c r="G1047" s="4">
        <v>100</v>
      </c>
      <c r="H1047" s="35">
        <f t="shared" si="114"/>
        <v>100</v>
      </c>
      <c r="I1047" s="47">
        <f t="shared" si="112"/>
        <v>0</v>
      </c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37">
        <f t="shared" si="115"/>
        <v>0</v>
      </c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38"/>
      <c r="BT1047" s="38"/>
    </row>
    <row r="1048" customFormat="1" spans="2:72">
      <c r="B1048" s="17" t="e">
        <f>VLOOKUP(D1048,正方形!D:D,1,FALSE)</f>
        <v>#N/A</v>
      </c>
      <c r="C1048" s="4">
        <f t="shared" si="113"/>
        <v>1044</v>
      </c>
      <c r="D1048" s="1" t="s">
        <v>1377</v>
      </c>
      <c r="E1048" s="1"/>
      <c r="F1048" s="17" t="s">
        <v>2750</v>
      </c>
      <c r="G1048" s="4">
        <v>225</v>
      </c>
      <c r="H1048" s="35">
        <f t="shared" si="114"/>
        <v>225</v>
      </c>
      <c r="I1048" s="47">
        <f t="shared" si="112"/>
        <v>0</v>
      </c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37">
        <f t="shared" si="115"/>
        <v>0</v>
      </c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38"/>
      <c r="BT1048" s="38"/>
    </row>
    <row r="1049" customFormat="1" spans="2:72">
      <c r="B1049" s="17" t="e">
        <f>VLOOKUP(D1049,正方形!D:D,1,FALSE)</f>
        <v>#N/A</v>
      </c>
      <c r="C1049" s="4">
        <f t="shared" si="113"/>
        <v>1045</v>
      </c>
      <c r="D1049" s="1" t="s">
        <v>1376</v>
      </c>
      <c r="E1049" s="1"/>
      <c r="F1049" s="17" t="s">
        <v>2559</v>
      </c>
      <c r="G1049" s="4">
        <v>280</v>
      </c>
      <c r="H1049" s="35">
        <f t="shared" si="114"/>
        <v>280</v>
      </c>
      <c r="I1049" s="47">
        <f t="shared" si="112"/>
        <v>0</v>
      </c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37">
        <f t="shared" si="115"/>
        <v>0</v>
      </c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38"/>
      <c r="BT1049" s="38"/>
    </row>
    <row r="1050" customFormat="1" spans="2:72">
      <c r="B1050" s="17" t="e">
        <f>VLOOKUP(D1050,正方形!D:D,1,FALSE)</f>
        <v>#N/A</v>
      </c>
      <c r="C1050" s="4">
        <f t="shared" si="113"/>
        <v>1046</v>
      </c>
      <c r="D1050" s="1" t="s">
        <v>1375</v>
      </c>
      <c r="E1050" s="1"/>
      <c r="F1050" s="17" t="s">
        <v>2825</v>
      </c>
      <c r="G1050" s="4">
        <v>340</v>
      </c>
      <c r="H1050" s="35">
        <f t="shared" si="114"/>
        <v>340</v>
      </c>
      <c r="I1050" s="47">
        <f t="shared" si="112"/>
        <v>0</v>
      </c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37">
        <f t="shared" si="115"/>
        <v>0</v>
      </c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38"/>
      <c r="BT1050" s="38"/>
    </row>
    <row r="1051" customFormat="1" spans="2:72">
      <c r="B1051" s="17" t="e">
        <f>VLOOKUP(D1051,正方形!D:D,1,FALSE)</f>
        <v>#N/A</v>
      </c>
      <c r="C1051" s="4">
        <f t="shared" si="113"/>
        <v>1047</v>
      </c>
      <c r="D1051" s="1" t="s">
        <v>1374</v>
      </c>
      <c r="E1051" s="1"/>
      <c r="F1051" s="17" t="s">
        <v>2430</v>
      </c>
      <c r="G1051" s="4">
        <v>100</v>
      </c>
      <c r="H1051" s="35">
        <f t="shared" si="114"/>
        <v>100</v>
      </c>
      <c r="I1051" s="47">
        <f t="shared" si="112"/>
        <v>0</v>
      </c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37">
        <f t="shared" si="115"/>
        <v>0</v>
      </c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38"/>
      <c r="BT1051" s="38"/>
    </row>
    <row r="1052" customFormat="1" hidden="1" spans="2:72">
      <c r="B1052" s="17" t="e">
        <f>VLOOKUP(D1052,正方形!D:D,1,FALSE)</f>
        <v>#N/A</v>
      </c>
      <c r="C1052" s="4">
        <f t="shared" si="113"/>
        <v>1048</v>
      </c>
      <c r="D1052" s="1" t="s">
        <v>1373</v>
      </c>
      <c r="E1052" s="1"/>
      <c r="F1052" s="17" t="s">
        <v>2826</v>
      </c>
      <c r="G1052" s="4">
        <v>0</v>
      </c>
      <c r="H1052" s="35">
        <f t="shared" si="114"/>
        <v>0</v>
      </c>
      <c r="I1052" s="47">
        <f t="shared" si="112"/>
        <v>0</v>
      </c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37">
        <f t="shared" si="115"/>
        <v>0</v>
      </c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38"/>
      <c r="BT1052" s="38"/>
    </row>
    <row r="1053" customFormat="1" spans="2:72">
      <c r="B1053" s="17" t="e">
        <f>VLOOKUP(D1053,正方形!D:D,1,FALSE)</f>
        <v>#N/A</v>
      </c>
      <c r="C1053" s="4">
        <f t="shared" si="113"/>
        <v>1049</v>
      </c>
      <c r="D1053" s="1" t="s">
        <v>1372</v>
      </c>
      <c r="E1053" s="1"/>
      <c r="F1053" s="17" t="s">
        <v>2827</v>
      </c>
      <c r="G1053" s="4">
        <v>5</v>
      </c>
      <c r="H1053" s="35">
        <f t="shared" si="114"/>
        <v>5</v>
      </c>
      <c r="I1053" s="47">
        <f t="shared" si="112"/>
        <v>0</v>
      </c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37">
        <f t="shared" si="115"/>
        <v>0</v>
      </c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38"/>
      <c r="BT1053" s="38"/>
    </row>
    <row r="1054" customFormat="1" hidden="1" spans="2:72">
      <c r="B1054" s="17"/>
      <c r="C1054" s="4">
        <f t="shared" si="113"/>
        <v>1050</v>
      </c>
      <c r="D1054" s="16" t="s">
        <v>1371</v>
      </c>
      <c r="E1054" s="1"/>
      <c r="F1054" s="17"/>
      <c r="G1054" s="4">
        <v>0</v>
      </c>
      <c r="H1054" s="35">
        <f t="shared" si="114"/>
        <v>0</v>
      </c>
      <c r="I1054" s="47">
        <f t="shared" si="112"/>
        <v>0</v>
      </c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37">
        <f t="shared" si="115"/>
        <v>0</v>
      </c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38"/>
      <c r="BT1054" s="38"/>
    </row>
    <row r="1055" customFormat="1" spans="2:72">
      <c r="B1055" s="17" t="e">
        <f>VLOOKUP(D1055,正方形!D:D,1,FALSE)</f>
        <v>#N/A</v>
      </c>
      <c r="C1055" s="4">
        <f t="shared" si="113"/>
        <v>1051</v>
      </c>
      <c r="D1055" s="1" t="s">
        <v>1370</v>
      </c>
      <c r="E1055" s="1"/>
      <c r="F1055" s="17" t="s">
        <v>2728</v>
      </c>
      <c r="G1055" s="4">
        <v>250</v>
      </c>
      <c r="H1055" s="35">
        <f t="shared" si="114"/>
        <v>250</v>
      </c>
      <c r="I1055" s="47">
        <f t="shared" si="112"/>
        <v>0</v>
      </c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37">
        <f t="shared" si="115"/>
        <v>0</v>
      </c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38"/>
      <c r="BT1055" s="38"/>
    </row>
    <row r="1056" customFormat="1" hidden="1" spans="2:72">
      <c r="B1056" s="17"/>
      <c r="C1056" s="4">
        <f t="shared" si="113"/>
        <v>1052</v>
      </c>
      <c r="D1056" s="16" t="s">
        <v>1369</v>
      </c>
      <c r="E1056" s="1"/>
      <c r="F1056" s="17"/>
      <c r="G1056" s="4">
        <v>0</v>
      </c>
      <c r="H1056" s="35">
        <f t="shared" si="114"/>
        <v>0</v>
      </c>
      <c r="I1056" s="47">
        <f t="shared" si="112"/>
        <v>0</v>
      </c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37">
        <f t="shared" si="115"/>
        <v>0</v>
      </c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38"/>
      <c r="BT1056" s="38"/>
    </row>
    <row r="1057" customFormat="1" spans="2:72">
      <c r="B1057" s="17" t="e">
        <f>VLOOKUP(D1057,正方形!D:D,1,FALSE)</f>
        <v>#N/A</v>
      </c>
      <c r="C1057" s="4">
        <f t="shared" si="113"/>
        <v>1053</v>
      </c>
      <c r="D1057" s="1" t="s">
        <v>1368</v>
      </c>
      <c r="E1057" s="1"/>
      <c r="F1057" s="17" t="s">
        <v>2536</v>
      </c>
      <c r="G1057" s="4">
        <v>90</v>
      </c>
      <c r="H1057" s="35">
        <f t="shared" si="114"/>
        <v>90</v>
      </c>
      <c r="I1057" s="47">
        <f t="shared" si="112"/>
        <v>0</v>
      </c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37">
        <f t="shared" si="115"/>
        <v>0</v>
      </c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38"/>
      <c r="BT1057" s="38"/>
    </row>
    <row r="1058" customFormat="1" hidden="1" spans="2:72">
      <c r="B1058" s="17"/>
      <c r="C1058" s="4">
        <f t="shared" si="113"/>
        <v>1054</v>
      </c>
      <c r="D1058" s="16" t="s">
        <v>1367</v>
      </c>
      <c r="E1058" s="1"/>
      <c r="F1058" s="17" t="s">
        <v>2425</v>
      </c>
      <c r="G1058" s="4">
        <v>0</v>
      </c>
      <c r="H1058" s="35">
        <f t="shared" si="114"/>
        <v>0</v>
      </c>
      <c r="I1058" s="47">
        <f t="shared" si="112"/>
        <v>0</v>
      </c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37">
        <f t="shared" si="115"/>
        <v>0</v>
      </c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38"/>
      <c r="BT1058" s="38"/>
    </row>
    <row r="1059" customFormat="1" spans="2:72">
      <c r="B1059" s="17" t="e">
        <f>VLOOKUP(D1059,正方形!D:D,1,FALSE)</f>
        <v>#N/A</v>
      </c>
      <c r="C1059" s="4">
        <f t="shared" si="113"/>
        <v>1055</v>
      </c>
      <c r="D1059" s="1" t="s">
        <v>2828</v>
      </c>
      <c r="E1059" s="1"/>
      <c r="F1059" s="17" t="s">
        <v>2699</v>
      </c>
      <c r="G1059" s="4">
        <v>190</v>
      </c>
      <c r="H1059" s="35">
        <f t="shared" si="114"/>
        <v>190</v>
      </c>
      <c r="I1059" s="47">
        <f t="shared" si="112"/>
        <v>0</v>
      </c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37">
        <f t="shared" si="115"/>
        <v>0</v>
      </c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38"/>
      <c r="BT1059" s="38"/>
    </row>
    <row r="1060" customFormat="1" hidden="1" spans="2:72">
      <c r="B1060" s="17"/>
      <c r="C1060" s="4">
        <f t="shared" si="113"/>
        <v>1056</v>
      </c>
      <c r="D1060" s="16" t="s">
        <v>1365</v>
      </c>
      <c r="E1060" s="1"/>
      <c r="F1060" s="17"/>
      <c r="G1060" s="4">
        <v>0</v>
      </c>
      <c r="H1060" s="35">
        <f t="shared" si="114"/>
        <v>0</v>
      </c>
      <c r="I1060" s="47">
        <f t="shared" si="112"/>
        <v>0</v>
      </c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37">
        <f t="shared" si="115"/>
        <v>0</v>
      </c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38"/>
      <c r="BT1060" s="38"/>
    </row>
    <row r="1061" customFormat="1" hidden="1" spans="2:72">
      <c r="B1061" s="17"/>
      <c r="C1061" s="4">
        <f t="shared" si="113"/>
        <v>1057</v>
      </c>
      <c r="D1061" s="16" t="s">
        <v>1364</v>
      </c>
      <c r="E1061" s="1"/>
      <c r="F1061" s="17"/>
      <c r="G1061" s="4">
        <v>0</v>
      </c>
      <c r="H1061" s="35">
        <f t="shared" si="114"/>
        <v>0</v>
      </c>
      <c r="I1061" s="47">
        <f t="shared" si="112"/>
        <v>0</v>
      </c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37">
        <f t="shared" si="115"/>
        <v>0</v>
      </c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38"/>
      <c r="BT1061" s="38"/>
    </row>
    <row r="1062" customFormat="1" hidden="1" spans="2:72">
      <c r="B1062" s="17"/>
      <c r="C1062" s="4">
        <f t="shared" si="113"/>
        <v>1058</v>
      </c>
      <c r="D1062" s="16" t="s">
        <v>1363</v>
      </c>
      <c r="E1062" s="1"/>
      <c r="F1062" s="17"/>
      <c r="G1062" s="4">
        <v>0</v>
      </c>
      <c r="H1062" s="35">
        <f t="shared" si="114"/>
        <v>-20</v>
      </c>
      <c r="I1062" s="47">
        <f t="shared" si="112"/>
        <v>0</v>
      </c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37">
        <f t="shared" si="115"/>
        <v>20</v>
      </c>
      <c r="AP1062" s="17"/>
      <c r="AQ1062" s="17"/>
      <c r="AR1062" s="17">
        <v>20</v>
      </c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38"/>
      <c r="BT1062" s="38"/>
    </row>
    <row r="1063" customFormat="1" spans="2:72">
      <c r="B1063" s="17" t="e">
        <f>VLOOKUP(D1063,正方形!D:D,1,FALSE)</f>
        <v>#N/A</v>
      </c>
      <c r="C1063" s="4">
        <f t="shared" si="113"/>
        <v>1059</v>
      </c>
      <c r="D1063" s="1" t="s">
        <v>1362</v>
      </c>
      <c r="E1063" s="1"/>
      <c r="F1063" s="17" t="s">
        <v>2644</v>
      </c>
      <c r="G1063" s="4">
        <v>100</v>
      </c>
      <c r="H1063" s="35">
        <f t="shared" si="114"/>
        <v>100</v>
      </c>
      <c r="I1063" s="47">
        <f t="shared" si="112"/>
        <v>0</v>
      </c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37">
        <f t="shared" si="115"/>
        <v>0</v>
      </c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38"/>
      <c r="BT1063" s="38"/>
    </row>
    <row r="1064" customFormat="1" spans="2:72">
      <c r="B1064" s="17" t="e">
        <f>VLOOKUP(D1064,正方形!D:D,1,FALSE)</f>
        <v>#N/A</v>
      </c>
      <c r="C1064" s="4">
        <f t="shared" si="113"/>
        <v>1060</v>
      </c>
      <c r="D1064" s="1" t="s">
        <v>1361</v>
      </c>
      <c r="E1064" s="1"/>
      <c r="F1064" s="17" t="s">
        <v>2550</v>
      </c>
      <c r="G1064" s="4">
        <v>100</v>
      </c>
      <c r="H1064" s="35">
        <f t="shared" si="114"/>
        <v>100</v>
      </c>
      <c r="I1064" s="47">
        <f t="shared" si="112"/>
        <v>0</v>
      </c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37">
        <f t="shared" si="115"/>
        <v>0</v>
      </c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38"/>
      <c r="BT1064" s="38"/>
    </row>
    <row r="1065" customFormat="1" spans="2:72">
      <c r="B1065" s="17" t="e">
        <f>VLOOKUP(D1065,正方形!D:D,1,FALSE)</f>
        <v>#N/A</v>
      </c>
      <c r="C1065" s="4">
        <f t="shared" si="113"/>
        <v>1061</v>
      </c>
      <c r="D1065" s="1" t="s">
        <v>1360</v>
      </c>
      <c r="E1065" s="1"/>
      <c r="F1065" s="17" t="s">
        <v>2802</v>
      </c>
      <c r="G1065" s="4">
        <v>100</v>
      </c>
      <c r="H1065" s="35">
        <f t="shared" si="114"/>
        <v>100</v>
      </c>
      <c r="I1065" s="47">
        <f t="shared" si="112"/>
        <v>0</v>
      </c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37">
        <f t="shared" si="115"/>
        <v>0</v>
      </c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38"/>
      <c r="BT1065" s="38"/>
    </row>
    <row r="1066" customFormat="1" hidden="1" spans="2:72">
      <c r="B1066" s="17" t="e">
        <f>VLOOKUP(D1066,正方形!D:D,1,FALSE)</f>
        <v>#N/A</v>
      </c>
      <c r="C1066" s="4">
        <f t="shared" si="113"/>
        <v>1062</v>
      </c>
      <c r="D1066" s="1" t="s">
        <v>1359</v>
      </c>
      <c r="E1066" s="1"/>
      <c r="F1066" s="17" t="s">
        <v>2425</v>
      </c>
      <c r="G1066" s="4">
        <v>0</v>
      </c>
      <c r="H1066" s="35">
        <f t="shared" si="114"/>
        <v>-200</v>
      </c>
      <c r="I1066" s="47">
        <f t="shared" si="112"/>
        <v>0</v>
      </c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37">
        <f t="shared" si="115"/>
        <v>200</v>
      </c>
      <c r="AP1066" s="17"/>
      <c r="AQ1066" s="17"/>
      <c r="AR1066" s="17">
        <v>200</v>
      </c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38"/>
      <c r="BT1066" s="38"/>
    </row>
    <row r="1067" customFormat="1" hidden="1" spans="2:72">
      <c r="B1067" s="17"/>
      <c r="C1067" s="4">
        <f t="shared" si="113"/>
        <v>1063</v>
      </c>
      <c r="D1067" s="16" t="s">
        <v>1358</v>
      </c>
      <c r="E1067" s="1"/>
      <c r="F1067" s="17"/>
      <c r="G1067" s="4">
        <v>0</v>
      </c>
      <c r="H1067" s="35">
        <f t="shared" si="114"/>
        <v>0</v>
      </c>
      <c r="I1067" s="47">
        <f t="shared" si="112"/>
        <v>0</v>
      </c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37">
        <f t="shared" si="115"/>
        <v>0</v>
      </c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38"/>
      <c r="BT1067" s="38"/>
    </row>
    <row r="1068" customFormat="1" spans="2:72">
      <c r="B1068" s="17" t="e">
        <f>VLOOKUP(D1068,正方形!D:D,1,FALSE)</f>
        <v>#N/A</v>
      </c>
      <c r="C1068" s="4">
        <f t="shared" si="113"/>
        <v>1064</v>
      </c>
      <c r="D1068" s="1" t="s">
        <v>1357</v>
      </c>
      <c r="E1068" s="1"/>
      <c r="F1068" s="17" t="s">
        <v>2829</v>
      </c>
      <c r="G1068" s="4">
        <v>7930</v>
      </c>
      <c r="H1068" s="35">
        <f t="shared" si="114"/>
        <v>7330</v>
      </c>
      <c r="I1068" s="47">
        <f t="shared" si="112"/>
        <v>0</v>
      </c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37">
        <f t="shared" si="115"/>
        <v>600</v>
      </c>
      <c r="AP1068" s="17"/>
      <c r="AQ1068" s="17">
        <v>100</v>
      </c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>
        <v>200</v>
      </c>
      <c r="BE1068" s="17"/>
      <c r="BF1068" s="17"/>
      <c r="BG1068" s="17"/>
      <c r="BH1068" s="17"/>
      <c r="BI1068" s="17"/>
      <c r="BJ1068" s="17"/>
      <c r="BK1068" s="17">
        <v>300</v>
      </c>
      <c r="BL1068" s="17"/>
      <c r="BM1068" s="17"/>
      <c r="BN1068" s="17"/>
      <c r="BO1068" s="17"/>
      <c r="BP1068" s="17"/>
      <c r="BQ1068" s="17"/>
      <c r="BR1068" s="17"/>
      <c r="BS1068" s="38"/>
      <c r="BT1068" s="38"/>
    </row>
    <row r="1069" customFormat="1" spans="2:72">
      <c r="B1069" s="17" t="e">
        <f>VLOOKUP(D1069,正方形!D:D,1,FALSE)</f>
        <v>#N/A</v>
      </c>
      <c r="C1069" s="4">
        <f t="shared" si="113"/>
        <v>1065</v>
      </c>
      <c r="D1069" s="1" t="s">
        <v>1356</v>
      </c>
      <c r="E1069" s="1"/>
      <c r="F1069" s="17" t="s">
        <v>2533</v>
      </c>
      <c r="G1069" s="4">
        <v>100</v>
      </c>
      <c r="H1069" s="35">
        <f t="shared" si="114"/>
        <v>100</v>
      </c>
      <c r="I1069" s="47">
        <f t="shared" si="112"/>
        <v>0</v>
      </c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37">
        <f t="shared" si="115"/>
        <v>0</v>
      </c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38"/>
      <c r="BT1069" s="38"/>
    </row>
    <row r="1070" customFormat="1" spans="2:72">
      <c r="B1070" s="17" t="e">
        <f>VLOOKUP(D1070,正方形!D:D,1,FALSE)</f>
        <v>#N/A</v>
      </c>
      <c r="C1070" s="4">
        <f t="shared" si="113"/>
        <v>1066</v>
      </c>
      <c r="D1070" s="1" t="s">
        <v>1355</v>
      </c>
      <c r="E1070" s="1"/>
      <c r="F1070" s="17" t="s">
        <v>2830</v>
      </c>
      <c r="G1070" s="4">
        <v>780</v>
      </c>
      <c r="H1070" s="35">
        <f t="shared" si="114"/>
        <v>580</v>
      </c>
      <c r="I1070" s="47">
        <f t="shared" si="112"/>
        <v>0</v>
      </c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37">
        <f t="shared" si="115"/>
        <v>200</v>
      </c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>
        <v>200</v>
      </c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38"/>
      <c r="BT1070" s="38"/>
    </row>
    <row r="1071" customFormat="1" spans="2:72">
      <c r="B1071" s="17"/>
      <c r="C1071" s="4">
        <f t="shared" si="113"/>
        <v>1067</v>
      </c>
      <c r="D1071" s="16" t="s">
        <v>1354</v>
      </c>
      <c r="E1071" s="1"/>
      <c r="F1071" s="17" t="s">
        <v>2617</v>
      </c>
      <c r="G1071" s="4">
        <v>100</v>
      </c>
      <c r="H1071" s="35">
        <f t="shared" si="114"/>
        <v>100</v>
      </c>
      <c r="I1071" s="47">
        <f t="shared" si="112"/>
        <v>0</v>
      </c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37">
        <f t="shared" si="115"/>
        <v>0</v>
      </c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38"/>
      <c r="BT1071" s="38"/>
    </row>
    <row r="1072" customFormat="1" spans="2:72">
      <c r="B1072" s="17" t="e">
        <f>VLOOKUP(D1072,正方形!D:D,1,FALSE)</f>
        <v>#N/A</v>
      </c>
      <c r="C1072" s="4">
        <f t="shared" si="113"/>
        <v>1068</v>
      </c>
      <c r="D1072" s="1" t="s">
        <v>1353</v>
      </c>
      <c r="E1072" s="1"/>
      <c r="F1072" s="17" t="s">
        <v>2831</v>
      </c>
      <c r="G1072" s="4">
        <v>700</v>
      </c>
      <c r="H1072" s="35">
        <f t="shared" si="114"/>
        <v>700</v>
      </c>
      <c r="I1072" s="47">
        <f t="shared" si="112"/>
        <v>0</v>
      </c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37">
        <f t="shared" si="115"/>
        <v>0</v>
      </c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38"/>
      <c r="BT1072" s="38"/>
    </row>
    <row r="1073" customFormat="1" hidden="1" spans="2:72">
      <c r="B1073" s="17" t="e">
        <f>VLOOKUP(D1073,正方形!D:D,1,FALSE)</f>
        <v>#N/A</v>
      </c>
      <c r="C1073" s="4">
        <f t="shared" si="113"/>
        <v>1069</v>
      </c>
      <c r="D1073" s="1" t="s">
        <v>1352</v>
      </c>
      <c r="E1073" s="1"/>
      <c r="F1073" s="17" t="s">
        <v>2425</v>
      </c>
      <c r="G1073" s="4">
        <v>0</v>
      </c>
      <c r="H1073" s="35">
        <f t="shared" si="114"/>
        <v>0</v>
      </c>
      <c r="I1073" s="47">
        <f t="shared" si="112"/>
        <v>200</v>
      </c>
      <c r="J1073" s="17">
        <v>200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37">
        <f t="shared" si="115"/>
        <v>200</v>
      </c>
      <c r="AP1073" s="17">
        <v>200</v>
      </c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38"/>
      <c r="BT1073" s="38"/>
    </row>
    <row r="1074" customFormat="1" hidden="1" spans="2:72">
      <c r="B1074" s="17" t="e">
        <f>VLOOKUP(D1074,正方形!D:D,1,FALSE)</f>
        <v>#N/A</v>
      </c>
      <c r="C1074" s="4">
        <f t="shared" si="113"/>
        <v>1070</v>
      </c>
      <c r="D1074" s="1" t="s">
        <v>1351</v>
      </c>
      <c r="E1074" s="1"/>
      <c r="F1074" s="17" t="s">
        <v>2525</v>
      </c>
      <c r="G1074" s="4">
        <v>0</v>
      </c>
      <c r="H1074" s="35">
        <f t="shared" si="114"/>
        <v>0</v>
      </c>
      <c r="I1074" s="47">
        <f t="shared" si="112"/>
        <v>0</v>
      </c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37">
        <f t="shared" si="115"/>
        <v>0</v>
      </c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38"/>
      <c r="BT1074" s="38"/>
    </row>
    <row r="1075" customFormat="1" spans="2:72">
      <c r="B1075" s="17" t="e">
        <f>VLOOKUP(D1075,正方形!D:D,1,FALSE)</f>
        <v>#N/A</v>
      </c>
      <c r="C1075" s="4">
        <f t="shared" si="113"/>
        <v>1071</v>
      </c>
      <c r="D1075" s="1" t="s">
        <v>1350</v>
      </c>
      <c r="E1075" s="1"/>
      <c r="F1075" s="17" t="s">
        <v>2832</v>
      </c>
      <c r="G1075" s="4">
        <v>120</v>
      </c>
      <c r="H1075" s="35">
        <f t="shared" si="114"/>
        <v>120</v>
      </c>
      <c r="I1075" s="47">
        <f t="shared" si="112"/>
        <v>0</v>
      </c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37">
        <f t="shared" si="115"/>
        <v>0</v>
      </c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38"/>
      <c r="BT1075" s="38"/>
    </row>
    <row r="1076" customFormat="1" hidden="1" spans="2:72">
      <c r="B1076" s="17"/>
      <c r="C1076" s="4">
        <f t="shared" si="113"/>
        <v>1072</v>
      </c>
      <c r="D1076" s="16" t="s">
        <v>1349</v>
      </c>
      <c r="E1076" s="1"/>
      <c r="F1076" s="17" t="s">
        <v>2425</v>
      </c>
      <c r="G1076" s="4">
        <v>0</v>
      </c>
      <c r="H1076" s="35">
        <f t="shared" si="114"/>
        <v>0</v>
      </c>
      <c r="I1076" s="47">
        <f t="shared" si="112"/>
        <v>0</v>
      </c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37">
        <f t="shared" si="115"/>
        <v>0</v>
      </c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38"/>
      <c r="BT1076" s="38"/>
    </row>
    <row r="1077" customFormat="1" hidden="1" spans="2:72">
      <c r="B1077" s="17" t="e">
        <f>VLOOKUP(D1077,正方形!D:D,1,FALSE)</f>
        <v>#N/A</v>
      </c>
      <c r="C1077" s="4">
        <f t="shared" si="113"/>
        <v>1073</v>
      </c>
      <c r="D1077" s="1" t="s">
        <v>1348</v>
      </c>
      <c r="E1077" s="1"/>
      <c r="F1077" s="17" t="s">
        <v>2833</v>
      </c>
      <c r="G1077" s="4">
        <v>120</v>
      </c>
      <c r="H1077" s="35">
        <f t="shared" si="114"/>
        <v>0</v>
      </c>
      <c r="I1077" s="47">
        <f t="shared" si="112"/>
        <v>0</v>
      </c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37">
        <f t="shared" si="115"/>
        <v>120</v>
      </c>
      <c r="AP1077" s="17"/>
      <c r="AQ1077" s="17"/>
      <c r="AR1077" s="17">
        <v>50</v>
      </c>
      <c r="AS1077" s="17"/>
      <c r="AT1077" s="17"/>
      <c r="AU1077" s="17"/>
      <c r="AV1077" s="17"/>
      <c r="AW1077" s="17"/>
      <c r="AX1077" s="17"/>
      <c r="AY1077" s="17"/>
      <c r="AZ1077" s="17"/>
      <c r="BA1077" s="17">
        <v>70</v>
      </c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38"/>
      <c r="BT1077" s="38"/>
    </row>
    <row r="1078" customFormat="1" spans="2:72">
      <c r="B1078" s="17" t="e">
        <f>VLOOKUP(D1078,正方形!D:D,1,FALSE)</f>
        <v>#N/A</v>
      </c>
      <c r="C1078" s="4">
        <f t="shared" si="113"/>
        <v>1074</v>
      </c>
      <c r="D1078" s="1" t="s">
        <v>1347</v>
      </c>
      <c r="E1078" s="1"/>
      <c r="F1078" s="17" t="s">
        <v>2721</v>
      </c>
      <c r="G1078" s="4">
        <v>35</v>
      </c>
      <c r="H1078" s="35">
        <f t="shared" si="114"/>
        <v>35</v>
      </c>
      <c r="I1078" s="47">
        <f t="shared" si="112"/>
        <v>0</v>
      </c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37">
        <f t="shared" si="115"/>
        <v>0</v>
      </c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38"/>
      <c r="BT1078" s="38"/>
    </row>
    <row r="1079" customFormat="1" spans="2:72">
      <c r="B1079" s="17" t="e">
        <f>VLOOKUP(D1079,正方形!D:D,1,FALSE)</f>
        <v>#N/A</v>
      </c>
      <c r="C1079" s="4">
        <f t="shared" si="113"/>
        <v>1075</v>
      </c>
      <c r="D1079" s="1" t="s">
        <v>1346</v>
      </c>
      <c r="E1079" s="1"/>
      <c r="F1079" s="17" t="s">
        <v>2834</v>
      </c>
      <c r="G1079" s="4">
        <v>20</v>
      </c>
      <c r="H1079" s="35">
        <f t="shared" si="114"/>
        <v>20</v>
      </c>
      <c r="I1079" s="47">
        <f t="shared" si="112"/>
        <v>0</v>
      </c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37">
        <f t="shared" si="115"/>
        <v>0</v>
      </c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38"/>
      <c r="BT1079" s="38"/>
    </row>
    <row r="1080" customFormat="1" hidden="1" spans="2:72">
      <c r="B1080" s="17" t="e">
        <f>VLOOKUP(D1080,正方形!D:D,1,FALSE)</f>
        <v>#N/A</v>
      </c>
      <c r="C1080" s="4">
        <f t="shared" si="113"/>
        <v>1076</v>
      </c>
      <c r="D1080" s="1" t="s">
        <v>1345</v>
      </c>
      <c r="E1080" s="1"/>
      <c r="F1080" s="17" t="s">
        <v>2491</v>
      </c>
      <c r="G1080" s="4">
        <v>25</v>
      </c>
      <c r="H1080" s="35">
        <f t="shared" si="114"/>
        <v>0</v>
      </c>
      <c r="I1080" s="47">
        <f t="shared" si="112"/>
        <v>0</v>
      </c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37">
        <f t="shared" si="115"/>
        <v>25</v>
      </c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38"/>
      <c r="BT1080" s="38">
        <v>25</v>
      </c>
    </row>
    <row r="1081" customFormat="1" spans="2:72">
      <c r="B1081" s="17" t="e">
        <f>VLOOKUP(D1081,正方形!D:D,1,FALSE)</f>
        <v>#N/A</v>
      </c>
      <c r="C1081" s="4">
        <f t="shared" si="113"/>
        <v>1077</v>
      </c>
      <c r="D1081" s="1" t="s">
        <v>1344</v>
      </c>
      <c r="E1081" s="1"/>
      <c r="F1081" s="17" t="s">
        <v>2832</v>
      </c>
      <c r="G1081" s="4">
        <v>20</v>
      </c>
      <c r="H1081" s="35">
        <f t="shared" si="114"/>
        <v>20</v>
      </c>
      <c r="I1081" s="47">
        <f t="shared" si="112"/>
        <v>0</v>
      </c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37">
        <f t="shared" si="115"/>
        <v>0</v>
      </c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38"/>
      <c r="BT1081" s="38"/>
    </row>
    <row r="1082" customFormat="1" hidden="1" spans="2:72">
      <c r="B1082" s="17" t="e">
        <f>VLOOKUP(D1082,正方形!D:D,1,FALSE)</f>
        <v>#N/A</v>
      </c>
      <c r="C1082" s="4">
        <f t="shared" si="113"/>
        <v>1078</v>
      </c>
      <c r="D1082" s="1" t="s">
        <v>1343</v>
      </c>
      <c r="E1082" s="1"/>
      <c r="F1082" s="17" t="s">
        <v>2700</v>
      </c>
      <c r="G1082" s="4">
        <v>10</v>
      </c>
      <c r="H1082" s="35">
        <f t="shared" si="114"/>
        <v>0</v>
      </c>
      <c r="I1082" s="47">
        <f t="shared" si="112"/>
        <v>0</v>
      </c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37">
        <f t="shared" si="115"/>
        <v>10</v>
      </c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>
        <v>10</v>
      </c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38"/>
      <c r="BT1082" s="38"/>
    </row>
    <row r="1083" customFormat="1" spans="2:72">
      <c r="B1083" s="17" t="e">
        <f>VLOOKUP(D1083,正方形!D:D,1,FALSE)</f>
        <v>#N/A</v>
      </c>
      <c r="C1083" s="4">
        <f t="shared" si="113"/>
        <v>1079</v>
      </c>
      <c r="D1083" s="1" t="s">
        <v>1342</v>
      </c>
      <c r="E1083" s="1"/>
      <c r="F1083" s="17" t="s">
        <v>2579</v>
      </c>
      <c r="G1083" s="4">
        <v>110</v>
      </c>
      <c r="H1083" s="35">
        <f t="shared" si="114"/>
        <v>10</v>
      </c>
      <c r="I1083" s="47">
        <f t="shared" si="112"/>
        <v>0</v>
      </c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37">
        <f t="shared" si="115"/>
        <v>100</v>
      </c>
      <c r="AP1083" s="17"/>
      <c r="AQ1083" s="17">
        <v>100</v>
      </c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38"/>
      <c r="BT1083" s="38"/>
    </row>
    <row r="1084" customFormat="1" hidden="1" spans="2:72">
      <c r="B1084" s="17" t="e">
        <f>VLOOKUP(D1084,正方形!D:D,1,FALSE)</f>
        <v>#N/A</v>
      </c>
      <c r="C1084" s="4">
        <f t="shared" si="113"/>
        <v>1080</v>
      </c>
      <c r="D1084" s="1" t="s">
        <v>1341</v>
      </c>
      <c r="E1084" s="1"/>
      <c r="F1084" s="17" t="s">
        <v>2425</v>
      </c>
      <c r="G1084" s="4">
        <v>0</v>
      </c>
      <c r="H1084" s="35">
        <f t="shared" si="114"/>
        <v>0</v>
      </c>
      <c r="I1084" s="47">
        <f t="shared" si="112"/>
        <v>300</v>
      </c>
      <c r="J1084" s="17">
        <v>300</v>
      </c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37">
        <f t="shared" si="115"/>
        <v>300</v>
      </c>
      <c r="AP1084" s="17">
        <v>300</v>
      </c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38"/>
      <c r="BT1084" s="38"/>
    </row>
    <row r="1085" customFormat="1" hidden="1" spans="2:72">
      <c r="B1085" s="17" t="e">
        <f>VLOOKUP(D1085,正方形!D:D,1,FALSE)</f>
        <v>#N/A</v>
      </c>
      <c r="C1085" s="4">
        <f t="shared" si="113"/>
        <v>1081</v>
      </c>
      <c r="D1085" s="1" t="s">
        <v>1340</v>
      </c>
      <c r="E1085" s="1"/>
      <c r="F1085" s="17" t="s">
        <v>2425</v>
      </c>
      <c r="G1085" s="4">
        <v>0</v>
      </c>
      <c r="H1085" s="35">
        <f t="shared" si="114"/>
        <v>0</v>
      </c>
      <c r="I1085" s="47">
        <f t="shared" si="112"/>
        <v>0</v>
      </c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37">
        <f t="shared" si="115"/>
        <v>0</v>
      </c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38"/>
      <c r="BT1085" s="38"/>
    </row>
    <row r="1086" customFormat="1" hidden="1" spans="2:72">
      <c r="B1086" s="17"/>
      <c r="C1086" s="4">
        <f t="shared" si="113"/>
        <v>1082</v>
      </c>
      <c r="D1086" s="16" t="s">
        <v>1339</v>
      </c>
      <c r="E1086" s="1"/>
      <c r="F1086" s="17" t="s">
        <v>2425</v>
      </c>
      <c r="G1086" s="4">
        <v>0</v>
      </c>
      <c r="H1086" s="35">
        <f t="shared" si="114"/>
        <v>0</v>
      </c>
      <c r="I1086" s="47">
        <f t="shared" si="112"/>
        <v>0</v>
      </c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37">
        <f t="shared" si="115"/>
        <v>0</v>
      </c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38"/>
      <c r="BT1086" s="38"/>
    </row>
    <row r="1087" customFormat="1" hidden="1" spans="2:72">
      <c r="B1087" s="17" t="e">
        <f>VLOOKUP(D1087,正方形!D:D,1,FALSE)</f>
        <v>#N/A</v>
      </c>
      <c r="C1087" s="4">
        <f t="shared" si="113"/>
        <v>1083</v>
      </c>
      <c r="D1087" s="1" t="s">
        <v>1338</v>
      </c>
      <c r="E1087" s="1"/>
      <c r="F1087" s="17" t="s">
        <v>2425</v>
      </c>
      <c r="G1087" s="4">
        <v>0</v>
      </c>
      <c r="H1087" s="35">
        <f t="shared" si="114"/>
        <v>0</v>
      </c>
      <c r="I1087" s="47">
        <f t="shared" si="112"/>
        <v>0</v>
      </c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37">
        <f t="shared" si="115"/>
        <v>0</v>
      </c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38"/>
      <c r="BT1087" s="38"/>
    </row>
    <row r="1088" customFormat="1" hidden="1" spans="2:72">
      <c r="B1088" s="17" t="e">
        <f>VLOOKUP(D1088,正方形!D:D,1,FALSE)</f>
        <v>#N/A</v>
      </c>
      <c r="C1088" s="4">
        <f t="shared" si="113"/>
        <v>1084</v>
      </c>
      <c r="D1088" s="1" t="s">
        <v>1337</v>
      </c>
      <c r="E1088" s="1"/>
      <c r="F1088" s="17" t="s">
        <v>2790</v>
      </c>
      <c r="G1088" s="4">
        <v>0</v>
      </c>
      <c r="H1088" s="35">
        <f t="shared" si="114"/>
        <v>0</v>
      </c>
      <c r="I1088" s="47">
        <f t="shared" si="112"/>
        <v>0</v>
      </c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37">
        <f t="shared" si="115"/>
        <v>0</v>
      </c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38"/>
      <c r="BT1088" s="38"/>
    </row>
    <row r="1089" customFormat="1" spans="2:72">
      <c r="B1089" s="17" t="e">
        <f>VLOOKUP(D1089,正方形!D:D,1,FALSE)</f>
        <v>#N/A</v>
      </c>
      <c r="C1089" s="4">
        <f t="shared" si="113"/>
        <v>1085</v>
      </c>
      <c r="D1089" s="1" t="s">
        <v>1336</v>
      </c>
      <c r="E1089" s="1"/>
      <c r="F1089" s="17" t="s">
        <v>2835</v>
      </c>
      <c r="G1089" s="4">
        <v>840</v>
      </c>
      <c r="H1089" s="35">
        <f t="shared" si="114"/>
        <v>840</v>
      </c>
      <c r="I1089" s="47">
        <f t="shared" si="112"/>
        <v>0</v>
      </c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37">
        <f t="shared" si="115"/>
        <v>0</v>
      </c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38"/>
      <c r="BT1089" s="38"/>
    </row>
    <row r="1090" customFormat="1" hidden="1" spans="2:72">
      <c r="B1090" s="17" t="e">
        <f>VLOOKUP(D1090,正方形!D:D,1,FALSE)</f>
        <v>#N/A</v>
      </c>
      <c r="C1090" s="4">
        <f t="shared" si="113"/>
        <v>1086</v>
      </c>
      <c r="D1090" s="1" t="s">
        <v>1335</v>
      </c>
      <c r="E1090" s="1"/>
      <c r="F1090" s="17" t="s">
        <v>2612</v>
      </c>
      <c r="G1090" s="4">
        <v>0</v>
      </c>
      <c r="H1090" s="35">
        <f t="shared" si="114"/>
        <v>0</v>
      </c>
      <c r="I1090" s="47">
        <f t="shared" si="112"/>
        <v>0</v>
      </c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37">
        <f t="shared" si="115"/>
        <v>0</v>
      </c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38"/>
      <c r="BT1090" s="38"/>
    </row>
    <row r="1091" customFormat="1" hidden="1" spans="2:72">
      <c r="B1091" s="17" t="e">
        <f>VLOOKUP(D1091,正方形!D:D,1,FALSE)</f>
        <v>#N/A</v>
      </c>
      <c r="C1091" s="4">
        <f t="shared" si="113"/>
        <v>1087</v>
      </c>
      <c r="D1091" s="1" t="s">
        <v>1334</v>
      </c>
      <c r="E1091" s="1"/>
      <c r="F1091" s="17" t="s">
        <v>2425</v>
      </c>
      <c r="G1091" s="4">
        <v>34</v>
      </c>
      <c r="H1091" s="35">
        <v>0</v>
      </c>
      <c r="I1091" s="47">
        <f t="shared" si="112"/>
        <v>0</v>
      </c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37">
        <v>34</v>
      </c>
      <c r="AP1091" s="17"/>
      <c r="AQ1091" s="17"/>
      <c r="AR1091" s="17"/>
      <c r="AS1091" s="17"/>
      <c r="AT1091" s="17"/>
      <c r="AU1091" s="17"/>
      <c r="AV1091" s="17"/>
      <c r="AW1091" s="17">
        <v>34</v>
      </c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38"/>
      <c r="BT1091" s="38"/>
    </row>
    <row r="1092" customFormat="1" hidden="1" spans="2:72">
      <c r="B1092" s="17" t="e">
        <f>VLOOKUP(D1092,正方形!D:D,1,FALSE)</f>
        <v>#N/A</v>
      </c>
      <c r="C1092" s="4">
        <f t="shared" si="113"/>
        <v>1088</v>
      </c>
      <c r="D1092" s="1" t="s">
        <v>1333</v>
      </c>
      <c r="E1092" s="1"/>
      <c r="F1092" s="17" t="s">
        <v>2425</v>
      </c>
      <c r="G1092" s="4">
        <v>0</v>
      </c>
      <c r="H1092" s="35">
        <f t="shared" si="114"/>
        <v>0</v>
      </c>
      <c r="I1092" s="47">
        <f t="shared" si="112"/>
        <v>0</v>
      </c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37">
        <f t="shared" ref="AO1091:AO1100" si="116">SUM(AP1092:BT1092)</f>
        <v>0</v>
      </c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38"/>
      <c r="BT1092" s="38"/>
    </row>
    <row r="1093" customFormat="1" hidden="1" spans="2:72">
      <c r="B1093" s="17"/>
      <c r="C1093" s="4">
        <f t="shared" si="113"/>
        <v>1089</v>
      </c>
      <c r="D1093" s="16" t="s">
        <v>1332</v>
      </c>
      <c r="E1093" s="1"/>
      <c r="F1093" s="17" t="s">
        <v>2425</v>
      </c>
      <c r="G1093" s="4">
        <v>0</v>
      </c>
      <c r="H1093" s="35">
        <f t="shared" si="114"/>
        <v>0</v>
      </c>
      <c r="I1093" s="47">
        <f t="shared" si="112"/>
        <v>0</v>
      </c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37">
        <f t="shared" si="116"/>
        <v>0</v>
      </c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38"/>
      <c r="BT1093" s="38"/>
    </row>
    <row r="1094" customFormat="1" spans="2:72">
      <c r="B1094" s="17" t="e">
        <f>VLOOKUP(D1094,正方形!D:D,1,FALSE)</f>
        <v>#N/A</v>
      </c>
      <c r="C1094" s="4">
        <f t="shared" si="113"/>
        <v>1090</v>
      </c>
      <c r="D1094" s="1" t="s">
        <v>1331</v>
      </c>
      <c r="E1094" s="1"/>
      <c r="F1094" s="17" t="s">
        <v>2452</v>
      </c>
      <c r="G1094" s="4">
        <v>60</v>
      </c>
      <c r="H1094" s="35">
        <f t="shared" si="114"/>
        <v>60</v>
      </c>
      <c r="I1094" s="47">
        <f t="shared" si="112"/>
        <v>0</v>
      </c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37">
        <f t="shared" si="116"/>
        <v>0</v>
      </c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38"/>
      <c r="BT1094" s="38"/>
    </row>
    <row r="1095" customFormat="1" spans="2:72">
      <c r="B1095" s="17" t="e">
        <f>VLOOKUP(D1095,正方形!D:D,1,FALSE)</f>
        <v>#N/A</v>
      </c>
      <c r="C1095" s="4">
        <f t="shared" si="113"/>
        <v>1091</v>
      </c>
      <c r="D1095" s="1" t="s">
        <v>1330</v>
      </c>
      <c r="E1095" s="1"/>
      <c r="F1095" s="17" t="s">
        <v>2836</v>
      </c>
      <c r="G1095" s="4">
        <v>100</v>
      </c>
      <c r="H1095" s="35">
        <f t="shared" si="114"/>
        <v>100</v>
      </c>
      <c r="I1095" s="47">
        <f t="shared" si="112"/>
        <v>0</v>
      </c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37">
        <f t="shared" si="116"/>
        <v>0</v>
      </c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38"/>
      <c r="BT1095" s="38"/>
    </row>
    <row r="1096" customFormat="1" hidden="1" spans="2:72">
      <c r="B1096" s="17"/>
      <c r="C1096" s="4">
        <f t="shared" si="113"/>
        <v>1092</v>
      </c>
      <c r="D1096" s="16" t="s">
        <v>1329</v>
      </c>
      <c r="E1096" s="1"/>
      <c r="F1096" s="17" t="s">
        <v>2425</v>
      </c>
      <c r="G1096" s="4">
        <v>0</v>
      </c>
      <c r="H1096" s="35">
        <f t="shared" si="114"/>
        <v>0</v>
      </c>
      <c r="I1096" s="47">
        <f t="shared" si="112"/>
        <v>0</v>
      </c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37">
        <f t="shared" si="116"/>
        <v>0</v>
      </c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38"/>
      <c r="BT1096" s="38"/>
    </row>
    <row r="1097" customFormat="1" spans="2:72">
      <c r="B1097" s="17" t="e">
        <f>VLOOKUP(D1097,正方形!D:D,1,FALSE)</f>
        <v>#N/A</v>
      </c>
      <c r="C1097" s="4">
        <f t="shared" si="113"/>
        <v>1093</v>
      </c>
      <c r="D1097" s="1" t="s">
        <v>2837</v>
      </c>
      <c r="E1097" s="1"/>
      <c r="F1097" s="17" t="s">
        <v>2818</v>
      </c>
      <c r="G1097" s="4">
        <v>590</v>
      </c>
      <c r="H1097" s="35">
        <f t="shared" si="114"/>
        <v>40</v>
      </c>
      <c r="I1097" s="47">
        <f t="shared" si="112"/>
        <v>0</v>
      </c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37">
        <f t="shared" si="116"/>
        <v>550</v>
      </c>
      <c r="AP1097" s="17"/>
      <c r="AQ1097" s="17"/>
      <c r="AR1097" s="17"/>
      <c r="AS1097" s="17">
        <v>50</v>
      </c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>
        <v>500</v>
      </c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38"/>
      <c r="BT1097" s="38"/>
    </row>
    <row r="1098" customFormat="1" hidden="1" spans="2:72">
      <c r="B1098" s="17" t="e">
        <f>VLOOKUP(D1098,正方形!D:D,1,FALSE)</f>
        <v>#N/A</v>
      </c>
      <c r="C1098" s="4">
        <f t="shared" si="113"/>
        <v>1094</v>
      </c>
      <c r="D1098" s="1" t="s">
        <v>1327</v>
      </c>
      <c r="E1098" s="1"/>
      <c r="F1098" s="17" t="s">
        <v>2425</v>
      </c>
      <c r="G1098" s="4">
        <v>0</v>
      </c>
      <c r="H1098" s="35">
        <f t="shared" si="114"/>
        <v>0</v>
      </c>
      <c r="I1098" s="47">
        <f t="shared" si="112"/>
        <v>0</v>
      </c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37">
        <f t="shared" si="116"/>
        <v>0</v>
      </c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38"/>
      <c r="BT1098" s="38"/>
    </row>
    <row r="1099" customFormat="1" spans="2:72">
      <c r="B1099" s="17" t="e">
        <f>VLOOKUP(D1099,正方形!D:D,1,FALSE)</f>
        <v>#N/A</v>
      </c>
      <c r="C1099" s="4">
        <f t="shared" si="113"/>
        <v>1095</v>
      </c>
      <c r="D1099" s="1" t="s">
        <v>1325</v>
      </c>
      <c r="E1099" s="1"/>
      <c r="F1099" s="17" t="s">
        <v>2555</v>
      </c>
      <c r="G1099" s="4">
        <v>5</v>
      </c>
      <c r="H1099" s="35">
        <f t="shared" si="114"/>
        <v>5</v>
      </c>
      <c r="I1099" s="47">
        <f t="shared" si="112"/>
        <v>0</v>
      </c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37">
        <f t="shared" si="116"/>
        <v>0</v>
      </c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38"/>
      <c r="BT1099" s="38"/>
    </row>
    <row r="1100" customFormat="1" spans="2:72">
      <c r="B1100" s="17" t="e">
        <f>VLOOKUP(D1100,正方形!D:D,1,FALSE)</f>
        <v>#N/A</v>
      </c>
      <c r="C1100" s="4">
        <f t="shared" si="113"/>
        <v>1096</v>
      </c>
      <c r="D1100" s="1" t="s">
        <v>1324</v>
      </c>
      <c r="E1100" s="1"/>
      <c r="F1100" s="17" t="s">
        <v>2838</v>
      </c>
      <c r="G1100" s="4">
        <v>370</v>
      </c>
      <c r="H1100" s="35">
        <f t="shared" si="114"/>
        <v>270</v>
      </c>
      <c r="I1100" s="47">
        <f t="shared" si="112"/>
        <v>0</v>
      </c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37">
        <f t="shared" si="116"/>
        <v>100</v>
      </c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>
        <v>100</v>
      </c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38"/>
      <c r="BT1100" s="38"/>
    </row>
    <row r="1101" customFormat="1" hidden="1" spans="2:72">
      <c r="B1101" s="17"/>
      <c r="C1101" s="4">
        <f t="shared" si="113"/>
        <v>1097</v>
      </c>
      <c r="D1101" s="16" t="s">
        <v>1323</v>
      </c>
      <c r="E1101" s="1"/>
      <c r="F1101" s="17" t="s">
        <v>2425</v>
      </c>
      <c r="G1101" s="4">
        <v>36</v>
      </c>
      <c r="H1101" s="35">
        <f t="shared" ref="H1101:H1131" si="117">G1101+I1101-AO1101</f>
        <v>0</v>
      </c>
      <c r="I1101" s="47">
        <f t="shared" ref="I1101:I1129" si="118">SUM(J1101:AN1101)</f>
        <v>0</v>
      </c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37">
        <f t="shared" ref="AO1099:AO1140" si="119">SUM(AP1101:BT1101)</f>
        <v>36</v>
      </c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38"/>
      <c r="BT1101" s="38">
        <v>36</v>
      </c>
    </row>
    <row r="1102" customFormat="1" spans="2:72">
      <c r="B1102" s="17" t="e">
        <f>VLOOKUP(D1102,正方形!D:D,1,FALSE)</f>
        <v>#N/A</v>
      </c>
      <c r="C1102" s="4">
        <f t="shared" ref="C1102:C1131" si="120">ROW()-4</f>
        <v>1098</v>
      </c>
      <c r="D1102" s="1" t="s">
        <v>1322</v>
      </c>
      <c r="E1102" s="1"/>
      <c r="F1102" s="17" t="s">
        <v>2799</v>
      </c>
      <c r="G1102" s="4">
        <v>90</v>
      </c>
      <c r="H1102" s="35">
        <f t="shared" si="117"/>
        <v>90</v>
      </c>
      <c r="I1102" s="47">
        <f t="shared" si="118"/>
        <v>0</v>
      </c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37">
        <f t="shared" si="119"/>
        <v>0</v>
      </c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38"/>
      <c r="BT1102" s="38"/>
    </row>
    <row r="1103" customFormat="1" hidden="1" spans="2:72">
      <c r="B1103" s="17" t="e">
        <f>VLOOKUP(D1103,正方形!D:D,1,FALSE)</f>
        <v>#N/A</v>
      </c>
      <c r="C1103" s="4">
        <f t="shared" si="120"/>
        <v>1099</v>
      </c>
      <c r="D1103" s="1" t="s">
        <v>1321</v>
      </c>
      <c r="E1103" s="1"/>
      <c r="F1103" s="17" t="s">
        <v>2425</v>
      </c>
      <c r="G1103" s="4">
        <v>0</v>
      </c>
      <c r="H1103" s="35">
        <f t="shared" si="117"/>
        <v>-230</v>
      </c>
      <c r="I1103" s="47">
        <f t="shared" si="118"/>
        <v>230</v>
      </c>
      <c r="J1103" s="17">
        <v>230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37">
        <f t="shared" si="119"/>
        <v>460</v>
      </c>
      <c r="AP1103" s="17">
        <v>230</v>
      </c>
      <c r="AQ1103" s="17"/>
      <c r="AR1103" s="17">
        <v>230</v>
      </c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38"/>
      <c r="BT1103" s="38"/>
    </row>
    <row r="1104" customFormat="1" hidden="1" spans="2:72">
      <c r="B1104" s="17"/>
      <c r="C1104" s="4">
        <f t="shared" si="120"/>
        <v>1100</v>
      </c>
      <c r="D1104" s="16" t="s">
        <v>1320</v>
      </c>
      <c r="E1104" s="1"/>
      <c r="F1104" s="17" t="s">
        <v>2425</v>
      </c>
      <c r="G1104" s="4">
        <v>0</v>
      </c>
      <c r="H1104" s="35">
        <f t="shared" si="117"/>
        <v>-100</v>
      </c>
      <c r="I1104" s="47">
        <f t="shared" si="118"/>
        <v>0</v>
      </c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37">
        <f t="shared" si="119"/>
        <v>100</v>
      </c>
      <c r="AP1104" s="17"/>
      <c r="AQ1104" s="17"/>
      <c r="AR1104" s="17">
        <v>100</v>
      </c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38"/>
      <c r="BT1104" s="38"/>
    </row>
    <row r="1105" customFormat="1" hidden="1" spans="2:72">
      <c r="B1105" s="17" t="e">
        <f>VLOOKUP(D1105,正方形!D:D,1,FALSE)</f>
        <v>#N/A</v>
      </c>
      <c r="C1105" s="4">
        <f t="shared" si="120"/>
        <v>1101</v>
      </c>
      <c r="D1105" s="1" t="s">
        <v>1319</v>
      </c>
      <c r="E1105" s="1"/>
      <c r="F1105" s="17" t="s">
        <v>2425</v>
      </c>
      <c r="G1105" s="4">
        <v>0</v>
      </c>
      <c r="H1105" s="35">
        <f t="shared" si="117"/>
        <v>0</v>
      </c>
      <c r="I1105" s="47">
        <f t="shared" si="118"/>
        <v>0</v>
      </c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37">
        <f t="shared" si="119"/>
        <v>0</v>
      </c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38"/>
      <c r="BT1105" s="38"/>
    </row>
    <row r="1106" customFormat="1" spans="2:72">
      <c r="B1106" s="17" t="e">
        <f>VLOOKUP(D1106,正方形!D:D,1,FALSE)</f>
        <v>#N/A</v>
      </c>
      <c r="C1106" s="4">
        <f t="shared" si="120"/>
        <v>1102</v>
      </c>
      <c r="D1106" s="1" t="s">
        <v>1318</v>
      </c>
      <c r="E1106" s="1"/>
      <c r="F1106" s="17" t="s">
        <v>2644</v>
      </c>
      <c r="G1106" s="4">
        <v>200</v>
      </c>
      <c r="H1106" s="35">
        <f t="shared" si="117"/>
        <v>180</v>
      </c>
      <c r="I1106" s="47">
        <f t="shared" si="118"/>
        <v>0</v>
      </c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37">
        <f t="shared" si="119"/>
        <v>20</v>
      </c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>
        <v>20</v>
      </c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38"/>
      <c r="BT1106" s="38"/>
    </row>
    <row r="1107" customFormat="1" spans="2:72">
      <c r="B1107" s="17" t="e">
        <f>VLOOKUP(D1107,正方形!D:D,1,FALSE)</f>
        <v>#N/A</v>
      </c>
      <c r="C1107" s="4">
        <f t="shared" si="120"/>
        <v>1103</v>
      </c>
      <c r="D1107" s="1" t="s">
        <v>1317</v>
      </c>
      <c r="E1107" s="1"/>
      <c r="F1107" s="17" t="s">
        <v>2839</v>
      </c>
      <c r="G1107" s="4">
        <v>1560</v>
      </c>
      <c r="H1107" s="35">
        <f t="shared" si="117"/>
        <v>1490</v>
      </c>
      <c r="I1107" s="47">
        <f t="shared" si="118"/>
        <v>0</v>
      </c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37">
        <f t="shared" si="119"/>
        <v>70</v>
      </c>
      <c r="AP1107" s="17"/>
      <c r="AQ1107" s="17"/>
      <c r="AR1107" s="17">
        <v>20</v>
      </c>
      <c r="AS1107" s="17"/>
      <c r="AT1107" s="17"/>
      <c r="AU1107" s="17"/>
      <c r="AV1107" s="17"/>
      <c r="AW1107" s="17">
        <v>50</v>
      </c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38"/>
      <c r="BT1107" s="38"/>
    </row>
    <row r="1108" customFormat="1" spans="2:72">
      <c r="B1108" s="17" t="e">
        <f>VLOOKUP(D1108,正方形!D:D,1,FALSE)</f>
        <v>#N/A</v>
      </c>
      <c r="C1108" s="4">
        <f t="shared" si="120"/>
        <v>1104</v>
      </c>
      <c r="D1108" s="1" t="s">
        <v>1316</v>
      </c>
      <c r="E1108" s="1"/>
      <c r="F1108" s="17" t="s">
        <v>2523</v>
      </c>
      <c r="G1108" s="4">
        <v>125</v>
      </c>
      <c r="H1108" s="35">
        <f t="shared" si="117"/>
        <v>25</v>
      </c>
      <c r="I1108" s="47">
        <f t="shared" si="118"/>
        <v>0</v>
      </c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37">
        <f t="shared" si="119"/>
        <v>100</v>
      </c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>
        <v>100</v>
      </c>
      <c r="BL1108" s="17"/>
      <c r="BM1108" s="17"/>
      <c r="BN1108" s="17"/>
      <c r="BO1108" s="17"/>
      <c r="BP1108" s="17"/>
      <c r="BQ1108" s="17"/>
      <c r="BR1108" s="17"/>
      <c r="BS1108" s="38"/>
      <c r="BT1108" s="38"/>
    </row>
    <row r="1109" customFormat="1" spans="2:72">
      <c r="B1109" s="17" t="e">
        <f>VLOOKUP(D1109,正方形!D:D,1,FALSE)</f>
        <v>#N/A</v>
      </c>
      <c r="C1109" s="4">
        <f t="shared" si="120"/>
        <v>1105</v>
      </c>
      <c r="D1109" s="1" t="s">
        <v>2840</v>
      </c>
      <c r="E1109" s="1"/>
      <c r="F1109" s="17"/>
      <c r="G1109" s="4">
        <v>30</v>
      </c>
      <c r="H1109" s="35">
        <f t="shared" si="117"/>
        <v>30</v>
      </c>
      <c r="I1109" s="47">
        <f t="shared" si="118"/>
        <v>0</v>
      </c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37">
        <f t="shared" si="119"/>
        <v>0</v>
      </c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38"/>
      <c r="BT1109" s="38"/>
    </row>
    <row r="1110" customFormat="1" hidden="1" spans="2:72">
      <c r="B1110" s="17"/>
      <c r="C1110" s="4">
        <f t="shared" si="120"/>
        <v>1106</v>
      </c>
      <c r="D1110" s="16" t="s">
        <v>1314</v>
      </c>
      <c r="E1110" s="1"/>
      <c r="F1110" s="17"/>
      <c r="G1110" s="4">
        <v>0</v>
      </c>
      <c r="H1110" s="35">
        <f t="shared" si="117"/>
        <v>0</v>
      </c>
      <c r="I1110" s="47">
        <f t="shared" si="118"/>
        <v>0</v>
      </c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37">
        <f t="shared" si="119"/>
        <v>0</v>
      </c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38"/>
      <c r="BT1110" s="38"/>
    </row>
    <row r="1111" customFormat="1" spans="2:72">
      <c r="B1111" s="17" t="e">
        <f>VLOOKUP(D1111,正方形!D:D,1,FALSE)</f>
        <v>#N/A</v>
      </c>
      <c r="C1111" s="4">
        <f t="shared" si="120"/>
        <v>1107</v>
      </c>
      <c r="D1111" s="1" t="s">
        <v>1313</v>
      </c>
      <c r="E1111" s="1"/>
      <c r="F1111" s="17" t="s">
        <v>2680</v>
      </c>
      <c r="G1111" s="4">
        <v>50</v>
      </c>
      <c r="H1111" s="35">
        <f t="shared" si="117"/>
        <v>50</v>
      </c>
      <c r="I1111" s="47">
        <f t="shared" si="118"/>
        <v>0</v>
      </c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37">
        <f t="shared" si="119"/>
        <v>0</v>
      </c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38"/>
      <c r="BT1111" s="38"/>
    </row>
    <row r="1112" customFormat="1" hidden="1" spans="2:72">
      <c r="B1112" s="17"/>
      <c r="C1112" s="4">
        <f t="shared" si="120"/>
        <v>1108</v>
      </c>
      <c r="D1112" s="16" t="s">
        <v>1312</v>
      </c>
      <c r="E1112" s="1"/>
      <c r="F1112" s="17" t="s">
        <v>2425</v>
      </c>
      <c r="G1112" s="4">
        <v>0</v>
      </c>
      <c r="H1112" s="35">
        <f t="shared" si="117"/>
        <v>0</v>
      </c>
      <c r="I1112" s="47">
        <f t="shared" si="118"/>
        <v>0</v>
      </c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37">
        <f t="shared" si="119"/>
        <v>0</v>
      </c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38"/>
      <c r="BT1112" s="38"/>
    </row>
    <row r="1113" customFormat="1" spans="2:72">
      <c r="B1113" s="17" t="e">
        <f>VLOOKUP(D1113,正方形!D:D,1,FALSE)</f>
        <v>#N/A</v>
      </c>
      <c r="C1113" s="4">
        <f t="shared" si="120"/>
        <v>1109</v>
      </c>
      <c r="D1113" s="1" t="s">
        <v>1311</v>
      </c>
      <c r="E1113" s="1"/>
      <c r="F1113" s="17" t="s">
        <v>2520</v>
      </c>
      <c r="G1113" s="4">
        <v>100</v>
      </c>
      <c r="H1113" s="35">
        <f t="shared" si="117"/>
        <v>100</v>
      </c>
      <c r="I1113" s="47">
        <f t="shared" si="118"/>
        <v>0</v>
      </c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37">
        <f t="shared" si="119"/>
        <v>0</v>
      </c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38"/>
      <c r="BT1113" s="38"/>
    </row>
    <row r="1114" customFormat="1" hidden="1" spans="2:72">
      <c r="B1114" s="17" t="e">
        <f>VLOOKUP(D1114,正方形!D:D,1,FALSE)</f>
        <v>#N/A</v>
      </c>
      <c r="C1114" s="4">
        <f t="shared" si="120"/>
        <v>1110</v>
      </c>
      <c r="D1114" s="1" t="s">
        <v>1310</v>
      </c>
      <c r="E1114" s="1"/>
      <c r="F1114" s="17" t="s">
        <v>2712</v>
      </c>
      <c r="G1114" s="4">
        <v>200</v>
      </c>
      <c r="H1114" s="35">
        <f t="shared" si="117"/>
        <v>0</v>
      </c>
      <c r="I1114" s="47">
        <f t="shared" si="118"/>
        <v>0</v>
      </c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37">
        <f t="shared" si="119"/>
        <v>200</v>
      </c>
      <c r="AP1114" s="17">
        <v>50</v>
      </c>
      <c r="AQ1114" s="17"/>
      <c r="AR1114" s="17">
        <v>50</v>
      </c>
      <c r="AS1114" s="17"/>
      <c r="AT1114" s="17">
        <v>100</v>
      </c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38"/>
      <c r="BT1114" s="38"/>
    </row>
    <row r="1115" customFormat="1" hidden="1" spans="2:72">
      <c r="B1115" s="17"/>
      <c r="C1115" s="4">
        <f t="shared" si="120"/>
        <v>1111</v>
      </c>
      <c r="D1115" s="16" t="s">
        <v>1309</v>
      </c>
      <c r="E1115" s="1"/>
      <c r="F1115" s="17" t="s">
        <v>2425</v>
      </c>
      <c r="G1115" s="4">
        <v>0</v>
      </c>
      <c r="H1115" s="35">
        <f t="shared" si="117"/>
        <v>0</v>
      </c>
      <c r="I1115" s="47">
        <f t="shared" si="118"/>
        <v>0</v>
      </c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37">
        <f t="shared" si="119"/>
        <v>0</v>
      </c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38"/>
      <c r="BT1115" s="38"/>
    </row>
    <row r="1116" customFormat="1" spans="2:72">
      <c r="B1116" s="17" t="e">
        <f>VLOOKUP(D1116,正方形!D:D,1,FALSE)</f>
        <v>#N/A</v>
      </c>
      <c r="C1116" s="4">
        <f t="shared" si="120"/>
        <v>1112</v>
      </c>
      <c r="D1116" s="1" t="s">
        <v>1308</v>
      </c>
      <c r="E1116" s="1"/>
      <c r="F1116" s="17" t="s">
        <v>2536</v>
      </c>
      <c r="G1116" s="4">
        <v>90</v>
      </c>
      <c r="H1116" s="35">
        <f t="shared" si="117"/>
        <v>90</v>
      </c>
      <c r="I1116" s="47">
        <f t="shared" si="118"/>
        <v>0</v>
      </c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37">
        <f t="shared" si="119"/>
        <v>0</v>
      </c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38"/>
      <c r="BT1116" s="38"/>
    </row>
    <row r="1117" customFormat="1" hidden="1" spans="2:72">
      <c r="B1117" s="17" t="e">
        <f>VLOOKUP(D1117,正方形!D:D,1,FALSE)</f>
        <v>#N/A</v>
      </c>
      <c r="C1117" s="4">
        <f t="shared" si="120"/>
        <v>1113</v>
      </c>
      <c r="D1117" s="1" t="s">
        <v>1307</v>
      </c>
      <c r="E1117" s="1"/>
      <c r="F1117" s="17" t="s">
        <v>2425</v>
      </c>
      <c r="G1117" s="4">
        <v>0</v>
      </c>
      <c r="H1117" s="35">
        <f t="shared" si="117"/>
        <v>0</v>
      </c>
      <c r="I1117" s="47">
        <f t="shared" si="118"/>
        <v>100</v>
      </c>
      <c r="J1117" s="17"/>
      <c r="K1117" s="17">
        <v>100</v>
      </c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37">
        <f t="shared" si="119"/>
        <v>100</v>
      </c>
      <c r="AP1117" s="17"/>
      <c r="AQ1117" s="17"/>
      <c r="AR1117" s="17"/>
      <c r="AS1117" s="17"/>
      <c r="AT1117" s="17"/>
      <c r="AU1117" s="17">
        <v>100</v>
      </c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38"/>
      <c r="BT1117" s="38"/>
    </row>
    <row r="1118" customFormat="1" hidden="1" spans="2:72">
      <c r="B1118" s="17" t="e">
        <f>VLOOKUP(D1118,正方形!D:D,1,FALSE)</f>
        <v>#N/A</v>
      </c>
      <c r="C1118" s="4">
        <f t="shared" si="120"/>
        <v>1114</v>
      </c>
      <c r="D1118" s="1" t="s">
        <v>1306</v>
      </c>
      <c r="E1118" s="1"/>
      <c r="F1118" s="17" t="s">
        <v>2785</v>
      </c>
      <c r="G1118" s="4">
        <v>0</v>
      </c>
      <c r="H1118" s="35">
        <f t="shared" si="117"/>
        <v>0</v>
      </c>
      <c r="I1118" s="47">
        <f t="shared" si="118"/>
        <v>0</v>
      </c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37">
        <f t="shared" si="119"/>
        <v>0</v>
      </c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38"/>
      <c r="BT1118" s="38"/>
    </row>
    <row r="1119" customFormat="1" hidden="1" spans="2:72">
      <c r="B1119" s="17"/>
      <c r="C1119" s="4">
        <f t="shared" si="120"/>
        <v>1115</v>
      </c>
      <c r="D1119" s="16" t="s">
        <v>1305</v>
      </c>
      <c r="E1119" s="1"/>
      <c r="F1119" s="17"/>
      <c r="G1119" s="4">
        <v>0</v>
      </c>
      <c r="H1119" s="35">
        <f t="shared" si="117"/>
        <v>0</v>
      </c>
      <c r="I1119" s="47">
        <f t="shared" si="118"/>
        <v>0</v>
      </c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37">
        <f t="shared" si="119"/>
        <v>0</v>
      </c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38"/>
      <c r="BT1119" s="38"/>
    </row>
    <row r="1120" customFormat="1" hidden="1" spans="2:72">
      <c r="B1120" s="17"/>
      <c r="C1120" s="4">
        <f t="shared" si="120"/>
        <v>1116</v>
      </c>
      <c r="D1120" s="16" t="s">
        <v>1304</v>
      </c>
      <c r="E1120" s="1"/>
      <c r="F1120" s="17" t="s">
        <v>2425</v>
      </c>
      <c r="G1120" s="4">
        <v>0</v>
      </c>
      <c r="H1120" s="35">
        <f t="shared" si="117"/>
        <v>0</v>
      </c>
      <c r="I1120" s="47">
        <f t="shared" si="118"/>
        <v>0</v>
      </c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37">
        <f t="shared" si="119"/>
        <v>0</v>
      </c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38"/>
      <c r="BT1120" s="38"/>
    </row>
    <row r="1121" customFormat="1" spans="2:72">
      <c r="B1121" s="17"/>
      <c r="C1121" s="4">
        <f t="shared" si="120"/>
        <v>1117</v>
      </c>
      <c r="D1121" s="16" t="s">
        <v>2841</v>
      </c>
      <c r="E1121" s="1"/>
      <c r="F1121" s="17" t="s">
        <v>2842</v>
      </c>
      <c r="G1121" s="4">
        <v>192</v>
      </c>
      <c r="H1121" s="35">
        <f t="shared" si="117"/>
        <v>192</v>
      </c>
      <c r="I1121" s="4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37">
        <f t="shared" si="119"/>
        <v>0</v>
      </c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38"/>
      <c r="BT1121" s="38"/>
    </row>
    <row r="1122" customFormat="1" spans="2:72">
      <c r="B1122" s="17" t="e">
        <f>VLOOKUP(D1122,正方形!D:D,1,FALSE)</f>
        <v>#N/A</v>
      </c>
      <c r="C1122" s="4">
        <f t="shared" si="120"/>
        <v>1118</v>
      </c>
      <c r="D1122" s="1" t="s">
        <v>1303</v>
      </c>
      <c r="E1122" s="1"/>
      <c r="F1122" s="17" t="s">
        <v>2501</v>
      </c>
      <c r="G1122" s="4">
        <v>80</v>
      </c>
      <c r="H1122" s="35">
        <f t="shared" si="117"/>
        <v>80</v>
      </c>
      <c r="I1122" s="47">
        <f t="shared" ref="I1122:I1130" si="121">SUM(J1122:AN1122)</f>
        <v>0</v>
      </c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37">
        <f t="shared" si="119"/>
        <v>0</v>
      </c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38"/>
      <c r="BT1122" s="38"/>
    </row>
    <row r="1123" customFormat="1" hidden="1" spans="2:72">
      <c r="B1123" s="17" t="e">
        <f>VLOOKUP(D1123,正方形!D:D,1,FALSE)</f>
        <v>#N/A</v>
      </c>
      <c r="C1123" s="4">
        <f t="shared" si="120"/>
        <v>1119</v>
      </c>
      <c r="D1123" s="1" t="s">
        <v>1302</v>
      </c>
      <c r="E1123" s="1"/>
      <c r="F1123" s="17" t="s">
        <v>2425</v>
      </c>
      <c r="G1123" s="4">
        <v>0</v>
      </c>
      <c r="H1123" s="35">
        <f t="shared" si="117"/>
        <v>0</v>
      </c>
      <c r="I1123" s="47">
        <f t="shared" si="121"/>
        <v>0</v>
      </c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37">
        <f t="shared" si="119"/>
        <v>0</v>
      </c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38"/>
      <c r="BT1123" s="38"/>
    </row>
    <row r="1124" customFormat="1" hidden="1" spans="2:72">
      <c r="B1124" s="17" t="e">
        <f>VLOOKUP(D1124,正方形!D:D,1,FALSE)</f>
        <v>#N/A</v>
      </c>
      <c r="C1124" s="4">
        <f t="shared" si="120"/>
        <v>1120</v>
      </c>
      <c r="D1124" s="1" t="s">
        <v>1301</v>
      </c>
      <c r="E1124" s="1"/>
      <c r="F1124" s="17" t="s">
        <v>2843</v>
      </c>
      <c r="G1124" s="4">
        <v>0</v>
      </c>
      <c r="H1124" s="35">
        <f t="shared" si="117"/>
        <v>0</v>
      </c>
      <c r="I1124" s="47">
        <f t="shared" si="121"/>
        <v>0</v>
      </c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37">
        <f t="shared" si="119"/>
        <v>0</v>
      </c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38"/>
      <c r="BT1124" s="38"/>
    </row>
    <row r="1125" customFormat="1" spans="2:72">
      <c r="B1125" s="17" t="e">
        <f>VLOOKUP(D1125,正方形!D:D,1,FALSE)</f>
        <v>#N/A</v>
      </c>
      <c r="C1125" s="4">
        <f t="shared" si="120"/>
        <v>1121</v>
      </c>
      <c r="D1125" s="1" t="s">
        <v>1300</v>
      </c>
      <c r="E1125" s="1"/>
      <c r="F1125" s="17" t="s">
        <v>2844</v>
      </c>
      <c r="G1125" s="4">
        <v>125</v>
      </c>
      <c r="H1125" s="35">
        <f t="shared" si="117"/>
        <v>125</v>
      </c>
      <c r="I1125" s="47">
        <f t="shared" si="121"/>
        <v>0</v>
      </c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37">
        <f t="shared" si="119"/>
        <v>0</v>
      </c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38"/>
      <c r="BT1125" s="38"/>
    </row>
    <row r="1126" customFormat="1" hidden="1" spans="2:72">
      <c r="B1126" s="17"/>
      <c r="C1126" s="4">
        <f t="shared" si="120"/>
        <v>1122</v>
      </c>
      <c r="D1126" s="16" t="s">
        <v>1299</v>
      </c>
      <c r="E1126" s="1"/>
      <c r="F1126" s="17" t="s">
        <v>2425</v>
      </c>
      <c r="G1126" s="4">
        <v>0</v>
      </c>
      <c r="H1126" s="35">
        <f t="shared" si="117"/>
        <v>0</v>
      </c>
      <c r="I1126" s="47">
        <f t="shared" si="121"/>
        <v>1000</v>
      </c>
      <c r="J1126" s="17">
        <v>1000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37">
        <f t="shared" si="119"/>
        <v>1000</v>
      </c>
      <c r="AP1126" s="17">
        <v>1000</v>
      </c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38"/>
      <c r="BT1126" s="38"/>
    </row>
    <row r="1127" customFormat="1" spans="2:72">
      <c r="B1127" s="17" t="e">
        <f>VLOOKUP(D1127,正方形!D:D,1,FALSE)</f>
        <v>#N/A</v>
      </c>
      <c r="C1127" s="4">
        <f t="shared" si="120"/>
        <v>1123</v>
      </c>
      <c r="D1127" s="1" t="s">
        <v>1298</v>
      </c>
      <c r="E1127" s="1"/>
      <c r="F1127" s="17" t="s">
        <v>2505</v>
      </c>
      <c r="G1127" s="4">
        <v>30</v>
      </c>
      <c r="H1127" s="35">
        <f t="shared" si="117"/>
        <v>30</v>
      </c>
      <c r="I1127" s="47">
        <f t="shared" si="121"/>
        <v>0</v>
      </c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37">
        <f t="shared" si="119"/>
        <v>0</v>
      </c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38"/>
      <c r="BT1127" s="38"/>
    </row>
    <row r="1128" customFormat="1" spans="2:72">
      <c r="B1128" s="17" t="e">
        <f>VLOOKUP(D1128,正方形!D:D,1,FALSE)</f>
        <v>#N/A</v>
      </c>
      <c r="C1128" s="4">
        <f t="shared" si="120"/>
        <v>1124</v>
      </c>
      <c r="D1128" s="1" t="s">
        <v>1297</v>
      </c>
      <c r="E1128" s="1"/>
      <c r="F1128" s="17" t="s">
        <v>2544</v>
      </c>
      <c r="G1128" s="4">
        <v>90</v>
      </c>
      <c r="H1128" s="35">
        <f t="shared" si="117"/>
        <v>90</v>
      </c>
      <c r="I1128" s="47">
        <f t="shared" si="121"/>
        <v>0</v>
      </c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37">
        <f t="shared" si="119"/>
        <v>0</v>
      </c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38"/>
      <c r="BT1128" s="38"/>
    </row>
    <row r="1129" customFormat="1" hidden="1" spans="2:72">
      <c r="B1129" s="17"/>
      <c r="C1129" s="4">
        <f t="shared" si="120"/>
        <v>1125</v>
      </c>
      <c r="D1129" s="16" t="s">
        <v>1296</v>
      </c>
      <c r="E1129" s="1"/>
      <c r="F1129" s="17" t="s">
        <v>2425</v>
      </c>
      <c r="G1129" s="4">
        <v>0</v>
      </c>
      <c r="H1129" s="35">
        <f t="shared" si="117"/>
        <v>0</v>
      </c>
      <c r="I1129" s="47">
        <f t="shared" si="121"/>
        <v>0</v>
      </c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37">
        <f t="shared" si="119"/>
        <v>0</v>
      </c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38"/>
      <c r="BT1129" s="38"/>
    </row>
    <row r="1130" customFormat="1" spans="2:72">
      <c r="B1130" s="17" t="e">
        <f>VLOOKUP(D1130,正方形!D:D,1,FALSE)</f>
        <v>#N/A</v>
      </c>
      <c r="C1130" s="4">
        <f t="shared" si="120"/>
        <v>1126</v>
      </c>
      <c r="D1130" s="1" t="s">
        <v>1295</v>
      </c>
      <c r="E1130" s="1"/>
      <c r="F1130" s="17" t="s">
        <v>2782</v>
      </c>
      <c r="G1130" s="4">
        <v>10</v>
      </c>
      <c r="H1130" s="35">
        <f t="shared" si="117"/>
        <v>5</v>
      </c>
      <c r="I1130" s="47">
        <f t="shared" si="121"/>
        <v>0</v>
      </c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37">
        <f t="shared" si="119"/>
        <v>5</v>
      </c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>
        <v>5</v>
      </c>
      <c r="BK1130" s="17"/>
      <c r="BL1130" s="17"/>
      <c r="BM1130" s="17"/>
      <c r="BN1130" s="17"/>
      <c r="BO1130" s="17"/>
      <c r="BP1130" s="17"/>
      <c r="BQ1130" s="17"/>
      <c r="BR1130" s="17"/>
      <c r="BS1130" s="38"/>
      <c r="BT1130" s="38"/>
    </row>
    <row r="1131" customFormat="1" spans="2:72">
      <c r="B1131" s="17"/>
      <c r="C1131" s="4">
        <f t="shared" si="120"/>
        <v>1127</v>
      </c>
      <c r="D1131" s="1" t="s">
        <v>2845</v>
      </c>
      <c r="E1131" s="1"/>
      <c r="F1131" s="17" t="s">
        <v>2846</v>
      </c>
      <c r="G1131" s="4">
        <v>0</v>
      </c>
      <c r="H1131" s="35">
        <f t="shared" si="117"/>
        <v>0</v>
      </c>
      <c r="I1131" s="4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37">
        <f t="shared" si="119"/>
        <v>0</v>
      </c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38"/>
      <c r="BT1131" s="38"/>
    </row>
    <row r="1132" customFormat="1" hidden="1" spans="2:72">
      <c r="B1132" s="17" t="e">
        <f>VLOOKUP(D1132,正方形!D:D,1,FALSE)</f>
        <v>#N/A</v>
      </c>
      <c r="C1132" s="4">
        <f t="shared" ref="C1132:C1135" si="122">ROW()-4</f>
        <v>1128</v>
      </c>
      <c r="D1132" s="1" t="s">
        <v>1294</v>
      </c>
      <c r="E1132" s="1"/>
      <c r="F1132" s="17" t="s">
        <v>2847</v>
      </c>
      <c r="G1132" s="4">
        <v>0</v>
      </c>
      <c r="H1132" s="35">
        <v>0</v>
      </c>
      <c r="I1132" s="47">
        <f>SUM(J1132:AN1132)</f>
        <v>0</v>
      </c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37">
        <f t="shared" si="119"/>
        <v>0</v>
      </c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38"/>
      <c r="BT1132" s="38"/>
    </row>
    <row r="1133" customFormat="1" spans="2:72">
      <c r="B1133" s="17" t="e">
        <f>VLOOKUP(D1133,正方形!D:D,1,FALSE)</f>
        <v>#N/A</v>
      </c>
      <c r="C1133" s="4">
        <f t="shared" si="122"/>
        <v>1129</v>
      </c>
      <c r="D1133" s="1" t="s">
        <v>1293</v>
      </c>
      <c r="E1133" s="1"/>
      <c r="F1133" s="17" t="s">
        <v>2848</v>
      </c>
      <c r="G1133" s="4">
        <v>20</v>
      </c>
      <c r="H1133" s="35">
        <f t="shared" ref="H1133:H1138" si="123">G1133+I1133-AO1133</f>
        <v>20</v>
      </c>
      <c r="I1133" s="47">
        <f>SUM(J1133:AN1133)</f>
        <v>0</v>
      </c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37">
        <f t="shared" si="119"/>
        <v>0</v>
      </c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38"/>
      <c r="BT1133" s="38"/>
    </row>
    <row r="1134" customFormat="1" hidden="1" spans="2:72">
      <c r="B1134" s="17"/>
      <c r="C1134" s="4">
        <f t="shared" si="122"/>
        <v>1130</v>
      </c>
      <c r="D1134" s="16" t="s">
        <v>1292</v>
      </c>
      <c r="E1134" s="1"/>
      <c r="F1134" s="17"/>
      <c r="G1134" s="4">
        <v>0</v>
      </c>
      <c r="H1134" s="35">
        <f t="shared" si="123"/>
        <v>0</v>
      </c>
      <c r="I1134" s="47">
        <f>SUM(J1134:AN1134)</f>
        <v>0</v>
      </c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37">
        <f t="shared" si="119"/>
        <v>0</v>
      </c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38"/>
      <c r="BT1134" s="38"/>
    </row>
    <row r="1135" customFormat="1" spans="2:72">
      <c r="B1135" s="17"/>
      <c r="C1135" s="4">
        <f t="shared" si="122"/>
        <v>1131</v>
      </c>
      <c r="D1135" s="1" t="s">
        <v>1291</v>
      </c>
      <c r="E1135" s="1"/>
      <c r="F1135" s="17" t="s">
        <v>2814</v>
      </c>
      <c r="G1135" s="4">
        <v>1200</v>
      </c>
      <c r="H1135" s="35">
        <f t="shared" si="123"/>
        <v>300</v>
      </c>
      <c r="I1135" s="4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37">
        <f t="shared" si="119"/>
        <v>900</v>
      </c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>
        <v>200</v>
      </c>
      <c r="BB1135" s="17"/>
      <c r="BC1135" s="17"/>
      <c r="BD1135" s="17">
        <v>300</v>
      </c>
      <c r="BE1135" s="17"/>
      <c r="BF1135" s="17">
        <v>400</v>
      </c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38"/>
      <c r="BT1135" s="38"/>
    </row>
    <row r="1136" customFormat="1" spans="2:72">
      <c r="B1136" s="17" t="e">
        <f>VLOOKUP(D1136,正方形!D:D,1,FALSE)</f>
        <v>#N/A</v>
      </c>
      <c r="C1136" s="4">
        <f t="shared" ref="C1136:C1138" si="124">ROW()-4</f>
        <v>1132</v>
      </c>
      <c r="D1136" s="1" t="s">
        <v>2849</v>
      </c>
      <c r="E1136" s="1"/>
      <c r="F1136" s="17" t="s">
        <v>2850</v>
      </c>
      <c r="G1136" s="4">
        <v>200</v>
      </c>
      <c r="H1136" s="35">
        <f t="shared" si="123"/>
        <v>200</v>
      </c>
      <c r="I1136" s="47">
        <f>SUM(J1136:AN1136)</f>
        <v>0</v>
      </c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37">
        <f t="shared" si="119"/>
        <v>0</v>
      </c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38"/>
      <c r="BT1136" s="38"/>
    </row>
    <row r="1137" customFormat="1" spans="2:72">
      <c r="B1137" s="17" t="e">
        <f>VLOOKUP(D1137,正方形!D:D,1,FALSE)</f>
        <v>#N/A</v>
      </c>
      <c r="C1137" s="4">
        <f t="shared" si="124"/>
        <v>1133</v>
      </c>
      <c r="D1137" s="1" t="s">
        <v>1289</v>
      </c>
      <c r="E1137" s="1"/>
      <c r="F1137" s="17" t="s">
        <v>2432</v>
      </c>
      <c r="G1137" s="4">
        <v>100</v>
      </c>
      <c r="H1137" s="35">
        <f t="shared" si="123"/>
        <v>100</v>
      </c>
      <c r="I1137" s="47">
        <f>SUM(J1137:AN1137)</f>
        <v>0</v>
      </c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37">
        <f t="shared" si="119"/>
        <v>0</v>
      </c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38"/>
      <c r="BT1137" s="38"/>
    </row>
    <row r="1138" customFormat="1" spans="2:72">
      <c r="B1138" s="17"/>
      <c r="C1138" s="4">
        <f t="shared" si="124"/>
        <v>1134</v>
      </c>
      <c r="D1138" s="1" t="s">
        <v>2851</v>
      </c>
      <c r="E1138" s="1"/>
      <c r="F1138" s="17"/>
      <c r="G1138" s="4">
        <v>480</v>
      </c>
      <c r="H1138" s="35">
        <f t="shared" si="123"/>
        <v>480</v>
      </c>
      <c r="I1138" s="4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37">
        <f t="shared" si="119"/>
        <v>0</v>
      </c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38"/>
      <c r="BT1138" s="38"/>
    </row>
    <row r="1139" customFormat="1" hidden="1" spans="2:72">
      <c r="B1139" s="17" t="e">
        <f>VLOOKUP(D1139,正方形!D:D,1,FALSE)</f>
        <v>#N/A</v>
      </c>
      <c r="C1139" s="4">
        <f t="shared" ref="C1139:C1195" si="125">ROW()-4</f>
        <v>1135</v>
      </c>
      <c r="D1139" s="1" t="s">
        <v>1287</v>
      </c>
      <c r="E1139" s="1"/>
      <c r="F1139" s="17" t="s">
        <v>2425</v>
      </c>
      <c r="G1139" s="4">
        <v>0</v>
      </c>
      <c r="H1139" s="35">
        <f t="shared" ref="H1139:H1196" si="126">G1139+I1139-AO1139</f>
        <v>0</v>
      </c>
      <c r="I1139" s="47">
        <f t="shared" ref="I1139:I1166" si="127">SUM(J1139:AN1139)</f>
        <v>0</v>
      </c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37">
        <f t="shared" si="119"/>
        <v>0</v>
      </c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38"/>
      <c r="BT1139" s="38"/>
    </row>
    <row r="1140" customFormat="1" hidden="1" spans="2:72">
      <c r="B1140" s="17" t="e">
        <f>VLOOKUP(D1140,正方形!D:D,1,FALSE)</f>
        <v>#N/A</v>
      </c>
      <c r="C1140" s="4">
        <f t="shared" si="125"/>
        <v>1136</v>
      </c>
      <c r="D1140" s="1" t="s">
        <v>1286</v>
      </c>
      <c r="E1140" s="1"/>
      <c r="F1140" s="17" t="s">
        <v>2618</v>
      </c>
      <c r="G1140" s="4">
        <v>45</v>
      </c>
      <c r="H1140" s="35">
        <f t="shared" si="126"/>
        <v>0</v>
      </c>
      <c r="I1140" s="47">
        <f t="shared" si="127"/>
        <v>0</v>
      </c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37">
        <f t="shared" si="119"/>
        <v>45</v>
      </c>
      <c r="AP1140" s="17"/>
      <c r="AQ1140" s="17"/>
      <c r="AR1140" s="17"/>
      <c r="AS1140" s="17"/>
      <c r="AT1140" s="17"/>
      <c r="AU1140" s="17">
        <v>45</v>
      </c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38"/>
      <c r="BT1140" s="38"/>
    </row>
    <row r="1141" customFormat="1" hidden="1" spans="2:72">
      <c r="B1141" s="17"/>
      <c r="C1141" s="4">
        <f t="shared" si="125"/>
        <v>1137</v>
      </c>
      <c r="D1141" s="16" t="s">
        <v>1285</v>
      </c>
      <c r="E1141" s="1"/>
      <c r="F1141" s="17" t="s">
        <v>2852</v>
      </c>
      <c r="G1141" s="4">
        <v>95</v>
      </c>
      <c r="H1141" s="35">
        <f t="shared" si="126"/>
        <v>0</v>
      </c>
      <c r="I1141" s="47">
        <f t="shared" si="127"/>
        <v>0</v>
      </c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37">
        <f t="shared" ref="AO1141:AO1151" si="128">SUM(AP1141:BT1141)</f>
        <v>95</v>
      </c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>
        <v>80</v>
      </c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>
        <v>15</v>
      </c>
      <c r="BO1141" s="17"/>
      <c r="BP1141" s="17"/>
      <c r="BQ1141" s="17"/>
      <c r="BR1141" s="17"/>
      <c r="BS1141" s="38"/>
      <c r="BT1141" s="38"/>
    </row>
    <row r="1142" customFormat="1" hidden="1" spans="2:72">
      <c r="B1142" s="17"/>
      <c r="C1142" s="4">
        <f t="shared" si="125"/>
        <v>1138</v>
      </c>
      <c r="D1142" s="16" t="s">
        <v>1284</v>
      </c>
      <c r="E1142" s="1"/>
      <c r="F1142" s="17" t="s">
        <v>2853</v>
      </c>
      <c r="G1142" s="4">
        <v>0</v>
      </c>
      <c r="H1142" s="35">
        <f t="shared" si="126"/>
        <v>0</v>
      </c>
      <c r="I1142" s="47">
        <f t="shared" si="127"/>
        <v>0</v>
      </c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37">
        <f t="shared" si="128"/>
        <v>0</v>
      </c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38"/>
      <c r="BT1142" s="38"/>
    </row>
    <row r="1143" customFormat="1" hidden="1" spans="2:72">
      <c r="B1143" s="17"/>
      <c r="C1143" s="4">
        <f t="shared" si="125"/>
        <v>1139</v>
      </c>
      <c r="D1143" s="16" t="s">
        <v>1283</v>
      </c>
      <c r="E1143" s="1"/>
      <c r="F1143" s="17"/>
      <c r="G1143" s="4">
        <v>0</v>
      </c>
      <c r="H1143" s="35">
        <f t="shared" si="126"/>
        <v>0</v>
      </c>
      <c r="I1143" s="47">
        <f t="shared" si="127"/>
        <v>0</v>
      </c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37">
        <f t="shared" si="128"/>
        <v>0</v>
      </c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38"/>
      <c r="BT1143" s="38"/>
    </row>
    <row r="1144" customFormat="1" hidden="1" spans="2:72">
      <c r="B1144" s="17" t="e">
        <f>VLOOKUP(D1144,正方形!D:D,1,FALSE)</f>
        <v>#N/A</v>
      </c>
      <c r="C1144" s="4">
        <f t="shared" si="125"/>
        <v>1140</v>
      </c>
      <c r="D1144" s="1" t="s">
        <v>1282</v>
      </c>
      <c r="E1144" s="1"/>
      <c r="F1144" s="17" t="s">
        <v>2584</v>
      </c>
      <c r="G1144" s="4">
        <v>8</v>
      </c>
      <c r="H1144" s="35">
        <f t="shared" si="126"/>
        <v>0</v>
      </c>
      <c r="I1144" s="47">
        <f t="shared" si="127"/>
        <v>0</v>
      </c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37">
        <f t="shared" si="128"/>
        <v>8</v>
      </c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>
        <v>8</v>
      </c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38"/>
      <c r="BT1144" s="38"/>
    </row>
    <row r="1145" customFormat="1" spans="2:72">
      <c r="B1145" s="17" t="str">
        <f>VLOOKUP(D1145,正方形!D:D,1,FALSE)</f>
        <v>22×22×12</v>
      </c>
      <c r="C1145" s="4">
        <f t="shared" si="125"/>
        <v>1141</v>
      </c>
      <c r="D1145" s="1" t="s">
        <v>1281</v>
      </c>
      <c r="E1145" s="1"/>
      <c r="F1145" s="17" t="s">
        <v>2854</v>
      </c>
      <c r="G1145" s="4">
        <v>310</v>
      </c>
      <c r="H1145" s="35">
        <f t="shared" si="126"/>
        <v>310</v>
      </c>
      <c r="I1145" s="47">
        <f t="shared" si="127"/>
        <v>0</v>
      </c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37">
        <f t="shared" si="128"/>
        <v>0</v>
      </c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38"/>
      <c r="BT1145" s="38"/>
    </row>
    <row r="1146" customFormat="1" spans="2:72">
      <c r="B1146" s="17" t="str">
        <f>VLOOKUP(D1146,正方形!D:D,1,FALSE)</f>
        <v>22×22×12(台)</v>
      </c>
      <c r="C1146" s="4">
        <f t="shared" si="125"/>
        <v>1142</v>
      </c>
      <c r="D1146" s="1" t="s">
        <v>1280</v>
      </c>
      <c r="E1146" s="1"/>
      <c r="F1146" s="17" t="s">
        <v>2647</v>
      </c>
      <c r="G1146" s="4">
        <v>100</v>
      </c>
      <c r="H1146" s="35">
        <f t="shared" si="126"/>
        <v>100</v>
      </c>
      <c r="I1146" s="47">
        <f t="shared" si="127"/>
        <v>0</v>
      </c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37">
        <f t="shared" si="128"/>
        <v>0</v>
      </c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38"/>
      <c r="BT1146" s="38"/>
    </row>
    <row r="1147" customFormat="1" hidden="1" spans="2:72">
      <c r="B1147" s="17"/>
      <c r="C1147" s="4">
        <f t="shared" si="125"/>
        <v>1143</v>
      </c>
      <c r="D1147" s="16" t="s">
        <v>1279</v>
      </c>
      <c r="E1147" s="1"/>
      <c r="F1147" s="17"/>
      <c r="G1147" s="4">
        <v>0</v>
      </c>
      <c r="H1147" s="35">
        <f t="shared" si="126"/>
        <v>0</v>
      </c>
      <c r="I1147" s="47">
        <f t="shared" si="127"/>
        <v>0</v>
      </c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37">
        <f t="shared" si="128"/>
        <v>0</v>
      </c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38"/>
      <c r="BT1147" s="38"/>
    </row>
    <row r="1148" customFormat="1" hidden="1" spans="2:72">
      <c r="B1148" s="17"/>
      <c r="C1148" s="4">
        <f t="shared" si="125"/>
        <v>1144</v>
      </c>
      <c r="D1148" s="16" t="s">
        <v>1278</v>
      </c>
      <c r="E1148" s="1"/>
      <c r="F1148" s="17"/>
      <c r="G1148" s="4">
        <v>0</v>
      </c>
      <c r="H1148" s="35">
        <f t="shared" si="126"/>
        <v>0</v>
      </c>
      <c r="I1148" s="47">
        <f t="shared" si="127"/>
        <v>0</v>
      </c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37">
        <f t="shared" si="128"/>
        <v>0</v>
      </c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38"/>
      <c r="BT1148" s="38"/>
    </row>
    <row r="1149" customFormat="1" spans="2:72">
      <c r="B1149" s="17" t="e">
        <f>VLOOKUP(D1149,正方形!D:D,1,FALSE)</f>
        <v>#N/A</v>
      </c>
      <c r="C1149" s="4">
        <f t="shared" si="125"/>
        <v>1145</v>
      </c>
      <c r="D1149" s="1" t="s">
        <v>1277</v>
      </c>
      <c r="E1149" s="1"/>
      <c r="F1149" s="17" t="s">
        <v>2648</v>
      </c>
      <c r="G1149" s="4">
        <v>100</v>
      </c>
      <c r="H1149" s="35">
        <f t="shared" si="126"/>
        <v>100</v>
      </c>
      <c r="I1149" s="47">
        <f t="shared" si="127"/>
        <v>0</v>
      </c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37">
        <f t="shared" si="128"/>
        <v>0</v>
      </c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38"/>
      <c r="BT1149" s="38"/>
    </row>
    <row r="1150" customFormat="1" hidden="1" spans="2:72">
      <c r="B1150" s="17" t="e">
        <f>VLOOKUP(D1150,正方形!D:D,1,FALSE)</f>
        <v>#N/A</v>
      </c>
      <c r="C1150" s="4">
        <f t="shared" si="125"/>
        <v>1146</v>
      </c>
      <c r="D1150" s="1" t="s">
        <v>1276</v>
      </c>
      <c r="E1150" s="1"/>
      <c r="F1150" s="17" t="s">
        <v>2425</v>
      </c>
      <c r="G1150" s="4">
        <v>0</v>
      </c>
      <c r="H1150" s="35">
        <f t="shared" si="126"/>
        <v>0</v>
      </c>
      <c r="I1150" s="47">
        <f t="shared" si="127"/>
        <v>0</v>
      </c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37">
        <f t="shared" si="128"/>
        <v>0</v>
      </c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38"/>
      <c r="BT1150" s="38"/>
    </row>
    <row r="1151" customFormat="1" spans="2:72">
      <c r="B1151" s="17" t="e">
        <f>VLOOKUP(D1151,正方形!D:D,1,FALSE)</f>
        <v>#N/A</v>
      </c>
      <c r="C1151" s="4">
        <f t="shared" si="125"/>
        <v>1147</v>
      </c>
      <c r="D1151" s="1" t="s">
        <v>1275</v>
      </c>
      <c r="E1151" s="1"/>
      <c r="F1151" s="17" t="s">
        <v>2592</v>
      </c>
      <c r="G1151" s="4">
        <v>1050</v>
      </c>
      <c r="H1151" s="35">
        <f t="shared" si="126"/>
        <v>1050</v>
      </c>
      <c r="I1151" s="47">
        <f t="shared" si="127"/>
        <v>0</v>
      </c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37">
        <f t="shared" si="128"/>
        <v>0</v>
      </c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38"/>
      <c r="BT1151" s="38"/>
    </row>
    <row r="1152" customFormat="1" hidden="1" spans="2:72">
      <c r="B1152" s="17" t="e">
        <f>VLOOKUP(D1152,正方形!D:D,1,FALSE)</f>
        <v>#N/A</v>
      </c>
      <c r="C1152" s="4">
        <f t="shared" si="125"/>
        <v>1148</v>
      </c>
      <c r="D1152" s="1" t="s">
        <v>1274</v>
      </c>
      <c r="E1152" s="1"/>
      <c r="F1152" s="17" t="s">
        <v>2624</v>
      </c>
      <c r="G1152" s="4">
        <v>35</v>
      </c>
      <c r="H1152" s="35">
        <f t="shared" si="126"/>
        <v>0</v>
      </c>
      <c r="I1152" s="47">
        <f t="shared" si="127"/>
        <v>0</v>
      </c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37">
        <f t="shared" ref="AO1151:AO1213" si="129">SUM(AP1152:BT1152)</f>
        <v>35</v>
      </c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>
        <v>35</v>
      </c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38"/>
      <c r="BT1152" s="38"/>
    </row>
    <row r="1153" customFormat="1" spans="2:72">
      <c r="B1153" s="17" t="e">
        <f>VLOOKUP(D1153,正方形!D:D,1,FALSE)</f>
        <v>#N/A</v>
      </c>
      <c r="C1153" s="4">
        <f t="shared" si="125"/>
        <v>1149</v>
      </c>
      <c r="D1153" s="1" t="s">
        <v>1273</v>
      </c>
      <c r="E1153" s="1"/>
      <c r="F1153" s="17" t="s">
        <v>2505</v>
      </c>
      <c r="G1153" s="4">
        <v>40</v>
      </c>
      <c r="H1153" s="35">
        <f t="shared" si="126"/>
        <v>40</v>
      </c>
      <c r="I1153" s="47">
        <f t="shared" si="127"/>
        <v>0</v>
      </c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37">
        <f t="shared" si="129"/>
        <v>0</v>
      </c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38"/>
      <c r="BT1153" s="38"/>
    </row>
    <row r="1154" customFormat="1" hidden="1" spans="2:72">
      <c r="B1154" s="17" t="e">
        <f>VLOOKUP(D1154,正方形!D:D,1,FALSE)</f>
        <v>#N/A</v>
      </c>
      <c r="C1154" s="4">
        <f t="shared" si="125"/>
        <v>1150</v>
      </c>
      <c r="D1154" s="1" t="s">
        <v>1272</v>
      </c>
      <c r="E1154" s="1"/>
      <c r="F1154" s="17" t="s">
        <v>2855</v>
      </c>
      <c r="G1154" s="4">
        <v>400</v>
      </c>
      <c r="H1154" s="35">
        <f t="shared" si="126"/>
        <v>0</v>
      </c>
      <c r="I1154" s="47">
        <f t="shared" si="127"/>
        <v>0</v>
      </c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37">
        <f t="shared" si="129"/>
        <v>400</v>
      </c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>
        <v>200</v>
      </c>
      <c r="BE1154" s="17">
        <v>200</v>
      </c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38"/>
      <c r="BT1154" s="38"/>
    </row>
    <row r="1155" customFormat="1" spans="2:72">
      <c r="B1155" s="17" t="e">
        <f>VLOOKUP(D1155,正方形!D:D,1,FALSE)</f>
        <v>#N/A</v>
      </c>
      <c r="C1155" s="4">
        <f t="shared" si="125"/>
        <v>1151</v>
      </c>
      <c r="D1155" s="1" t="s">
        <v>1271</v>
      </c>
      <c r="E1155" s="1"/>
      <c r="F1155" s="17" t="s">
        <v>2441</v>
      </c>
      <c r="G1155" s="4">
        <v>50</v>
      </c>
      <c r="H1155" s="35">
        <f t="shared" si="126"/>
        <v>50</v>
      </c>
      <c r="I1155" s="47">
        <f t="shared" si="127"/>
        <v>0</v>
      </c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37">
        <f t="shared" si="129"/>
        <v>0</v>
      </c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38"/>
      <c r="BT1155" s="38"/>
    </row>
    <row r="1156" customFormat="1" spans="2:72">
      <c r="B1156" s="17" t="e">
        <f>VLOOKUP(D1156,正方形!D:D,1,FALSE)</f>
        <v>#N/A</v>
      </c>
      <c r="C1156" s="4">
        <f t="shared" si="125"/>
        <v>1152</v>
      </c>
      <c r="D1156" s="1" t="s">
        <v>1270</v>
      </c>
      <c r="E1156" s="1"/>
      <c r="F1156" s="17" t="s">
        <v>2546</v>
      </c>
      <c r="G1156" s="4">
        <v>60</v>
      </c>
      <c r="H1156" s="35">
        <f t="shared" si="126"/>
        <v>60</v>
      </c>
      <c r="I1156" s="47">
        <f t="shared" si="127"/>
        <v>0</v>
      </c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37">
        <f t="shared" si="129"/>
        <v>0</v>
      </c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38"/>
      <c r="BT1156" s="38"/>
    </row>
    <row r="1157" customFormat="1" hidden="1" spans="2:72">
      <c r="B1157" s="17" t="e">
        <f>VLOOKUP(D1157,正方形!D:D,1,FALSE)</f>
        <v>#N/A</v>
      </c>
      <c r="C1157" s="4">
        <f t="shared" si="125"/>
        <v>1153</v>
      </c>
      <c r="D1157" s="1" t="s">
        <v>1269</v>
      </c>
      <c r="E1157" s="1"/>
      <c r="F1157" s="17" t="s">
        <v>2825</v>
      </c>
      <c r="G1157" s="4">
        <v>220</v>
      </c>
      <c r="H1157" s="35">
        <f t="shared" si="126"/>
        <v>0</v>
      </c>
      <c r="I1157" s="47">
        <f t="shared" si="127"/>
        <v>0</v>
      </c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37">
        <f t="shared" si="129"/>
        <v>220</v>
      </c>
      <c r="AP1157" s="17"/>
      <c r="AQ1157" s="17"/>
      <c r="AR1157" s="17"/>
      <c r="AS1157" s="17"/>
      <c r="AT1157" s="17"/>
      <c r="AU1157" s="17"/>
      <c r="AV1157" s="17"/>
      <c r="AW1157" s="17">
        <v>220</v>
      </c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38"/>
      <c r="BT1157" s="38"/>
    </row>
    <row r="1158" customFormat="1" hidden="1" spans="2:72">
      <c r="B1158" s="17" t="e">
        <f>VLOOKUP(D1158,正方形!D:D,1,FALSE)</f>
        <v>#N/A</v>
      </c>
      <c r="C1158" s="4">
        <f t="shared" si="125"/>
        <v>1154</v>
      </c>
      <c r="D1158" s="1" t="s">
        <v>1268</v>
      </c>
      <c r="E1158" s="1"/>
      <c r="F1158" s="17" t="s">
        <v>2425</v>
      </c>
      <c r="G1158" s="4">
        <v>0</v>
      </c>
      <c r="H1158" s="35">
        <f t="shared" si="126"/>
        <v>-300</v>
      </c>
      <c r="I1158" s="47">
        <f t="shared" si="127"/>
        <v>0</v>
      </c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37">
        <f t="shared" si="129"/>
        <v>300</v>
      </c>
      <c r="AP1158" s="17"/>
      <c r="AQ1158" s="17"/>
      <c r="AR1158" s="17">
        <v>300</v>
      </c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38"/>
      <c r="BT1158" s="38"/>
    </row>
    <row r="1159" customFormat="1" hidden="1" spans="2:72">
      <c r="B1159" s="17" t="e">
        <f>VLOOKUP(D1159,正方形!D:D,1,FALSE)</f>
        <v>#N/A</v>
      </c>
      <c r="C1159" s="4">
        <f t="shared" si="125"/>
        <v>1155</v>
      </c>
      <c r="D1159" s="1" t="s">
        <v>1267</v>
      </c>
      <c r="E1159" s="1"/>
      <c r="F1159" s="17" t="s">
        <v>2429</v>
      </c>
      <c r="G1159" s="4">
        <v>0</v>
      </c>
      <c r="H1159" s="35">
        <f t="shared" si="126"/>
        <v>0</v>
      </c>
      <c r="I1159" s="47">
        <f t="shared" si="127"/>
        <v>0</v>
      </c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37">
        <f t="shared" si="129"/>
        <v>0</v>
      </c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38"/>
      <c r="BT1159" s="38"/>
    </row>
    <row r="1160" customFormat="1" spans="2:72">
      <c r="B1160" s="17" t="e">
        <f>VLOOKUP(D1160,正方形!D:D,1,FALSE)</f>
        <v>#N/A</v>
      </c>
      <c r="C1160" s="4">
        <f t="shared" si="125"/>
        <v>1156</v>
      </c>
      <c r="D1160" s="1" t="s">
        <v>1266</v>
      </c>
      <c r="E1160" s="1"/>
      <c r="F1160" s="17" t="s">
        <v>2523</v>
      </c>
      <c r="G1160" s="4">
        <v>20</v>
      </c>
      <c r="H1160" s="35">
        <f t="shared" si="126"/>
        <v>20</v>
      </c>
      <c r="I1160" s="47">
        <f t="shared" si="127"/>
        <v>0</v>
      </c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37">
        <f t="shared" si="129"/>
        <v>0</v>
      </c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</row>
    <row r="1161" customFormat="1" spans="2:72">
      <c r="B1161" s="17" t="e">
        <f>VLOOKUP(D1161,正方形!D:D,1,FALSE)</f>
        <v>#N/A</v>
      </c>
      <c r="C1161" s="4">
        <f t="shared" si="125"/>
        <v>1157</v>
      </c>
      <c r="D1161" s="1" t="s">
        <v>1265</v>
      </c>
      <c r="E1161" s="1"/>
      <c r="F1161" s="17" t="s">
        <v>2569</v>
      </c>
      <c r="G1161" s="4">
        <v>100</v>
      </c>
      <c r="H1161" s="35">
        <f t="shared" si="126"/>
        <v>100</v>
      </c>
      <c r="I1161" s="47">
        <f t="shared" si="127"/>
        <v>0</v>
      </c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37">
        <f t="shared" si="129"/>
        <v>0</v>
      </c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</row>
    <row r="1162" customFormat="1" spans="2:72">
      <c r="B1162" s="17" t="e">
        <f>VLOOKUP(D1162,正方形!D:D,1,FALSE)</f>
        <v>#N/A</v>
      </c>
      <c r="C1162" s="4">
        <f t="shared" si="125"/>
        <v>1158</v>
      </c>
      <c r="D1162" s="1" t="s">
        <v>1264</v>
      </c>
      <c r="E1162" s="1"/>
      <c r="F1162" s="17" t="s">
        <v>2728</v>
      </c>
      <c r="G1162" s="4">
        <v>180</v>
      </c>
      <c r="H1162" s="35">
        <f t="shared" si="126"/>
        <v>180</v>
      </c>
      <c r="I1162" s="47">
        <f t="shared" si="127"/>
        <v>0</v>
      </c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37">
        <f t="shared" si="129"/>
        <v>0</v>
      </c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38"/>
      <c r="BT1162" s="38"/>
    </row>
    <row r="1163" customFormat="1" hidden="1" spans="2:72">
      <c r="B1163" s="17" t="e">
        <f>VLOOKUP(D1163,正方形!D:D,1,FALSE)</f>
        <v>#N/A</v>
      </c>
      <c r="C1163" s="4">
        <f t="shared" si="125"/>
        <v>1159</v>
      </c>
      <c r="D1163" s="1" t="s">
        <v>1263</v>
      </c>
      <c r="E1163" s="1"/>
      <c r="F1163" s="17" t="s">
        <v>2856</v>
      </c>
      <c r="G1163" s="4">
        <v>0</v>
      </c>
      <c r="H1163" s="35">
        <f t="shared" si="126"/>
        <v>0</v>
      </c>
      <c r="I1163" s="47">
        <f t="shared" si="127"/>
        <v>0</v>
      </c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37">
        <f t="shared" si="129"/>
        <v>0</v>
      </c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38"/>
      <c r="BT1163" s="38"/>
    </row>
    <row r="1164" customFormat="1" hidden="1" spans="2:72">
      <c r="B1164" s="17"/>
      <c r="C1164" s="4">
        <f t="shared" si="125"/>
        <v>1160</v>
      </c>
      <c r="D1164" s="16" t="s">
        <v>1262</v>
      </c>
      <c r="E1164" s="1"/>
      <c r="F1164" s="17" t="s">
        <v>2425</v>
      </c>
      <c r="G1164" s="4">
        <v>0</v>
      </c>
      <c r="H1164" s="35">
        <f t="shared" si="126"/>
        <v>0</v>
      </c>
      <c r="I1164" s="47">
        <f t="shared" si="127"/>
        <v>0</v>
      </c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37">
        <f t="shared" si="129"/>
        <v>0</v>
      </c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</row>
    <row r="1165" customFormat="1" hidden="1" spans="2:72">
      <c r="B1165" s="17" t="e">
        <f>VLOOKUP(D1165,正方形!D:D,1,FALSE)</f>
        <v>#N/A</v>
      </c>
      <c r="C1165" s="4">
        <f t="shared" si="125"/>
        <v>1161</v>
      </c>
      <c r="D1165" s="1" t="s">
        <v>1261</v>
      </c>
      <c r="E1165" s="1"/>
      <c r="F1165" s="17" t="s">
        <v>2857</v>
      </c>
      <c r="G1165" s="4">
        <v>100</v>
      </c>
      <c r="H1165" s="35">
        <f t="shared" si="126"/>
        <v>0</v>
      </c>
      <c r="I1165" s="47">
        <f t="shared" si="127"/>
        <v>0</v>
      </c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37">
        <f t="shared" si="129"/>
        <v>100</v>
      </c>
      <c r="AP1165" s="17">
        <v>100</v>
      </c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38"/>
      <c r="BT1165" s="38"/>
    </row>
    <row r="1166" customFormat="1" spans="2:72">
      <c r="B1166" s="17" t="e">
        <f>VLOOKUP(D1166,正方形!D:D,1,FALSE)</f>
        <v>#N/A</v>
      </c>
      <c r="C1166" s="4">
        <f t="shared" si="125"/>
        <v>1162</v>
      </c>
      <c r="D1166" s="1" t="s">
        <v>1260</v>
      </c>
      <c r="E1166" s="1"/>
      <c r="F1166" s="17" t="s">
        <v>2617</v>
      </c>
      <c r="G1166" s="4">
        <v>100</v>
      </c>
      <c r="H1166" s="35">
        <f t="shared" si="126"/>
        <v>100</v>
      </c>
      <c r="I1166" s="47">
        <f t="shared" si="127"/>
        <v>0</v>
      </c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37">
        <f t="shared" si="129"/>
        <v>0</v>
      </c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</row>
    <row r="1167" customFormat="1" spans="2:72">
      <c r="B1167" s="17"/>
      <c r="C1167" s="4">
        <f t="shared" si="125"/>
        <v>1163</v>
      </c>
      <c r="D1167" s="1" t="s">
        <v>2858</v>
      </c>
      <c r="E1167" s="1"/>
      <c r="F1167" s="17" t="s">
        <v>2859</v>
      </c>
      <c r="G1167" s="4">
        <v>152</v>
      </c>
      <c r="H1167" s="35">
        <f t="shared" si="126"/>
        <v>152</v>
      </c>
      <c r="I1167" s="4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37">
        <f t="shared" si="129"/>
        <v>0</v>
      </c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</row>
    <row r="1168" customFormat="1" spans="2:72">
      <c r="B1168" s="17" t="e">
        <f>VLOOKUP(D1168,正方形!D:D,1,FALSE)</f>
        <v>#N/A</v>
      </c>
      <c r="C1168" s="4">
        <f t="shared" si="125"/>
        <v>1164</v>
      </c>
      <c r="D1168" s="1" t="s">
        <v>1259</v>
      </c>
      <c r="E1168" s="1"/>
      <c r="F1168" s="17" t="s">
        <v>2426</v>
      </c>
      <c r="G1168" s="4">
        <v>70</v>
      </c>
      <c r="H1168" s="35">
        <f t="shared" si="126"/>
        <v>70</v>
      </c>
      <c r="I1168" s="47">
        <f t="shared" ref="I1168:I1194" si="130">SUM(J1168:AN1168)</f>
        <v>0</v>
      </c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37">
        <f t="shared" si="129"/>
        <v>0</v>
      </c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</row>
    <row r="1169" customFormat="1" spans="2:72">
      <c r="B1169" s="17" t="e">
        <f>VLOOKUP(D1169,正方形!D:D,1,FALSE)</f>
        <v>#N/A</v>
      </c>
      <c r="C1169" s="4">
        <f t="shared" si="125"/>
        <v>1165</v>
      </c>
      <c r="D1169" s="1" t="s">
        <v>1258</v>
      </c>
      <c r="E1169" s="1"/>
      <c r="F1169" s="17" t="s">
        <v>2514</v>
      </c>
      <c r="G1169" s="4">
        <v>235</v>
      </c>
      <c r="H1169" s="35">
        <f t="shared" si="126"/>
        <v>235</v>
      </c>
      <c r="I1169" s="47">
        <f t="shared" si="130"/>
        <v>0</v>
      </c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37">
        <f t="shared" si="129"/>
        <v>0</v>
      </c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38"/>
      <c r="BT1169" s="38"/>
    </row>
    <row r="1170" customFormat="1" hidden="1" spans="2:72">
      <c r="B1170" s="17"/>
      <c r="C1170" s="4">
        <f t="shared" si="125"/>
        <v>1166</v>
      </c>
      <c r="D1170" s="16" t="s">
        <v>1257</v>
      </c>
      <c r="E1170" s="1"/>
      <c r="F1170" s="17" t="s">
        <v>2425</v>
      </c>
      <c r="G1170" s="4">
        <v>0</v>
      </c>
      <c r="H1170" s="35">
        <f t="shared" si="126"/>
        <v>0</v>
      </c>
      <c r="I1170" s="47">
        <f t="shared" si="130"/>
        <v>0</v>
      </c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37">
        <f t="shared" si="129"/>
        <v>0</v>
      </c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</row>
    <row r="1171" customFormat="1" spans="2:72">
      <c r="B1171" s="17" t="e">
        <f>VLOOKUP(D1171,正方形!D:D,1,FALSE)</f>
        <v>#N/A</v>
      </c>
      <c r="C1171" s="4">
        <f t="shared" si="125"/>
        <v>1167</v>
      </c>
      <c r="D1171" s="1" t="s">
        <v>1256</v>
      </c>
      <c r="E1171" s="1"/>
      <c r="F1171" s="17" t="s">
        <v>2530</v>
      </c>
      <c r="G1171" s="4">
        <v>15</v>
      </c>
      <c r="H1171" s="35">
        <f t="shared" si="126"/>
        <v>15</v>
      </c>
      <c r="I1171" s="47">
        <f t="shared" si="130"/>
        <v>0</v>
      </c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37">
        <f t="shared" si="129"/>
        <v>0</v>
      </c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</row>
    <row r="1172" customFormat="1" spans="2:72">
      <c r="B1172" s="17" t="e">
        <f>VLOOKUP(D1172,正方形!D:D,1,FALSE)</f>
        <v>#N/A</v>
      </c>
      <c r="C1172" s="4">
        <f t="shared" si="125"/>
        <v>1168</v>
      </c>
      <c r="D1172" s="1" t="s">
        <v>1255</v>
      </c>
      <c r="E1172" s="1"/>
      <c r="F1172" s="17" t="s">
        <v>2636</v>
      </c>
      <c r="G1172" s="4">
        <v>130</v>
      </c>
      <c r="H1172" s="35">
        <f t="shared" si="126"/>
        <v>130</v>
      </c>
      <c r="I1172" s="47">
        <f t="shared" si="130"/>
        <v>0</v>
      </c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37">
        <f t="shared" si="129"/>
        <v>0</v>
      </c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</row>
    <row r="1173" customFormat="1" spans="2:72">
      <c r="B1173" s="17" t="e">
        <f>VLOOKUP(D1173,正方形!D:D,1,FALSE)</f>
        <v>#N/A</v>
      </c>
      <c r="C1173" s="4">
        <f t="shared" si="125"/>
        <v>1169</v>
      </c>
      <c r="D1173" s="1" t="s">
        <v>1254</v>
      </c>
      <c r="E1173" s="1"/>
      <c r="F1173" s="17" t="s">
        <v>2860</v>
      </c>
      <c r="G1173" s="4">
        <v>5</v>
      </c>
      <c r="H1173" s="35">
        <f t="shared" si="126"/>
        <v>5</v>
      </c>
      <c r="I1173" s="47">
        <f t="shared" si="130"/>
        <v>0</v>
      </c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37">
        <f t="shared" si="129"/>
        <v>0</v>
      </c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38"/>
      <c r="BT1173" s="38"/>
    </row>
    <row r="1174" customFormat="1" spans="2:72">
      <c r="B1174" s="17" t="e">
        <f>VLOOKUP(D1174,正方形!D:D,1,FALSE)</f>
        <v>#N/A</v>
      </c>
      <c r="C1174" s="4">
        <f t="shared" si="125"/>
        <v>1170</v>
      </c>
      <c r="D1174" s="1" t="s">
        <v>1253</v>
      </c>
      <c r="E1174" s="1"/>
      <c r="F1174" s="17" t="s">
        <v>2861</v>
      </c>
      <c r="G1174" s="4">
        <v>40</v>
      </c>
      <c r="H1174" s="35">
        <f t="shared" si="126"/>
        <v>40</v>
      </c>
      <c r="I1174" s="47">
        <f t="shared" si="130"/>
        <v>0</v>
      </c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37">
        <f t="shared" si="129"/>
        <v>0</v>
      </c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38"/>
      <c r="BT1174" s="38"/>
    </row>
    <row r="1175" customFormat="1" spans="2:72">
      <c r="B1175" s="17" t="e">
        <f>VLOOKUP(D1175,正方形!D:D,1,FALSE)</f>
        <v>#N/A</v>
      </c>
      <c r="C1175" s="4">
        <f t="shared" si="125"/>
        <v>1171</v>
      </c>
      <c r="D1175" s="1" t="s">
        <v>1252</v>
      </c>
      <c r="E1175" s="1"/>
      <c r="F1175" s="17" t="s">
        <v>2548</v>
      </c>
      <c r="G1175" s="4">
        <v>100</v>
      </c>
      <c r="H1175" s="35">
        <f t="shared" si="126"/>
        <v>100</v>
      </c>
      <c r="I1175" s="47">
        <f t="shared" si="130"/>
        <v>0</v>
      </c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37">
        <f t="shared" si="129"/>
        <v>0</v>
      </c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</row>
    <row r="1176" customFormat="1" hidden="1" spans="2:72">
      <c r="B1176" s="17" t="e">
        <f>VLOOKUP(D1176,正方形!D:D,1,FALSE)</f>
        <v>#N/A</v>
      </c>
      <c r="C1176" s="4">
        <f t="shared" si="125"/>
        <v>1172</v>
      </c>
      <c r="D1176" s="1" t="s">
        <v>1251</v>
      </c>
      <c r="E1176" s="1"/>
      <c r="F1176" s="17" t="s">
        <v>2425</v>
      </c>
      <c r="G1176" s="4">
        <v>0</v>
      </c>
      <c r="H1176" s="35">
        <f t="shared" si="126"/>
        <v>0</v>
      </c>
      <c r="I1176" s="47">
        <f t="shared" si="130"/>
        <v>0</v>
      </c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37">
        <f t="shared" si="129"/>
        <v>0</v>
      </c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</row>
    <row r="1177" customFormat="1" hidden="1" spans="2:72">
      <c r="B1177" s="17" t="e">
        <f>VLOOKUP(D1177,正方形!D:D,1,FALSE)</f>
        <v>#N/A</v>
      </c>
      <c r="C1177" s="4">
        <f t="shared" si="125"/>
        <v>1173</v>
      </c>
      <c r="D1177" s="1" t="s">
        <v>1250</v>
      </c>
      <c r="E1177" s="1"/>
      <c r="F1177" s="17" t="s">
        <v>2762</v>
      </c>
      <c r="G1177" s="4">
        <v>0</v>
      </c>
      <c r="H1177" s="35">
        <f t="shared" si="126"/>
        <v>0</v>
      </c>
      <c r="I1177" s="47">
        <f t="shared" si="130"/>
        <v>0</v>
      </c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37">
        <f t="shared" si="129"/>
        <v>0</v>
      </c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38"/>
      <c r="BT1177" s="38"/>
    </row>
    <row r="1178" customFormat="1" spans="2:72">
      <c r="B1178" s="17" t="e">
        <f>VLOOKUP(D1178,正方形!D:D,1,FALSE)</f>
        <v>#N/A</v>
      </c>
      <c r="C1178" s="4">
        <f t="shared" si="125"/>
        <v>1174</v>
      </c>
      <c r="D1178" s="1" t="s">
        <v>1249</v>
      </c>
      <c r="E1178" s="1"/>
      <c r="F1178" s="17" t="s">
        <v>2585</v>
      </c>
      <c r="G1178" s="4">
        <v>30</v>
      </c>
      <c r="H1178" s="35">
        <f t="shared" si="126"/>
        <v>30</v>
      </c>
      <c r="I1178" s="47">
        <f t="shared" si="130"/>
        <v>0</v>
      </c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37">
        <f t="shared" si="129"/>
        <v>0</v>
      </c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</row>
    <row r="1179" customFormat="1" spans="2:72">
      <c r="B1179" s="17" t="e">
        <f>VLOOKUP(D1179,正方形!D:D,1,FALSE)</f>
        <v>#N/A</v>
      </c>
      <c r="C1179" s="4">
        <f t="shared" si="125"/>
        <v>1175</v>
      </c>
      <c r="D1179" s="1" t="s">
        <v>1248</v>
      </c>
      <c r="E1179" s="1"/>
      <c r="F1179" s="17" t="s">
        <v>2674</v>
      </c>
      <c r="G1179" s="4">
        <v>8</v>
      </c>
      <c r="H1179" s="35">
        <f t="shared" si="126"/>
        <v>8</v>
      </c>
      <c r="I1179" s="47">
        <f t="shared" si="130"/>
        <v>0</v>
      </c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37">
        <f t="shared" si="129"/>
        <v>0</v>
      </c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38"/>
      <c r="BT1179" s="38"/>
    </row>
    <row r="1180" customFormat="1" hidden="1" spans="2:72">
      <c r="B1180" s="17" t="e">
        <f>VLOOKUP(D1180,正方形!D:D,1,FALSE)</f>
        <v>#N/A</v>
      </c>
      <c r="C1180" s="4">
        <f t="shared" si="125"/>
        <v>1176</v>
      </c>
      <c r="D1180" s="1" t="s">
        <v>1247</v>
      </c>
      <c r="E1180" s="1"/>
      <c r="F1180" s="17" t="s">
        <v>2833</v>
      </c>
      <c r="G1180" s="4">
        <v>20</v>
      </c>
      <c r="H1180" s="35">
        <f t="shared" si="126"/>
        <v>0</v>
      </c>
      <c r="I1180" s="47">
        <f t="shared" si="130"/>
        <v>0</v>
      </c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37">
        <f t="shared" si="129"/>
        <v>20</v>
      </c>
      <c r="AP1180" s="17"/>
      <c r="AQ1180" s="17"/>
      <c r="AR1180" s="17"/>
      <c r="AS1180" s="17"/>
      <c r="AT1180" s="17"/>
      <c r="AU1180" s="17">
        <v>20</v>
      </c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38"/>
      <c r="BT1180" s="38"/>
    </row>
    <row r="1181" customFormat="1" hidden="1" spans="2:72">
      <c r="B1181" s="17" t="e">
        <f>VLOOKUP(D1181,正方形!D:D,1,FALSE)</f>
        <v>#N/A</v>
      </c>
      <c r="C1181" s="4">
        <f t="shared" si="125"/>
        <v>1177</v>
      </c>
      <c r="D1181" s="1" t="s">
        <v>1246</v>
      </c>
      <c r="E1181" s="1"/>
      <c r="F1181" s="17" t="s">
        <v>2595</v>
      </c>
      <c r="G1181" s="4">
        <v>0</v>
      </c>
      <c r="H1181" s="35">
        <f t="shared" si="126"/>
        <v>0</v>
      </c>
      <c r="I1181" s="47">
        <f t="shared" si="130"/>
        <v>0</v>
      </c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37">
        <f t="shared" si="129"/>
        <v>0</v>
      </c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38"/>
      <c r="BT1181" s="38"/>
    </row>
    <row r="1182" customFormat="1" spans="2:72">
      <c r="B1182" s="17" t="e">
        <f>VLOOKUP(D1182,正方形!D:D,1,FALSE)</f>
        <v>#N/A</v>
      </c>
      <c r="C1182" s="4">
        <f t="shared" si="125"/>
        <v>1178</v>
      </c>
      <c r="D1182" s="1" t="s">
        <v>1245</v>
      </c>
      <c r="E1182" s="1"/>
      <c r="F1182" s="17" t="s">
        <v>2774</v>
      </c>
      <c r="G1182" s="4">
        <v>300</v>
      </c>
      <c r="H1182" s="35">
        <f t="shared" si="126"/>
        <v>300</v>
      </c>
      <c r="I1182" s="47">
        <f t="shared" si="130"/>
        <v>0</v>
      </c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37">
        <f t="shared" si="129"/>
        <v>0</v>
      </c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</row>
    <row r="1183" customFormat="1" spans="2:72">
      <c r="B1183" s="17" t="e">
        <f>VLOOKUP(D1183,正方形!D:D,1,FALSE)</f>
        <v>#N/A</v>
      </c>
      <c r="C1183" s="4">
        <f t="shared" si="125"/>
        <v>1179</v>
      </c>
      <c r="D1183" s="1" t="s">
        <v>1244</v>
      </c>
      <c r="E1183" s="1"/>
      <c r="F1183" s="17" t="s">
        <v>2503</v>
      </c>
      <c r="G1183" s="4">
        <v>50</v>
      </c>
      <c r="H1183" s="35">
        <f t="shared" si="126"/>
        <v>50</v>
      </c>
      <c r="I1183" s="47">
        <f t="shared" si="130"/>
        <v>0</v>
      </c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37">
        <f t="shared" si="129"/>
        <v>0</v>
      </c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38"/>
      <c r="BT1183" s="38"/>
    </row>
    <row r="1184" customFormat="1" spans="2:72">
      <c r="B1184" s="17" t="e">
        <f>VLOOKUP(D1184,正方形!D:D,1,FALSE)</f>
        <v>#N/A</v>
      </c>
      <c r="C1184" s="4">
        <f t="shared" si="125"/>
        <v>1180</v>
      </c>
      <c r="D1184" s="1" t="s">
        <v>1243</v>
      </c>
      <c r="E1184" s="1"/>
      <c r="F1184" s="17" t="s">
        <v>2545</v>
      </c>
      <c r="G1184" s="4">
        <v>50</v>
      </c>
      <c r="H1184" s="35">
        <f t="shared" si="126"/>
        <v>50</v>
      </c>
      <c r="I1184" s="47">
        <f t="shared" si="130"/>
        <v>0</v>
      </c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37">
        <f t="shared" si="129"/>
        <v>0</v>
      </c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38"/>
      <c r="BT1184" s="38"/>
    </row>
    <row r="1185" customFormat="1" hidden="1" spans="2:72">
      <c r="B1185" s="17" t="e">
        <f>VLOOKUP(D1185,正方形!D:D,1,FALSE)</f>
        <v>#N/A</v>
      </c>
      <c r="C1185" s="4">
        <f t="shared" si="125"/>
        <v>1181</v>
      </c>
      <c r="D1185" s="1" t="s">
        <v>1242</v>
      </c>
      <c r="E1185" s="1"/>
      <c r="F1185" s="17" t="s">
        <v>2425</v>
      </c>
      <c r="G1185" s="4">
        <v>0</v>
      </c>
      <c r="H1185" s="35">
        <f t="shared" si="126"/>
        <v>-200</v>
      </c>
      <c r="I1185" s="47">
        <f t="shared" si="130"/>
        <v>0</v>
      </c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37">
        <f t="shared" si="129"/>
        <v>200</v>
      </c>
      <c r="AP1185" s="17"/>
      <c r="AQ1185" s="17"/>
      <c r="AR1185" s="17">
        <v>200</v>
      </c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</row>
    <row r="1186" customFormat="1" hidden="1" spans="2:72">
      <c r="B1186" s="17" t="e">
        <f>VLOOKUP(D1186,正方形!D:D,1,FALSE)</f>
        <v>#N/A</v>
      </c>
      <c r="C1186" s="4">
        <f t="shared" si="125"/>
        <v>1182</v>
      </c>
      <c r="D1186" s="1" t="s">
        <v>1241</v>
      </c>
      <c r="E1186" s="1"/>
      <c r="F1186" s="17" t="s">
        <v>2862</v>
      </c>
      <c r="G1186" s="4">
        <v>0</v>
      </c>
      <c r="H1186" s="35">
        <f t="shared" si="126"/>
        <v>0</v>
      </c>
      <c r="I1186" s="47">
        <f t="shared" si="130"/>
        <v>0</v>
      </c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37">
        <f t="shared" si="129"/>
        <v>0</v>
      </c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38"/>
      <c r="BT1186" s="38"/>
    </row>
    <row r="1187" customFormat="1" hidden="1" spans="2:72">
      <c r="B1187" s="17"/>
      <c r="C1187" s="4">
        <f t="shared" si="125"/>
        <v>1183</v>
      </c>
      <c r="D1187" s="16" t="s">
        <v>1240</v>
      </c>
      <c r="E1187" s="1"/>
      <c r="F1187" s="17" t="s">
        <v>2425</v>
      </c>
      <c r="G1187" s="4">
        <v>0</v>
      </c>
      <c r="H1187" s="35">
        <f t="shared" si="126"/>
        <v>0</v>
      </c>
      <c r="I1187" s="47">
        <f t="shared" si="130"/>
        <v>0</v>
      </c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37">
        <f t="shared" si="129"/>
        <v>0</v>
      </c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</row>
    <row r="1188" customFormat="1" hidden="1" spans="2:72">
      <c r="B1188" s="17" t="e">
        <f>VLOOKUP(D1188,正方形!D:D,1,FALSE)</f>
        <v>#N/A</v>
      </c>
      <c r="C1188" s="4">
        <f t="shared" si="125"/>
        <v>1184</v>
      </c>
      <c r="D1188" s="1" t="s">
        <v>1239</v>
      </c>
      <c r="E1188" s="1"/>
      <c r="F1188" s="17" t="s">
        <v>2504</v>
      </c>
      <c r="G1188" s="4">
        <v>50</v>
      </c>
      <c r="H1188" s="35">
        <f t="shared" si="126"/>
        <v>0</v>
      </c>
      <c r="I1188" s="47">
        <f t="shared" si="130"/>
        <v>0</v>
      </c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37">
        <f t="shared" si="129"/>
        <v>50</v>
      </c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>
        <v>50</v>
      </c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38"/>
      <c r="BT1188" s="38"/>
    </row>
    <row r="1189" customFormat="1" hidden="1" spans="2:72">
      <c r="B1189" s="17" t="e">
        <f>VLOOKUP(D1189,正方形!D:D,1,FALSE)</f>
        <v>#N/A</v>
      </c>
      <c r="C1189" s="4">
        <f t="shared" si="125"/>
        <v>1185</v>
      </c>
      <c r="D1189" s="1" t="s">
        <v>1238</v>
      </c>
      <c r="E1189" s="1"/>
      <c r="F1189" s="17" t="s">
        <v>2863</v>
      </c>
      <c r="G1189" s="4">
        <v>0</v>
      </c>
      <c r="H1189" s="35">
        <f t="shared" si="126"/>
        <v>0</v>
      </c>
      <c r="I1189" s="47">
        <f t="shared" si="130"/>
        <v>0</v>
      </c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37">
        <f t="shared" si="129"/>
        <v>0</v>
      </c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38"/>
      <c r="BT1189" s="38"/>
    </row>
    <row r="1190" customFormat="1" spans="2:72">
      <c r="B1190" s="17" t="e">
        <f>VLOOKUP(D1190,正方形!D:D,1,FALSE)</f>
        <v>#N/A</v>
      </c>
      <c r="C1190" s="4">
        <f t="shared" si="125"/>
        <v>1186</v>
      </c>
      <c r="D1190" s="1" t="s">
        <v>1237</v>
      </c>
      <c r="E1190" s="1"/>
      <c r="F1190" s="17" t="s">
        <v>2537</v>
      </c>
      <c r="G1190" s="4">
        <v>40</v>
      </c>
      <c r="H1190" s="35">
        <f t="shared" si="126"/>
        <v>40</v>
      </c>
      <c r="I1190" s="47">
        <f t="shared" si="130"/>
        <v>0</v>
      </c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37">
        <f t="shared" si="129"/>
        <v>0</v>
      </c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</row>
    <row r="1191" customFormat="1" hidden="1" spans="2:72">
      <c r="B1191" s="17" t="e">
        <f>VLOOKUP(D1191,正方形!D:D,1,FALSE)</f>
        <v>#N/A</v>
      </c>
      <c r="C1191" s="4">
        <f t="shared" si="125"/>
        <v>1187</v>
      </c>
      <c r="D1191" s="1" t="s">
        <v>1236</v>
      </c>
      <c r="E1191" s="1"/>
      <c r="F1191" s="17" t="s">
        <v>2425</v>
      </c>
      <c r="G1191" s="4">
        <v>0</v>
      </c>
      <c r="H1191" s="35">
        <f t="shared" si="126"/>
        <v>0</v>
      </c>
      <c r="I1191" s="47">
        <f t="shared" si="130"/>
        <v>20</v>
      </c>
      <c r="J1191" s="17">
        <v>20</v>
      </c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37">
        <f t="shared" si="129"/>
        <v>20</v>
      </c>
      <c r="AP1191" s="17">
        <v>20</v>
      </c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</row>
    <row r="1192" customFormat="1" spans="2:72">
      <c r="B1192" s="17" t="e">
        <f>VLOOKUP(D1192,正方形!D:D,1,FALSE)</f>
        <v>#N/A</v>
      </c>
      <c r="C1192" s="4">
        <f t="shared" si="125"/>
        <v>1188</v>
      </c>
      <c r="D1192" s="1" t="s">
        <v>2864</v>
      </c>
      <c r="E1192" s="1"/>
      <c r="F1192" s="17" t="s">
        <v>2865</v>
      </c>
      <c r="G1192" s="4">
        <v>590</v>
      </c>
      <c r="H1192" s="35">
        <f t="shared" si="126"/>
        <v>290</v>
      </c>
      <c r="I1192" s="47">
        <f t="shared" si="130"/>
        <v>0</v>
      </c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37">
        <f t="shared" si="129"/>
        <v>300</v>
      </c>
      <c r="AP1192" s="17"/>
      <c r="AQ1192" s="17"/>
      <c r="AR1192" s="17"/>
      <c r="AS1192" s="17">
        <v>200</v>
      </c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>
        <v>100</v>
      </c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38"/>
      <c r="BT1192" s="38"/>
    </row>
    <row r="1193" customFormat="1" hidden="1" spans="2:72">
      <c r="B1193" s="17" t="e">
        <f>VLOOKUP(D1193,正方形!D:D,1,FALSE)</f>
        <v>#N/A</v>
      </c>
      <c r="C1193" s="4">
        <f t="shared" si="125"/>
        <v>1189</v>
      </c>
      <c r="D1193" s="1" t="s">
        <v>1234</v>
      </c>
      <c r="E1193" s="1"/>
      <c r="F1193" s="17" t="s">
        <v>2786</v>
      </c>
      <c r="G1193" s="4">
        <v>200</v>
      </c>
      <c r="H1193" s="35">
        <f t="shared" si="126"/>
        <v>0</v>
      </c>
      <c r="I1193" s="47">
        <f t="shared" si="130"/>
        <v>0</v>
      </c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37">
        <f t="shared" si="129"/>
        <v>200</v>
      </c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>
        <v>100</v>
      </c>
      <c r="AZ1193" s="17"/>
      <c r="BA1193" s="17"/>
      <c r="BB1193" s="17"/>
      <c r="BC1193" s="17">
        <v>100</v>
      </c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38"/>
      <c r="BT1193" s="38"/>
    </row>
    <row r="1194" customFormat="1" spans="2:72">
      <c r="B1194" s="17" t="e">
        <f>VLOOKUP(D1194,正方形!D:D,1,FALSE)</f>
        <v>#N/A</v>
      </c>
      <c r="C1194" s="4">
        <f t="shared" si="125"/>
        <v>1190</v>
      </c>
      <c r="D1194" s="1" t="s">
        <v>1233</v>
      </c>
      <c r="E1194" s="1"/>
      <c r="F1194" s="17" t="s">
        <v>2753</v>
      </c>
      <c r="G1194" s="4">
        <v>10</v>
      </c>
      <c r="H1194" s="35">
        <f t="shared" si="126"/>
        <v>10</v>
      </c>
      <c r="I1194" s="47">
        <f t="shared" si="130"/>
        <v>0</v>
      </c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37">
        <f t="shared" si="129"/>
        <v>0</v>
      </c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</row>
    <row r="1195" customFormat="1" hidden="1" spans="2:72">
      <c r="B1195" s="17"/>
      <c r="C1195" s="4">
        <f t="shared" si="125"/>
        <v>1191</v>
      </c>
      <c r="D1195" s="1" t="s">
        <v>2866</v>
      </c>
      <c r="E1195" s="1"/>
      <c r="F1195" s="17" t="s">
        <v>2867</v>
      </c>
      <c r="G1195" s="4">
        <v>60</v>
      </c>
      <c r="H1195" s="35">
        <f t="shared" si="126"/>
        <v>0</v>
      </c>
      <c r="I1195" s="4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37">
        <f t="shared" si="129"/>
        <v>60</v>
      </c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>
        <v>60</v>
      </c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</row>
    <row r="1196" customFormat="1" spans="2:72">
      <c r="B1196" s="17" t="e">
        <f>VLOOKUP(D1196,正方形!D:D,1,FALSE)</f>
        <v>#N/A</v>
      </c>
      <c r="C1196" s="4">
        <f t="shared" ref="C1196:C1212" si="131">ROW()-4</f>
        <v>1192</v>
      </c>
      <c r="D1196" s="1" t="s">
        <v>1232</v>
      </c>
      <c r="E1196" s="1"/>
      <c r="F1196" s="17" t="s">
        <v>2868</v>
      </c>
      <c r="G1196" s="4">
        <v>135</v>
      </c>
      <c r="H1196" s="35">
        <f t="shared" si="126"/>
        <v>135</v>
      </c>
      <c r="I1196" s="47">
        <f t="shared" ref="I1196:I1211" si="132">SUM(J1196:AN1196)</f>
        <v>0</v>
      </c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37">
        <f t="shared" si="129"/>
        <v>0</v>
      </c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38"/>
      <c r="BT1196" s="38"/>
    </row>
    <row r="1197" customFormat="1" hidden="1" spans="2:72">
      <c r="B1197" s="17" t="e">
        <f>VLOOKUP(D1197,正方形!D:D,1,FALSE)</f>
        <v>#N/A</v>
      </c>
      <c r="C1197" s="4">
        <f t="shared" si="131"/>
        <v>1193</v>
      </c>
      <c r="D1197" s="1" t="s">
        <v>1231</v>
      </c>
      <c r="E1197" s="1"/>
      <c r="F1197" s="17" t="s">
        <v>2425</v>
      </c>
      <c r="G1197" s="4">
        <v>0</v>
      </c>
      <c r="H1197" s="35">
        <f t="shared" ref="H1196:H1213" si="133">G1197+I1197-AO1197</f>
        <v>0</v>
      </c>
      <c r="I1197" s="47">
        <f t="shared" si="132"/>
        <v>0</v>
      </c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37">
        <f t="shared" si="129"/>
        <v>0</v>
      </c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</row>
    <row r="1198" customFormat="1" hidden="1" spans="2:72">
      <c r="B1198" s="17" t="e">
        <f>VLOOKUP(D1198,正方形!D:D,1,FALSE)</f>
        <v>#N/A</v>
      </c>
      <c r="C1198" s="4">
        <f t="shared" si="131"/>
        <v>1194</v>
      </c>
      <c r="D1198" s="1" t="s">
        <v>1230</v>
      </c>
      <c r="E1198" s="1"/>
      <c r="F1198" s="17" t="s">
        <v>2869</v>
      </c>
      <c r="G1198" s="4">
        <v>96</v>
      </c>
      <c r="H1198" s="35">
        <f t="shared" si="133"/>
        <v>0</v>
      </c>
      <c r="I1198" s="47">
        <f t="shared" si="132"/>
        <v>0</v>
      </c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37">
        <f t="shared" si="129"/>
        <v>96</v>
      </c>
      <c r="AP1198" s="17"/>
      <c r="AQ1198" s="17"/>
      <c r="AR1198" s="17"/>
      <c r="AS1198" s="17">
        <v>96</v>
      </c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38"/>
      <c r="BT1198" s="38"/>
    </row>
    <row r="1199" customFormat="1" spans="2:72">
      <c r="B1199" s="17" t="e">
        <f>VLOOKUP(D1199,正方形!D:D,1,FALSE)</f>
        <v>#N/A</v>
      </c>
      <c r="C1199" s="4">
        <f t="shared" si="131"/>
        <v>1195</v>
      </c>
      <c r="D1199" s="1" t="s">
        <v>1229</v>
      </c>
      <c r="E1199" s="1"/>
      <c r="F1199" s="17" t="s">
        <v>2870</v>
      </c>
      <c r="G1199" s="4">
        <v>910</v>
      </c>
      <c r="H1199" s="35">
        <f t="shared" si="133"/>
        <v>910</v>
      </c>
      <c r="I1199" s="47">
        <f t="shared" si="132"/>
        <v>0</v>
      </c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37">
        <f t="shared" si="129"/>
        <v>0</v>
      </c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38"/>
      <c r="BT1199" s="38"/>
    </row>
    <row r="1200" customFormat="1" hidden="1" spans="2:72">
      <c r="B1200" s="17" t="e">
        <f>VLOOKUP(D1200,正方形!D:D,1,FALSE)</f>
        <v>#N/A</v>
      </c>
      <c r="C1200" s="4">
        <f t="shared" si="131"/>
        <v>1196</v>
      </c>
      <c r="D1200" s="1" t="s">
        <v>1228</v>
      </c>
      <c r="E1200" s="1"/>
      <c r="F1200" s="17" t="s">
        <v>2871</v>
      </c>
      <c r="G1200" s="4">
        <v>5</v>
      </c>
      <c r="H1200" s="35">
        <f t="shared" si="133"/>
        <v>-55</v>
      </c>
      <c r="I1200" s="47">
        <f t="shared" si="132"/>
        <v>60</v>
      </c>
      <c r="J1200" s="17">
        <v>60</v>
      </c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37">
        <f t="shared" si="129"/>
        <v>120</v>
      </c>
      <c r="AP1200" s="17">
        <v>60</v>
      </c>
      <c r="AQ1200" s="17"/>
      <c r="AR1200" s="17">
        <v>60</v>
      </c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38"/>
      <c r="BT1200" s="38"/>
    </row>
    <row r="1201" customFormat="1" spans="2:72">
      <c r="B1201" s="17" t="e">
        <f>VLOOKUP(D1201,正方形!D:D,1,FALSE)</f>
        <v>#N/A</v>
      </c>
      <c r="C1201" s="4">
        <f t="shared" si="131"/>
        <v>1197</v>
      </c>
      <c r="D1201" s="1" t="s">
        <v>1227</v>
      </c>
      <c r="E1201" s="1"/>
      <c r="F1201" s="17" t="s">
        <v>2731</v>
      </c>
      <c r="G1201" s="4">
        <v>200</v>
      </c>
      <c r="H1201" s="35">
        <f t="shared" si="133"/>
        <v>200</v>
      </c>
      <c r="I1201" s="47">
        <f t="shared" si="132"/>
        <v>0</v>
      </c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37">
        <f t="shared" si="129"/>
        <v>0</v>
      </c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</row>
    <row r="1202" customFormat="1" hidden="1" spans="2:72">
      <c r="B1202" s="17" t="e">
        <f>VLOOKUP(D1202,正方形!D:D,1,FALSE)</f>
        <v>#N/A</v>
      </c>
      <c r="C1202" s="4">
        <f t="shared" si="131"/>
        <v>1198</v>
      </c>
      <c r="D1202" s="1" t="s">
        <v>1226</v>
      </c>
      <c r="E1202" s="1"/>
      <c r="F1202" s="17" t="s">
        <v>2425</v>
      </c>
      <c r="G1202" s="4">
        <v>0</v>
      </c>
      <c r="H1202" s="35">
        <f t="shared" si="133"/>
        <v>0</v>
      </c>
      <c r="I1202" s="47">
        <f t="shared" si="132"/>
        <v>0</v>
      </c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37">
        <f t="shared" si="129"/>
        <v>0</v>
      </c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</row>
    <row r="1203" customFormat="1" spans="2:72">
      <c r="B1203" s="17" t="e">
        <f>VLOOKUP(D1203,正方形!D:D,1,FALSE)</f>
        <v>#N/A</v>
      </c>
      <c r="C1203" s="4">
        <f t="shared" si="131"/>
        <v>1199</v>
      </c>
      <c r="D1203" s="1" t="s">
        <v>1225</v>
      </c>
      <c r="E1203" s="1"/>
      <c r="F1203" s="17" t="s">
        <v>2872</v>
      </c>
      <c r="G1203" s="4">
        <v>115</v>
      </c>
      <c r="H1203" s="35">
        <f t="shared" si="133"/>
        <v>115</v>
      </c>
      <c r="I1203" s="47">
        <f t="shared" si="132"/>
        <v>0</v>
      </c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37">
        <f t="shared" si="129"/>
        <v>0</v>
      </c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38"/>
      <c r="BT1203" s="38"/>
    </row>
    <row r="1204" customFormat="1" hidden="1" spans="2:72">
      <c r="B1204" s="17" t="e">
        <f>VLOOKUP(D1204,正方形!D:D,1,FALSE)</f>
        <v>#N/A</v>
      </c>
      <c r="C1204" s="4">
        <f t="shared" si="131"/>
        <v>1200</v>
      </c>
      <c r="D1204" s="1" t="s">
        <v>1224</v>
      </c>
      <c r="E1204" s="1"/>
      <c r="F1204" s="17" t="s">
        <v>2425</v>
      </c>
      <c r="G1204" s="4">
        <v>0</v>
      </c>
      <c r="H1204" s="35">
        <f t="shared" si="133"/>
        <v>0</v>
      </c>
      <c r="I1204" s="47">
        <f t="shared" si="132"/>
        <v>0</v>
      </c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37">
        <f t="shared" si="129"/>
        <v>0</v>
      </c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</row>
    <row r="1205" customFormat="1" hidden="1" spans="2:72">
      <c r="B1205" s="17" t="e">
        <f>VLOOKUP(D1205,正方形!D:D,1,FALSE)</f>
        <v>#N/A</v>
      </c>
      <c r="C1205" s="4">
        <f t="shared" si="131"/>
        <v>1201</v>
      </c>
      <c r="D1205" s="1" t="s">
        <v>1223</v>
      </c>
      <c r="E1205" s="1"/>
      <c r="F1205" s="17" t="s">
        <v>2425</v>
      </c>
      <c r="G1205" s="4">
        <v>0</v>
      </c>
      <c r="H1205" s="35">
        <f t="shared" si="133"/>
        <v>-400</v>
      </c>
      <c r="I1205" s="47">
        <f t="shared" si="132"/>
        <v>50</v>
      </c>
      <c r="J1205" s="17">
        <v>50</v>
      </c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37">
        <f t="shared" si="129"/>
        <v>450</v>
      </c>
      <c r="AP1205" s="17">
        <v>50</v>
      </c>
      <c r="AQ1205" s="17"/>
      <c r="AR1205" s="17">
        <v>400</v>
      </c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</row>
    <row r="1206" customFormat="1" hidden="1" spans="2:72">
      <c r="B1206" s="17"/>
      <c r="C1206" s="4">
        <f t="shared" si="131"/>
        <v>1202</v>
      </c>
      <c r="D1206" s="16" t="s">
        <v>1222</v>
      </c>
      <c r="E1206" s="1"/>
      <c r="F1206" s="17"/>
      <c r="G1206" s="4">
        <v>0</v>
      </c>
      <c r="H1206" s="35">
        <f t="shared" si="133"/>
        <v>0</v>
      </c>
      <c r="I1206" s="47">
        <f t="shared" si="132"/>
        <v>0</v>
      </c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37">
        <f t="shared" si="129"/>
        <v>0</v>
      </c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</row>
    <row r="1207" customFormat="1" hidden="1" spans="2:72">
      <c r="B1207" s="17"/>
      <c r="C1207" s="4">
        <f t="shared" si="131"/>
        <v>1203</v>
      </c>
      <c r="D1207" s="16" t="s">
        <v>1221</v>
      </c>
      <c r="E1207" s="1"/>
      <c r="F1207" s="17" t="s">
        <v>2425</v>
      </c>
      <c r="G1207" s="4">
        <v>0</v>
      </c>
      <c r="H1207" s="35">
        <f t="shared" si="133"/>
        <v>0</v>
      </c>
      <c r="I1207" s="47">
        <f t="shared" si="132"/>
        <v>0</v>
      </c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37">
        <f t="shared" si="129"/>
        <v>0</v>
      </c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</row>
    <row r="1208" customFormat="1" hidden="1" spans="2:72">
      <c r="B1208" s="17"/>
      <c r="C1208" s="4">
        <f t="shared" si="131"/>
        <v>1204</v>
      </c>
      <c r="D1208" s="16" t="s">
        <v>1220</v>
      </c>
      <c r="E1208" s="1"/>
      <c r="F1208" s="17"/>
      <c r="G1208" s="4">
        <v>0</v>
      </c>
      <c r="H1208" s="35">
        <f t="shared" si="133"/>
        <v>0</v>
      </c>
      <c r="I1208" s="47">
        <f t="shared" si="132"/>
        <v>0</v>
      </c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37">
        <f t="shared" si="129"/>
        <v>0</v>
      </c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</row>
    <row r="1209" customFormat="1" spans="2:72">
      <c r="B1209" s="17" t="e">
        <f>VLOOKUP(D1209,正方形!D:D,1,FALSE)</f>
        <v>#N/A</v>
      </c>
      <c r="C1209" s="4">
        <f t="shared" si="131"/>
        <v>1205</v>
      </c>
      <c r="D1209" s="1" t="s">
        <v>1219</v>
      </c>
      <c r="E1209" s="1"/>
      <c r="F1209" s="17" t="s">
        <v>2709</v>
      </c>
      <c r="G1209" s="4">
        <v>300</v>
      </c>
      <c r="H1209" s="35">
        <f t="shared" si="133"/>
        <v>300</v>
      </c>
      <c r="I1209" s="47">
        <f t="shared" si="132"/>
        <v>0</v>
      </c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37">
        <f t="shared" si="129"/>
        <v>0</v>
      </c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</row>
    <row r="1210" customFormat="1" hidden="1" spans="2:72">
      <c r="B1210" s="17" t="e">
        <f>VLOOKUP(D1210,正方形!D:D,1,FALSE)</f>
        <v>#N/A</v>
      </c>
      <c r="C1210" s="4">
        <f t="shared" si="131"/>
        <v>1206</v>
      </c>
      <c r="D1210" s="1" t="s">
        <v>1218</v>
      </c>
      <c r="E1210" s="1"/>
      <c r="F1210" s="17" t="s">
        <v>2525</v>
      </c>
      <c r="G1210" s="4">
        <v>0</v>
      </c>
      <c r="H1210" s="35">
        <f t="shared" si="133"/>
        <v>0</v>
      </c>
      <c r="I1210" s="47">
        <f t="shared" si="132"/>
        <v>0</v>
      </c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37">
        <f t="shared" si="129"/>
        <v>0</v>
      </c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38"/>
      <c r="BT1210" s="38"/>
    </row>
    <row r="1211" customFormat="1" hidden="1" spans="2:72">
      <c r="B1211" s="17" t="e">
        <f>VLOOKUP(D1211,正方形!D:D,1,FALSE)</f>
        <v>#N/A</v>
      </c>
      <c r="C1211" s="4">
        <f t="shared" si="131"/>
        <v>1207</v>
      </c>
      <c r="D1211" s="1" t="s">
        <v>1217</v>
      </c>
      <c r="E1211" s="1"/>
      <c r="F1211" s="17"/>
      <c r="G1211" s="4">
        <v>0</v>
      </c>
      <c r="H1211" s="35">
        <f t="shared" si="133"/>
        <v>0</v>
      </c>
      <c r="I1211" s="47">
        <f t="shared" si="132"/>
        <v>0</v>
      </c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37">
        <f t="shared" si="129"/>
        <v>0</v>
      </c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38"/>
      <c r="BT1211" s="38"/>
    </row>
    <row r="1212" customFormat="1" hidden="1" spans="2:72">
      <c r="B1212" s="17"/>
      <c r="C1212" s="4">
        <f t="shared" si="131"/>
        <v>1208</v>
      </c>
      <c r="D1212" s="1" t="s">
        <v>2873</v>
      </c>
      <c r="E1212" s="1"/>
      <c r="F1212" s="17"/>
      <c r="G1212" s="4">
        <v>20</v>
      </c>
      <c r="H1212" s="35">
        <f t="shared" si="133"/>
        <v>0</v>
      </c>
      <c r="I1212" s="4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37">
        <f t="shared" si="129"/>
        <v>20</v>
      </c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>
        <v>20</v>
      </c>
      <c r="BJ1212" s="17"/>
      <c r="BK1212" s="17"/>
      <c r="BL1212" s="17"/>
      <c r="BM1212" s="17"/>
      <c r="BN1212" s="17"/>
      <c r="BO1212" s="17"/>
      <c r="BP1212" s="17"/>
      <c r="BQ1212" s="17"/>
      <c r="BR1212" s="17"/>
    </row>
    <row r="1213" customFormat="1" spans="2:72">
      <c r="B1213" s="17" t="e">
        <f>VLOOKUP(D1213,正方形!D:D,1,FALSE)</f>
        <v>#N/A</v>
      </c>
      <c r="C1213" s="4">
        <f t="shared" ref="C1213:C1234" si="134">ROW()-4</f>
        <v>1209</v>
      </c>
      <c r="D1213" s="1" t="s">
        <v>1216</v>
      </c>
      <c r="E1213" s="1"/>
      <c r="F1213" s="17" t="s">
        <v>2588</v>
      </c>
      <c r="G1213" s="4">
        <v>150</v>
      </c>
      <c r="H1213" s="35">
        <f t="shared" si="133"/>
        <v>150</v>
      </c>
      <c r="I1213" s="47">
        <f t="shared" ref="I1213:I1233" si="135">SUM(J1213:AN1213)</f>
        <v>0</v>
      </c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37">
        <f t="shared" si="129"/>
        <v>0</v>
      </c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</row>
    <row r="1214" customFormat="1" hidden="1" spans="2:72">
      <c r="B1214" s="17" t="e">
        <f>VLOOKUP(D1214,正方形!D:D,1,FALSE)</f>
        <v>#N/A</v>
      </c>
      <c r="C1214" s="4">
        <f t="shared" si="134"/>
        <v>1210</v>
      </c>
      <c r="D1214" s="1" t="s">
        <v>1215</v>
      </c>
      <c r="E1214" s="1"/>
      <c r="F1214" s="17" t="s">
        <v>2818</v>
      </c>
      <c r="G1214" s="4">
        <v>260</v>
      </c>
      <c r="H1214" s="35">
        <f t="shared" ref="H1213:H1234" si="136">G1214+I1214-AO1214</f>
        <v>0</v>
      </c>
      <c r="I1214" s="47">
        <f t="shared" si="135"/>
        <v>0</v>
      </c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37">
        <f t="shared" ref="AO1213:AO1243" si="137">SUM(AP1214:BT1214)</f>
        <v>260</v>
      </c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>
        <v>100</v>
      </c>
      <c r="BI1214" s="17"/>
      <c r="BJ1214" s="17">
        <v>100</v>
      </c>
      <c r="BK1214" s="17"/>
      <c r="BL1214" s="17"/>
      <c r="BM1214" s="17"/>
      <c r="BN1214" s="17"/>
      <c r="BO1214" s="17"/>
      <c r="BP1214" s="17"/>
      <c r="BQ1214" s="17"/>
      <c r="BR1214" s="17"/>
      <c r="BS1214" s="38"/>
      <c r="BT1214" s="38">
        <v>60</v>
      </c>
    </row>
    <row r="1215" customFormat="1" spans="2:72">
      <c r="B1215" s="17" t="e">
        <f>VLOOKUP(D1215,正方形!D:D,1,FALSE)</f>
        <v>#N/A</v>
      </c>
      <c r="C1215" s="4">
        <f t="shared" si="134"/>
        <v>1211</v>
      </c>
      <c r="D1215" s="1" t="s">
        <v>1214</v>
      </c>
      <c r="E1215" s="1"/>
      <c r="F1215" s="17" t="s">
        <v>2430</v>
      </c>
      <c r="G1215" s="4">
        <v>100</v>
      </c>
      <c r="H1215" s="35">
        <f t="shared" si="136"/>
        <v>100</v>
      </c>
      <c r="I1215" s="47">
        <f t="shared" si="135"/>
        <v>0</v>
      </c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37">
        <f t="shared" si="137"/>
        <v>0</v>
      </c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</row>
    <row r="1216" customFormat="1" hidden="1" spans="2:72">
      <c r="B1216" s="17" t="e">
        <f>VLOOKUP(D1216,正方形!D:D,1,FALSE)</f>
        <v>#N/A</v>
      </c>
      <c r="C1216" s="4">
        <f t="shared" si="134"/>
        <v>1212</v>
      </c>
      <c r="D1216" s="1" t="s">
        <v>1213</v>
      </c>
      <c r="E1216" s="1"/>
      <c r="F1216" s="17" t="s">
        <v>2425</v>
      </c>
      <c r="G1216" s="4">
        <v>0</v>
      </c>
      <c r="H1216" s="35">
        <f t="shared" si="136"/>
        <v>-500</v>
      </c>
      <c r="I1216" s="47">
        <f t="shared" si="135"/>
        <v>0</v>
      </c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37">
        <f t="shared" si="137"/>
        <v>500</v>
      </c>
      <c r="AP1216" s="17"/>
      <c r="AQ1216" s="17"/>
      <c r="AR1216" s="17">
        <v>500</v>
      </c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</row>
    <row r="1217" customFormat="1" hidden="1" spans="2:72">
      <c r="B1217" s="17" t="e">
        <f>VLOOKUP(D1217,正方形!D:D,1,FALSE)</f>
        <v>#N/A</v>
      </c>
      <c r="C1217" s="4">
        <f t="shared" si="134"/>
        <v>1213</v>
      </c>
      <c r="D1217" s="1" t="s">
        <v>1212</v>
      </c>
      <c r="E1217" s="1"/>
      <c r="F1217" s="17" t="s">
        <v>2525</v>
      </c>
      <c r="G1217" s="4">
        <v>0</v>
      </c>
      <c r="H1217" s="35">
        <f t="shared" si="136"/>
        <v>0</v>
      </c>
      <c r="I1217" s="47">
        <f t="shared" si="135"/>
        <v>0</v>
      </c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37">
        <f t="shared" si="137"/>
        <v>0</v>
      </c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38"/>
      <c r="BT1217" s="38"/>
    </row>
    <row r="1218" customFormat="1" hidden="1" spans="2:72">
      <c r="B1218" s="17"/>
      <c r="C1218" s="4">
        <f t="shared" si="134"/>
        <v>1214</v>
      </c>
      <c r="D1218" s="16" t="s">
        <v>1211</v>
      </c>
      <c r="E1218" s="1"/>
      <c r="F1218" s="17"/>
      <c r="G1218" s="4">
        <v>0</v>
      </c>
      <c r="H1218" s="35">
        <f t="shared" si="136"/>
        <v>0</v>
      </c>
      <c r="I1218" s="47">
        <f t="shared" si="135"/>
        <v>0</v>
      </c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37">
        <f t="shared" si="137"/>
        <v>0</v>
      </c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</row>
    <row r="1219" customFormat="1" hidden="1" spans="2:72">
      <c r="B1219" s="17"/>
      <c r="C1219" s="4">
        <f t="shared" si="134"/>
        <v>1215</v>
      </c>
      <c r="D1219" s="16" t="s">
        <v>1210</v>
      </c>
      <c r="E1219" s="1"/>
      <c r="F1219" s="17"/>
      <c r="G1219" s="4">
        <v>0</v>
      </c>
      <c r="H1219" s="35">
        <f t="shared" si="136"/>
        <v>0</v>
      </c>
      <c r="I1219" s="47">
        <f t="shared" si="135"/>
        <v>0</v>
      </c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37">
        <f t="shared" si="137"/>
        <v>0</v>
      </c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</row>
    <row r="1220" customFormat="1" spans="2:72">
      <c r="B1220" s="17" t="e">
        <f>VLOOKUP(D1220,正方形!D:D,1,FALSE)</f>
        <v>#N/A</v>
      </c>
      <c r="C1220" s="4">
        <f t="shared" si="134"/>
        <v>1216</v>
      </c>
      <c r="D1220" s="1" t="s">
        <v>2874</v>
      </c>
      <c r="E1220" s="1"/>
      <c r="F1220" s="17" t="s">
        <v>2675</v>
      </c>
      <c r="G1220" s="4">
        <v>200</v>
      </c>
      <c r="H1220" s="35">
        <f t="shared" si="136"/>
        <v>200</v>
      </c>
      <c r="I1220" s="47">
        <f t="shared" si="135"/>
        <v>0</v>
      </c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37">
        <f t="shared" si="137"/>
        <v>0</v>
      </c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38"/>
      <c r="BT1220" s="38"/>
    </row>
    <row r="1221" customFormat="1" hidden="1" spans="2:72">
      <c r="B1221" s="17"/>
      <c r="C1221" s="4">
        <f t="shared" si="134"/>
        <v>1217</v>
      </c>
      <c r="D1221" s="16" t="s">
        <v>1208</v>
      </c>
      <c r="E1221" s="1"/>
      <c r="F1221" s="17"/>
      <c r="G1221" s="4">
        <v>0</v>
      </c>
      <c r="H1221" s="35">
        <f t="shared" si="136"/>
        <v>0</v>
      </c>
      <c r="I1221" s="47">
        <f t="shared" si="135"/>
        <v>0</v>
      </c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37">
        <f t="shared" si="137"/>
        <v>0</v>
      </c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</row>
    <row r="1222" customFormat="1" hidden="1" spans="2:72">
      <c r="B1222" s="17" t="e">
        <f>VLOOKUP(D1222,正方形!D:D,1,FALSE)</f>
        <v>#N/A</v>
      </c>
      <c r="C1222" s="4">
        <f t="shared" si="134"/>
        <v>1218</v>
      </c>
      <c r="D1222" s="1" t="s">
        <v>1207</v>
      </c>
      <c r="E1222" s="1"/>
      <c r="F1222" s="17" t="s">
        <v>2875</v>
      </c>
      <c r="G1222" s="4">
        <v>290</v>
      </c>
      <c r="H1222" s="35">
        <f t="shared" si="136"/>
        <v>0</v>
      </c>
      <c r="I1222" s="47">
        <f t="shared" si="135"/>
        <v>0</v>
      </c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37">
        <f t="shared" si="137"/>
        <v>290</v>
      </c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>
        <v>100</v>
      </c>
      <c r="BA1222" s="17"/>
      <c r="BB1222" s="17"/>
      <c r="BC1222" s="17"/>
      <c r="BD1222" s="17">
        <v>190</v>
      </c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38"/>
      <c r="BT1222" s="38"/>
    </row>
    <row r="1223" customFormat="1" hidden="1" spans="2:72">
      <c r="B1223" s="17"/>
      <c r="C1223" s="4">
        <f t="shared" si="134"/>
        <v>1219</v>
      </c>
      <c r="D1223" s="16" t="s">
        <v>1206</v>
      </c>
      <c r="E1223" s="1"/>
      <c r="F1223" s="17"/>
      <c r="G1223" s="4">
        <v>0</v>
      </c>
      <c r="H1223" s="35">
        <f t="shared" si="136"/>
        <v>0</v>
      </c>
      <c r="I1223" s="47">
        <f t="shared" si="135"/>
        <v>0</v>
      </c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37">
        <f t="shared" si="137"/>
        <v>0</v>
      </c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</row>
    <row r="1224" customFormat="1" spans="2:72">
      <c r="B1224" s="17" t="e">
        <f>VLOOKUP(D1224,正方形!D:D,1,FALSE)</f>
        <v>#N/A</v>
      </c>
      <c r="C1224" s="4">
        <f t="shared" si="134"/>
        <v>1220</v>
      </c>
      <c r="D1224" s="1" t="s">
        <v>1205</v>
      </c>
      <c r="E1224" s="1"/>
      <c r="F1224" s="17" t="s">
        <v>2536</v>
      </c>
      <c r="G1224" s="4">
        <v>200</v>
      </c>
      <c r="H1224" s="35">
        <f t="shared" si="136"/>
        <v>200</v>
      </c>
      <c r="I1224" s="47">
        <f t="shared" si="135"/>
        <v>0</v>
      </c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37">
        <f t="shared" si="137"/>
        <v>0</v>
      </c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</row>
    <row r="1225" customFormat="1" spans="2:72">
      <c r="B1225" s="17" t="e">
        <f>VLOOKUP(D1225,正方形!D:D,1,FALSE)</f>
        <v>#N/A</v>
      </c>
      <c r="C1225" s="4">
        <f t="shared" si="134"/>
        <v>1221</v>
      </c>
      <c r="D1225" s="1" t="s">
        <v>1204</v>
      </c>
      <c r="E1225" s="1"/>
      <c r="F1225" s="17" t="s">
        <v>2876</v>
      </c>
      <c r="G1225" s="4">
        <v>30</v>
      </c>
      <c r="H1225" s="35">
        <f t="shared" si="136"/>
        <v>30</v>
      </c>
      <c r="I1225" s="47">
        <f t="shared" si="135"/>
        <v>0</v>
      </c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37">
        <f t="shared" si="137"/>
        <v>0</v>
      </c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38"/>
      <c r="BT1225" s="38"/>
    </row>
    <row r="1226" customFormat="1" spans="2:72">
      <c r="B1226" s="17" t="e">
        <f>VLOOKUP(D1226,正方形!D:D,1,FALSE)</f>
        <v>#N/A</v>
      </c>
      <c r="C1226" s="4">
        <f t="shared" si="134"/>
        <v>1222</v>
      </c>
      <c r="D1226" s="1" t="s">
        <v>1203</v>
      </c>
      <c r="E1226" s="1"/>
      <c r="F1226" s="17" t="s">
        <v>2877</v>
      </c>
      <c r="G1226" s="4">
        <v>100</v>
      </c>
      <c r="H1226" s="35">
        <f t="shared" si="136"/>
        <v>100</v>
      </c>
      <c r="I1226" s="47">
        <f t="shared" si="135"/>
        <v>0</v>
      </c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37">
        <f t="shared" si="137"/>
        <v>0</v>
      </c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</row>
    <row r="1227" customFormat="1" spans="2:72">
      <c r="B1227" s="17" t="e">
        <f>VLOOKUP(D1227,正方形!D:D,1,FALSE)</f>
        <v>#N/A</v>
      </c>
      <c r="C1227" s="4">
        <f t="shared" si="134"/>
        <v>1223</v>
      </c>
      <c r="D1227" s="1" t="s">
        <v>1202</v>
      </c>
      <c r="E1227" s="1"/>
      <c r="F1227" s="17" t="s">
        <v>2529</v>
      </c>
      <c r="G1227" s="4">
        <v>45</v>
      </c>
      <c r="H1227" s="35">
        <f t="shared" si="136"/>
        <v>45</v>
      </c>
      <c r="I1227" s="47">
        <f t="shared" si="135"/>
        <v>0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37">
        <f t="shared" si="137"/>
        <v>0</v>
      </c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</row>
    <row r="1228" customFormat="1" hidden="1" spans="2:72">
      <c r="B1228" s="17"/>
      <c r="C1228" s="4">
        <f t="shared" si="134"/>
        <v>1224</v>
      </c>
      <c r="D1228" s="16" t="s">
        <v>1201</v>
      </c>
      <c r="E1228" s="1"/>
      <c r="F1228" s="17"/>
      <c r="G1228" s="4">
        <v>0</v>
      </c>
      <c r="H1228" s="35">
        <f t="shared" si="136"/>
        <v>0</v>
      </c>
      <c r="I1228" s="47">
        <f t="shared" si="135"/>
        <v>0</v>
      </c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37">
        <f t="shared" si="137"/>
        <v>0</v>
      </c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</row>
    <row r="1229" customFormat="1" spans="2:72">
      <c r="B1229" s="17" t="e">
        <f>VLOOKUP(D1229,正方形!D:D,1,FALSE)</f>
        <v>#N/A</v>
      </c>
      <c r="C1229" s="4">
        <f t="shared" si="134"/>
        <v>1225</v>
      </c>
      <c r="D1229" s="1" t="s">
        <v>1200</v>
      </c>
      <c r="E1229" s="1"/>
      <c r="F1229" s="17" t="s">
        <v>2503</v>
      </c>
      <c r="G1229" s="4">
        <v>100</v>
      </c>
      <c r="H1229" s="35">
        <f t="shared" si="136"/>
        <v>100</v>
      </c>
      <c r="I1229" s="47">
        <f t="shared" si="135"/>
        <v>0</v>
      </c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37">
        <f t="shared" si="137"/>
        <v>0</v>
      </c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38"/>
      <c r="BT1229" s="38"/>
    </row>
    <row r="1230" customFormat="1" spans="2:72">
      <c r="B1230" s="17" t="e">
        <f>VLOOKUP(D1230,正方形!D:D,1,FALSE)</f>
        <v>#N/A</v>
      </c>
      <c r="C1230" s="4">
        <f t="shared" si="134"/>
        <v>1226</v>
      </c>
      <c r="D1230" s="1" t="s">
        <v>1199</v>
      </c>
      <c r="E1230" s="1"/>
      <c r="F1230" s="17" t="s">
        <v>2819</v>
      </c>
      <c r="G1230" s="4">
        <v>10</v>
      </c>
      <c r="H1230" s="35">
        <f t="shared" si="136"/>
        <v>10</v>
      </c>
      <c r="I1230" s="47">
        <f t="shared" si="135"/>
        <v>0</v>
      </c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37">
        <f t="shared" si="137"/>
        <v>0</v>
      </c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38"/>
      <c r="BT1230" s="38"/>
    </row>
    <row r="1231" customFormat="1" hidden="1" spans="2:72">
      <c r="B1231" s="17"/>
      <c r="C1231" s="4">
        <f t="shared" si="134"/>
        <v>1227</v>
      </c>
      <c r="D1231" s="16" t="s">
        <v>1198</v>
      </c>
      <c r="E1231" s="1"/>
      <c r="F1231" s="17" t="s">
        <v>2425</v>
      </c>
      <c r="G1231" s="4">
        <v>0</v>
      </c>
      <c r="H1231" s="35">
        <f t="shared" si="136"/>
        <v>0</v>
      </c>
      <c r="I1231" s="47">
        <f t="shared" si="135"/>
        <v>0</v>
      </c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37">
        <f t="shared" si="137"/>
        <v>0</v>
      </c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</row>
    <row r="1232" customFormat="1" spans="2:72">
      <c r="B1232" s="17" t="e">
        <f>VLOOKUP(D1232,正方形!D:D,1,FALSE)</f>
        <v>#N/A</v>
      </c>
      <c r="C1232" s="4">
        <f t="shared" si="134"/>
        <v>1228</v>
      </c>
      <c r="D1232" s="1" t="s">
        <v>1197</v>
      </c>
      <c r="E1232" s="1"/>
      <c r="F1232" s="17" t="s">
        <v>2847</v>
      </c>
      <c r="G1232" s="4">
        <v>8</v>
      </c>
      <c r="H1232" s="35">
        <f t="shared" si="136"/>
        <v>8</v>
      </c>
      <c r="I1232" s="47">
        <f t="shared" si="135"/>
        <v>0</v>
      </c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37">
        <f t="shared" si="137"/>
        <v>0</v>
      </c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38"/>
      <c r="BT1232" s="38"/>
    </row>
    <row r="1233" customFormat="1" hidden="1" spans="2:72">
      <c r="B1233" s="17" t="e">
        <f>VLOOKUP(D1233,正方形!D:D,1,FALSE)</f>
        <v>#N/A</v>
      </c>
      <c r="C1233" s="4">
        <f t="shared" si="134"/>
        <v>1229</v>
      </c>
      <c r="D1233" s="1" t="s">
        <v>1196</v>
      </c>
      <c r="E1233" s="1"/>
      <c r="F1233" s="17" t="s">
        <v>2425</v>
      </c>
      <c r="G1233" s="4">
        <v>0</v>
      </c>
      <c r="H1233" s="35">
        <f t="shared" si="136"/>
        <v>0</v>
      </c>
      <c r="I1233" s="47">
        <f t="shared" si="135"/>
        <v>0</v>
      </c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37">
        <f t="shared" si="137"/>
        <v>0</v>
      </c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</row>
    <row r="1234" customFormat="1" spans="2:72">
      <c r="B1234" s="17" t="e">
        <f>VLOOKUP(D1234,正方形!D:D,1,FALSE)</f>
        <v>#N/A</v>
      </c>
      <c r="C1234" s="4">
        <f t="shared" si="134"/>
        <v>1230</v>
      </c>
      <c r="D1234" s="1" t="s">
        <v>1195</v>
      </c>
      <c r="E1234" s="1"/>
      <c r="F1234" s="17" t="s">
        <v>2786</v>
      </c>
      <c r="G1234" s="4">
        <v>8</v>
      </c>
      <c r="H1234" s="35">
        <f t="shared" si="136"/>
        <v>8</v>
      </c>
      <c r="I1234" s="47">
        <f t="shared" ref="I1234:I1297" si="138">SUM(J1234:AN1234)</f>
        <v>0</v>
      </c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37">
        <f t="shared" si="137"/>
        <v>0</v>
      </c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38"/>
      <c r="BT1234" s="38"/>
    </row>
    <row r="1235" customFormat="1" hidden="1" spans="2:72">
      <c r="B1235" s="17" t="e">
        <f>VLOOKUP(D1235,正方形!D:D,1,FALSE)</f>
        <v>#N/A</v>
      </c>
      <c r="C1235" s="4">
        <f t="shared" ref="C1235:C1298" si="139">ROW()-4</f>
        <v>1231</v>
      </c>
      <c r="D1235" s="1" t="s">
        <v>1194</v>
      </c>
      <c r="E1235" s="1"/>
      <c r="F1235" s="17" t="s">
        <v>2676</v>
      </c>
      <c r="G1235" s="4">
        <v>170</v>
      </c>
      <c r="H1235" s="35">
        <f t="shared" ref="H1234:H1297" si="140">G1235+I1235-AO1235</f>
        <v>0</v>
      </c>
      <c r="I1235" s="47">
        <f t="shared" si="138"/>
        <v>0</v>
      </c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37">
        <f t="shared" si="137"/>
        <v>170</v>
      </c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>
        <v>170</v>
      </c>
      <c r="BO1235" s="17"/>
      <c r="BP1235" s="17"/>
      <c r="BQ1235" s="17"/>
      <c r="BR1235" s="17"/>
      <c r="BS1235" s="38"/>
      <c r="BT1235" s="38"/>
    </row>
    <row r="1236" customFormat="1" hidden="1" spans="2:72">
      <c r="B1236" s="17"/>
      <c r="C1236" s="4">
        <f t="shared" si="139"/>
        <v>1232</v>
      </c>
      <c r="D1236" s="16" t="s">
        <v>1193</v>
      </c>
      <c r="E1236" s="1"/>
      <c r="F1236" s="17"/>
      <c r="G1236" s="4">
        <v>0</v>
      </c>
      <c r="H1236" s="35">
        <f t="shared" si="140"/>
        <v>0</v>
      </c>
      <c r="I1236" s="47">
        <f t="shared" si="138"/>
        <v>0</v>
      </c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37">
        <f t="shared" si="137"/>
        <v>0</v>
      </c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</row>
    <row r="1237" customFormat="1" hidden="1" spans="2:72">
      <c r="B1237" s="17"/>
      <c r="C1237" s="4">
        <f t="shared" si="139"/>
        <v>1233</v>
      </c>
      <c r="D1237" s="16" t="s">
        <v>1192</v>
      </c>
      <c r="E1237" s="1"/>
      <c r="F1237" s="17" t="s">
        <v>2425</v>
      </c>
      <c r="G1237" s="4">
        <v>0</v>
      </c>
      <c r="H1237" s="35">
        <f t="shared" si="140"/>
        <v>0</v>
      </c>
      <c r="I1237" s="47">
        <f t="shared" si="138"/>
        <v>0</v>
      </c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37">
        <f t="shared" si="137"/>
        <v>0</v>
      </c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</row>
    <row r="1238" customFormat="1" spans="2:72">
      <c r="B1238" s="17" t="e">
        <f>VLOOKUP(D1238,正方形!D:D,1,FALSE)</f>
        <v>#N/A</v>
      </c>
      <c r="C1238" s="4">
        <f t="shared" si="139"/>
        <v>1234</v>
      </c>
      <c r="D1238" s="1" t="s">
        <v>1191</v>
      </c>
      <c r="E1238" s="1"/>
      <c r="F1238" s="17" t="s">
        <v>2461</v>
      </c>
      <c r="G1238" s="4">
        <v>90</v>
      </c>
      <c r="H1238" s="35">
        <f t="shared" si="140"/>
        <v>90</v>
      </c>
      <c r="I1238" s="47">
        <f t="shared" si="138"/>
        <v>0</v>
      </c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37">
        <f t="shared" si="137"/>
        <v>0</v>
      </c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</row>
    <row r="1239" customFormat="1" hidden="1" spans="2:72">
      <c r="B1239" s="17" t="e">
        <f>VLOOKUP(D1239,正方形!D:D,1,FALSE)</f>
        <v>#N/A</v>
      </c>
      <c r="C1239" s="4">
        <f t="shared" si="139"/>
        <v>1235</v>
      </c>
      <c r="D1239" s="1" t="s">
        <v>1190</v>
      </c>
      <c r="E1239" s="1"/>
      <c r="F1239" s="17" t="s">
        <v>2878</v>
      </c>
      <c r="G1239" s="4">
        <v>0</v>
      </c>
      <c r="H1239" s="35">
        <f t="shared" si="140"/>
        <v>0</v>
      </c>
      <c r="I1239" s="47">
        <f t="shared" si="138"/>
        <v>0</v>
      </c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37">
        <f t="shared" si="137"/>
        <v>0</v>
      </c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38"/>
      <c r="BT1239" s="38"/>
    </row>
    <row r="1240" customFormat="1" spans="2:72">
      <c r="B1240" s="17" t="e">
        <f>VLOOKUP(D1240,正方形!D:D,1,FALSE)</f>
        <v>#N/A</v>
      </c>
      <c r="C1240" s="4">
        <f t="shared" si="139"/>
        <v>1236</v>
      </c>
      <c r="D1240" s="1" t="s">
        <v>1189</v>
      </c>
      <c r="E1240" s="1"/>
      <c r="F1240" s="17" t="s">
        <v>2879</v>
      </c>
      <c r="G1240" s="4">
        <v>130</v>
      </c>
      <c r="H1240" s="35">
        <f t="shared" si="140"/>
        <v>130</v>
      </c>
      <c r="I1240" s="47">
        <f t="shared" si="138"/>
        <v>0</v>
      </c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37">
        <f t="shared" si="137"/>
        <v>0</v>
      </c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38"/>
      <c r="BT1240" s="38"/>
    </row>
    <row r="1241" customFormat="1" hidden="1" spans="2:72">
      <c r="B1241" s="17" t="e">
        <f>VLOOKUP(D1241,正方形!D:D,1,FALSE)</f>
        <v>#N/A</v>
      </c>
      <c r="C1241" s="4">
        <f t="shared" si="139"/>
        <v>1237</v>
      </c>
      <c r="D1241" s="1" t="s">
        <v>1188</v>
      </c>
      <c r="E1241" s="1"/>
      <c r="F1241" s="17" t="s">
        <v>2425</v>
      </c>
      <c r="G1241" s="4">
        <v>0</v>
      </c>
      <c r="H1241" s="35">
        <f t="shared" si="140"/>
        <v>0</v>
      </c>
      <c r="I1241" s="47">
        <f t="shared" si="138"/>
        <v>0</v>
      </c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37">
        <f t="shared" si="137"/>
        <v>0</v>
      </c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</row>
    <row r="1242" customFormat="1" hidden="1" spans="2:72">
      <c r="B1242" s="17"/>
      <c r="C1242" s="4">
        <f t="shared" si="139"/>
        <v>1238</v>
      </c>
      <c r="D1242" s="16" t="s">
        <v>1187</v>
      </c>
      <c r="E1242" s="1"/>
      <c r="F1242" s="17" t="s">
        <v>2880</v>
      </c>
      <c r="G1242" s="4">
        <v>0</v>
      </c>
      <c r="H1242" s="35">
        <f t="shared" si="140"/>
        <v>0</v>
      </c>
      <c r="I1242" s="47">
        <f t="shared" si="138"/>
        <v>0</v>
      </c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37">
        <f t="shared" si="137"/>
        <v>0</v>
      </c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</row>
    <row r="1243" customFormat="1" spans="2:72">
      <c r="B1243" s="17" t="e">
        <f>VLOOKUP(D1243,正方形!D:D,1,FALSE)</f>
        <v>#N/A</v>
      </c>
      <c r="C1243" s="4">
        <f t="shared" si="139"/>
        <v>1239</v>
      </c>
      <c r="D1243" s="1" t="s">
        <v>1186</v>
      </c>
      <c r="E1243" s="1"/>
      <c r="F1243" s="17" t="s">
        <v>2562</v>
      </c>
      <c r="G1243" s="4">
        <v>100</v>
      </c>
      <c r="H1243" s="35">
        <f t="shared" si="140"/>
        <v>100</v>
      </c>
      <c r="I1243" s="47">
        <f t="shared" si="138"/>
        <v>0</v>
      </c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37">
        <f t="shared" si="137"/>
        <v>0</v>
      </c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</row>
    <row r="1244" customFormat="1" hidden="1" spans="2:72">
      <c r="B1244" s="17"/>
      <c r="C1244" s="4">
        <f t="shared" si="139"/>
        <v>1240</v>
      </c>
      <c r="D1244" s="16" t="s">
        <v>1185</v>
      </c>
      <c r="E1244" s="1"/>
      <c r="F1244" s="17"/>
      <c r="G1244" s="4">
        <v>0</v>
      </c>
      <c r="H1244" s="35">
        <f t="shared" si="140"/>
        <v>0</v>
      </c>
      <c r="I1244" s="47">
        <f t="shared" si="138"/>
        <v>0</v>
      </c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37">
        <f t="shared" ref="AO1244:AO1307" si="141">SUM(AP1244:BT1244)</f>
        <v>0</v>
      </c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</row>
    <row r="1245" customFormat="1" spans="2:72">
      <c r="B1245" s="17"/>
      <c r="C1245" s="4">
        <f t="shared" si="139"/>
        <v>1241</v>
      </c>
      <c r="D1245" s="16" t="s">
        <v>1184</v>
      </c>
      <c r="E1245" s="1"/>
      <c r="F1245" s="17" t="s">
        <v>2881</v>
      </c>
      <c r="G1245" s="4">
        <v>5</v>
      </c>
      <c r="H1245" s="35">
        <f t="shared" si="140"/>
        <v>5</v>
      </c>
      <c r="I1245" s="47">
        <f t="shared" si="138"/>
        <v>0</v>
      </c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37">
        <f t="shared" si="141"/>
        <v>0</v>
      </c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</row>
    <row r="1246" customFormat="1" spans="2:72">
      <c r="B1246" s="17" t="e">
        <f>VLOOKUP(D1246,正方形!D:D,1,FALSE)</f>
        <v>#N/A</v>
      </c>
      <c r="C1246" s="4">
        <f t="shared" si="139"/>
        <v>1242</v>
      </c>
      <c r="D1246" s="1" t="s">
        <v>1183</v>
      </c>
      <c r="E1246" s="1"/>
      <c r="F1246" s="17" t="s">
        <v>2716</v>
      </c>
      <c r="G1246" s="4">
        <v>10</v>
      </c>
      <c r="H1246" s="35">
        <f t="shared" si="140"/>
        <v>10</v>
      </c>
      <c r="I1246" s="47">
        <f t="shared" si="138"/>
        <v>0</v>
      </c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37">
        <f t="shared" si="141"/>
        <v>0</v>
      </c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38"/>
      <c r="BT1246" s="38"/>
    </row>
    <row r="1247" customFormat="1" spans="2:72">
      <c r="B1247" s="17"/>
      <c r="C1247" s="4">
        <f t="shared" si="139"/>
        <v>1243</v>
      </c>
      <c r="D1247" s="16" t="s">
        <v>1182</v>
      </c>
      <c r="E1247" s="1"/>
      <c r="F1247" s="17" t="s">
        <v>2425</v>
      </c>
      <c r="G1247" s="4">
        <v>100</v>
      </c>
      <c r="H1247" s="35">
        <f t="shared" si="140"/>
        <v>100</v>
      </c>
      <c r="I1247" s="47">
        <f t="shared" si="138"/>
        <v>0</v>
      </c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37">
        <f t="shared" si="141"/>
        <v>0</v>
      </c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</row>
    <row r="1248" customFormat="1" hidden="1" spans="2:72">
      <c r="B1248" s="17"/>
      <c r="C1248" s="4">
        <f t="shared" si="139"/>
        <v>1244</v>
      </c>
      <c r="D1248" s="16" t="s">
        <v>1181</v>
      </c>
      <c r="E1248" s="1"/>
      <c r="F1248" s="17" t="s">
        <v>2425</v>
      </c>
      <c r="G1248" s="4">
        <v>0</v>
      </c>
      <c r="H1248" s="35">
        <f t="shared" si="140"/>
        <v>0</v>
      </c>
      <c r="I1248" s="47">
        <f t="shared" si="138"/>
        <v>0</v>
      </c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37">
        <f t="shared" si="141"/>
        <v>0</v>
      </c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</row>
    <row r="1249" customFormat="1" spans="2:72">
      <c r="B1249" s="17" t="e">
        <f>VLOOKUP(D1249,正方形!D:D,1,FALSE)</f>
        <v>#N/A</v>
      </c>
      <c r="C1249" s="4">
        <f t="shared" si="139"/>
        <v>1245</v>
      </c>
      <c r="D1249" s="1" t="s">
        <v>1180</v>
      </c>
      <c r="E1249" s="1"/>
      <c r="F1249" s="17" t="s">
        <v>2572</v>
      </c>
      <c r="G1249" s="4">
        <v>200</v>
      </c>
      <c r="H1249" s="35">
        <f t="shared" si="140"/>
        <v>200</v>
      </c>
      <c r="I1249" s="47">
        <f t="shared" si="138"/>
        <v>0</v>
      </c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37">
        <f t="shared" si="141"/>
        <v>0</v>
      </c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</row>
    <row r="1250" customFormat="1" hidden="1" spans="2:72">
      <c r="B1250" s="17"/>
      <c r="C1250" s="4">
        <f t="shared" si="139"/>
        <v>1246</v>
      </c>
      <c r="D1250" s="16" t="s">
        <v>1179</v>
      </c>
      <c r="E1250" s="1"/>
      <c r="F1250" s="17" t="s">
        <v>2425</v>
      </c>
      <c r="G1250" s="4">
        <v>0</v>
      </c>
      <c r="H1250" s="35">
        <f t="shared" si="140"/>
        <v>0</v>
      </c>
      <c r="I1250" s="47">
        <f t="shared" si="138"/>
        <v>0</v>
      </c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37">
        <f t="shared" si="141"/>
        <v>0</v>
      </c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</row>
    <row r="1251" customFormat="1" hidden="1" spans="2:72">
      <c r="B1251" s="17"/>
      <c r="C1251" s="4">
        <f t="shared" si="139"/>
        <v>1247</v>
      </c>
      <c r="D1251" s="16" t="s">
        <v>1178</v>
      </c>
      <c r="E1251" s="1"/>
      <c r="F1251" s="17" t="s">
        <v>2425</v>
      </c>
      <c r="G1251" s="4">
        <v>0</v>
      </c>
      <c r="H1251" s="35">
        <f t="shared" si="140"/>
        <v>0</v>
      </c>
      <c r="I1251" s="47">
        <f t="shared" si="138"/>
        <v>0</v>
      </c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37">
        <f t="shared" si="141"/>
        <v>0</v>
      </c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</row>
    <row r="1252" customFormat="1" spans="2:72">
      <c r="B1252" s="17" t="e">
        <f>VLOOKUP(D1252,正方形!D:D,1,FALSE)</f>
        <v>#N/A</v>
      </c>
      <c r="C1252" s="4">
        <f t="shared" si="139"/>
        <v>1248</v>
      </c>
      <c r="D1252" s="1" t="s">
        <v>1177</v>
      </c>
      <c r="E1252" s="1"/>
      <c r="F1252" s="17" t="s">
        <v>2531</v>
      </c>
      <c r="G1252" s="4">
        <v>100</v>
      </c>
      <c r="H1252" s="35">
        <f t="shared" si="140"/>
        <v>100</v>
      </c>
      <c r="I1252" s="47">
        <f t="shared" si="138"/>
        <v>0</v>
      </c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37">
        <f t="shared" si="141"/>
        <v>0</v>
      </c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</row>
    <row r="1253" customFormat="1" spans="2:72">
      <c r="B1253" s="17" t="e">
        <f>VLOOKUP(D1253,正方形!D:D,1,FALSE)</f>
        <v>#N/A</v>
      </c>
      <c r="C1253" s="4">
        <f t="shared" si="139"/>
        <v>1249</v>
      </c>
      <c r="D1253" s="1" t="s">
        <v>1176</v>
      </c>
      <c r="E1253" s="1"/>
      <c r="F1253" s="17" t="s">
        <v>2585</v>
      </c>
      <c r="G1253" s="4">
        <v>20</v>
      </c>
      <c r="H1253" s="35">
        <f t="shared" si="140"/>
        <v>20</v>
      </c>
      <c r="I1253" s="47">
        <f t="shared" si="138"/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37">
        <f t="shared" si="141"/>
        <v>0</v>
      </c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</row>
    <row r="1254" customFormat="1" hidden="1" spans="2:72">
      <c r="B1254" s="17" t="e">
        <f>VLOOKUP(D1254,正方形!D:D,1,FALSE)</f>
        <v>#N/A</v>
      </c>
      <c r="C1254" s="4">
        <f t="shared" si="139"/>
        <v>1250</v>
      </c>
      <c r="D1254" s="1" t="s">
        <v>1175</v>
      </c>
      <c r="E1254" s="1"/>
      <c r="F1254" s="17" t="s">
        <v>2882</v>
      </c>
      <c r="G1254" s="4">
        <v>0</v>
      </c>
      <c r="H1254" s="35">
        <f t="shared" si="140"/>
        <v>0</v>
      </c>
      <c r="I1254" s="47">
        <f t="shared" si="138"/>
        <v>0</v>
      </c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37">
        <f t="shared" si="141"/>
        <v>0</v>
      </c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38"/>
      <c r="BT1254" s="38"/>
    </row>
    <row r="1255" customFormat="1" spans="2:72">
      <c r="B1255" s="17" t="e">
        <f>VLOOKUP(D1255,正方形!D:D,1,FALSE)</f>
        <v>#N/A</v>
      </c>
      <c r="C1255" s="4">
        <f t="shared" si="139"/>
        <v>1251</v>
      </c>
      <c r="D1255" s="1" t="s">
        <v>1174</v>
      </c>
      <c r="E1255" s="1"/>
      <c r="F1255" s="17" t="s">
        <v>2592</v>
      </c>
      <c r="G1255" s="4">
        <v>1400</v>
      </c>
      <c r="H1255" s="35">
        <f t="shared" si="140"/>
        <v>1400</v>
      </c>
      <c r="I1255" s="47">
        <f t="shared" si="138"/>
        <v>0</v>
      </c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37">
        <f t="shared" si="141"/>
        <v>0</v>
      </c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38"/>
      <c r="BT1255" s="38"/>
    </row>
    <row r="1256" customFormat="1" spans="2:72">
      <c r="B1256" s="17" t="str">
        <f>VLOOKUP(D1256,正方形!D:D,1,FALSE)</f>
        <v>23×23×7(白)</v>
      </c>
      <c r="C1256" s="4">
        <f t="shared" si="139"/>
        <v>1252</v>
      </c>
      <c r="D1256" s="1" t="s">
        <v>1173</v>
      </c>
      <c r="E1256" s="1"/>
      <c r="F1256" s="17" t="s">
        <v>2512</v>
      </c>
      <c r="G1256" s="4">
        <v>40</v>
      </c>
      <c r="H1256" s="35">
        <f t="shared" si="140"/>
        <v>40</v>
      </c>
      <c r="I1256" s="47">
        <f t="shared" si="138"/>
        <v>0</v>
      </c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37">
        <f t="shared" si="141"/>
        <v>0</v>
      </c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</row>
    <row r="1257" customFormat="1" spans="2:72">
      <c r="B1257" s="17" t="e">
        <f>VLOOKUP(D1257,正方形!D:D,1,FALSE)</f>
        <v>#N/A</v>
      </c>
      <c r="C1257" s="4">
        <f t="shared" si="139"/>
        <v>1253</v>
      </c>
      <c r="D1257" s="1" t="s">
        <v>1172</v>
      </c>
      <c r="E1257" s="1"/>
      <c r="F1257" s="17" t="s">
        <v>2585</v>
      </c>
      <c r="G1257" s="4">
        <v>300</v>
      </c>
      <c r="H1257" s="35">
        <f t="shared" si="140"/>
        <v>300</v>
      </c>
      <c r="I1257" s="47">
        <f t="shared" si="138"/>
        <v>0</v>
      </c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37">
        <f t="shared" si="141"/>
        <v>0</v>
      </c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</row>
    <row r="1258" customFormat="1" spans="2:72">
      <c r="B1258" s="17" t="e">
        <f>VLOOKUP(D1258,正方形!D:D,1,FALSE)</f>
        <v>#N/A</v>
      </c>
      <c r="C1258" s="4">
        <f t="shared" si="139"/>
        <v>1254</v>
      </c>
      <c r="D1258" s="1" t="s">
        <v>1171</v>
      </c>
      <c r="E1258" s="1"/>
      <c r="F1258" s="17" t="s">
        <v>2619</v>
      </c>
      <c r="G1258" s="4">
        <v>100</v>
      </c>
      <c r="H1258" s="35">
        <f t="shared" si="140"/>
        <v>100</v>
      </c>
      <c r="I1258" s="47">
        <f t="shared" si="138"/>
        <v>0</v>
      </c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37">
        <f t="shared" si="141"/>
        <v>0</v>
      </c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</row>
    <row r="1259" customFormat="1" hidden="1" spans="2:72">
      <c r="B1259" s="17"/>
      <c r="C1259" s="4">
        <f t="shared" si="139"/>
        <v>1255</v>
      </c>
      <c r="D1259" s="16" t="s">
        <v>1170</v>
      </c>
      <c r="E1259" s="1"/>
      <c r="F1259" s="17" t="s">
        <v>2425</v>
      </c>
      <c r="G1259" s="4">
        <v>0</v>
      </c>
      <c r="H1259" s="35">
        <f t="shared" si="140"/>
        <v>0</v>
      </c>
      <c r="I1259" s="47">
        <f t="shared" si="138"/>
        <v>0</v>
      </c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37">
        <f t="shared" si="141"/>
        <v>0</v>
      </c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</row>
    <row r="1260" customFormat="1" spans="2:72">
      <c r="B1260" s="17" t="e">
        <f>VLOOKUP(D1260,正方形!D:D,1,FALSE)</f>
        <v>#N/A</v>
      </c>
      <c r="C1260" s="4">
        <f t="shared" si="139"/>
        <v>1256</v>
      </c>
      <c r="D1260" s="1" t="s">
        <v>1169</v>
      </c>
      <c r="E1260" s="1"/>
      <c r="F1260" s="17" t="s">
        <v>2855</v>
      </c>
      <c r="G1260" s="4">
        <v>85</v>
      </c>
      <c r="H1260" s="35">
        <f t="shared" si="140"/>
        <v>85</v>
      </c>
      <c r="I1260" s="47">
        <f t="shared" si="138"/>
        <v>0</v>
      </c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37">
        <f t="shared" si="141"/>
        <v>0</v>
      </c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38"/>
      <c r="BT1260" s="38"/>
    </row>
    <row r="1261" customFormat="1" spans="2:72">
      <c r="B1261" s="17" t="e">
        <f>VLOOKUP(D1261,正方形!D:D,1,FALSE)</f>
        <v>#N/A</v>
      </c>
      <c r="C1261" s="4">
        <f t="shared" si="139"/>
        <v>1257</v>
      </c>
      <c r="D1261" s="1" t="s">
        <v>1168</v>
      </c>
      <c r="E1261" s="1"/>
      <c r="F1261" s="17" t="s">
        <v>2472</v>
      </c>
      <c r="G1261" s="4">
        <v>100</v>
      </c>
      <c r="H1261" s="35">
        <f t="shared" si="140"/>
        <v>100</v>
      </c>
      <c r="I1261" s="47">
        <f t="shared" si="138"/>
        <v>0</v>
      </c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37">
        <f t="shared" si="141"/>
        <v>0</v>
      </c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</row>
    <row r="1262" customFormat="1" hidden="1" spans="2:72">
      <c r="B1262" s="17" t="e">
        <f>VLOOKUP(D1262,正方形!D:D,1,FALSE)</f>
        <v>#N/A</v>
      </c>
      <c r="C1262" s="4">
        <f t="shared" si="139"/>
        <v>1258</v>
      </c>
      <c r="D1262" s="1" t="s">
        <v>1167</v>
      </c>
      <c r="E1262" s="1"/>
      <c r="F1262" s="17" t="s">
        <v>2425</v>
      </c>
      <c r="G1262" s="4">
        <v>0</v>
      </c>
      <c r="H1262" s="35">
        <f t="shared" si="140"/>
        <v>0</v>
      </c>
      <c r="I1262" s="47">
        <f t="shared" si="138"/>
        <v>0</v>
      </c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37">
        <f t="shared" si="141"/>
        <v>0</v>
      </c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</row>
    <row r="1263" customFormat="1" spans="2:72">
      <c r="B1263" s="17" t="e">
        <f>VLOOKUP(D1263,正方形!D:D,1,FALSE)</f>
        <v>#N/A</v>
      </c>
      <c r="C1263" s="4">
        <f t="shared" si="139"/>
        <v>1259</v>
      </c>
      <c r="D1263" s="1" t="s">
        <v>1166</v>
      </c>
      <c r="E1263" s="1"/>
      <c r="F1263" s="17" t="s">
        <v>2553</v>
      </c>
      <c r="G1263" s="4">
        <v>200</v>
      </c>
      <c r="H1263" s="35">
        <f t="shared" si="140"/>
        <v>200</v>
      </c>
      <c r="I1263" s="47">
        <f t="shared" si="138"/>
        <v>0</v>
      </c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37">
        <f t="shared" si="141"/>
        <v>0</v>
      </c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</row>
    <row r="1264" customFormat="1" spans="2:72">
      <c r="B1264" s="17" t="e">
        <f>VLOOKUP(D1264,正方形!D:D,1,FALSE)</f>
        <v>#N/A</v>
      </c>
      <c r="C1264" s="4">
        <f t="shared" si="139"/>
        <v>1260</v>
      </c>
      <c r="D1264" s="1" t="s">
        <v>1165</v>
      </c>
      <c r="E1264" s="1"/>
      <c r="F1264" s="17" t="s">
        <v>2750</v>
      </c>
      <c r="G1264" s="4">
        <v>12</v>
      </c>
      <c r="H1264" s="35">
        <f t="shared" si="140"/>
        <v>12</v>
      </c>
      <c r="I1264" s="47">
        <f t="shared" si="138"/>
        <v>0</v>
      </c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37">
        <f t="shared" si="141"/>
        <v>0</v>
      </c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38"/>
      <c r="BT1264" s="38"/>
    </row>
    <row r="1265" customFormat="1" spans="2:72">
      <c r="B1265" s="17" t="e">
        <f>VLOOKUP(D1265,正方形!D:D,1,FALSE)</f>
        <v>#N/A</v>
      </c>
      <c r="C1265" s="4">
        <f t="shared" si="139"/>
        <v>1261</v>
      </c>
      <c r="D1265" s="1" t="s">
        <v>1164</v>
      </c>
      <c r="E1265" s="1"/>
      <c r="F1265" s="17" t="s">
        <v>2825</v>
      </c>
      <c r="G1265" s="4">
        <v>260</v>
      </c>
      <c r="H1265" s="35">
        <f t="shared" si="140"/>
        <v>260</v>
      </c>
      <c r="I1265" s="47">
        <f t="shared" si="138"/>
        <v>0</v>
      </c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37">
        <f t="shared" si="141"/>
        <v>0</v>
      </c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38"/>
      <c r="BT1265" s="38"/>
    </row>
    <row r="1266" customFormat="1" spans="2:72">
      <c r="B1266" s="17" t="e">
        <f>VLOOKUP(D1266,正方形!D:D,1,FALSE)</f>
        <v>#N/A</v>
      </c>
      <c r="C1266" s="4">
        <f t="shared" si="139"/>
        <v>1262</v>
      </c>
      <c r="D1266" s="1" t="s">
        <v>1163</v>
      </c>
      <c r="E1266" s="1"/>
      <c r="F1266" s="17" t="s">
        <v>2685</v>
      </c>
      <c r="G1266" s="4">
        <v>100</v>
      </c>
      <c r="H1266" s="35">
        <f t="shared" si="140"/>
        <v>100</v>
      </c>
      <c r="I1266" s="47">
        <f t="shared" si="138"/>
        <v>0</v>
      </c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37">
        <f t="shared" si="141"/>
        <v>0</v>
      </c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38"/>
      <c r="BT1266" s="38"/>
    </row>
    <row r="1267" customFormat="1" hidden="1" spans="2:72">
      <c r="B1267" s="17" t="e">
        <f>VLOOKUP(D1267,正方形!D:D,1,FALSE)</f>
        <v>#N/A</v>
      </c>
      <c r="C1267" s="4">
        <f t="shared" si="139"/>
        <v>1263</v>
      </c>
      <c r="D1267" s="1" t="s">
        <v>1162</v>
      </c>
      <c r="E1267" s="1"/>
      <c r="F1267" s="17" t="s">
        <v>2425</v>
      </c>
      <c r="G1267" s="4">
        <v>100</v>
      </c>
      <c r="H1267" s="35">
        <f t="shared" si="140"/>
        <v>0</v>
      </c>
      <c r="I1267" s="47">
        <f t="shared" si="138"/>
        <v>0</v>
      </c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37">
        <f t="shared" si="141"/>
        <v>100</v>
      </c>
      <c r="AP1267" s="17"/>
      <c r="AQ1267" s="17"/>
      <c r="AR1267" s="17"/>
      <c r="AS1267" s="17"/>
      <c r="AT1267" s="17">
        <v>100</v>
      </c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38"/>
      <c r="BT1267" s="38"/>
    </row>
    <row r="1268" customFormat="1" spans="2:72">
      <c r="B1268" s="17" t="e">
        <f>VLOOKUP(D1268,正方形!D:D,1,FALSE)</f>
        <v>#N/A</v>
      </c>
      <c r="C1268" s="4">
        <f t="shared" si="139"/>
        <v>1264</v>
      </c>
      <c r="D1268" s="1" t="s">
        <v>1161</v>
      </c>
      <c r="E1268" s="1"/>
      <c r="F1268" s="17" t="s">
        <v>2883</v>
      </c>
      <c r="G1268" s="4">
        <v>35</v>
      </c>
      <c r="H1268" s="35">
        <f t="shared" si="140"/>
        <v>35</v>
      </c>
      <c r="I1268" s="47">
        <f t="shared" si="138"/>
        <v>0</v>
      </c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37">
        <f t="shared" si="141"/>
        <v>0</v>
      </c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38"/>
      <c r="BT1268" s="38"/>
    </row>
    <row r="1269" customFormat="1" spans="2:72">
      <c r="B1269" s="17" t="e">
        <f>VLOOKUP(D1269,正方形!D:D,1,FALSE)</f>
        <v>#N/A</v>
      </c>
      <c r="C1269" s="4">
        <f t="shared" si="139"/>
        <v>1265</v>
      </c>
      <c r="D1269" s="1" t="s">
        <v>1160</v>
      </c>
      <c r="E1269" s="1"/>
      <c r="F1269" s="17" t="s">
        <v>2529</v>
      </c>
      <c r="G1269" s="4">
        <v>10</v>
      </c>
      <c r="H1269" s="35">
        <f t="shared" si="140"/>
        <v>10</v>
      </c>
      <c r="I1269" s="47">
        <f t="shared" si="138"/>
        <v>0</v>
      </c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37">
        <f t="shared" si="141"/>
        <v>0</v>
      </c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</row>
    <row r="1270" customFormat="1" hidden="1" spans="2:72">
      <c r="B1270" s="17" t="e">
        <f>VLOOKUP(D1270,正方形!D:D,1,FALSE)</f>
        <v>#N/A</v>
      </c>
      <c r="C1270" s="4">
        <f t="shared" si="139"/>
        <v>1266</v>
      </c>
      <c r="D1270" s="1" t="s">
        <v>1159</v>
      </c>
      <c r="E1270" s="1"/>
      <c r="F1270" s="17" t="s">
        <v>2691</v>
      </c>
      <c r="G1270" s="4">
        <v>120</v>
      </c>
      <c r="H1270" s="35">
        <f t="shared" si="140"/>
        <v>0</v>
      </c>
      <c r="I1270" s="47">
        <f t="shared" si="138"/>
        <v>0</v>
      </c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37">
        <f t="shared" si="141"/>
        <v>120</v>
      </c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>
        <v>120</v>
      </c>
    </row>
    <row r="1271" customFormat="1" spans="2:72">
      <c r="B1271" s="17" t="e">
        <f>VLOOKUP(D1271,正方形!D:D,1,FALSE)</f>
        <v>#N/A</v>
      </c>
      <c r="C1271" s="4">
        <f t="shared" si="139"/>
        <v>1267</v>
      </c>
      <c r="D1271" s="1" t="s">
        <v>1158</v>
      </c>
      <c r="E1271" s="1"/>
      <c r="F1271" s="17" t="s">
        <v>2587</v>
      </c>
      <c r="G1271" s="4">
        <v>100</v>
      </c>
      <c r="H1271" s="35">
        <f t="shared" si="140"/>
        <v>100</v>
      </c>
      <c r="I1271" s="47">
        <f t="shared" si="138"/>
        <v>0</v>
      </c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37">
        <f t="shared" si="141"/>
        <v>0</v>
      </c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</row>
    <row r="1272" customFormat="1" hidden="1" spans="2:72">
      <c r="B1272" s="17"/>
      <c r="C1272" s="4">
        <f t="shared" si="139"/>
        <v>1268</v>
      </c>
      <c r="D1272" s="16" t="s">
        <v>1157</v>
      </c>
      <c r="E1272" s="1"/>
      <c r="F1272" s="17"/>
      <c r="G1272" s="4">
        <v>0</v>
      </c>
      <c r="H1272" s="35">
        <f t="shared" si="140"/>
        <v>0</v>
      </c>
      <c r="I1272" s="47">
        <f t="shared" si="138"/>
        <v>0</v>
      </c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37">
        <f t="shared" si="141"/>
        <v>0</v>
      </c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</row>
    <row r="1273" customFormat="1" spans="2:72">
      <c r="B1273" s="17" t="e">
        <f>VLOOKUP(D1273,正方形!D:D,1,FALSE)</f>
        <v>#N/A</v>
      </c>
      <c r="C1273" s="4">
        <f t="shared" si="139"/>
        <v>1269</v>
      </c>
      <c r="D1273" s="1" t="s">
        <v>1156</v>
      </c>
      <c r="E1273" s="1"/>
      <c r="F1273" s="17" t="s">
        <v>2702</v>
      </c>
      <c r="G1273" s="4">
        <v>90</v>
      </c>
      <c r="H1273" s="35">
        <f t="shared" si="140"/>
        <v>90</v>
      </c>
      <c r="I1273" s="47">
        <f t="shared" si="138"/>
        <v>0</v>
      </c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37">
        <f t="shared" si="141"/>
        <v>0</v>
      </c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</row>
    <row r="1274" customFormat="1" hidden="1" spans="2:72">
      <c r="B1274" s="17"/>
      <c r="C1274" s="4">
        <f t="shared" si="139"/>
        <v>1270</v>
      </c>
      <c r="D1274" s="16" t="s">
        <v>1155</v>
      </c>
      <c r="E1274" s="1"/>
      <c r="F1274" s="17" t="s">
        <v>2425</v>
      </c>
      <c r="G1274" s="4">
        <v>0</v>
      </c>
      <c r="H1274" s="35">
        <f t="shared" si="140"/>
        <v>0</v>
      </c>
      <c r="I1274" s="47">
        <f t="shared" si="138"/>
        <v>0</v>
      </c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37">
        <f t="shared" si="141"/>
        <v>0</v>
      </c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</row>
    <row r="1275" customFormat="1" spans="2:72">
      <c r="B1275" s="17" t="e">
        <f>VLOOKUP(D1275,正方形!D:D,1,FALSE)</f>
        <v>#N/A</v>
      </c>
      <c r="C1275" s="4">
        <f t="shared" si="139"/>
        <v>1271</v>
      </c>
      <c r="D1275" s="1" t="s">
        <v>1154</v>
      </c>
      <c r="E1275" s="1"/>
      <c r="F1275" s="17" t="s">
        <v>2453</v>
      </c>
      <c r="G1275" s="4">
        <v>50</v>
      </c>
      <c r="H1275" s="35">
        <f t="shared" si="140"/>
        <v>50</v>
      </c>
      <c r="I1275" s="47">
        <f t="shared" si="138"/>
        <v>0</v>
      </c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37">
        <f t="shared" si="141"/>
        <v>0</v>
      </c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</row>
    <row r="1276" customFormat="1" hidden="1" spans="2:72">
      <c r="B1276" s="17"/>
      <c r="C1276" s="4">
        <f t="shared" si="139"/>
        <v>1272</v>
      </c>
      <c r="D1276" s="16" t="s">
        <v>1153</v>
      </c>
      <c r="E1276" s="1"/>
      <c r="F1276" s="17"/>
      <c r="G1276" s="4">
        <v>0</v>
      </c>
      <c r="H1276" s="35">
        <f t="shared" si="140"/>
        <v>0</v>
      </c>
      <c r="I1276" s="47">
        <f t="shared" si="138"/>
        <v>0</v>
      </c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37">
        <f t="shared" si="141"/>
        <v>0</v>
      </c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</row>
    <row r="1277" customFormat="1" spans="2:72">
      <c r="B1277" s="17" t="e">
        <f>VLOOKUP(D1277,正方形!D:D,1,FALSE)</f>
        <v>#N/A</v>
      </c>
      <c r="C1277" s="4">
        <f t="shared" si="139"/>
        <v>1273</v>
      </c>
      <c r="D1277" s="1" t="s">
        <v>1152</v>
      </c>
      <c r="E1277" s="1"/>
      <c r="F1277" s="17" t="s">
        <v>2496</v>
      </c>
      <c r="G1277" s="4">
        <v>3</v>
      </c>
      <c r="H1277" s="35">
        <f t="shared" si="140"/>
        <v>3</v>
      </c>
      <c r="I1277" s="47">
        <f t="shared" si="138"/>
        <v>0</v>
      </c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37">
        <f t="shared" si="141"/>
        <v>0</v>
      </c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</row>
    <row r="1278" customFormat="1" spans="2:72">
      <c r="B1278" s="17" t="e">
        <f>VLOOKUP(D1278,正方形!D:D,1,FALSE)</f>
        <v>#N/A</v>
      </c>
      <c r="C1278" s="4">
        <f t="shared" si="139"/>
        <v>1274</v>
      </c>
      <c r="D1278" s="1" t="s">
        <v>1151</v>
      </c>
      <c r="E1278" s="1"/>
      <c r="F1278" s="17" t="s">
        <v>2437</v>
      </c>
      <c r="G1278" s="4">
        <v>20</v>
      </c>
      <c r="H1278" s="35">
        <f t="shared" si="140"/>
        <v>20</v>
      </c>
      <c r="I1278" s="47">
        <f t="shared" si="138"/>
        <v>0</v>
      </c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37">
        <f t="shared" si="141"/>
        <v>0</v>
      </c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</row>
    <row r="1279" customFormat="1" spans="2:72">
      <c r="B1279" s="17" t="e">
        <f>VLOOKUP(D1279,正方形!D:D,1,FALSE)</f>
        <v>#N/A</v>
      </c>
      <c r="C1279" s="4">
        <f t="shared" si="139"/>
        <v>1275</v>
      </c>
      <c r="D1279" s="1" t="s">
        <v>1150</v>
      </c>
      <c r="E1279" s="1"/>
      <c r="F1279" s="17" t="s">
        <v>2603</v>
      </c>
      <c r="G1279" s="4">
        <v>70</v>
      </c>
      <c r="H1279" s="35">
        <f t="shared" si="140"/>
        <v>70</v>
      </c>
      <c r="I1279" s="47">
        <f t="shared" si="138"/>
        <v>0</v>
      </c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37">
        <f t="shared" si="141"/>
        <v>0</v>
      </c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</row>
    <row r="1280" customFormat="1" hidden="1" spans="2:72">
      <c r="B1280" s="17"/>
      <c r="C1280" s="4">
        <f t="shared" si="139"/>
        <v>1276</v>
      </c>
      <c r="D1280" s="1" t="s">
        <v>2884</v>
      </c>
      <c r="E1280" s="1"/>
      <c r="F1280" s="17" t="s">
        <v>2757</v>
      </c>
      <c r="G1280" s="4">
        <v>100</v>
      </c>
      <c r="H1280" s="35">
        <v>0</v>
      </c>
      <c r="I1280" s="4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37">
        <f t="shared" si="141"/>
        <v>100</v>
      </c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>
        <v>100</v>
      </c>
      <c r="BN1280" s="17"/>
      <c r="BO1280" s="17"/>
      <c r="BP1280" s="17"/>
      <c r="BQ1280" s="17"/>
      <c r="BR1280" s="17"/>
    </row>
    <row r="1281" customFormat="1" spans="2:72">
      <c r="B1281" s="17" t="e">
        <f>VLOOKUP(D1281,正方形!D:D,1,FALSE)</f>
        <v>#N/A</v>
      </c>
      <c r="C1281" s="4">
        <f t="shared" si="139"/>
        <v>1277</v>
      </c>
      <c r="D1281" s="1" t="s">
        <v>1149</v>
      </c>
      <c r="E1281" s="1"/>
      <c r="F1281" s="17" t="s">
        <v>2458</v>
      </c>
      <c r="G1281" s="4">
        <v>150</v>
      </c>
      <c r="H1281" s="35">
        <f>G1281+I1281-AO1281</f>
        <v>150</v>
      </c>
      <c r="I1281" s="47">
        <f t="shared" ref="I1281:I1311" si="142">SUM(J1281:AN1281)</f>
        <v>0</v>
      </c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37">
        <f t="shared" si="141"/>
        <v>0</v>
      </c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38"/>
      <c r="BT1281" s="38"/>
    </row>
    <row r="1282" customFormat="1" hidden="1" spans="2:72">
      <c r="B1282" s="17"/>
      <c r="C1282" s="4">
        <f t="shared" si="139"/>
        <v>1278</v>
      </c>
      <c r="D1282" s="16" t="s">
        <v>1148</v>
      </c>
      <c r="E1282" s="1"/>
      <c r="F1282" s="17" t="s">
        <v>2425</v>
      </c>
      <c r="G1282" s="4">
        <v>0</v>
      </c>
      <c r="H1282" s="35">
        <f t="shared" ref="H1281:H1314" si="143">G1282+I1282-AO1282</f>
        <v>0</v>
      </c>
      <c r="I1282" s="47">
        <f t="shared" si="142"/>
        <v>0</v>
      </c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37">
        <f t="shared" si="141"/>
        <v>0</v>
      </c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</row>
    <row r="1283" customFormat="1" spans="2:72">
      <c r="B1283" s="17" t="e">
        <f>VLOOKUP(D1283,正方形!D:D,1,FALSE)</f>
        <v>#N/A</v>
      </c>
      <c r="C1283" s="4">
        <f t="shared" si="139"/>
        <v>1279</v>
      </c>
      <c r="D1283" s="1" t="s">
        <v>1147</v>
      </c>
      <c r="E1283" s="1"/>
      <c r="F1283" s="17" t="s">
        <v>2637</v>
      </c>
      <c r="G1283" s="4">
        <v>45</v>
      </c>
      <c r="H1283" s="35">
        <f t="shared" si="143"/>
        <v>45</v>
      </c>
      <c r="I1283" s="47">
        <f t="shared" si="142"/>
        <v>0</v>
      </c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37">
        <f t="shared" si="141"/>
        <v>0</v>
      </c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</row>
    <row r="1284" customFormat="1" hidden="1" spans="2:72">
      <c r="B1284" s="17" t="e">
        <f>VLOOKUP(D1284,正方形!D:D,1,FALSE)</f>
        <v>#N/A</v>
      </c>
      <c r="C1284" s="4">
        <f t="shared" si="139"/>
        <v>1280</v>
      </c>
      <c r="D1284" s="1" t="s">
        <v>1146</v>
      </c>
      <c r="E1284" s="1"/>
      <c r="F1284" s="17" t="s">
        <v>2425</v>
      </c>
      <c r="G1284" s="4">
        <v>0</v>
      </c>
      <c r="H1284" s="35">
        <f t="shared" si="143"/>
        <v>0</v>
      </c>
      <c r="I1284" s="47">
        <f t="shared" si="142"/>
        <v>0</v>
      </c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37">
        <f t="shared" si="141"/>
        <v>0</v>
      </c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</row>
    <row r="1285" customFormat="1" hidden="1" spans="2:72">
      <c r="B1285" s="17"/>
      <c r="C1285" s="4">
        <f t="shared" si="139"/>
        <v>1281</v>
      </c>
      <c r="D1285" s="16" t="s">
        <v>1145</v>
      </c>
      <c r="E1285" s="1"/>
      <c r="F1285" s="17"/>
      <c r="G1285" s="4">
        <v>0</v>
      </c>
      <c r="H1285" s="35">
        <f t="shared" si="143"/>
        <v>0</v>
      </c>
      <c r="I1285" s="47">
        <f t="shared" si="142"/>
        <v>0</v>
      </c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37">
        <f t="shared" si="141"/>
        <v>0</v>
      </c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</row>
    <row r="1286" customFormat="1" spans="2:72">
      <c r="B1286" s="17" t="e">
        <f>VLOOKUP(D1286,正方形!D:D,1,FALSE)</f>
        <v>#N/A</v>
      </c>
      <c r="C1286" s="4">
        <f t="shared" si="139"/>
        <v>1282</v>
      </c>
      <c r="D1286" s="1" t="s">
        <v>1144</v>
      </c>
      <c r="E1286" s="1"/>
      <c r="F1286" s="17" t="s">
        <v>2721</v>
      </c>
      <c r="G1286" s="4">
        <v>80</v>
      </c>
      <c r="H1286" s="35">
        <f t="shared" si="143"/>
        <v>80</v>
      </c>
      <c r="I1286" s="47">
        <f t="shared" si="142"/>
        <v>0</v>
      </c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37">
        <f t="shared" si="141"/>
        <v>0</v>
      </c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</row>
    <row r="1287" customFormat="1" spans="2:72">
      <c r="B1287" s="17" t="e">
        <f>VLOOKUP(D1287,正方形!D:D,1,FALSE)</f>
        <v>#N/A</v>
      </c>
      <c r="C1287" s="4">
        <f t="shared" si="139"/>
        <v>1283</v>
      </c>
      <c r="D1287" s="1" t="s">
        <v>1143</v>
      </c>
      <c r="E1287" s="1"/>
      <c r="F1287" s="17" t="s">
        <v>2704</v>
      </c>
      <c r="G1287" s="4">
        <v>65</v>
      </c>
      <c r="H1287" s="35">
        <f t="shared" si="143"/>
        <v>65</v>
      </c>
      <c r="I1287" s="47">
        <f t="shared" si="142"/>
        <v>0</v>
      </c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37">
        <f t="shared" si="141"/>
        <v>0</v>
      </c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38"/>
      <c r="BT1287" s="38"/>
    </row>
    <row r="1288" customFormat="1" spans="2:72">
      <c r="B1288" s="17" t="e">
        <f>VLOOKUP(D1288,正方形!D:D,1,FALSE)</f>
        <v>#N/A</v>
      </c>
      <c r="C1288" s="4">
        <f t="shared" si="139"/>
        <v>1284</v>
      </c>
      <c r="D1288" s="1" t="s">
        <v>1142</v>
      </c>
      <c r="E1288" s="1"/>
      <c r="F1288" s="17" t="s">
        <v>2444</v>
      </c>
      <c r="G1288" s="4">
        <v>75</v>
      </c>
      <c r="H1288" s="35">
        <f t="shared" si="143"/>
        <v>75</v>
      </c>
      <c r="I1288" s="47">
        <f t="shared" si="142"/>
        <v>0</v>
      </c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37">
        <f t="shared" si="141"/>
        <v>0</v>
      </c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</row>
    <row r="1289" customFormat="1" hidden="1" spans="2:72">
      <c r="B1289" s="17" t="e">
        <f>VLOOKUP(D1289,正方形!D:D,1,FALSE)</f>
        <v>#N/A</v>
      </c>
      <c r="C1289" s="4">
        <f t="shared" si="139"/>
        <v>1285</v>
      </c>
      <c r="D1289" s="1" t="s">
        <v>1141</v>
      </c>
      <c r="E1289" s="1"/>
      <c r="F1289" s="17" t="s">
        <v>2885</v>
      </c>
      <c r="G1289" s="4">
        <v>0</v>
      </c>
      <c r="H1289" s="35">
        <f t="shared" si="143"/>
        <v>0</v>
      </c>
      <c r="I1289" s="47">
        <f t="shared" si="142"/>
        <v>0</v>
      </c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37">
        <f t="shared" si="141"/>
        <v>0</v>
      </c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38"/>
      <c r="BT1289" s="38"/>
    </row>
    <row r="1290" customFormat="1" spans="2:72">
      <c r="B1290" s="17" t="e">
        <f>VLOOKUP(D1290,正方形!D:D,1,FALSE)</f>
        <v>#N/A</v>
      </c>
      <c r="C1290" s="4">
        <f t="shared" si="139"/>
        <v>1286</v>
      </c>
      <c r="D1290" s="1" t="s">
        <v>1140</v>
      </c>
      <c r="E1290" s="1"/>
      <c r="F1290" s="17" t="s">
        <v>2451</v>
      </c>
      <c r="G1290" s="4">
        <v>130</v>
      </c>
      <c r="H1290" s="35">
        <f t="shared" si="143"/>
        <v>130</v>
      </c>
      <c r="I1290" s="47">
        <f t="shared" si="142"/>
        <v>0</v>
      </c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37">
        <f t="shared" si="141"/>
        <v>0</v>
      </c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</row>
    <row r="1291" customFormat="1" spans="2:72">
      <c r="B1291" s="17" t="e">
        <f>VLOOKUP(D1291,正方形!D:D,1,FALSE)</f>
        <v>#N/A</v>
      </c>
      <c r="C1291" s="4">
        <f t="shared" si="139"/>
        <v>1287</v>
      </c>
      <c r="D1291" s="1" t="s">
        <v>1139</v>
      </c>
      <c r="E1291" s="1"/>
      <c r="F1291" s="17" t="s">
        <v>2579</v>
      </c>
      <c r="G1291" s="4">
        <v>70</v>
      </c>
      <c r="H1291" s="35">
        <f t="shared" si="143"/>
        <v>70</v>
      </c>
      <c r="I1291" s="47">
        <f t="shared" si="142"/>
        <v>0</v>
      </c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37">
        <f t="shared" si="141"/>
        <v>0</v>
      </c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38"/>
      <c r="BT1291" s="38"/>
    </row>
    <row r="1292" customFormat="1" spans="2:72">
      <c r="B1292" s="17" t="e">
        <f>VLOOKUP(D1292,正方形!D:D,1,FALSE)</f>
        <v>#N/A</v>
      </c>
      <c r="C1292" s="4">
        <f t="shared" si="139"/>
        <v>1288</v>
      </c>
      <c r="D1292" s="1" t="s">
        <v>1138</v>
      </c>
      <c r="E1292" s="1"/>
      <c r="F1292" s="17" t="s">
        <v>2512</v>
      </c>
      <c r="G1292" s="4">
        <v>1160</v>
      </c>
      <c r="H1292" s="35">
        <f t="shared" si="143"/>
        <v>1160</v>
      </c>
      <c r="I1292" s="47">
        <f t="shared" si="142"/>
        <v>0</v>
      </c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37">
        <f t="shared" si="141"/>
        <v>0</v>
      </c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</row>
    <row r="1293" customFormat="1" hidden="1" spans="2:72">
      <c r="B1293" s="17" t="e">
        <f>VLOOKUP(D1293,正方形!D:D,1,FALSE)</f>
        <v>#N/A</v>
      </c>
      <c r="C1293" s="4">
        <f t="shared" si="139"/>
        <v>1289</v>
      </c>
      <c r="D1293" s="1" t="s">
        <v>1137</v>
      </c>
      <c r="E1293" s="1"/>
      <c r="F1293" s="17" t="s">
        <v>2764</v>
      </c>
      <c r="G1293" s="4">
        <v>0</v>
      </c>
      <c r="H1293" s="35">
        <f t="shared" si="143"/>
        <v>0</v>
      </c>
      <c r="I1293" s="47">
        <f t="shared" si="142"/>
        <v>0</v>
      </c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37">
        <f t="shared" si="141"/>
        <v>0</v>
      </c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38"/>
      <c r="BT1293" s="38"/>
    </row>
    <row r="1294" customFormat="1" spans="2:72">
      <c r="B1294" s="17" t="e">
        <f>VLOOKUP(D1294,正方形!D:D,1,FALSE)</f>
        <v>#N/A</v>
      </c>
      <c r="C1294" s="4">
        <f t="shared" si="139"/>
        <v>1290</v>
      </c>
      <c r="D1294" s="1" t="s">
        <v>1136</v>
      </c>
      <c r="E1294" s="1"/>
      <c r="F1294" s="17" t="s">
        <v>2805</v>
      </c>
      <c r="G1294" s="4">
        <v>100</v>
      </c>
      <c r="H1294" s="35">
        <f t="shared" si="143"/>
        <v>100</v>
      </c>
      <c r="I1294" s="47">
        <f t="shared" si="142"/>
        <v>0</v>
      </c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37">
        <f t="shared" si="141"/>
        <v>0</v>
      </c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38"/>
      <c r="BT1294" s="38"/>
    </row>
    <row r="1295" customFormat="1" spans="2:72">
      <c r="B1295" s="17" t="e">
        <f>VLOOKUP(D1295,正方形!D:D,1,FALSE)</f>
        <v>#N/A</v>
      </c>
      <c r="C1295" s="4">
        <f t="shared" si="139"/>
        <v>1291</v>
      </c>
      <c r="D1295" s="1" t="s">
        <v>1135</v>
      </c>
      <c r="E1295" s="1"/>
      <c r="F1295" s="17" t="s">
        <v>2541</v>
      </c>
      <c r="G1295" s="4">
        <v>200</v>
      </c>
      <c r="H1295" s="35">
        <f t="shared" si="143"/>
        <v>200</v>
      </c>
      <c r="I1295" s="47">
        <f t="shared" si="142"/>
        <v>0</v>
      </c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37">
        <f t="shared" si="141"/>
        <v>0</v>
      </c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38"/>
      <c r="BT1295" s="38"/>
    </row>
    <row r="1296" customFormat="1" spans="2:72">
      <c r="B1296" s="17" t="e">
        <f>VLOOKUP(D1296,正方形!D:D,1,FALSE)</f>
        <v>#N/A</v>
      </c>
      <c r="C1296" s="4">
        <f t="shared" si="139"/>
        <v>1292</v>
      </c>
      <c r="D1296" s="1" t="s">
        <v>1134</v>
      </c>
      <c r="E1296" s="1"/>
      <c r="F1296" s="17" t="s">
        <v>2695</v>
      </c>
      <c r="G1296" s="4">
        <v>280</v>
      </c>
      <c r="H1296" s="35">
        <f t="shared" si="143"/>
        <v>280</v>
      </c>
      <c r="I1296" s="47">
        <f t="shared" si="142"/>
        <v>0</v>
      </c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37">
        <f t="shared" si="141"/>
        <v>0</v>
      </c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</row>
    <row r="1297" customFormat="1" spans="2:72">
      <c r="B1297" s="17" t="e">
        <f>VLOOKUP(D1297,正方形!D:D,1,FALSE)</f>
        <v>#N/A</v>
      </c>
      <c r="C1297" s="4">
        <f t="shared" si="139"/>
        <v>1293</v>
      </c>
      <c r="D1297" s="1" t="s">
        <v>1133</v>
      </c>
      <c r="E1297" s="1"/>
      <c r="F1297" s="17" t="s">
        <v>2761</v>
      </c>
      <c r="G1297" s="4">
        <v>25</v>
      </c>
      <c r="H1297" s="35">
        <f t="shared" si="143"/>
        <v>0</v>
      </c>
      <c r="I1297" s="47">
        <f t="shared" si="142"/>
        <v>0</v>
      </c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37">
        <f t="shared" si="141"/>
        <v>25</v>
      </c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>
        <v>25</v>
      </c>
      <c r="BK1297" s="17"/>
      <c r="BL1297" s="17"/>
      <c r="BM1297" s="17"/>
      <c r="BN1297" s="17"/>
      <c r="BO1297" s="17"/>
      <c r="BP1297" s="17"/>
      <c r="BQ1297" s="17"/>
      <c r="BR1297" s="17"/>
      <c r="BS1297" s="38"/>
      <c r="BT1297" s="38"/>
    </row>
    <row r="1298" customFormat="1" hidden="1" spans="2:72">
      <c r="B1298" s="17" t="e">
        <f>VLOOKUP(D1298,正方形!D:D,1,FALSE)</f>
        <v>#N/A</v>
      </c>
      <c r="C1298" s="4">
        <f t="shared" si="139"/>
        <v>1294</v>
      </c>
      <c r="D1298" s="1" t="s">
        <v>1132</v>
      </c>
      <c r="E1298" s="1"/>
      <c r="F1298" s="17" t="s">
        <v>2886</v>
      </c>
      <c r="G1298" s="4">
        <v>200</v>
      </c>
      <c r="H1298" s="35">
        <f t="shared" si="143"/>
        <v>0</v>
      </c>
      <c r="I1298" s="47">
        <f t="shared" si="142"/>
        <v>0</v>
      </c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37">
        <f t="shared" si="141"/>
        <v>200</v>
      </c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>
        <v>200</v>
      </c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38"/>
      <c r="BT1298" s="38"/>
    </row>
    <row r="1299" customFormat="1" hidden="1" spans="2:72">
      <c r="B1299" s="17"/>
      <c r="C1299" s="4">
        <f t="shared" ref="C1299:C1306" si="144">ROW()-4</f>
        <v>1295</v>
      </c>
      <c r="D1299" s="1" t="s">
        <v>1131</v>
      </c>
      <c r="E1299" s="1"/>
      <c r="F1299" s="17" t="s">
        <v>2425</v>
      </c>
      <c r="G1299" s="4">
        <v>0</v>
      </c>
      <c r="H1299" s="35">
        <f t="shared" si="143"/>
        <v>0</v>
      </c>
      <c r="I1299" s="47">
        <f t="shared" si="142"/>
        <v>0</v>
      </c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37">
        <f t="shared" si="141"/>
        <v>0</v>
      </c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</row>
    <row r="1300" customFormat="1" hidden="1" spans="2:72">
      <c r="B1300" s="17"/>
      <c r="C1300" s="4">
        <f t="shared" si="144"/>
        <v>1296</v>
      </c>
      <c r="D1300" s="16" t="s">
        <v>1130</v>
      </c>
      <c r="E1300" s="1"/>
      <c r="F1300" s="17"/>
      <c r="G1300" s="4">
        <v>0</v>
      </c>
      <c r="H1300" s="35">
        <f t="shared" si="143"/>
        <v>0</v>
      </c>
      <c r="I1300" s="47">
        <f t="shared" si="142"/>
        <v>0</v>
      </c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37">
        <f t="shared" si="141"/>
        <v>0</v>
      </c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</row>
    <row r="1301" customFormat="1" spans="2:72">
      <c r="B1301" s="17" t="e">
        <f>VLOOKUP(D1301,正方形!D:D,1,FALSE)</f>
        <v>#N/A</v>
      </c>
      <c r="C1301" s="4">
        <f t="shared" si="144"/>
        <v>1297</v>
      </c>
      <c r="D1301" s="1" t="s">
        <v>1129</v>
      </c>
      <c r="E1301" s="1"/>
      <c r="F1301" s="17" t="s">
        <v>2652</v>
      </c>
      <c r="G1301" s="4">
        <v>75</v>
      </c>
      <c r="H1301" s="35">
        <f t="shared" si="143"/>
        <v>75</v>
      </c>
      <c r="I1301" s="47">
        <f t="shared" si="142"/>
        <v>0</v>
      </c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37">
        <f t="shared" si="141"/>
        <v>0</v>
      </c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</row>
    <row r="1302" customFormat="1" hidden="1" spans="2:72">
      <c r="B1302" s="17"/>
      <c r="C1302" s="4">
        <f t="shared" si="144"/>
        <v>1298</v>
      </c>
      <c r="D1302" s="16" t="s">
        <v>1128</v>
      </c>
      <c r="E1302" s="1"/>
      <c r="F1302" s="17"/>
      <c r="G1302" s="4">
        <v>0</v>
      </c>
      <c r="H1302" s="35">
        <f t="shared" si="143"/>
        <v>0</v>
      </c>
      <c r="I1302" s="47">
        <f t="shared" si="142"/>
        <v>0</v>
      </c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37">
        <f t="shared" si="141"/>
        <v>0</v>
      </c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</row>
    <row r="1303" customFormat="1" hidden="1" spans="2:72">
      <c r="B1303" s="17"/>
      <c r="C1303" s="4">
        <f t="shared" si="144"/>
        <v>1299</v>
      </c>
      <c r="D1303" s="16" t="s">
        <v>1127</v>
      </c>
      <c r="E1303" s="1"/>
      <c r="F1303" s="17"/>
      <c r="G1303" s="4">
        <v>0</v>
      </c>
      <c r="H1303" s="35">
        <f t="shared" si="143"/>
        <v>0</v>
      </c>
      <c r="I1303" s="47">
        <f t="shared" si="142"/>
        <v>0</v>
      </c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37">
        <f t="shared" si="141"/>
        <v>0</v>
      </c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</row>
    <row r="1304" customFormat="1" hidden="1" spans="2:72">
      <c r="B1304" s="17" t="e">
        <f>VLOOKUP(D1304,正方形!D:D,1,FALSE)</f>
        <v>#N/A</v>
      </c>
      <c r="C1304" s="4">
        <f t="shared" si="144"/>
        <v>1300</v>
      </c>
      <c r="D1304" s="1" t="s">
        <v>1126</v>
      </c>
      <c r="E1304" s="1"/>
      <c r="F1304" s="17" t="s">
        <v>2425</v>
      </c>
      <c r="G1304" s="4">
        <v>0</v>
      </c>
      <c r="H1304" s="35">
        <f t="shared" si="143"/>
        <v>0</v>
      </c>
      <c r="I1304" s="47">
        <f t="shared" si="142"/>
        <v>0</v>
      </c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37">
        <f t="shared" si="141"/>
        <v>0</v>
      </c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</row>
    <row r="1305" customFormat="1" spans="2:72">
      <c r="B1305" s="17" t="e">
        <f>VLOOKUP(D1305,正方形!D:D,1,FALSE)</f>
        <v>#N/A</v>
      </c>
      <c r="C1305" s="4">
        <f t="shared" si="144"/>
        <v>1301</v>
      </c>
      <c r="D1305" s="1" t="s">
        <v>1125</v>
      </c>
      <c r="E1305" s="1"/>
      <c r="F1305" s="17" t="s">
        <v>2652</v>
      </c>
      <c r="G1305" s="4">
        <v>100</v>
      </c>
      <c r="H1305" s="35">
        <f t="shared" si="143"/>
        <v>100</v>
      </c>
      <c r="I1305" s="47">
        <f t="shared" si="142"/>
        <v>0</v>
      </c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37">
        <f t="shared" si="141"/>
        <v>0</v>
      </c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</row>
    <row r="1306" customFormat="1" hidden="1" spans="2:72">
      <c r="B1306" s="17" t="e">
        <f>VLOOKUP(D1306,正方形!D:D,1,FALSE)</f>
        <v>#N/A</v>
      </c>
      <c r="C1306" s="4">
        <f t="shared" si="144"/>
        <v>1302</v>
      </c>
      <c r="D1306" s="1" t="s">
        <v>1124</v>
      </c>
      <c r="E1306" s="1"/>
      <c r="F1306" s="17" t="s">
        <v>2726</v>
      </c>
      <c r="G1306" s="4">
        <v>100</v>
      </c>
      <c r="H1306" s="35">
        <f t="shared" si="143"/>
        <v>0</v>
      </c>
      <c r="I1306" s="47">
        <f t="shared" si="142"/>
        <v>0</v>
      </c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37">
        <f t="shared" si="141"/>
        <v>100</v>
      </c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>
        <v>100</v>
      </c>
      <c r="BP1306" s="17"/>
      <c r="BQ1306" s="17"/>
      <c r="BR1306" s="17"/>
      <c r="BS1306" s="38"/>
      <c r="BT1306" s="38"/>
    </row>
    <row r="1307" customFormat="1" spans="2:72">
      <c r="B1307" s="17" t="e">
        <f>VLOOKUP(D1307,正方形!D:D,1,FALSE)</f>
        <v>#N/A</v>
      </c>
      <c r="C1307" s="4">
        <f t="shared" ref="C1307:C1312" si="145">ROW()-4</f>
        <v>1303</v>
      </c>
      <c r="D1307" s="1" t="s">
        <v>1123</v>
      </c>
      <c r="E1307" s="1"/>
      <c r="F1307" s="17" t="s">
        <v>2497</v>
      </c>
      <c r="G1307" s="4">
        <v>30</v>
      </c>
      <c r="H1307" s="35">
        <f t="shared" si="143"/>
        <v>30</v>
      </c>
      <c r="I1307" s="47">
        <f t="shared" si="142"/>
        <v>0</v>
      </c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37">
        <f t="shared" si="141"/>
        <v>0</v>
      </c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</row>
    <row r="1308" customFormat="1" spans="2:72">
      <c r="B1308" s="17" t="e">
        <f>VLOOKUP(D1308,正方形!D:D,1,FALSE)</f>
        <v>#N/A</v>
      </c>
      <c r="C1308" s="4">
        <f t="shared" si="145"/>
        <v>1304</v>
      </c>
      <c r="D1308" s="1" t="s">
        <v>2887</v>
      </c>
      <c r="E1308" s="1"/>
      <c r="F1308" s="17" t="s">
        <v>2675</v>
      </c>
      <c r="G1308" s="4">
        <v>100</v>
      </c>
      <c r="H1308" s="35">
        <f t="shared" si="143"/>
        <v>90</v>
      </c>
      <c r="I1308" s="47">
        <f t="shared" si="142"/>
        <v>0</v>
      </c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37">
        <f t="shared" ref="AO1308:AO1314" si="146">SUM(AP1308:BT1308)</f>
        <v>10</v>
      </c>
      <c r="AP1308" s="17"/>
      <c r="AQ1308" s="17">
        <v>10</v>
      </c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38"/>
      <c r="BT1308" s="38"/>
    </row>
    <row r="1309" customFormat="1" hidden="1" spans="2:72">
      <c r="B1309" s="17" t="e">
        <f>VLOOKUP(D1309,正方形!D:D,1,FALSE)</f>
        <v>#N/A</v>
      </c>
      <c r="C1309" s="4">
        <f t="shared" si="145"/>
        <v>1305</v>
      </c>
      <c r="D1309" s="1" t="s">
        <v>1121</v>
      </c>
      <c r="E1309" s="1"/>
      <c r="F1309" s="17" t="s">
        <v>2888</v>
      </c>
      <c r="G1309" s="4">
        <v>380</v>
      </c>
      <c r="H1309" s="35">
        <f t="shared" si="143"/>
        <v>0</v>
      </c>
      <c r="I1309" s="47">
        <f t="shared" si="142"/>
        <v>0</v>
      </c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37">
        <f t="shared" si="146"/>
        <v>380</v>
      </c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>
        <v>200</v>
      </c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>
        <v>180</v>
      </c>
      <c r="BQ1309" s="17"/>
      <c r="BR1309" s="17"/>
      <c r="BS1309" s="38"/>
      <c r="BT1309" s="38"/>
    </row>
    <row r="1310" customFormat="1" hidden="1" spans="2:72">
      <c r="B1310" s="17" t="e">
        <f>VLOOKUP(D1310,正方形!D:D,1,FALSE)</f>
        <v>#N/A</v>
      </c>
      <c r="C1310" s="4">
        <f t="shared" si="145"/>
        <v>1306</v>
      </c>
      <c r="D1310" s="1" t="s">
        <v>1120</v>
      </c>
      <c r="E1310" s="1"/>
      <c r="F1310" s="17" t="s">
        <v>2889</v>
      </c>
      <c r="G1310" s="4">
        <v>30</v>
      </c>
      <c r="H1310" s="35">
        <f t="shared" si="143"/>
        <v>-50</v>
      </c>
      <c r="I1310" s="47">
        <f t="shared" si="142"/>
        <v>220</v>
      </c>
      <c r="J1310" s="17">
        <v>220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37">
        <f t="shared" si="146"/>
        <v>300</v>
      </c>
      <c r="AP1310" s="17">
        <f>200+50</f>
        <v>250</v>
      </c>
      <c r="AQ1310" s="17"/>
      <c r="AR1310" s="17">
        <v>50</v>
      </c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38"/>
      <c r="BT1310" s="38"/>
    </row>
    <row r="1311" customFormat="1" spans="2:72">
      <c r="B1311" s="17" t="e">
        <f>VLOOKUP(D1311,正方形!D:D,1,FALSE)</f>
        <v>#N/A</v>
      </c>
      <c r="C1311" s="4">
        <f t="shared" si="145"/>
        <v>1307</v>
      </c>
      <c r="D1311" s="1" t="s">
        <v>1119</v>
      </c>
      <c r="E1311" s="1"/>
      <c r="F1311" s="17" t="s">
        <v>2692</v>
      </c>
      <c r="G1311" s="4">
        <v>20</v>
      </c>
      <c r="H1311" s="35">
        <f t="shared" si="143"/>
        <v>20</v>
      </c>
      <c r="I1311" s="47">
        <f t="shared" si="142"/>
        <v>0</v>
      </c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37">
        <f t="shared" si="146"/>
        <v>0</v>
      </c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</row>
    <row r="1312" customFormat="1" spans="2:72">
      <c r="B1312" s="17"/>
      <c r="C1312" s="4">
        <f t="shared" si="145"/>
        <v>1308</v>
      </c>
      <c r="D1312" s="1" t="s">
        <v>1118</v>
      </c>
      <c r="E1312" s="1"/>
      <c r="F1312" s="17" t="s">
        <v>2890</v>
      </c>
      <c r="G1312" s="4">
        <v>400</v>
      </c>
      <c r="H1312" s="35">
        <f t="shared" si="143"/>
        <v>400</v>
      </c>
      <c r="I1312" s="4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37">
        <f t="shared" si="146"/>
        <v>0</v>
      </c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</row>
    <row r="1313" customFormat="1" spans="2:72">
      <c r="B1313" s="17" t="e">
        <f>VLOOKUP(D1313,正方形!D:D,1,FALSE)</f>
        <v>#N/A</v>
      </c>
      <c r="C1313" s="4">
        <f t="shared" ref="C1313:C1363" si="147">ROW()-4</f>
        <v>1309</v>
      </c>
      <c r="D1313" s="1" t="s">
        <v>1117</v>
      </c>
      <c r="E1313" s="1"/>
      <c r="F1313" s="17" t="s">
        <v>2618</v>
      </c>
      <c r="G1313" s="4">
        <v>50</v>
      </c>
      <c r="H1313" s="35">
        <f t="shared" si="143"/>
        <v>0</v>
      </c>
      <c r="I1313" s="47">
        <f t="shared" ref="I1313:I1362" si="148">SUM(J1313:AN1313)</f>
        <v>0</v>
      </c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37">
        <f t="shared" si="146"/>
        <v>50</v>
      </c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>
        <v>50</v>
      </c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38"/>
      <c r="BT1313" s="38"/>
    </row>
    <row r="1314" customFormat="1" spans="2:72">
      <c r="B1314" s="17" t="e">
        <f>VLOOKUP(D1314,正方形!D:D,1,FALSE)</f>
        <v>#N/A</v>
      </c>
      <c r="C1314" s="4">
        <f t="shared" si="147"/>
        <v>1310</v>
      </c>
      <c r="D1314" s="1" t="s">
        <v>1116</v>
      </c>
      <c r="E1314" s="1"/>
      <c r="F1314" s="17" t="s">
        <v>2891</v>
      </c>
      <c r="G1314" s="4">
        <v>280</v>
      </c>
      <c r="H1314" s="35">
        <f t="shared" si="143"/>
        <v>115</v>
      </c>
      <c r="I1314" s="47">
        <f t="shared" si="148"/>
        <v>0</v>
      </c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37">
        <f t="shared" si="146"/>
        <v>165</v>
      </c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>
        <v>65</v>
      </c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38"/>
      <c r="BT1314" s="38">
        <v>100</v>
      </c>
    </row>
    <row r="1315" customFormat="1" hidden="1" spans="2:72">
      <c r="B1315" s="17" t="e">
        <f>VLOOKUP(D1315,正方形!D:D,1,FALSE)</f>
        <v>#N/A</v>
      </c>
      <c r="C1315" s="4">
        <f t="shared" si="147"/>
        <v>1311</v>
      </c>
      <c r="D1315" s="1" t="s">
        <v>1115</v>
      </c>
      <c r="E1315" s="1"/>
      <c r="F1315" s="17" t="s">
        <v>2683</v>
      </c>
      <c r="G1315" s="4">
        <v>0</v>
      </c>
      <c r="H1315" s="35">
        <f t="shared" ref="H1313:H1362" si="149">G1315+I1315-AO1315</f>
        <v>0</v>
      </c>
      <c r="I1315" s="47">
        <f t="shared" si="148"/>
        <v>0</v>
      </c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37">
        <f t="shared" ref="AO1313:AO1338" si="150">SUM(AP1315:BT1315)</f>
        <v>0</v>
      </c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38"/>
      <c r="BT1315" s="38"/>
    </row>
    <row r="1316" customFormat="1" spans="2:72">
      <c r="B1316" s="17"/>
      <c r="C1316" s="4">
        <f t="shared" si="147"/>
        <v>1312</v>
      </c>
      <c r="D1316" s="16" t="s">
        <v>1114</v>
      </c>
      <c r="E1316" s="1"/>
      <c r="F1316" s="17" t="s">
        <v>2425</v>
      </c>
      <c r="G1316" s="4">
        <v>400</v>
      </c>
      <c r="H1316" s="35">
        <f t="shared" si="149"/>
        <v>400</v>
      </c>
      <c r="I1316" s="47">
        <f t="shared" si="148"/>
        <v>0</v>
      </c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37">
        <f t="shared" si="150"/>
        <v>0</v>
      </c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</row>
    <row r="1317" customFormat="1" hidden="1" spans="2:72">
      <c r="B1317" s="17" t="e">
        <f>VLOOKUP(D1317,正方形!D:D,1,FALSE)</f>
        <v>#N/A</v>
      </c>
      <c r="C1317" s="4">
        <f t="shared" si="147"/>
        <v>1313</v>
      </c>
      <c r="D1317" s="1" t="s">
        <v>1113</v>
      </c>
      <c r="E1317" s="1"/>
      <c r="F1317" s="17" t="s">
        <v>2892</v>
      </c>
      <c r="G1317" s="4">
        <v>0</v>
      </c>
      <c r="H1317" s="35">
        <f t="shared" si="149"/>
        <v>0</v>
      </c>
      <c r="I1317" s="47">
        <f t="shared" si="148"/>
        <v>0</v>
      </c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37">
        <f t="shared" si="150"/>
        <v>0</v>
      </c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38"/>
      <c r="BT1317" s="38"/>
    </row>
    <row r="1318" customFormat="1" hidden="1" spans="2:72">
      <c r="B1318" s="17" t="e">
        <f>VLOOKUP(D1318,正方形!D:D,1,FALSE)</f>
        <v>#N/A</v>
      </c>
      <c r="C1318" s="4">
        <f t="shared" si="147"/>
        <v>1314</v>
      </c>
      <c r="D1318" s="1" t="s">
        <v>1112</v>
      </c>
      <c r="E1318" s="1"/>
      <c r="F1318" s="17" t="s">
        <v>2893</v>
      </c>
      <c r="G1318" s="4">
        <v>180</v>
      </c>
      <c r="H1318" s="35">
        <f t="shared" si="149"/>
        <v>0</v>
      </c>
      <c r="I1318" s="47">
        <f t="shared" si="148"/>
        <v>0</v>
      </c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37">
        <f t="shared" si="150"/>
        <v>180</v>
      </c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>
        <v>180</v>
      </c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38"/>
      <c r="BT1318" s="38"/>
    </row>
    <row r="1319" customFormat="1" spans="2:72">
      <c r="B1319" s="17" t="e">
        <f>VLOOKUP(D1319,正方形!D:D,1,FALSE)</f>
        <v>#N/A</v>
      </c>
      <c r="C1319" s="4">
        <f t="shared" si="147"/>
        <v>1315</v>
      </c>
      <c r="D1319" s="1" t="s">
        <v>1111</v>
      </c>
      <c r="E1319" s="1"/>
      <c r="F1319" s="17" t="s">
        <v>2512</v>
      </c>
      <c r="G1319" s="4">
        <v>50</v>
      </c>
      <c r="H1319" s="35">
        <f t="shared" si="149"/>
        <v>50</v>
      </c>
      <c r="I1319" s="47">
        <f t="shared" si="148"/>
        <v>0</v>
      </c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37">
        <f t="shared" si="150"/>
        <v>0</v>
      </c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</row>
    <row r="1320" customFormat="1" spans="2:72">
      <c r="B1320" s="17"/>
      <c r="C1320" s="4">
        <f t="shared" si="147"/>
        <v>1316</v>
      </c>
      <c r="D1320" s="16" t="s">
        <v>1110</v>
      </c>
      <c r="E1320" s="1"/>
      <c r="F1320" s="17" t="s">
        <v>2759</v>
      </c>
      <c r="G1320" s="4">
        <v>200</v>
      </c>
      <c r="H1320" s="35">
        <f t="shared" si="149"/>
        <v>200</v>
      </c>
      <c r="I1320" s="47">
        <f t="shared" si="148"/>
        <v>0</v>
      </c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37">
        <f t="shared" si="150"/>
        <v>0</v>
      </c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</row>
    <row r="1321" customFormat="1" hidden="1" spans="2:72">
      <c r="B1321" s="17"/>
      <c r="C1321" s="4">
        <f t="shared" si="147"/>
        <v>1317</v>
      </c>
      <c r="D1321" s="16" t="s">
        <v>1109</v>
      </c>
      <c r="E1321" s="1"/>
      <c r="F1321" s="17" t="s">
        <v>2425</v>
      </c>
      <c r="G1321" s="4">
        <v>0</v>
      </c>
      <c r="H1321" s="35">
        <f t="shared" si="149"/>
        <v>0</v>
      </c>
      <c r="I1321" s="47">
        <f t="shared" si="148"/>
        <v>0</v>
      </c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37">
        <f t="shared" si="150"/>
        <v>0</v>
      </c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</row>
    <row r="1322" customFormat="1" spans="2:72">
      <c r="B1322" s="17" t="e">
        <f>VLOOKUP(D1322,正方形!D:D,1,FALSE)</f>
        <v>#N/A</v>
      </c>
      <c r="C1322" s="4">
        <f t="shared" si="147"/>
        <v>1318</v>
      </c>
      <c r="D1322" s="1" t="s">
        <v>1108</v>
      </c>
      <c r="E1322" s="1"/>
      <c r="F1322" s="17" t="s">
        <v>2709</v>
      </c>
      <c r="G1322" s="4">
        <v>30</v>
      </c>
      <c r="H1322" s="35">
        <f t="shared" si="149"/>
        <v>30</v>
      </c>
      <c r="I1322" s="47">
        <f t="shared" si="148"/>
        <v>0</v>
      </c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37">
        <f t="shared" si="150"/>
        <v>0</v>
      </c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</row>
    <row r="1323" customFormat="1" hidden="1" spans="2:72">
      <c r="B1323" s="17" t="e">
        <f>VLOOKUP(D1323,正方形!D:D,1,FALSE)</f>
        <v>#N/A</v>
      </c>
      <c r="C1323" s="4">
        <f t="shared" si="147"/>
        <v>1319</v>
      </c>
      <c r="D1323" s="1" t="s">
        <v>1107</v>
      </c>
      <c r="E1323" s="1"/>
      <c r="F1323" s="17" t="s">
        <v>2425</v>
      </c>
      <c r="G1323" s="4">
        <v>0</v>
      </c>
      <c r="H1323" s="35">
        <f t="shared" si="149"/>
        <v>0</v>
      </c>
      <c r="I1323" s="47">
        <f t="shared" si="148"/>
        <v>0</v>
      </c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37">
        <f t="shared" si="150"/>
        <v>0</v>
      </c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</row>
    <row r="1324" customFormat="1" hidden="1" spans="2:72">
      <c r="B1324" s="17"/>
      <c r="C1324" s="4">
        <f t="shared" si="147"/>
        <v>1320</v>
      </c>
      <c r="D1324" s="16" t="s">
        <v>1106</v>
      </c>
      <c r="E1324" s="1"/>
      <c r="F1324" s="17"/>
      <c r="G1324" s="4">
        <v>0</v>
      </c>
      <c r="H1324" s="35">
        <f t="shared" si="149"/>
        <v>0</v>
      </c>
      <c r="I1324" s="47">
        <f t="shared" si="148"/>
        <v>0</v>
      </c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37">
        <f t="shared" si="150"/>
        <v>0</v>
      </c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</row>
    <row r="1325" customFormat="1" spans="2:72">
      <c r="B1325" s="17" t="e">
        <f>VLOOKUP(D1325,正方形!D:D,1,FALSE)</f>
        <v>#N/A</v>
      </c>
      <c r="C1325" s="4">
        <f t="shared" si="147"/>
        <v>1321</v>
      </c>
      <c r="D1325" s="1" t="s">
        <v>1105</v>
      </c>
      <c r="E1325" s="1"/>
      <c r="F1325" s="17" t="s">
        <v>2704</v>
      </c>
      <c r="G1325" s="4">
        <v>60</v>
      </c>
      <c r="H1325" s="35">
        <f t="shared" si="149"/>
        <v>0</v>
      </c>
      <c r="I1325" s="47">
        <f t="shared" si="148"/>
        <v>0</v>
      </c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37">
        <f t="shared" si="150"/>
        <v>60</v>
      </c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>
        <v>60</v>
      </c>
      <c r="BK1325" s="17"/>
      <c r="BL1325" s="17"/>
      <c r="BM1325" s="17"/>
      <c r="BN1325" s="17"/>
      <c r="BO1325" s="17"/>
      <c r="BP1325" s="17"/>
      <c r="BQ1325" s="17"/>
      <c r="BR1325" s="17"/>
      <c r="BS1325" s="38"/>
      <c r="BT1325" s="38"/>
    </row>
    <row r="1326" customFormat="1" spans="2:72">
      <c r="B1326" s="17" t="e">
        <f>VLOOKUP(D1326,正方形!D:D,1,FALSE)</f>
        <v>#N/A</v>
      </c>
      <c r="C1326" s="4">
        <f t="shared" si="147"/>
        <v>1322</v>
      </c>
      <c r="D1326" s="1" t="s">
        <v>1104</v>
      </c>
      <c r="E1326" s="1"/>
      <c r="F1326" s="17" t="s">
        <v>2894</v>
      </c>
      <c r="G1326" s="4">
        <v>5</v>
      </c>
      <c r="H1326" s="35">
        <f t="shared" si="149"/>
        <v>5</v>
      </c>
      <c r="I1326" s="47">
        <f t="shared" si="148"/>
        <v>0</v>
      </c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37">
        <f t="shared" si="150"/>
        <v>0</v>
      </c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38"/>
      <c r="BT1326" s="38"/>
    </row>
    <row r="1327" customFormat="1" spans="2:72">
      <c r="B1327" s="17" t="e">
        <f>VLOOKUP(D1327,正方形!D:D,1,FALSE)</f>
        <v>#N/A</v>
      </c>
      <c r="C1327" s="4">
        <f t="shared" si="147"/>
        <v>1323</v>
      </c>
      <c r="D1327" s="1" t="s">
        <v>1103</v>
      </c>
      <c r="E1327" s="1"/>
      <c r="F1327" s="17" t="s">
        <v>2895</v>
      </c>
      <c r="G1327" s="4">
        <v>130</v>
      </c>
      <c r="H1327" s="35">
        <f t="shared" si="149"/>
        <v>130</v>
      </c>
      <c r="I1327" s="47">
        <f t="shared" si="148"/>
        <v>0</v>
      </c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37">
        <f t="shared" si="150"/>
        <v>0</v>
      </c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38"/>
      <c r="BT1327" s="38"/>
    </row>
    <row r="1328" customFormat="1" hidden="1" spans="2:72">
      <c r="B1328" s="17"/>
      <c r="C1328" s="4">
        <f t="shared" si="147"/>
        <v>1324</v>
      </c>
      <c r="D1328" s="16" t="s">
        <v>1102</v>
      </c>
      <c r="E1328" s="1"/>
      <c r="F1328" s="17"/>
      <c r="G1328" s="4">
        <v>0</v>
      </c>
      <c r="H1328" s="35">
        <f t="shared" si="149"/>
        <v>0</v>
      </c>
      <c r="I1328" s="47">
        <f t="shared" si="148"/>
        <v>0</v>
      </c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37">
        <f t="shared" si="150"/>
        <v>0</v>
      </c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</row>
    <row r="1329" customFormat="1" spans="2:72">
      <c r="B1329" s="17" t="e">
        <f>VLOOKUP(D1329,正方形!D:D,1,FALSE)</f>
        <v>#N/A</v>
      </c>
      <c r="C1329" s="4">
        <f t="shared" si="147"/>
        <v>1325</v>
      </c>
      <c r="D1329" s="1" t="s">
        <v>1101</v>
      </c>
      <c r="E1329" s="1"/>
      <c r="F1329" s="17" t="s">
        <v>2537</v>
      </c>
      <c r="G1329" s="4">
        <v>100</v>
      </c>
      <c r="H1329" s="35">
        <f t="shared" si="149"/>
        <v>100</v>
      </c>
      <c r="I1329" s="47">
        <f t="shared" si="148"/>
        <v>0</v>
      </c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37">
        <f t="shared" si="150"/>
        <v>0</v>
      </c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</row>
    <row r="1330" customFormat="1" hidden="1" spans="2:72">
      <c r="B1330" s="17"/>
      <c r="C1330" s="4">
        <f t="shared" si="147"/>
        <v>1326</v>
      </c>
      <c r="D1330" s="16" t="s">
        <v>1100</v>
      </c>
      <c r="E1330" s="1"/>
      <c r="F1330" s="17"/>
      <c r="G1330" s="4">
        <v>0</v>
      </c>
      <c r="H1330" s="35">
        <f t="shared" si="149"/>
        <v>0</v>
      </c>
      <c r="I1330" s="47">
        <f t="shared" si="148"/>
        <v>0</v>
      </c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37">
        <f t="shared" si="150"/>
        <v>0</v>
      </c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</row>
    <row r="1331" customFormat="1" spans="2:72">
      <c r="B1331" s="17" t="e">
        <f>VLOOKUP(D1331,正方形!D:D,1,FALSE)</f>
        <v>#N/A</v>
      </c>
      <c r="C1331" s="4">
        <f t="shared" si="147"/>
        <v>1327</v>
      </c>
      <c r="D1331" s="1" t="s">
        <v>1099</v>
      </c>
      <c r="E1331" s="1"/>
      <c r="F1331" s="17" t="s">
        <v>2611</v>
      </c>
      <c r="G1331" s="4">
        <v>100</v>
      </c>
      <c r="H1331" s="35">
        <f t="shared" si="149"/>
        <v>100</v>
      </c>
      <c r="I1331" s="47">
        <f t="shared" si="148"/>
        <v>0</v>
      </c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37">
        <f t="shared" si="150"/>
        <v>0</v>
      </c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</row>
    <row r="1332" customFormat="1" hidden="1" spans="2:72">
      <c r="B1332" s="17" t="e">
        <f>VLOOKUP(D1332,正方形!D:D,1,FALSE)</f>
        <v>#N/A</v>
      </c>
      <c r="C1332" s="4">
        <f t="shared" si="147"/>
        <v>1328</v>
      </c>
      <c r="D1332" s="1" t="s">
        <v>1098</v>
      </c>
      <c r="E1332" s="1"/>
      <c r="F1332" s="17" t="s">
        <v>2878</v>
      </c>
      <c r="G1332" s="4">
        <v>100</v>
      </c>
      <c r="H1332" s="35">
        <f t="shared" si="149"/>
        <v>0</v>
      </c>
      <c r="I1332" s="47">
        <f t="shared" si="148"/>
        <v>0</v>
      </c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37">
        <f t="shared" si="150"/>
        <v>100</v>
      </c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>
        <v>100</v>
      </c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38"/>
      <c r="BT1332" s="38"/>
    </row>
    <row r="1333" customFormat="1" spans="2:72">
      <c r="B1333" s="17" t="e">
        <f>VLOOKUP(D1333,正方形!D:D,1,FALSE)</f>
        <v>#N/A</v>
      </c>
      <c r="C1333" s="4">
        <f t="shared" si="147"/>
        <v>1329</v>
      </c>
      <c r="D1333" s="1" t="s">
        <v>1097</v>
      </c>
      <c r="E1333" s="1"/>
      <c r="F1333" s="17" t="s">
        <v>2732</v>
      </c>
      <c r="G1333" s="4">
        <v>25</v>
      </c>
      <c r="H1333" s="35">
        <f t="shared" si="149"/>
        <v>25</v>
      </c>
      <c r="I1333" s="47">
        <f t="shared" si="148"/>
        <v>0</v>
      </c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37">
        <f t="shared" si="150"/>
        <v>0</v>
      </c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38"/>
      <c r="BT1333" s="38"/>
    </row>
    <row r="1334" customFormat="1" hidden="1" spans="2:72">
      <c r="B1334" s="17"/>
      <c r="C1334" s="4">
        <f t="shared" si="147"/>
        <v>1330</v>
      </c>
      <c r="D1334" s="16" t="s">
        <v>1096</v>
      </c>
      <c r="E1334" s="1"/>
      <c r="F1334" s="17"/>
      <c r="G1334" s="4">
        <v>0</v>
      </c>
      <c r="H1334" s="35">
        <f t="shared" si="149"/>
        <v>0</v>
      </c>
      <c r="I1334" s="47">
        <f t="shared" si="148"/>
        <v>0</v>
      </c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37">
        <f t="shared" si="150"/>
        <v>0</v>
      </c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</row>
    <row r="1335" customFormat="1" hidden="1" spans="2:72">
      <c r="B1335" s="17"/>
      <c r="C1335" s="4">
        <f t="shared" si="147"/>
        <v>1331</v>
      </c>
      <c r="D1335" s="16" t="s">
        <v>1095</v>
      </c>
      <c r="E1335" s="1"/>
      <c r="F1335" s="17"/>
      <c r="G1335" s="4">
        <v>0</v>
      </c>
      <c r="H1335" s="35">
        <f t="shared" si="149"/>
        <v>0</v>
      </c>
      <c r="I1335" s="47">
        <f t="shared" si="148"/>
        <v>0</v>
      </c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37">
        <f t="shared" si="150"/>
        <v>0</v>
      </c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</row>
    <row r="1336" customFormat="1" spans="2:72">
      <c r="B1336" s="17" t="e">
        <f>VLOOKUP(D1336,正方形!D:D,1,FALSE)</f>
        <v>#N/A</v>
      </c>
      <c r="C1336" s="4">
        <f t="shared" si="147"/>
        <v>1332</v>
      </c>
      <c r="D1336" s="1" t="s">
        <v>1094</v>
      </c>
      <c r="E1336" s="1"/>
      <c r="F1336" s="17" t="s">
        <v>2430</v>
      </c>
      <c r="G1336" s="4">
        <v>100</v>
      </c>
      <c r="H1336" s="35">
        <f t="shared" si="149"/>
        <v>100</v>
      </c>
      <c r="I1336" s="47">
        <f t="shared" si="148"/>
        <v>0</v>
      </c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37">
        <f t="shared" si="150"/>
        <v>0</v>
      </c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</row>
    <row r="1337" customFormat="1" spans="2:72">
      <c r="B1337" s="17" t="e">
        <f>VLOOKUP(D1337,正方形!D:D,1,FALSE)</f>
        <v>#N/A</v>
      </c>
      <c r="C1337" s="4">
        <f t="shared" si="147"/>
        <v>1333</v>
      </c>
      <c r="D1337" s="1" t="s">
        <v>1093</v>
      </c>
      <c r="E1337" s="1"/>
      <c r="F1337" s="17" t="s">
        <v>2471</v>
      </c>
      <c r="G1337" s="4">
        <v>410</v>
      </c>
      <c r="H1337" s="35">
        <f t="shared" si="149"/>
        <v>410</v>
      </c>
      <c r="I1337" s="47">
        <f t="shared" si="148"/>
        <v>0</v>
      </c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37">
        <f t="shared" si="150"/>
        <v>0</v>
      </c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38"/>
      <c r="BT1337" s="38"/>
    </row>
    <row r="1338" customFormat="1" spans="2:72">
      <c r="B1338" s="17"/>
      <c r="C1338" s="4">
        <f t="shared" si="147"/>
        <v>1334</v>
      </c>
      <c r="D1338" s="16" t="s">
        <v>1092</v>
      </c>
      <c r="E1338" s="1"/>
      <c r="F1338" s="17" t="s">
        <v>2896</v>
      </c>
      <c r="G1338" s="4">
        <v>350</v>
      </c>
      <c r="H1338" s="35">
        <f t="shared" si="149"/>
        <v>350</v>
      </c>
      <c r="I1338" s="47">
        <f t="shared" si="148"/>
        <v>0</v>
      </c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37">
        <f t="shared" si="150"/>
        <v>0</v>
      </c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</row>
    <row r="1339" customFormat="1" hidden="1" spans="2:72">
      <c r="B1339" s="17"/>
      <c r="C1339" s="4">
        <f t="shared" si="147"/>
        <v>1335</v>
      </c>
      <c r="D1339" s="16" t="s">
        <v>1091</v>
      </c>
      <c r="E1339" s="1"/>
      <c r="F1339" s="17" t="s">
        <v>2897</v>
      </c>
      <c r="G1339" s="4">
        <v>470</v>
      </c>
      <c r="H1339" s="35">
        <v>0</v>
      </c>
      <c r="I1339" s="47">
        <f t="shared" si="148"/>
        <v>0</v>
      </c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37">
        <f t="shared" ref="AO1336:AO1381" si="151">SUM(AP1339:BT1339)</f>
        <v>470</v>
      </c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>
        <v>200</v>
      </c>
      <c r="BE1339" s="17"/>
      <c r="BF1339" s="17">
        <v>270</v>
      </c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</row>
    <row r="1340" customFormat="1" spans="2:72">
      <c r="B1340" s="17" t="e">
        <f>VLOOKUP(D1340,正方形!D:D,1,FALSE)</f>
        <v>#N/A</v>
      </c>
      <c r="C1340" s="4">
        <f t="shared" si="147"/>
        <v>1336</v>
      </c>
      <c r="D1340" s="1" t="s">
        <v>1090</v>
      </c>
      <c r="E1340" s="1"/>
      <c r="F1340" s="17" t="s">
        <v>2644</v>
      </c>
      <c r="G1340" s="4">
        <v>200</v>
      </c>
      <c r="H1340" s="35">
        <f>G1340+I1340-AO1340</f>
        <v>200</v>
      </c>
      <c r="I1340" s="47">
        <f t="shared" si="148"/>
        <v>0</v>
      </c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37">
        <f t="shared" si="151"/>
        <v>0</v>
      </c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</row>
    <row r="1341" customFormat="1" hidden="1" spans="2:72">
      <c r="B1341" s="17"/>
      <c r="C1341" s="4">
        <f t="shared" si="147"/>
        <v>1337</v>
      </c>
      <c r="D1341" s="16" t="s">
        <v>1089</v>
      </c>
      <c r="E1341" s="1"/>
      <c r="F1341" s="17" t="s">
        <v>2898</v>
      </c>
      <c r="G1341" s="4">
        <v>50</v>
      </c>
      <c r="H1341" s="35">
        <f t="shared" si="149"/>
        <v>0</v>
      </c>
      <c r="I1341" s="47">
        <f t="shared" si="148"/>
        <v>0</v>
      </c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37">
        <f t="shared" si="151"/>
        <v>50</v>
      </c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>
        <v>50</v>
      </c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</row>
    <row r="1342" customFormat="1" spans="2:72">
      <c r="B1342" s="17" t="e">
        <f>VLOOKUP(D1342,正方形!D:D,1,FALSE)</f>
        <v>#N/A</v>
      </c>
      <c r="C1342" s="4">
        <f t="shared" si="147"/>
        <v>1338</v>
      </c>
      <c r="D1342" s="1" t="s">
        <v>1088</v>
      </c>
      <c r="E1342" s="1"/>
      <c r="F1342" s="17" t="s">
        <v>2503</v>
      </c>
      <c r="G1342" s="4">
        <v>240</v>
      </c>
      <c r="H1342" s="35">
        <f t="shared" si="149"/>
        <v>240</v>
      </c>
      <c r="I1342" s="47">
        <f t="shared" si="148"/>
        <v>0</v>
      </c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37">
        <f t="shared" si="151"/>
        <v>0</v>
      </c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38"/>
      <c r="BT1342" s="38"/>
    </row>
    <row r="1343" customFormat="1" spans="2:72">
      <c r="B1343" s="17" t="e">
        <f>VLOOKUP(D1343,正方形!D:D,1,FALSE)</f>
        <v>#N/A</v>
      </c>
      <c r="C1343" s="4">
        <f t="shared" si="147"/>
        <v>1339</v>
      </c>
      <c r="D1343" s="1" t="s">
        <v>2899</v>
      </c>
      <c r="E1343" s="1"/>
      <c r="F1343" s="17" t="s">
        <v>2425</v>
      </c>
      <c r="G1343" s="4">
        <v>100</v>
      </c>
      <c r="H1343" s="35">
        <f t="shared" si="149"/>
        <v>100</v>
      </c>
      <c r="I1343" s="47">
        <f t="shared" si="148"/>
        <v>0</v>
      </c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37">
        <f t="shared" si="151"/>
        <v>0</v>
      </c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38"/>
      <c r="BT1343" s="38"/>
    </row>
    <row r="1344" customFormat="1" hidden="1" spans="2:72">
      <c r="B1344" s="17"/>
      <c r="C1344" s="4">
        <f t="shared" si="147"/>
        <v>1340</v>
      </c>
      <c r="D1344" s="16" t="s">
        <v>1086</v>
      </c>
      <c r="E1344" s="1"/>
      <c r="F1344" s="17"/>
      <c r="G1344" s="4">
        <v>0</v>
      </c>
      <c r="H1344" s="35">
        <f t="shared" si="149"/>
        <v>0</v>
      </c>
      <c r="I1344" s="47">
        <f t="shared" si="148"/>
        <v>0</v>
      </c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37">
        <f t="shared" si="151"/>
        <v>0</v>
      </c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</row>
    <row r="1345" customFormat="1" spans="2:72">
      <c r="B1345" s="17"/>
      <c r="C1345" s="4">
        <f t="shared" si="147"/>
        <v>1341</v>
      </c>
      <c r="D1345" s="16" t="s">
        <v>1085</v>
      </c>
      <c r="E1345" s="1"/>
      <c r="F1345" s="17" t="s">
        <v>2900</v>
      </c>
      <c r="G1345" s="4">
        <v>300</v>
      </c>
      <c r="H1345" s="35">
        <f t="shared" si="149"/>
        <v>287</v>
      </c>
      <c r="I1345" s="47">
        <f t="shared" si="148"/>
        <v>0</v>
      </c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37">
        <f t="shared" si="151"/>
        <v>13</v>
      </c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>
        <v>13</v>
      </c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</row>
    <row r="1346" customFormat="1" spans="2:72">
      <c r="B1346" s="17" t="e">
        <f>VLOOKUP(D1346,正方形!D:D,1,FALSE)</f>
        <v>#N/A</v>
      </c>
      <c r="C1346" s="4">
        <f t="shared" si="147"/>
        <v>1342</v>
      </c>
      <c r="D1346" s="1" t="s">
        <v>1084</v>
      </c>
      <c r="E1346" s="1"/>
      <c r="F1346" s="17" t="s">
        <v>2670</v>
      </c>
      <c r="G1346" s="4">
        <v>100</v>
      </c>
      <c r="H1346" s="35">
        <f t="shared" si="149"/>
        <v>100</v>
      </c>
      <c r="I1346" s="47">
        <f t="shared" si="148"/>
        <v>0</v>
      </c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37">
        <f t="shared" si="151"/>
        <v>0</v>
      </c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38"/>
      <c r="BT1346" s="38"/>
    </row>
    <row r="1347" customFormat="1" spans="2:72">
      <c r="B1347" s="17" t="e">
        <f>VLOOKUP(D1347,正方形!D:D,1,FALSE)</f>
        <v>#N/A</v>
      </c>
      <c r="C1347" s="4">
        <f t="shared" si="147"/>
        <v>1343</v>
      </c>
      <c r="D1347" s="1" t="s">
        <v>1083</v>
      </c>
      <c r="E1347" s="1"/>
      <c r="F1347" s="17" t="s">
        <v>2430</v>
      </c>
      <c r="G1347" s="4">
        <v>10</v>
      </c>
      <c r="H1347" s="35">
        <f t="shared" si="149"/>
        <v>10</v>
      </c>
      <c r="I1347" s="47">
        <f t="shared" si="148"/>
        <v>0</v>
      </c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37">
        <f t="shared" si="151"/>
        <v>0</v>
      </c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</row>
    <row r="1348" customFormat="1" hidden="1" spans="2:72">
      <c r="B1348" s="17" t="e">
        <f>VLOOKUP(D1348,正方形!D:D,1,FALSE)</f>
        <v>#N/A</v>
      </c>
      <c r="C1348" s="4">
        <f t="shared" si="147"/>
        <v>1344</v>
      </c>
      <c r="D1348" s="1" t="s">
        <v>1082</v>
      </c>
      <c r="E1348" s="1"/>
      <c r="F1348" s="17" t="s">
        <v>2767</v>
      </c>
      <c r="G1348" s="4">
        <v>0</v>
      </c>
      <c r="H1348" s="35">
        <f t="shared" si="149"/>
        <v>0</v>
      </c>
      <c r="I1348" s="47">
        <f t="shared" si="148"/>
        <v>0</v>
      </c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37">
        <f t="shared" si="151"/>
        <v>0</v>
      </c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38"/>
      <c r="BT1348" s="38"/>
    </row>
    <row r="1349" customFormat="1" spans="2:72">
      <c r="B1349" s="17" t="e">
        <f>VLOOKUP(D1349,正方形!D:D,1,FALSE)</f>
        <v>#N/A</v>
      </c>
      <c r="C1349" s="4">
        <f t="shared" si="147"/>
        <v>1345</v>
      </c>
      <c r="D1349" s="1" t="s">
        <v>1081</v>
      </c>
      <c r="E1349" s="1"/>
      <c r="F1349" s="17" t="s">
        <v>2901</v>
      </c>
      <c r="G1349" s="4">
        <v>210</v>
      </c>
      <c r="H1349" s="35">
        <f t="shared" si="149"/>
        <v>210</v>
      </c>
      <c r="I1349" s="47">
        <f t="shared" si="148"/>
        <v>0</v>
      </c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37">
        <f t="shared" si="151"/>
        <v>0</v>
      </c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</row>
    <row r="1350" customFormat="1" spans="2:72">
      <c r="B1350" s="17" t="e">
        <f>VLOOKUP(D1350,正方形!D:D,1,FALSE)</f>
        <v>#N/A</v>
      </c>
      <c r="C1350" s="4">
        <f t="shared" si="147"/>
        <v>1346</v>
      </c>
      <c r="D1350" s="1" t="s">
        <v>1080</v>
      </c>
      <c r="E1350" s="1"/>
      <c r="F1350" s="17" t="s">
        <v>2902</v>
      </c>
      <c r="G1350" s="4">
        <v>250</v>
      </c>
      <c r="H1350" s="35">
        <f t="shared" si="149"/>
        <v>250</v>
      </c>
      <c r="I1350" s="47">
        <f t="shared" si="148"/>
        <v>0</v>
      </c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37">
        <f t="shared" si="151"/>
        <v>0</v>
      </c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38"/>
      <c r="BT1350" s="38"/>
    </row>
    <row r="1351" customFormat="1" spans="2:72">
      <c r="B1351" s="17" t="e">
        <f>VLOOKUP(D1351,正方形!D:D,1,FALSE)</f>
        <v>#N/A</v>
      </c>
      <c r="C1351" s="4">
        <f t="shared" si="147"/>
        <v>1347</v>
      </c>
      <c r="D1351" s="1" t="s">
        <v>1079</v>
      </c>
      <c r="E1351" s="1"/>
      <c r="F1351" s="17" t="s">
        <v>2550</v>
      </c>
      <c r="G1351" s="4">
        <v>50</v>
      </c>
      <c r="H1351" s="35">
        <f t="shared" si="149"/>
        <v>50</v>
      </c>
      <c r="I1351" s="47">
        <f t="shared" si="148"/>
        <v>0</v>
      </c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37">
        <f t="shared" si="151"/>
        <v>0</v>
      </c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</row>
    <row r="1352" customFormat="1" spans="2:72">
      <c r="B1352" s="17" t="e">
        <f>VLOOKUP(D1352,正方形!D:D,1,FALSE)</f>
        <v>#N/A</v>
      </c>
      <c r="C1352" s="4">
        <f t="shared" si="147"/>
        <v>1348</v>
      </c>
      <c r="D1352" s="1" t="s">
        <v>1078</v>
      </c>
      <c r="E1352" s="1"/>
      <c r="F1352" s="17" t="s">
        <v>2586</v>
      </c>
      <c r="G1352" s="4">
        <v>30</v>
      </c>
      <c r="H1352" s="35">
        <f t="shared" si="149"/>
        <v>30</v>
      </c>
      <c r="I1352" s="47">
        <f t="shared" si="148"/>
        <v>0</v>
      </c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37">
        <f t="shared" si="151"/>
        <v>0</v>
      </c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</row>
    <row r="1353" customFormat="1" hidden="1" spans="2:72">
      <c r="B1353" s="17"/>
      <c r="C1353" s="4">
        <f t="shared" si="147"/>
        <v>1349</v>
      </c>
      <c r="D1353" s="16" t="s">
        <v>1077</v>
      </c>
      <c r="E1353" s="1"/>
      <c r="F1353" s="17" t="s">
        <v>2903</v>
      </c>
      <c r="G1353" s="4">
        <v>70</v>
      </c>
      <c r="H1353" s="35">
        <f t="shared" si="149"/>
        <v>-30</v>
      </c>
      <c r="I1353" s="47">
        <f t="shared" si="148"/>
        <v>0</v>
      </c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37">
        <f t="shared" si="151"/>
        <v>100</v>
      </c>
      <c r="AP1353" s="17"/>
      <c r="AQ1353" s="17"/>
      <c r="AR1353" s="17">
        <v>100</v>
      </c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</row>
    <row r="1354" customFormat="1" spans="2:72">
      <c r="B1354" s="17"/>
      <c r="C1354" s="4">
        <f t="shared" si="147"/>
        <v>1350</v>
      </c>
      <c r="D1354" s="16" t="s">
        <v>1076</v>
      </c>
      <c r="E1354" s="1"/>
      <c r="F1354" s="17" t="s">
        <v>2904</v>
      </c>
      <c r="G1354" s="4">
        <v>130</v>
      </c>
      <c r="H1354" s="35">
        <f t="shared" si="149"/>
        <v>130</v>
      </c>
      <c r="I1354" s="47">
        <f t="shared" si="148"/>
        <v>0</v>
      </c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37">
        <f t="shared" si="151"/>
        <v>0</v>
      </c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</row>
    <row r="1355" customFormat="1" hidden="1" spans="2:72">
      <c r="B1355" s="17" t="e">
        <f>VLOOKUP(D1355,正方形!D:D,1,FALSE)</f>
        <v>#N/A</v>
      </c>
      <c r="C1355" s="4">
        <f t="shared" si="147"/>
        <v>1351</v>
      </c>
      <c r="D1355" s="1" t="s">
        <v>1075</v>
      </c>
      <c r="E1355" s="1"/>
      <c r="F1355" s="17" t="s">
        <v>2821</v>
      </c>
      <c r="G1355" s="4">
        <v>25</v>
      </c>
      <c r="H1355" s="35">
        <f t="shared" si="149"/>
        <v>0</v>
      </c>
      <c r="I1355" s="47">
        <f t="shared" si="148"/>
        <v>0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37">
        <f t="shared" si="151"/>
        <v>25</v>
      </c>
      <c r="AP1355" s="17"/>
      <c r="AQ1355" s="17"/>
      <c r="AR1355" s="17"/>
      <c r="AS1355" s="17"/>
      <c r="AT1355" s="17"/>
      <c r="AU1355" s="17"/>
      <c r="AV1355" s="17"/>
      <c r="AW1355" s="17">
        <v>25</v>
      </c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38"/>
      <c r="BT1355" s="38"/>
    </row>
    <row r="1356" customFormat="1" hidden="1" spans="2:72">
      <c r="B1356" s="17"/>
      <c r="C1356" s="4">
        <f t="shared" si="147"/>
        <v>1352</v>
      </c>
      <c r="D1356" s="16" t="s">
        <v>1074</v>
      </c>
      <c r="E1356" s="1"/>
      <c r="F1356" s="17" t="s">
        <v>2425</v>
      </c>
      <c r="G1356" s="4">
        <v>0</v>
      </c>
      <c r="H1356" s="35">
        <f t="shared" si="149"/>
        <v>0</v>
      </c>
      <c r="I1356" s="47">
        <f t="shared" si="148"/>
        <v>0</v>
      </c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37">
        <f t="shared" si="151"/>
        <v>0</v>
      </c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</row>
    <row r="1357" customFormat="1" spans="2:72">
      <c r="B1357" s="17" t="e">
        <f>VLOOKUP(D1357,正方形!D:D,1,FALSE)</f>
        <v>#N/A</v>
      </c>
      <c r="C1357" s="4">
        <f t="shared" si="147"/>
        <v>1353</v>
      </c>
      <c r="D1357" s="1" t="s">
        <v>1073</v>
      </c>
      <c r="E1357" s="1"/>
      <c r="F1357" s="17" t="s">
        <v>2905</v>
      </c>
      <c r="G1357" s="4">
        <v>2130</v>
      </c>
      <c r="H1357" s="35">
        <f t="shared" si="149"/>
        <v>2130</v>
      </c>
      <c r="I1357" s="47">
        <f t="shared" si="148"/>
        <v>0</v>
      </c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37">
        <f t="shared" si="151"/>
        <v>0</v>
      </c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38"/>
      <c r="BT1357" s="38"/>
    </row>
    <row r="1358" customFormat="1" hidden="1" spans="2:72">
      <c r="B1358" s="17" t="e">
        <f>VLOOKUP(D1358,正方形!D:D,1,FALSE)</f>
        <v>#N/A</v>
      </c>
      <c r="C1358" s="4">
        <f t="shared" si="147"/>
        <v>1354</v>
      </c>
      <c r="D1358" s="1" t="s">
        <v>1072</v>
      </c>
      <c r="E1358" s="1"/>
      <c r="F1358" s="17" t="s">
        <v>2906</v>
      </c>
      <c r="G1358" s="4">
        <v>0</v>
      </c>
      <c r="H1358" s="35">
        <f t="shared" si="149"/>
        <v>0</v>
      </c>
      <c r="I1358" s="47">
        <f t="shared" si="148"/>
        <v>0</v>
      </c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37">
        <f t="shared" si="151"/>
        <v>0</v>
      </c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38"/>
      <c r="BT1358" s="38"/>
    </row>
    <row r="1359" customFormat="1" spans="2:72">
      <c r="B1359" s="17" t="e">
        <f>VLOOKUP(D1359,正方形!D:D,1,FALSE)</f>
        <v>#N/A</v>
      </c>
      <c r="C1359" s="4">
        <f t="shared" si="147"/>
        <v>1355</v>
      </c>
      <c r="D1359" s="1" t="s">
        <v>1071</v>
      </c>
      <c r="E1359" s="1"/>
      <c r="F1359" s="17" t="s">
        <v>2907</v>
      </c>
      <c r="G1359" s="4">
        <v>12</v>
      </c>
      <c r="H1359" s="35">
        <f t="shared" si="149"/>
        <v>12</v>
      </c>
      <c r="I1359" s="47">
        <f t="shared" si="148"/>
        <v>0</v>
      </c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37">
        <f t="shared" si="151"/>
        <v>0</v>
      </c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38"/>
      <c r="BT1359" s="38"/>
    </row>
    <row r="1360" customFormat="1" hidden="1" spans="2:72">
      <c r="B1360" s="17" t="e">
        <f>VLOOKUP(D1360,正方形!D:D,1,FALSE)</f>
        <v>#N/A</v>
      </c>
      <c r="C1360" s="4">
        <f t="shared" si="147"/>
        <v>1356</v>
      </c>
      <c r="D1360" s="1" t="s">
        <v>1070</v>
      </c>
      <c r="E1360" s="1"/>
      <c r="F1360" s="17" t="s">
        <v>2425</v>
      </c>
      <c r="G1360" s="4">
        <v>0</v>
      </c>
      <c r="H1360" s="35">
        <f t="shared" si="149"/>
        <v>0</v>
      </c>
      <c r="I1360" s="47">
        <f t="shared" si="148"/>
        <v>0</v>
      </c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37">
        <f t="shared" si="151"/>
        <v>0</v>
      </c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</row>
    <row r="1361" customFormat="1" hidden="1" spans="2:72">
      <c r="B1361" s="17"/>
      <c r="C1361" s="4">
        <f t="shared" si="147"/>
        <v>1357</v>
      </c>
      <c r="D1361" s="16" t="s">
        <v>1069</v>
      </c>
      <c r="E1361" s="1"/>
      <c r="F1361" s="17" t="s">
        <v>2425</v>
      </c>
      <c r="G1361" s="4">
        <v>0</v>
      </c>
      <c r="H1361" s="35">
        <f t="shared" si="149"/>
        <v>0</v>
      </c>
      <c r="I1361" s="47">
        <f t="shared" si="148"/>
        <v>0</v>
      </c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37">
        <f t="shared" si="151"/>
        <v>0</v>
      </c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</row>
    <row r="1362" customFormat="1" spans="2:72">
      <c r="B1362" s="17" t="e">
        <f>VLOOKUP(D1362,正方形!D:D,1,FALSE)</f>
        <v>#N/A</v>
      </c>
      <c r="C1362" s="4">
        <f t="shared" si="147"/>
        <v>1358</v>
      </c>
      <c r="D1362" s="1" t="s">
        <v>1068</v>
      </c>
      <c r="E1362" s="1"/>
      <c r="F1362" s="17" t="s">
        <v>2825</v>
      </c>
      <c r="G1362" s="4">
        <v>220</v>
      </c>
      <c r="H1362" s="35">
        <f t="shared" si="149"/>
        <v>20</v>
      </c>
      <c r="I1362" s="47">
        <f t="shared" si="148"/>
        <v>0</v>
      </c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37">
        <f t="shared" si="151"/>
        <v>200</v>
      </c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>
        <v>200</v>
      </c>
      <c r="BL1362" s="17"/>
      <c r="BM1362" s="17"/>
      <c r="BN1362" s="17"/>
      <c r="BO1362" s="17"/>
      <c r="BP1362" s="17"/>
      <c r="BQ1362" s="17"/>
      <c r="BR1362" s="17"/>
      <c r="BS1362" s="38"/>
      <c r="BT1362" s="38"/>
    </row>
    <row r="1363" customFormat="1" hidden="1" spans="2:72">
      <c r="B1363" s="17" t="e">
        <f>VLOOKUP(D1363,正方形!D:D,1,FALSE)</f>
        <v>#N/A</v>
      </c>
      <c r="C1363" s="4">
        <f t="shared" si="147"/>
        <v>1359</v>
      </c>
      <c r="D1363" s="1"/>
      <c r="E1363" s="1"/>
      <c r="F1363" s="17"/>
      <c r="G1363" s="4">
        <v>0</v>
      </c>
      <c r="H1363" s="35">
        <f t="shared" ref="H1363:H1381" si="152">G1363+I1363-AO1363</f>
        <v>0</v>
      </c>
      <c r="I1363" s="47">
        <f t="shared" ref="I1363:I1373" si="153">SUM(J1363:AN1363)</f>
        <v>0</v>
      </c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37">
        <f t="shared" si="151"/>
        <v>0</v>
      </c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38"/>
      <c r="BT1363" s="38"/>
    </row>
    <row r="1364" customFormat="1" hidden="1" spans="2:72">
      <c r="B1364" s="17" t="e">
        <f>VLOOKUP(D1364,正方形!D:D,1,FALSE)</f>
        <v>#N/A</v>
      </c>
      <c r="C1364" s="4">
        <f t="shared" ref="C1364:C1374" si="154">ROW()-4</f>
        <v>1360</v>
      </c>
      <c r="D1364" s="1" t="s">
        <v>1066</v>
      </c>
      <c r="E1364" s="1"/>
      <c r="F1364" s="17" t="s">
        <v>2690</v>
      </c>
      <c r="G1364" s="4">
        <v>100</v>
      </c>
      <c r="H1364" s="35">
        <v>0</v>
      </c>
      <c r="I1364" s="47">
        <f t="shared" si="153"/>
        <v>0</v>
      </c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37">
        <v>100</v>
      </c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 t="s">
        <v>2908</v>
      </c>
      <c r="BO1364" s="17"/>
      <c r="BP1364" s="17"/>
      <c r="BQ1364" s="17"/>
      <c r="BR1364" s="17"/>
      <c r="BS1364" s="38"/>
      <c r="BT1364" s="38"/>
    </row>
    <row r="1365" customFormat="1" spans="2:72">
      <c r="B1365" s="17" t="e">
        <f>VLOOKUP(D1365,正方形!D:D,1,FALSE)</f>
        <v>#N/A</v>
      </c>
      <c r="C1365" s="4">
        <f t="shared" si="154"/>
        <v>1361</v>
      </c>
      <c r="D1365" s="1" t="s">
        <v>1065</v>
      </c>
      <c r="E1365" s="1"/>
      <c r="F1365" s="17" t="s">
        <v>2725</v>
      </c>
      <c r="G1365" s="4">
        <v>4</v>
      </c>
      <c r="H1365" s="35">
        <f>G1365+I1365-AO1365</f>
        <v>4</v>
      </c>
      <c r="I1365" s="47">
        <f t="shared" si="153"/>
        <v>0</v>
      </c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37">
        <f>SUM(AP1365:BT1365)</f>
        <v>0</v>
      </c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38"/>
      <c r="BT1365" s="38"/>
    </row>
    <row r="1366" customFormat="1" hidden="1" spans="2:72">
      <c r="B1366" s="17" t="e">
        <f>VLOOKUP(D1366,正方形!D:D,1,FALSE)</f>
        <v>#N/A</v>
      </c>
      <c r="C1366" s="4">
        <f t="shared" si="154"/>
        <v>1362</v>
      </c>
      <c r="D1366" s="1" t="s">
        <v>1064</v>
      </c>
      <c r="E1366" s="1"/>
      <c r="F1366" s="17"/>
      <c r="G1366" s="4">
        <v>0</v>
      </c>
      <c r="H1366" s="35">
        <f t="shared" si="152"/>
        <v>0</v>
      </c>
      <c r="I1366" s="47">
        <f t="shared" si="153"/>
        <v>0</v>
      </c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37">
        <f t="shared" si="151"/>
        <v>0</v>
      </c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38"/>
      <c r="BT1366" s="38"/>
    </row>
    <row r="1367" customFormat="1" hidden="1" spans="2:72">
      <c r="B1367" s="17" t="e">
        <f>VLOOKUP(D1367,正方形!D:D,1,FALSE)</f>
        <v>#N/A</v>
      </c>
      <c r="C1367" s="4">
        <f t="shared" si="154"/>
        <v>1363</v>
      </c>
      <c r="D1367" s="1" t="s">
        <v>1063</v>
      </c>
      <c r="E1367" s="1"/>
      <c r="F1367" s="17" t="s">
        <v>2728</v>
      </c>
      <c r="G1367" s="4">
        <v>0</v>
      </c>
      <c r="H1367" s="35">
        <f t="shared" si="152"/>
        <v>0</v>
      </c>
      <c r="I1367" s="47">
        <f t="shared" si="153"/>
        <v>0</v>
      </c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37">
        <f t="shared" si="151"/>
        <v>0</v>
      </c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38"/>
      <c r="BT1367" s="38"/>
    </row>
    <row r="1368" customFormat="1" hidden="1" spans="2:72">
      <c r="B1368" s="17" t="e">
        <f>VLOOKUP(D1368,正方形!D:D,1,FALSE)</f>
        <v>#N/A</v>
      </c>
      <c r="C1368" s="4">
        <f t="shared" si="154"/>
        <v>1364</v>
      </c>
      <c r="D1368" s="1" t="s">
        <v>1062</v>
      </c>
      <c r="E1368" s="1"/>
      <c r="F1368" s="17" t="s">
        <v>2909</v>
      </c>
      <c r="G1368" s="4">
        <v>0</v>
      </c>
      <c r="H1368" s="35">
        <f t="shared" si="152"/>
        <v>0</v>
      </c>
      <c r="I1368" s="47">
        <f t="shared" si="153"/>
        <v>0</v>
      </c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37">
        <f t="shared" si="151"/>
        <v>0</v>
      </c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38"/>
      <c r="BT1368" s="38"/>
    </row>
    <row r="1369" customFormat="1" spans="2:72">
      <c r="B1369" s="17" t="e">
        <f>VLOOKUP(D1369,正方形!D:D,1,FALSE)</f>
        <v>#N/A</v>
      </c>
      <c r="C1369" s="4">
        <f t="shared" si="154"/>
        <v>1365</v>
      </c>
      <c r="D1369" s="1" t="s">
        <v>1061</v>
      </c>
      <c r="E1369" s="1"/>
      <c r="F1369" s="17" t="s">
        <v>2473</v>
      </c>
      <c r="G1369" s="4">
        <v>15</v>
      </c>
      <c r="H1369" s="35">
        <f t="shared" si="152"/>
        <v>15</v>
      </c>
      <c r="I1369" s="47">
        <f t="shared" si="153"/>
        <v>0</v>
      </c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37">
        <f t="shared" si="151"/>
        <v>0</v>
      </c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</row>
    <row r="1370" customFormat="1" spans="2:72">
      <c r="B1370" s="17" t="e">
        <f>VLOOKUP(D1370,正方形!D:D,1,FALSE)</f>
        <v>#N/A</v>
      </c>
      <c r="C1370" s="4">
        <f t="shared" si="154"/>
        <v>1366</v>
      </c>
      <c r="D1370" s="1" t="s">
        <v>1060</v>
      </c>
      <c r="E1370" s="1"/>
      <c r="F1370" s="17" t="s">
        <v>2794</v>
      </c>
      <c r="G1370" s="4">
        <v>50</v>
      </c>
      <c r="H1370" s="35">
        <f t="shared" si="152"/>
        <v>50</v>
      </c>
      <c r="I1370" s="47">
        <f t="shared" si="153"/>
        <v>0</v>
      </c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37">
        <f t="shared" si="151"/>
        <v>0</v>
      </c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38"/>
      <c r="BT1370" s="38"/>
    </row>
    <row r="1371" customFormat="1" spans="2:72">
      <c r="B1371" s="17" t="e">
        <f>VLOOKUP(D1371,正方形!D:D,1,FALSE)</f>
        <v>#N/A</v>
      </c>
      <c r="C1371" s="4">
        <f t="shared" si="154"/>
        <v>1367</v>
      </c>
      <c r="D1371" s="1" t="s">
        <v>1059</v>
      </c>
      <c r="E1371" s="1"/>
      <c r="F1371" s="17" t="s">
        <v>2425</v>
      </c>
      <c r="G1371" s="4">
        <v>260</v>
      </c>
      <c r="H1371" s="35">
        <f t="shared" si="152"/>
        <v>260</v>
      </c>
      <c r="I1371" s="47">
        <f t="shared" si="153"/>
        <v>0</v>
      </c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37">
        <f t="shared" si="151"/>
        <v>0</v>
      </c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38"/>
      <c r="BT1371" s="38"/>
    </row>
    <row r="1372" customFormat="1" hidden="1" spans="2:72">
      <c r="B1372" s="17"/>
      <c r="C1372" s="4">
        <f t="shared" si="154"/>
        <v>1368</v>
      </c>
      <c r="D1372" s="16" t="s">
        <v>1058</v>
      </c>
      <c r="E1372" s="1"/>
      <c r="F1372" s="17"/>
      <c r="G1372" s="4">
        <v>0</v>
      </c>
      <c r="H1372" s="35">
        <f t="shared" si="152"/>
        <v>0</v>
      </c>
      <c r="I1372" s="47">
        <f t="shared" si="153"/>
        <v>0</v>
      </c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37">
        <f t="shared" si="151"/>
        <v>0</v>
      </c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</row>
    <row r="1373" customFormat="1" spans="2:72">
      <c r="B1373" s="17" t="e">
        <f>VLOOKUP(D1373,正方形!D:D,1,FALSE)</f>
        <v>#N/A</v>
      </c>
      <c r="C1373" s="4">
        <f t="shared" si="154"/>
        <v>1369</v>
      </c>
      <c r="D1373" s="1" t="s">
        <v>1057</v>
      </c>
      <c r="E1373" s="1"/>
      <c r="F1373" s="17" t="s">
        <v>2530</v>
      </c>
      <c r="G1373" s="4">
        <v>75</v>
      </c>
      <c r="H1373" s="35">
        <f t="shared" si="152"/>
        <v>75</v>
      </c>
      <c r="I1373" s="47">
        <f t="shared" si="153"/>
        <v>0</v>
      </c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37">
        <f t="shared" si="151"/>
        <v>0</v>
      </c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</row>
    <row r="1374" customFormat="1" spans="2:72">
      <c r="B1374" s="17"/>
      <c r="C1374" s="4">
        <f t="shared" si="154"/>
        <v>1370</v>
      </c>
      <c r="D1374" s="1" t="s">
        <v>2910</v>
      </c>
      <c r="E1374" s="1" t="s">
        <v>2911</v>
      </c>
      <c r="F1374" s="17" t="s">
        <v>2912</v>
      </c>
      <c r="G1374" s="4">
        <v>0</v>
      </c>
      <c r="H1374" s="35">
        <f t="shared" si="152"/>
        <v>0</v>
      </c>
      <c r="I1374" s="4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37">
        <f t="shared" si="151"/>
        <v>0</v>
      </c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</row>
    <row r="1375" customFormat="1" spans="2:72">
      <c r="B1375" s="17" t="e">
        <f>VLOOKUP(D1375,正方形!D:D,1,FALSE)</f>
        <v>#N/A</v>
      </c>
      <c r="C1375" s="4">
        <f t="shared" ref="C1375:C1428" si="155">ROW()-4</f>
        <v>1371</v>
      </c>
      <c r="D1375" s="1" t="s">
        <v>1056</v>
      </c>
      <c r="E1375" s="1"/>
      <c r="F1375" s="17" t="s">
        <v>2512</v>
      </c>
      <c r="G1375" s="4">
        <v>500</v>
      </c>
      <c r="H1375" s="35">
        <f t="shared" si="152"/>
        <v>500</v>
      </c>
      <c r="I1375" s="47">
        <f t="shared" ref="I1375:I1427" si="156">SUM(J1375:AN1375)</f>
        <v>0</v>
      </c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37">
        <f t="shared" si="151"/>
        <v>0</v>
      </c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</row>
    <row r="1376" customFormat="1" spans="2:72">
      <c r="B1376" s="17" t="e">
        <f>VLOOKUP(D1376,正方形!D:D,1,FALSE)</f>
        <v>#N/A</v>
      </c>
      <c r="C1376" s="4">
        <f t="shared" si="155"/>
        <v>1372</v>
      </c>
      <c r="D1376" s="1" t="s">
        <v>1055</v>
      </c>
      <c r="E1376" s="1"/>
      <c r="F1376" s="17" t="s">
        <v>2613</v>
      </c>
      <c r="G1376" s="4">
        <v>100</v>
      </c>
      <c r="H1376" s="35">
        <f t="shared" si="152"/>
        <v>100</v>
      </c>
      <c r="I1376" s="47">
        <f t="shared" si="156"/>
        <v>0</v>
      </c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37">
        <f t="shared" si="151"/>
        <v>0</v>
      </c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</row>
    <row r="1377" customFormat="1" spans="2:72">
      <c r="B1377" s="17" t="e">
        <f>VLOOKUP(D1377,正方形!D:D,1,FALSE)</f>
        <v>#N/A</v>
      </c>
      <c r="C1377" s="4">
        <f t="shared" si="155"/>
        <v>1373</v>
      </c>
      <c r="D1377" s="1" t="s">
        <v>1054</v>
      </c>
      <c r="E1377" s="1"/>
      <c r="F1377" s="17" t="s">
        <v>2512</v>
      </c>
      <c r="G1377" s="4">
        <v>100</v>
      </c>
      <c r="H1377" s="35">
        <f t="shared" si="152"/>
        <v>100</v>
      </c>
      <c r="I1377" s="47">
        <f t="shared" si="156"/>
        <v>0</v>
      </c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37">
        <f t="shared" si="151"/>
        <v>0</v>
      </c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</row>
    <row r="1378" customFormat="1" spans="2:72">
      <c r="B1378" s="17" t="e">
        <f>VLOOKUP(D1378,正方形!D:D,1,FALSE)</f>
        <v>#N/A</v>
      </c>
      <c r="C1378" s="4">
        <f t="shared" si="155"/>
        <v>1374</v>
      </c>
      <c r="D1378" s="1" t="s">
        <v>1053</v>
      </c>
      <c r="E1378" s="1"/>
      <c r="F1378" s="17" t="s">
        <v>2494</v>
      </c>
      <c r="G1378" s="4">
        <v>200</v>
      </c>
      <c r="H1378" s="35">
        <f t="shared" si="152"/>
        <v>200</v>
      </c>
      <c r="I1378" s="47">
        <f t="shared" si="156"/>
        <v>0</v>
      </c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37">
        <f t="shared" si="151"/>
        <v>0</v>
      </c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</row>
    <row r="1379" customFormat="1" spans="2:72">
      <c r="B1379" s="17" t="e">
        <f>VLOOKUP(D1379,正方形!D:D,1,FALSE)</f>
        <v>#N/A</v>
      </c>
      <c r="C1379" s="4">
        <f t="shared" si="155"/>
        <v>1375</v>
      </c>
      <c r="D1379" s="1" t="s">
        <v>1052</v>
      </c>
      <c r="E1379" s="1"/>
      <c r="F1379" s="17" t="s">
        <v>2458</v>
      </c>
      <c r="G1379" s="4">
        <v>150</v>
      </c>
      <c r="H1379" s="35">
        <f t="shared" si="152"/>
        <v>50</v>
      </c>
      <c r="I1379" s="47">
        <f t="shared" si="156"/>
        <v>0</v>
      </c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37">
        <f t="shared" si="151"/>
        <v>100</v>
      </c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>
        <v>100</v>
      </c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38"/>
      <c r="BT1379" s="38"/>
    </row>
    <row r="1380" customFormat="1" spans="2:72">
      <c r="B1380" s="17" t="e">
        <f>VLOOKUP(D1380,正方形!D:D,1,FALSE)</f>
        <v>#N/A</v>
      </c>
      <c r="C1380" s="4">
        <f t="shared" si="155"/>
        <v>1376</v>
      </c>
      <c r="D1380" s="1" t="s">
        <v>1051</v>
      </c>
      <c r="E1380" s="1"/>
      <c r="F1380" s="17" t="s">
        <v>2734</v>
      </c>
      <c r="G1380" s="4">
        <v>40</v>
      </c>
      <c r="H1380" s="35">
        <f t="shared" si="152"/>
        <v>40</v>
      </c>
      <c r="I1380" s="47">
        <f t="shared" si="156"/>
        <v>0</v>
      </c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37">
        <f t="shared" si="151"/>
        <v>0</v>
      </c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38"/>
      <c r="BT1380" s="38"/>
    </row>
    <row r="1381" customFormat="1" spans="2:72">
      <c r="B1381" s="17" t="e">
        <f>VLOOKUP(D1381,正方形!D:D,1,FALSE)</f>
        <v>#N/A</v>
      </c>
      <c r="C1381" s="4">
        <f t="shared" si="155"/>
        <v>1377</v>
      </c>
      <c r="D1381" s="1" t="s">
        <v>1050</v>
      </c>
      <c r="E1381" s="1"/>
      <c r="F1381" s="17" t="s">
        <v>2913</v>
      </c>
      <c r="G1381" s="4">
        <v>200</v>
      </c>
      <c r="H1381" s="35">
        <f t="shared" si="152"/>
        <v>200</v>
      </c>
      <c r="I1381" s="47">
        <f t="shared" si="156"/>
        <v>0</v>
      </c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37">
        <f t="shared" si="151"/>
        <v>0</v>
      </c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</row>
    <row r="1382" customFormat="1" hidden="1" spans="2:72">
      <c r="B1382" s="17"/>
      <c r="C1382" s="4">
        <f t="shared" si="155"/>
        <v>1378</v>
      </c>
      <c r="D1382" s="16" t="s">
        <v>1049</v>
      </c>
      <c r="E1382" s="1"/>
      <c r="F1382" s="17" t="s">
        <v>2425</v>
      </c>
      <c r="G1382" s="4">
        <v>0</v>
      </c>
      <c r="H1382" s="35">
        <f t="shared" ref="H1375:H1429" si="157">G1382+I1382-AO1382</f>
        <v>0</v>
      </c>
      <c r="I1382" s="47">
        <f t="shared" si="156"/>
        <v>0</v>
      </c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37">
        <f t="shared" ref="AO1373:AO1406" si="158">SUM(AP1382:BT1382)</f>
        <v>0</v>
      </c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</row>
    <row r="1383" customFormat="1" spans="2:72">
      <c r="B1383" s="17" t="e">
        <f>VLOOKUP(D1383,正方形!D:D,1,FALSE)</f>
        <v>#N/A</v>
      </c>
      <c r="C1383" s="4">
        <f t="shared" si="155"/>
        <v>1379</v>
      </c>
      <c r="D1383" s="1" t="s">
        <v>1048</v>
      </c>
      <c r="E1383" s="1"/>
      <c r="F1383" s="17" t="s">
        <v>2664</v>
      </c>
      <c r="G1383" s="4">
        <v>25</v>
      </c>
      <c r="H1383" s="35">
        <f t="shared" si="157"/>
        <v>25</v>
      </c>
      <c r="I1383" s="47">
        <f t="shared" si="156"/>
        <v>0</v>
      </c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37">
        <f t="shared" si="158"/>
        <v>0</v>
      </c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</row>
    <row r="1384" customFormat="1" spans="2:72">
      <c r="B1384" s="17" t="e">
        <f>VLOOKUP(D1384,正方形!D:D,1,FALSE)</f>
        <v>#N/A</v>
      </c>
      <c r="C1384" s="4">
        <f t="shared" si="155"/>
        <v>1380</v>
      </c>
      <c r="D1384" s="1" t="s">
        <v>1047</v>
      </c>
      <c r="E1384" s="1"/>
      <c r="F1384" s="17" t="s">
        <v>2465</v>
      </c>
      <c r="G1384" s="4">
        <v>5</v>
      </c>
      <c r="H1384" s="35">
        <f t="shared" si="157"/>
        <v>5</v>
      </c>
      <c r="I1384" s="47">
        <f t="shared" si="156"/>
        <v>0</v>
      </c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37">
        <f t="shared" si="158"/>
        <v>0</v>
      </c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38"/>
      <c r="BT1384" s="38"/>
    </row>
    <row r="1385" customFormat="1" hidden="1" spans="2:72">
      <c r="B1385" s="17" t="e">
        <f>VLOOKUP(D1385,正方形!D:D,1,FALSE)</f>
        <v>#N/A</v>
      </c>
      <c r="C1385" s="4">
        <f t="shared" si="155"/>
        <v>1381</v>
      </c>
      <c r="D1385" s="1" t="s">
        <v>1046</v>
      </c>
      <c r="E1385" s="1"/>
      <c r="F1385" s="17" t="s">
        <v>2779</v>
      </c>
      <c r="G1385" s="4">
        <v>130</v>
      </c>
      <c r="H1385" s="35">
        <f t="shared" si="157"/>
        <v>0</v>
      </c>
      <c r="I1385" s="47">
        <f t="shared" si="156"/>
        <v>0</v>
      </c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37">
        <f t="shared" si="158"/>
        <v>130</v>
      </c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>
        <v>130</v>
      </c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</row>
    <row r="1386" customFormat="1" spans="2:72">
      <c r="B1386" s="17" t="e">
        <f>VLOOKUP(D1386,正方形!D:D,1,FALSE)</f>
        <v>#N/A</v>
      </c>
      <c r="C1386" s="4">
        <f t="shared" si="155"/>
        <v>1382</v>
      </c>
      <c r="D1386" s="1" t="s">
        <v>1045</v>
      </c>
      <c r="E1386" s="1"/>
      <c r="F1386" s="17" t="s">
        <v>2526</v>
      </c>
      <c r="G1386" s="4">
        <v>10</v>
      </c>
      <c r="H1386" s="35">
        <f t="shared" si="157"/>
        <v>10</v>
      </c>
      <c r="I1386" s="47">
        <f t="shared" si="156"/>
        <v>0</v>
      </c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37">
        <f t="shared" si="158"/>
        <v>0</v>
      </c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</row>
    <row r="1387" customFormat="1" hidden="1" spans="2:72">
      <c r="B1387" s="17" t="e">
        <f>VLOOKUP(D1387,正方形!D:D,1,FALSE)</f>
        <v>#N/A</v>
      </c>
      <c r="C1387" s="4">
        <f t="shared" si="155"/>
        <v>1383</v>
      </c>
      <c r="D1387" s="1" t="s">
        <v>1044</v>
      </c>
      <c r="E1387" s="1"/>
      <c r="F1387" s="17" t="s">
        <v>2914</v>
      </c>
      <c r="G1387" s="4">
        <v>225</v>
      </c>
      <c r="H1387" s="35">
        <f t="shared" si="157"/>
        <v>0</v>
      </c>
      <c r="I1387" s="47">
        <f t="shared" si="156"/>
        <v>0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37">
        <f t="shared" si="158"/>
        <v>225</v>
      </c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>
        <v>225</v>
      </c>
      <c r="BR1387" s="17"/>
      <c r="BS1387" s="38"/>
      <c r="BT1387" s="38"/>
    </row>
    <row r="1388" customFormat="1" hidden="1" spans="2:72">
      <c r="B1388" s="17" t="e">
        <f>VLOOKUP(D1388,正方形!D:D,1,FALSE)</f>
        <v>#N/A</v>
      </c>
      <c r="C1388" s="4">
        <f t="shared" si="155"/>
        <v>1384</v>
      </c>
      <c r="D1388" s="1" t="s">
        <v>1043</v>
      </c>
      <c r="E1388" s="1"/>
      <c r="F1388" s="17" t="s">
        <v>2538</v>
      </c>
      <c r="G1388" s="4">
        <v>0</v>
      </c>
      <c r="H1388" s="35">
        <f t="shared" si="157"/>
        <v>0</v>
      </c>
      <c r="I1388" s="47">
        <f t="shared" si="156"/>
        <v>10</v>
      </c>
      <c r="J1388" s="17">
        <v>10</v>
      </c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37">
        <f t="shared" si="158"/>
        <v>10</v>
      </c>
      <c r="AP1388" s="17">
        <v>10</v>
      </c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38"/>
      <c r="BT1388" s="38"/>
    </row>
    <row r="1389" customFormat="1" spans="2:72">
      <c r="B1389" s="17" t="e">
        <f>VLOOKUP(D1389,正方形!D:D,1,FALSE)</f>
        <v>#N/A</v>
      </c>
      <c r="C1389" s="4">
        <f t="shared" si="155"/>
        <v>1385</v>
      </c>
      <c r="D1389" s="1" t="s">
        <v>1042</v>
      </c>
      <c r="E1389" s="1"/>
      <c r="F1389" s="17" t="s">
        <v>2553</v>
      </c>
      <c r="G1389" s="4">
        <v>100</v>
      </c>
      <c r="H1389" s="35">
        <f t="shared" si="157"/>
        <v>100</v>
      </c>
      <c r="I1389" s="47">
        <f t="shared" si="156"/>
        <v>0</v>
      </c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37">
        <f t="shared" si="158"/>
        <v>0</v>
      </c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</row>
    <row r="1390" customFormat="1" hidden="1" spans="2:72">
      <c r="B1390" s="17" t="e">
        <f>VLOOKUP(D1390,正方形!D:D,1,FALSE)</f>
        <v>#N/A</v>
      </c>
      <c r="C1390" s="4">
        <f t="shared" si="155"/>
        <v>1386</v>
      </c>
      <c r="D1390" s="1" t="s">
        <v>1041</v>
      </c>
      <c r="E1390" s="1"/>
      <c r="F1390" s="17" t="s">
        <v>2833</v>
      </c>
      <c r="G1390" s="4">
        <v>20</v>
      </c>
      <c r="H1390" s="35">
        <f t="shared" si="157"/>
        <v>0</v>
      </c>
      <c r="I1390" s="47">
        <f t="shared" si="156"/>
        <v>0</v>
      </c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37">
        <f t="shared" si="158"/>
        <v>20</v>
      </c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>
        <v>20</v>
      </c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38"/>
      <c r="BT1390" s="38"/>
    </row>
    <row r="1391" customFormat="1" spans="2:72">
      <c r="B1391" s="17" t="e">
        <f>VLOOKUP(D1391,正方形!D:D,1,FALSE)</f>
        <v>#N/A</v>
      </c>
      <c r="C1391" s="4">
        <f t="shared" si="155"/>
        <v>1387</v>
      </c>
      <c r="D1391" s="1" t="s">
        <v>1040</v>
      </c>
      <c r="E1391" s="1"/>
      <c r="F1391" s="17" t="s">
        <v>2611</v>
      </c>
      <c r="G1391" s="4">
        <v>120</v>
      </c>
      <c r="H1391" s="35">
        <f t="shared" si="157"/>
        <v>120</v>
      </c>
      <c r="I1391" s="47">
        <f t="shared" si="156"/>
        <v>0</v>
      </c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37">
        <f t="shared" si="158"/>
        <v>0</v>
      </c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</row>
    <row r="1392" customFormat="1" hidden="1" spans="2:72">
      <c r="B1392" s="17" t="e">
        <f>VLOOKUP(D1392,正方形!D:D,1,FALSE)</f>
        <v>#N/A</v>
      </c>
      <c r="C1392" s="4">
        <f t="shared" si="155"/>
        <v>1388</v>
      </c>
      <c r="D1392" s="1" t="s">
        <v>1038</v>
      </c>
      <c r="E1392" s="1"/>
      <c r="F1392" s="17" t="s">
        <v>2764</v>
      </c>
      <c r="G1392" s="4">
        <v>0</v>
      </c>
      <c r="H1392" s="35">
        <f t="shared" si="157"/>
        <v>0</v>
      </c>
      <c r="I1392" s="47">
        <f t="shared" si="156"/>
        <v>0</v>
      </c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37">
        <f t="shared" si="158"/>
        <v>0</v>
      </c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38"/>
      <c r="BT1392" s="38"/>
    </row>
    <row r="1393" customFormat="1" hidden="1" spans="2:72">
      <c r="B1393" s="17"/>
      <c r="C1393" s="4">
        <f t="shared" si="155"/>
        <v>1389</v>
      </c>
      <c r="D1393" s="16" t="s">
        <v>1037</v>
      </c>
      <c r="E1393" s="1"/>
      <c r="F1393" s="17"/>
      <c r="G1393" s="4">
        <v>0</v>
      </c>
      <c r="H1393" s="35">
        <f t="shared" si="157"/>
        <v>0</v>
      </c>
      <c r="I1393" s="47">
        <f t="shared" si="156"/>
        <v>0</v>
      </c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37">
        <f t="shared" si="158"/>
        <v>0</v>
      </c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</row>
    <row r="1394" customFormat="1" hidden="1" spans="2:72">
      <c r="B1394" s="17"/>
      <c r="C1394" s="4">
        <f t="shared" si="155"/>
        <v>1390</v>
      </c>
      <c r="D1394" s="16" t="s">
        <v>1036</v>
      </c>
      <c r="E1394" s="1"/>
      <c r="F1394" s="17" t="s">
        <v>2425</v>
      </c>
      <c r="G1394" s="4">
        <v>0</v>
      </c>
      <c r="H1394" s="35">
        <f t="shared" si="157"/>
        <v>0</v>
      </c>
      <c r="I1394" s="47">
        <f t="shared" si="156"/>
        <v>0</v>
      </c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37">
        <f t="shared" si="158"/>
        <v>0</v>
      </c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</row>
    <row r="1395" customFormat="1" spans="2:72">
      <c r="B1395" s="17" t="e">
        <f>VLOOKUP(D1395,正方形!D:D,1,FALSE)</f>
        <v>#N/A</v>
      </c>
      <c r="C1395" s="4">
        <f t="shared" si="155"/>
        <v>1391</v>
      </c>
      <c r="D1395" s="1" t="s">
        <v>1035</v>
      </c>
      <c r="E1395" s="1"/>
      <c r="F1395" s="17" t="s">
        <v>2862</v>
      </c>
      <c r="G1395" s="4">
        <v>350</v>
      </c>
      <c r="H1395" s="35">
        <f t="shared" si="157"/>
        <v>350</v>
      </c>
      <c r="I1395" s="47">
        <f t="shared" si="156"/>
        <v>0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37">
        <f t="shared" si="158"/>
        <v>0</v>
      </c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38"/>
      <c r="BT1395" s="38"/>
    </row>
    <row r="1396" customFormat="1" spans="2:72">
      <c r="B1396" s="17" t="e">
        <f>VLOOKUP(D1396,正方形!D:D,1,FALSE)</f>
        <v>#N/A</v>
      </c>
      <c r="C1396" s="4">
        <f t="shared" si="155"/>
        <v>1392</v>
      </c>
      <c r="D1396" s="1" t="s">
        <v>1034</v>
      </c>
      <c r="E1396" s="1"/>
      <c r="F1396" s="17" t="s">
        <v>2564</v>
      </c>
      <c r="G1396" s="4">
        <v>250</v>
      </c>
      <c r="H1396" s="35">
        <f t="shared" si="157"/>
        <v>250</v>
      </c>
      <c r="I1396" s="47">
        <f t="shared" si="156"/>
        <v>0</v>
      </c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37">
        <f t="shared" si="158"/>
        <v>0</v>
      </c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</row>
    <row r="1397" customFormat="1" spans="2:72">
      <c r="B1397" s="17" t="e">
        <f>VLOOKUP(D1397,正方形!D:D,1,FALSE)</f>
        <v>#N/A</v>
      </c>
      <c r="C1397" s="4">
        <f t="shared" si="155"/>
        <v>1393</v>
      </c>
      <c r="D1397" s="1" t="s">
        <v>1033</v>
      </c>
      <c r="E1397" s="1"/>
      <c r="F1397" s="49" t="s">
        <v>2915</v>
      </c>
      <c r="G1397" s="4">
        <v>470</v>
      </c>
      <c r="H1397" s="35">
        <f t="shared" si="157"/>
        <v>470</v>
      </c>
      <c r="I1397" s="47">
        <f t="shared" si="156"/>
        <v>0</v>
      </c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37">
        <f t="shared" si="158"/>
        <v>0</v>
      </c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38"/>
      <c r="BT1397" s="38"/>
    </row>
    <row r="1398" customFormat="1" spans="2:72">
      <c r="B1398" s="17" t="e">
        <f>VLOOKUP(D1398,正方形!D:D,1,FALSE)</f>
        <v>#N/A</v>
      </c>
      <c r="C1398" s="4">
        <f t="shared" si="155"/>
        <v>1394</v>
      </c>
      <c r="D1398" s="1" t="s">
        <v>1032</v>
      </c>
      <c r="E1398" s="1"/>
      <c r="F1398" s="17" t="s">
        <v>2572</v>
      </c>
      <c r="G1398" s="4">
        <v>100</v>
      </c>
      <c r="H1398" s="35">
        <f t="shared" si="157"/>
        <v>100</v>
      </c>
      <c r="I1398" s="47">
        <f t="shared" si="156"/>
        <v>0</v>
      </c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37">
        <f t="shared" si="158"/>
        <v>0</v>
      </c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38"/>
      <c r="BT1398" s="38"/>
    </row>
    <row r="1399" customFormat="1" hidden="1" spans="2:72">
      <c r="B1399" s="17"/>
      <c r="C1399" s="4">
        <f t="shared" si="155"/>
        <v>1395</v>
      </c>
      <c r="D1399" s="16" t="s">
        <v>1031</v>
      </c>
      <c r="E1399" s="1"/>
      <c r="F1399" s="17"/>
      <c r="G1399" s="4">
        <v>0</v>
      </c>
      <c r="H1399" s="35">
        <f t="shared" si="157"/>
        <v>0</v>
      </c>
      <c r="I1399" s="47">
        <f t="shared" si="156"/>
        <v>0</v>
      </c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37">
        <f t="shared" si="158"/>
        <v>0</v>
      </c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</row>
    <row r="1400" customFormat="1" spans="2:72">
      <c r="B1400" s="17" t="e">
        <f>VLOOKUP(D1400,正方形!D:D,1,FALSE)</f>
        <v>#N/A</v>
      </c>
      <c r="C1400" s="4">
        <f t="shared" si="155"/>
        <v>1396</v>
      </c>
      <c r="D1400" s="1" t="s">
        <v>1030</v>
      </c>
      <c r="E1400" s="1"/>
      <c r="F1400" s="17" t="s">
        <v>2572</v>
      </c>
      <c r="G1400" s="4">
        <v>100</v>
      </c>
      <c r="H1400" s="35">
        <f t="shared" si="157"/>
        <v>100</v>
      </c>
      <c r="I1400" s="47">
        <f t="shared" si="156"/>
        <v>0</v>
      </c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37">
        <f t="shared" si="158"/>
        <v>0</v>
      </c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</row>
    <row r="1401" customFormat="1" spans="2:72">
      <c r="B1401" s="17" t="e">
        <f>VLOOKUP(D1401,正方形!D:D,1,FALSE)</f>
        <v>#N/A</v>
      </c>
      <c r="C1401" s="4">
        <f t="shared" si="155"/>
        <v>1397</v>
      </c>
      <c r="D1401" s="1" t="s">
        <v>1029</v>
      </c>
      <c r="E1401" s="1"/>
      <c r="F1401" s="17" t="s">
        <v>2807</v>
      </c>
      <c r="G1401" s="4">
        <v>510</v>
      </c>
      <c r="H1401" s="35">
        <f t="shared" si="157"/>
        <v>510</v>
      </c>
      <c r="I1401" s="47">
        <f t="shared" si="156"/>
        <v>0</v>
      </c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37">
        <f t="shared" si="158"/>
        <v>0</v>
      </c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38"/>
      <c r="BT1401" s="38"/>
    </row>
    <row r="1402" customFormat="1" spans="2:72">
      <c r="B1402" s="17" t="e">
        <f>VLOOKUP(D1402,正方形!D:D,1,FALSE)</f>
        <v>#N/A</v>
      </c>
      <c r="C1402" s="4">
        <f t="shared" si="155"/>
        <v>1398</v>
      </c>
      <c r="D1402" s="1" t="s">
        <v>1028</v>
      </c>
      <c r="E1402" s="1"/>
      <c r="F1402" s="17" t="s">
        <v>2865</v>
      </c>
      <c r="G1402" s="4">
        <v>400</v>
      </c>
      <c r="H1402" s="35">
        <f t="shared" si="157"/>
        <v>400</v>
      </c>
      <c r="I1402" s="47">
        <f t="shared" si="156"/>
        <v>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37">
        <f t="shared" si="158"/>
        <v>0</v>
      </c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38"/>
      <c r="BT1402" s="38"/>
    </row>
    <row r="1403" customFormat="1" spans="2:72">
      <c r="B1403" s="17" t="e">
        <f>VLOOKUP(D1403,正方形!D:D,1,FALSE)</f>
        <v>#N/A</v>
      </c>
      <c r="C1403" s="4">
        <f t="shared" si="155"/>
        <v>1399</v>
      </c>
      <c r="D1403" s="1" t="s">
        <v>1027</v>
      </c>
      <c r="E1403" s="1"/>
      <c r="F1403" s="17" t="s">
        <v>2513</v>
      </c>
      <c r="G1403" s="4">
        <v>60</v>
      </c>
      <c r="H1403" s="35">
        <f t="shared" si="157"/>
        <v>60</v>
      </c>
      <c r="I1403" s="47">
        <f t="shared" si="156"/>
        <v>0</v>
      </c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37">
        <f t="shared" si="158"/>
        <v>0</v>
      </c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</row>
    <row r="1404" customFormat="1" spans="2:72">
      <c r="B1404" s="17" t="e">
        <f>VLOOKUP(D1404,正方形!D:D,1,FALSE)</f>
        <v>#N/A</v>
      </c>
      <c r="C1404" s="4">
        <f t="shared" si="155"/>
        <v>1400</v>
      </c>
      <c r="D1404" s="1" t="s">
        <v>1026</v>
      </c>
      <c r="E1404" s="1"/>
      <c r="F1404" s="17" t="s">
        <v>2916</v>
      </c>
      <c r="G1404" s="4">
        <v>460</v>
      </c>
      <c r="H1404" s="35">
        <f t="shared" si="157"/>
        <v>360</v>
      </c>
      <c r="I1404" s="47">
        <f t="shared" si="156"/>
        <v>0</v>
      </c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37">
        <f t="shared" si="158"/>
        <v>100</v>
      </c>
      <c r="AP1404" s="17"/>
      <c r="AQ1404" s="17"/>
      <c r="AR1404" s="17"/>
      <c r="AS1404" s="17"/>
      <c r="AT1404" s="17"/>
      <c r="AU1404" s="17"/>
      <c r="AV1404" s="17"/>
      <c r="AW1404" s="17">
        <v>100</v>
      </c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38"/>
      <c r="BT1404" s="38"/>
    </row>
    <row r="1405" customFormat="1" spans="2:72">
      <c r="B1405" s="17" t="e">
        <f>VLOOKUP(D1405,正方形!D:D,1,FALSE)</f>
        <v>#N/A</v>
      </c>
      <c r="C1405" s="4">
        <f t="shared" si="155"/>
        <v>1401</v>
      </c>
      <c r="D1405" s="1" t="s">
        <v>1025</v>
      </c>
      <c r="E1405" s="1"/>
      <c r="F1405" s="17" t="s">
        <v>2732</v>
      </c>
      <c r="G1405" s="4">
        <v>10</v>
      </c>
      <c r="H1405" s="35">
        <f t="shared" si="157"/>
        <v>10</v>
      </c>
      <c r="I1405" s="47">
        <f t="shared" si="156"/>
        <v>0</v>
      </c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37">
        <f t="shared" si="158"/>
        <v>0</v>
      </c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38"/>
      <c r="BT1405" s="38"/>
    </row>
    <row r="1406" customFormat="1" spans="2:72">
      <c r="B1406" s="17" t="e">
        <f>VLOOKUP(D1406,正方形!D:D,1,FALSE)</f>
        <v>#N/A</v>
      </c>
      <c r="C1406" s="4">
        <f t="shared" si="155"/>
        <v>1402</v>
      </c>
      <c r="D1406" s="1" t="s">
        <v>1024</v>
      </c>
      <c r="E1406" s="1"/>
      <c r="F1406" s="17" t="s">
        <v>2567</v>
      </c>
      <c r="G1406" s="4">
        <v>275</v>
      </c>
      <c r="H1406" s="35">
        <f t="shared" si="157"/>
        <v>275</v>
      </c>
      <c r="I1406" s="47">
        <f t="shared" si="156"/>
        <v>0</v>
      </c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37">
        <f t="shared" si="158"/>
        <v>0</v>
      </c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38"/>
      <c r="BT1406" s="38"/>
    </row>
    <row r="1407" customFormat="1" hidden="1" spans="2:72">
      <c r="B1407" s="17"/>
      <c r="C1407" s="4">
        <f t="shared" si="155"/>
        <v>1403</v>
      </c>
      <c r="D1407" s="16" t="s">
        <v>1023</v>
      </c>
      <c r="E1407" s="1"/>
      <c r="F1407" s="17" t="s">
        <v>2425</v>
      </c>
      <c r="G1407" s="4">
        <v>0</v>
      </c>
      <c r="H1407" s="35">
        <f t="shared" si="157"/>
        <v>0</v>
      </c>
      <c r="I1407" s="47">
        <f t="shared" si="156"/>
        <v>0</v>
      </c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37">
        <f t="shared" ref="AO1407:AO1411" si="159">SUM(AP1407:BT1407)</f>
        <v>0</v>
      </c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</row>
    <row r="1408" customFormat="1" spans="2:72">
      <c r="B1408" s="17" t="e">
        <f>VLOOKUP(D1408,正方形!D:D,1,FALSE)</f>
        <v>#N/A</v>
      </c>
      <c r="C1408" s="4">
        <f t="shared" si="155"/>
        <v>1404</v>
      </c>
      <c r="D1408" s="1" t="s">
        <v>1022</v>
      </c>
      <c r="E1408" s="1"/>
      <c r="F1408" s="17" t="s">
        <v>2503</v>
      </c>
      <c r="G1408" s="4">
        <v>80</v>
      </c>
      <c r="H1408" s="35">
        <f t="shared" si="157"/>
        <v>70</v>
      </c>
      <c r="I1408" s="47">
        <f t="shared" si="156"/>
        <v>0</v>
      </c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37">
        <f t="shared" si="159"/>
        <v>10</v>
      </c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>
        <v>10</v>
      </c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38"/>
      <c r="BT1408" s="38"/>
    </row>
    <row r="1409" customFormat="1" spans="2:72">
      <c r="B1409" s="17" t="e">
        <f>VLOOKUP(D1409,正方形!D:D,1,FALSE)</f>
        <v>#N/A</v>
      </c>
      <c r="C1409" s="4">
        <f t="shared" si="155"/>
        <v>1405</v>
      </c>
      <c r="D1409" s="1" t="s">
        <v>1021</v>
      </c>
      <c r="E1409" s="1"/>
      <c r="F1409" s="17" t="s">
        <v>2917</v>
      </c>
      <c r="G1409" s="4">
        <v>500</v>
      </c>
      <c r="H1409" s="35">
        <f t="shared" si="157"/>
        <v>500</v>
      </c>
      <c r="I1409" s="47">
        <f t="shared" si="156"/>
        <v>0</v>
      </c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37">
        <f t="shared" si="159"/>
        <v>0</v>
      </c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38"/>
      <c r="BT1409" s="38"/>
    </row>
    <row r="1410" customFormat="1" spans="2:72">
      <c r="B1410" s="17" t="e">
        <f>VLOOKUP(D1410,正方形!D:D,1,FALSE)</f>
        <v>#N/A</v>
      </c>
      <c r="C1410" s="4">
        <f t="shared" si="155"/>
        <v>1406</v>
      </c>
      <c r="D1410" s="1" t="s">
        <v>1020</v>
      </c>
      <c r="E1410" s="1"/>
      <c r="F1410" s="17" t="s">
        <v>2425</v>
      </c>
      <c r="G1410" s="4">
        <v>1</v>
      </c>
      <c r="H1410" s="35">
        <f t="shared" si="157"/>
        <v>1</v>
      </c>
      <c r="I1410" s="47">
        <f t="shared" si="156"/>
        <v>0</v>
      </c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37">
        <f t="shared" si="159"/>
        <v>0</v>
      </c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</row>
    <row r="1411" customFormat="1" spans="2:72">
      <c r="B1411" s="17" t="e">
        <f>VLOOKUP(D1411,正方形!D:D,1,FALSE)</f>
        <v>#N/A</v>
      </c>
      <c r="C1411" s="4">
        <f t="shared" si="155"/>
        <v>1407</v>
      </c>
      <c r="D1411" s="1" t="s">
        <v>1019</v>
      </c>
      <c r="E1411" s="1"/>
      <c r="F1411" s="17" t="s">
        <v>2799</v>
      </c>
      <c r="G1411" s="4">
        <v>50</v>
      </c>
      <c r="H1411" s="35">
        <f t="shared" si="157"/>
        <v>50</v>
      </c>
      <c r="I1411" s="47">
        <f t="shared" si="156"/>
        <v>0</v>
      </c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37">
        <f t="shared" si="159"/>
        <v>0</v>
      </c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38"/>
      <c r="BT1411" s="38"/>
    </row>
    <row r="1412" customFormat="1" hidden="1" spans="2:72">
      <c r="B1412" s="17" t="e">
        <f>VLOOKUP(D1412,正方形!D:D,1,FALSE)</f>
        <v>#N/A</v>
      </c>
      <c r="C1412" s="4">
        <f t="shared" si="155"/>
        <v>1408</v>
      </c>
      <c r="D1412" s="1" t="s">
        <v>1018</v>
      </c>
      <c r="E1412" s="1"/>
      <c r="F1412" s="17" t="s">
        <v>2918</v>
      </c>
      <c r="G1412" s="4">
        <v>250</v>
      </c>
      <c r="H1412" s="35">
        <f t="shared" si="157"/>
        <v>0</v>
      </c>
      <c r="I1412" s="47">
        <f t="shared" si="156"/>
        <v>0</v>
      </c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37">
        <f t="shared" ref="AO1408:AO1475" si="160">SUM(AP1412:BT1412)</f>
        <v>250</v>
      </c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>
        <v>200</v>
      </c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>
        <v>50</v>
      </c>
      <c r="BO1412" s="17"/>
      <c r="BP1412" s="17"/>
      <c r="BQ1412" s="17"/>
      <c r="BR1412" s="17"/>
      <c r="BS1412" s="38"/>
      <c r="BT1412" s="38"/>
    </row>
    <row r="1413" customFormat="1" spans="2:72">
      <c r="B1413" s="17" t="e">
        <f>VLOOKUP(D1413,正方形!D:D,1,FALSE)</f>
        <v>#N/A</v>
      </c>
      <c r="C1413" s="4">
        <f t="shared" si="155"/>
        <v>1409</v>
      </c>
      <c r="D1413" s="1" t="s">
        <v>1017</v>
      </c>
      <c r="E1413" s="1"/>
      <c r="F1413" s="17" t="s">
        <v>2919</v>
      </c>
      <c r="G1413" s="4">
        <v>10</v>
      </c>
      <c r="H1413" s="35">
        <f t="shared" si="157"/>
        <v>10</v>
      </c>
      <c r="I1413" s="47">
        <f t="shared" si="156"/>
        <v>0</v>
      </c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37">
        <f t="shared" si="160"/>
        <v>0</v>
      </c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38"/>
      <c r="BT1413" s="38"/>
    </row>
    <row r="1414" customFormat="1" spans="2:72">
      <c r="B1414" s="17" t="e">
        <f>VLOOKUP(D1414,正方形!D:D,1,FALSE)</f>
        <v>#N/A</v>
      </c>
      <c r="C1414" s="4">
        <f t="shared" si="155"/>
        <v>1410</v>
      </c>
      <c r="D1414" s="1" t="s">
        <v>1016</v>
      </c>
      <c r="E1414" s="1"/>
      <c r="F1414" s="17" t="s">
        <v>2920</v>
      </c>
      <c r="G1414" s="4">
        <v>50</v>
      </c>
      <c r="H1414" s="35">
        <f t="shared" si="157"/>
        <v>50</v>
      </c>
      <c r="I1414" s="47">
        <f t="shared" si="156"/>
        <v>0</v>
      </c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37">
        <f t="shared" si="160"/>
        <v>0</v>
      </c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</row>
    <row r="1415" customFormat="1" hidden="1" spans="2:72">
      <c r="B1415" s="17" t="e">
        <f>VLOOKUP(D1415,正方形!D:D,1,FALSE)</f>
        <v>#N/A</v>
      </c>
      <c r="C1415" s="4">
        <f t="shared" si="155"/>
        <v>1411</v>
      </c>
      <c r="D1415" s="1" t="s">
        <v>1015</v>
      </c>
      <c r="E1415" s="1"/>
      <c r="F1415" s="17" t="s">
        <v>2742</v>
      </c>
      <c r="G1415" s="4">
        <v>0</v>
      </c>
      <c r="H1415" s="35">
        <f t="shared" si="157"/>
        <v>0</v>
      </c>
      <c r="I1415" s="47">
        <f t="shared" si="156"/>
        <v>0</v>
      </c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37">
        <f t="shared" si="160"/>
        <v>0</v>
      </c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38"/>
      <c r="BT1415" s="38"/>
    </row>
    <row r="1416" customFormat="1" spans="2:72">
      <c r="B1416" s="17" t="e">
        <f>VLOOKUP(D1416,正方形!D:D,1,FALSE)</f>
        <v>#N/A</v>
      </c>
      <c r="C1416" s="4">
        <f t="shared" si="155"/>
        <v>1412</v>
      </c>
      <c r="D1416" s="1" t="s">
        <v>1014</v>
      </c>
      <c r="E1416" s="1"/>
      <c r="F1416" s="17" t="s">
        <v>2598</v>
      </c>
      <c r="G1416" s="4">
        <v>200</v>
      </c>
      <c r="H1416" s="35">
        <f t="shared" si="157"/>
        <v>200</v>
      </c>
      <c r="I1416" s="47">
        <f t="shared" si="156"/>
        <v>0</v>
      </c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37">
        <f t="shared" si="160"/>
        <v>0</v>
      </c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</row>
    <row r="1417" customFormat="1" hidden="1" spans="2:72">
      <c r="B1417" s="17" t="e">
        <f>VLOOKUP(D1417,正方形!D:D,1,FALSE)</f>
        <v>#N/A</v>
      </c>
      <c r="C1417" s="4">
        <f t="shared" si="155"/>
        <v>1413</v>
      </c>
      <c r="D1417" s="1" t="s">
        <v>1013</v>
      </c>
      <c r="E1417" s="1"/>
      <c r="F1417" s="17" t="s">
        <v>2773</v>
      </c>
      <c r="G1417" s="4">
        <v>0</v>
      </c>
      <c r="H1417" s="35">
        <f t="shared" si="157"/>
        <v>0</v>
      </c>
      <c r="I1417" s="47">
        <f t="shared" si="156"/>
        <v>0</v>
      </c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37">
        <f t="shared" si="160"/>
        <v>0</v>
      </c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38"/>
      <c r="BT1417" s="38"/>
    </row>
    <row r="1418" customFormat="1" spans="2:72">
      <c r="B1418" s="17" t="e">
        <f>VLOOKUP(D1418,正方形!D:D,1,FALSE)</f>
        <v>#N/A</v>
      </c>
      <c r="C1418" s="4">
        <f t="shared" si="155"/>
        <v>1414</v>
      </c>
      <c r="D1418" s="1" t="s">
        <v>1012</v>
      </c>
      <c r="E1418" s="1"/>
      <c r="F1418" s="17" t="s">
        <v>2444</v>
      </c>
      <c r="G1418" s="4">
        <v>90</v>
      </c>
      <c r="H1418" s="35">
        <f t="shared" si="157"/>
        <v>90</v>
      </c>
      <c r="I1418" s="47">
        <f t="shared" si="156"/>
        <v>0</v>
      </c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37">
        <f t="shared" si="160"/>
        <v>0</v>
      </c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</row>
    <row r="1419" customFormat="1" hidden="1" spans="2:72">
      <c r="B1419" s="17"/>
      <c r="C1419" s="4">
        <f t="shared" si="155"/>
        <v>1415</v>
      </c>
      <c r="D1419" s="16" t="s">
        <v>1011</v>
      </c>
      <c r="E1419" s="1"/>
      <c r="F1419" s="17"/>
      <c r="G1419" s="4">
        <v>0</v>
      </c>
      <c r="H1419" s="35">
        <f t="shared" si="157"/>
        <v>0</v>
      </c>
      <c r="I1419" s="47">
        <f t="shared" si="156"/>
        <v>0</v>
      </c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37">
        <f t="shared" si="160"/>
        <v>0</v>
      </c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</row>
    <row r="1420" customFormat="1" hidden="1" spans="2:72">
      <c r="B1420" s="17"/>
      <c r="C1420" s="4">
        <f t="shared" si="155"/>
        <v>1416</v>
      </c>
      <c r="D1420" s="16" t="s">
        <v>1010</v>
      </c>
      <c r="E1420" s="1"/>
      <c r="F1420" s="17" t="s">
        <v>2425</v>
      </c>
      <c r="G1420" s="4">
        <v>0</v>
      </c>
      <c r="H1420" s="35">
        <f t="shared" si="157"/>
        <v>0</v>
      </c>
      <c r="I1420" s="47">
        <f t="shared" si="156"/>
        <v>0</v>
      </c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37">
        <f t="shared" si="160"/>
        <v>0</v>
      </c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</row>
    <row r="1421" customFormat="1" spans="2:72">
      <c r="B1421" s="17" t="e">
        <f>VLOOKUP(D1421,正方形!D:D,1,FALSE)</f>
        <v>#N/A</v>
      </c>
      <c r="C1421" s="4">
        <f t="shared" si="155"/>
        <v>1417</v>
      </c>
      <c r="D1421" s="1" t="s">
        <v>1009</v>
      </c>
      <c r="E1421" s="1"/>
      <c r="F1421" s="17" t="s">
        <v>2832</v>
      </c>
      <c r="G1421" s="4">
        <v>130</v>
      </c>
      <c r="H1421" s="35">
        <f t="shared" si="157"/>
        <v>130</v>
      </c>
      <c r="I1421" s="47">
        <f t="shared" si="156"/>
        <v>0</v>
      </c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37">
        <f t="shared" si="160"/>
        <v>0</v>
      </c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</row>
    <row r="1422" customFormat="1" hidden="1" spans="2:72">
      <c r="B1422" s="17"/>
      <c r="C1422" s="4">
        <f t="shared" si="155"/>
        <v>1418</v>
      </c>
      <c r="D1422" s="16" t="s">
        <v>1008</v>
      </c>
      <c r="E1422" s="1"/>
      <c r="F1422" s="17" t="s">
        <v>2425</v>
      </c>
      <c r="G1422" s="4">
        <v>0</v>
      </c>
      <c r="H1422" s="35">
        <f t="shared" si="157"/>
        <v>0</v>
      </c>
      <c r="I1422" s="47">
        <f t="shared" si="156"/>
        <v>0</v>
      </c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37">
        <f t="shared" si="160"/>
        <v>0</v>
      </c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</row>
    <row r="1423" customFormat="1" hidden="1" spans="2:72">
      <c r="B1423" s="17" t="e">
        <f>VLOOKUP(D1423,正方形!D:D,1,FALSE)</f>
        <v>#N/A</v>
      </c>
      <c r="C1423" s="4">
        <f t="shared" si="155"/>
        <v>1419</v>
      </c>
      <c r="D1423" s="1" t="s">
        <v>1007</v>
      </c>
      <c r="E1423" s="1"/>
      <c r="F1423" s="17" t="s">
        <v>2712</v>
      </c>
      <c r="G1423" s="4">
        <v>160</v>
      </c>
      <c r="H1423" s="35">
        <f t="shared" si="157"/>
        <v>0</v>
      </c>
      <c r="I1423" s="47">
        <f t="shared" si="156"/>
        <v>0</v>
      </c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37">
        <f t="shared" si="160"/>
        <v>160</v>
      </c>
      <c r="AP1423" s="17"/>
      <c r="AQ1423" s="17"/>
      <c r="AR1423" s="17"/>
      <c r="AS1423" s="17"/>
      <c r="AT1423" s="17"/>
      <c r="AU1423" s="17">
        <v>160</v>
      </c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38"/>
      <c r="BT1423" s="38"/>
    </row>
    <row r="1424" customFormat="1" hidden="1" spans="2:72">
      <c r="B1424" s="17" t="e">
        <f>VLOOKUP(D1424,正方形!D:D,1,FALSE)</f>
        <v>#N/A</v>
      </c>
      <c r="C1424" s="4">
        <f t="shared" si="155"/>
        <v>1420</v>
      </c>
      <c r="D1424" s="1" t="s">
        <v>1006</v>
      </c>
      <c r="E1424" s="1"/>
      <c r="F1424" s="17" t="s">
        <v>2425</v>
      </c>
      <c r="G1424" s="4">
        <v>0</v>
      </c>
      <c r="H1424" s="35">
        <f t="shared" si="157"/>
        <v>0</v>
      </c>
      <c r="I1424" s="47">
        <f t="shared" si="156"/>
        <v>0</v>
      </c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37">
        <f t="shared" si="160"/>
        <v>0</v>
      </c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</row>
    <row r="1425" customFormat="1" hidden="1" spans="2:72">
      <c r="B1425" s="17"/>
      <c r="C1425" s="4">
        <f t="shared" si="155"/>
        <v>1421</v>
      </c>
      <c r="D1425" s="1" t="s">
        <v>1005</v>
      </c>
      <c r="E1425" s="1"/>
      <c r="F1425" s="17" t="s">
        <v>2425</v>
      </c>
      <c r="G1425" s="4">
        <v>0</v>
      </c>
      <c r="H1425" s="35">
        <f t="shared" si="157"/>
        <v>0</v>
      </c>
      <c r="I1425" s="47">
        <f t="shared" si="156"/>
        <v>0</v>
      </c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37">
        <f t="shared" si="160"/>
        <v>0</v>
      </c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</row>
    <row r="1426" customFormat="1" hidden="1" spans="2:72">
      <c r="B1426" s="17" t="e">
        <f>VLOOKUP(D1426,正方形!D:D,1,FALSE)</f>
        <v>#N/A</v>
      </c>
      <c r="C1426" s="4">
        <f t="shared" si="155"/>
        <v>1422</v>
      </c>
      <c r="D1426" s="1" t="s">
        <v>1004</v>
      </c>
      <c r="E1426" s="1"/>
      <c r="F1426" s="17" t="s">
        <v>2921</v>
      </c>
      <c r="G1426" s="4">
        <v>80</v>
      </c>
      <c r="H1426" s="35">
        <f t="shared" si="157"/>
        <v>0</v>
      </c>
      <c r="I1426" s="47">
        <f t="shared" si="156"/>
        <v>0</v>
      </c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37">
        <f t="shared" si="160"/>
        <v>80</v>
      </c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>
        <v>80</v>
      </c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38"/>
      <c r="BT1426" s="38"/>
    </row>
    <row r="1427" customFormat="1" spans="2:72">
      <c r="B1427" s="17" t="e">
        <f>VLOOKUP(D1427,正方形!D:D,1,FALSE)</f>
        <v>#N/A</v>
      </c>
      <c r="C1427" s="4">
        <f t="shared" si="155"/>
        <v>1423</v>
      </c>
      <c r="D1427" s="1" t="s">
        <v>1003</v>
      </c>
      <c r="E1427" s="1"/>
      <c r="F1427" s="17" t="s">
        <v>2822</v>
      </c>
      <c r="G1427" s="4">
        <v>100</v>
      </c>
      <c r="H1427" s="35">
        <f t="shared" si="157"/>
        <v>100</v>
      </c>
      <c r="I1427" s="47">
        <f t="shared" si="156"/>
        <v>0</v>
      </c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37">
        <f t="shared" si="160"/>
        <v>0</v>
      </c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</row>
    <row r="1428" customFormat="1" spans="2:72">
      <c r="B1428" s="17" t="e">
        <f>VLOOKUP(D1428,正方形!D:D,1,FALSE)</f>
        <v>#N/A</v>
      </c>
      <c r="C1428" s="4">
        <f t="shared" si="155"/>
        <v>1424</v>
      </c>
      <c r="D1428" s="1" t="s">
        <v>1002</v>
      </c>
      <c r="E1428" s="1"/>
      <c r="F1428" s="17" t="s">
        <v>2922</v>
      </c>
      <c r="G1428" s="4">
        <v>450</v>
      </c>
      <c r="H1428" s="35">
        <f t="shared" si="157"/>
        <v>350</v>
      </c>
      <c r="I1428" s="47">
        <f t="shared" ref="I1428:I1491" si="161">SUM(J1428:AN1428)</f>
        <v>0</v>
      </c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37">
        <f t="shared" si="160"/>
        <v>100</v>
      </c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>
        <v>100</v>
      </c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38"/>
      <c r="BT1428" s="38"/>
    </row>
    <row r="1429" customFormat="1" spans="2:72">
      <c r="B1429" s="17"/>
      <c r="C1429" s="4">
        <f t="shared" ref="C1429:C1492" si="162">ROW()-4</f>
        <v>1425</v>
      </c>
      <c r="D1429" s="16" t="s">
        <v>1001</v>
      </c>
      <c r="E1429" s="1"/>
      <c r="F1429" s="17" t="s">
        <v>2923</v>
      </c>
      <c r="G1429" s="4">
        <v>515</v>
      </c>
      <c r="H1429" s="35">
        <f t="shared" si="157"/>
        <v>515</v>
      </c>
      <c r="I1429" s="47">
        <f t="shared" si="161"/>
        <v>0</v>
      </c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37">
        <f t="shared" si="160"/>
        <v>0</v>
      </c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</row>
    <row r="1430" customFormat="1" hidden="1" spans="2:72">
      <c r="B1430" s="17"/>
      <c r="C1430" s="4">
        <f t="shared" si="162"/>
        <v>1426</v>
      </c>
      <c r="D1430" s="16" t="s">
        <v>1000</v>
      </c>
      <c r="E1430" s="1"/>
      <c r="F1430" s="17" t="s">
        <v>2425</v>
      </c>
      <c r="G1430" s="4">
        <v>0</v>
      </c>
      <c r="H1430" s="35">
        <f t="shared" ref="H1428:H1491" si="163">G1430+I1430-AO1430</f>
        <v>0</v>
      </c>
      <c r="I1430" s="47">
        <f t="shared" si="161"/>
        <v>0</v>
      </c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37">
        <f t="shared" si="160"/>
        <v>0</v>
      </c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</row>
    <row r="1431" customFormat="1" hidden="1" spans="2:72">
      <c r="B1431" s="17" t="e">
        <f>VLOOKUP(D1431,正方形!D:D,1,FALSE)</f>
        <v>#N/A</v>
      </c>
      <c r="C1431" s="4">
        <f t="shared" si="162"/>
        <v>1427</v>
      </c>
      <c r="D1431" s="1" t="s">
        <v>999</v>
      </c>
      <c r="E1431" s="1"/>
      <c r="F1431" s="17" t="s">
        <v>2425</v>
      </c>
      <c r="G1431" s="4">
        <v>0</v>
      </c>
      <c r="H1431" s="35">
        <f t="shared" si="163"/>
        <v>0</v>
      </c>
      <c r="I1431" s="47">
        <f t="shared" si="161"/>
        <v>0</v>
      </c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37">
        <f t="shared" si="160"/>
        <v>0</v>
      </c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</row>
    <row r="1432" customFormat="1" hidden="1" spans="2:72">
      <c r="B1432" s="17" t="e">
        <f>VLOOKUP(D1432,正方形!D:D,1,FALSE)</f>
        <v>#N/A</v>
      </c>
      <c r="C1432" s="4">
        <f t="shared" si="162"/>
        <v>1428</v>
      </c>
      <c r="D1432" s="1" t="s">
        <v>998</v>
      </c>
      <c r="E1432" s="1"/>
      <c r="F1432" s="17" t="s">
        <v>2876</v>
      </c>
      <c r="G1432" s="4">
        <v>0</v>
      </c>
      <c r="H1432" s="35">
        <f t="shared" si="163"/>
        <v>0</v>
      </c>
      <c r="I1432" s="47">
        <f t="shared" si="161"/>
        <v>0</v>
      </c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37">
        <f t="shared" si="160"/>
        <v>0</v>
      </c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38"/>
      <c r="BT1432" s="38"/>
    </row>
    <row r="1433" customFormat="1" hidden="1" spans="2:72">
      <c r="B1433" s="17" t="e">
        <f>VLOOKUP(D1433,正方形!D:D,1,FALSE)</f>
        <v>#N/A</v>
      </c>
      <c r="C1433" s="4">
        <f t="shared" si="162"/>
        <v>1429</v>
      </c>
      <c r="D1433" s="1" t="s">
        <v>997</v>
      </c>
      <c r="E1433" s="1"/>
      <c r="F1433" s="17" t="s">
        <v>2630</v>
      </c>
      <c r="G1433" s="4">
        <v>16</v>
      </c>
      <c r="H1433" s="35">
        <f t="shared" si="163"/>
        <v>0</v>
      </c>
      <c r="I1433" s="47">
        <f t="shared" si="161"/>
        <v>0</v>
      </c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37">
        <f t="shared" si="160"/>
        <v>16</v>
      </c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>
        <v>16</v>
      </c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38"/>
      <c r="BT1433" s="38"/>
    </row>
    <row r="1434" customFormat="1" spans="2:72">
      <c r="B1434" s="17" t="e">
        <f>VLOOKUP(D1434,正方形!D:D,1,FALSE)</f>
        <v>#N/A</v>
      </c>
      <c r="C1434" s="4">
        <f t="shared" si="162"/>
        <v>1430</v>
      </c>
      <c r="D1434" s="1" t="s">
        <v>996</v>
      </c>
      <c r="E1434" s="1"/>
      <c r="F1434" s="17" t="s">
        <v>2636</v>
      </c>
      <c r="G1434" s="4">
        <v>220</v>
      </c>
      <c r="H1434" s="35">
        <f t="shared" si="163"/>
        <v>220</v>
      </c>
      <c r="I1434" s="47">
        <f t="shared" si="161"/>
        <v>0</v>
      </c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37">
        <f t="shared" si="160"/>
        <v>0</v>
      </c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</row>
    <row r="1435" customFormat="1" spans="2:72">
      <c r="B1435" s="17" t="e">
        <f>VLOOKUP(D1435,正方形!D:D,1,FALSE)</f>
        <v>#N/A</v>
      </c>
      <c r="C1435" s="4">
        <f t="shared" si="162"/>
        <v>1431</v>
      </c>
      <c r="D1435" s="1" t="s">
        <v>995</v>
      </c>
      <c r="E1435" s="1"/>
      <c r="F1435" s="17" t="s">
        <v>2924</v>
      </c>
      <c r="G1435" s="4">
        <v>160</v>
      </c>
      <c r="H1435" s="35">
        <f t="shared" si="163"/>
        <v>160</v>
      </c>
      <c r="I1435" s="47">
        <f t="shared" si="161"/>
        <v>0</v>
      </c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37">
        <f t="shared" si="160"/>
        <v>0</v>
      </c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38"/>
      <c r="BT1435" s="38"/>
    </row>
    <row r="1436" customFormat="1" hidden="1" spans="2:72">
      <c r="B1436" s="17" t="e">
        <f>VLOOKUP(D1436,正方形!D:D,1,FALSE)</f>
        <v>#N/A</v>
      </c>
      <c r="C1436" s="4">
        <f t="shared" si="162"/>
        <v>1432</v>
      </c>
      <c r="D1436" s="1" t="s">
        <v>994</v>
      </c>
      <c r="E1436" s="1"/>
      <c r="F1436" s="17" t="s">
        <v>2716</v>
      </c>
      <c r="G1436" s="4">
        <v>0</v>
      </c>
      <c r="H1436" s="35">
        <f t="shared" si="163"/>
        <v>0</v>
      </c>
      <c r="I1436" s="47">
        <f t="shared" si="161"/>
        <v>0</v>
      </c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37">
        <f t="shared" si="160"/>
        <v>0</v>
      </c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38"/>
      <c r="BT1436" s="38"/>
    </row>
    <row r="1437" customFormat="1" spans="2:72">
      <c r="B1437" s="17" t="e">
        <f>VLOOKUP(D1437,正方形!D:D,1,FALSE)</f>
        <v>#N/A</v>
      </c>
      <c r="C1437" s="4">
        <f t="shared" si="162"/>
        <v>1433</v>
      </c>
      <c r="D1437" s="1" t="s">
        <v>993</v>
      </c>
      <c r="E1437" s="1"/>
      <c r="F1437" s="17" t="s">
        <v>2526</v>
      </c>
      <c r="G1437" s="4">
        <v>90</v>
      </c>
      <c r="H1437" s="35">
        <f t="shared" si="163"/>
        <v>90</v>
      </c>
      <c r="I1437" s="47">
        <f t="shared" si="161"/>
        <v>0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37">
        <f t="shared" si="160"/>
        <v>0</v>
      </c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</row>
    <row r="1438" customFormat="1" hidden="1" spans="2:72">
      <c r="B1438" s="17"/>
      <c r="C1438" s="4">
        <f t="shared" si="162"/>
        <v>1434</v>
      </c>
      <c r="D1438" s="16" t="s">
        <v>992</v>
      </c>
      <c r="E1438" s="1"/>
      <c r="F1438" s="17" t="s">
        <v>2425</v>
      </c>
      <c r="G1438" s="4">
        <v>0</v>
      </c>
      <c r="H1438" s="35">
        <f t="shared" si="163"/>
        <v>0</v>
      </c>
      <c r="I1438" s="47">
        <f t="shared" si="161"/>
        <v>0</v>
      </c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37">
        <f t="shared" si="160"/>
        <v>0</v>
      </c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</row>
    <row r="1439" customFormat="1" spans="2:72">
      <c r="B1439" s="17" t="e">
        <f>VLOOKUP(D1439,正方形!D:D,1,FALSE)</f>
        <v>#N/A</v>
      </c>
      <c r="C1439" s="4">
        <f t="shared" si="162"/>
        <v>1435</v>
      </c>
      <c r="D1439" s="1" t="s">
        <v>991</v>
      </c>
      <c r="E1439" s="1"/>
      <c r="F1439" s="17" t="s">
        <v>2524</v>
      </c>
      <c r="G1439" s="4">
        <v>40</v>
      </c>
      <c r="H1439" s="35">
        <f t="shared" si="163"/>
        <v>38</v>
      </c>
      <c r="I1439" s="47">
        <f t="shared" si="161"/>
        <v>0</v>
      </c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37">
        <f t="shared" si="160"/>
        <v>2</v>
      </c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>
        <v>2</v>
      </c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</row>
    <row r="1440" customFormat="1" spans="2:72">
      <c r="B1440" s="17" t="e">
        <f>VLOOKUP(D1440,正方形!D:D,1,FALSE)</f>
        <v>#N/A</v>
      </c>
      <c r="C1440" s="4">
        <f t="shared" si="162"/>
        <v>1436</v>
      </c>
      <c r="D1440" s="1" t="s">
        <v>990</v>
      </c>
      <c r="E1440" s="1"/>
      <c r="F1440" s="17" t="s">
        <v>2670</v>
      </c>
      <c r="G1440" s="4">
        <v>300</v>
      </c>
      <c r="H1440" s="35">
        <f t="shared" si="163"/>
        <v>300</v>
      </c>
      <c r="I1440" s="47">
        <f t="shared" si="161"/>
        <v>0</v>
      </c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37">
        <f t="shared" si="160"/>
        <v>0</v>
      </c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38"/>
      <c r="BT1440" s="38"/>
    </row>
    <row r="1441" customFormat="1" hidden="1" spans="2:72">
      <c r="B1441" s="17"/>
      <c r="C1441" s="4">
        <f t="shared" si="162"/>
        <v>1437</v>
      </c>
      <c r="D1441" s="16" t="s">
        <v>989</v>
      </c>
      <c r="E1441" s="1"/>
      <c r="F1441" s="17"/>
      <c r="G1441" s="4">
        <v>0</v>
      </c>
      <c r="H1441" s="35">
        <f t="shared" si="163"/>
        <v>0</v>
      </c>
      <c r="I1441" s="47">
        <f t="shared" si="161"/>
        <v>0</v>
      </c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37">
        <f t="shared" si="160"/>
        <v>0</v>
      </c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</row>
    <row r="1442" customFormat="1" hidden="1" spans="2:72">
      <c r="B1442" s="17" t="e">
        <f>VLOOKUP(D1442,正方形!D:D,1,FALSE)</f>
        <v>#N/A</v>
      </c>
      <c r="C1442" s="4">
        <f t="shared" si="162"/>
        <v>1438</v>
      </c>
      <c r="D1442" s="1" t="s">
        <v>988</v>
      </c>
      <c r="E1442" s="1"/>
      <c r="F1442" s="17" t="s">
        <v>2471</v>
      </c>
      <c r="G1442" s="4">
        <v>0</v>
      </c>
      <c r="H1442" s="35">
        <f t="shared" si="163"/>
        <v>0</v>
      </c>
      <c r="I1442" s="47">
        <f t="shared" si="161"/>
        <v>0</v>
      </c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37">
        <f t="shared" si="160"/>
        <v>0</v>
      </c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38"/>
      <c r="BT1442" s="38"/>
    </row>
    <row r="1443" customFormat="1" hidden="1" spans="2:72">
      <c r="B1443" s="17" t="e">
        <f>VLOOKUP(D1443,正方形!D:D,1,FALSE)</f>
        <v>#N/A</v>
      </c>
      <c r="C1443" s="4">
        <f t="shared" si="162"/>
        <v>1439</v>
      </c>
      <c r="D1443" s="1" t="s">
        <v>987</v>
      </c>
      <c r="E1443" s="1"/>
      <c r="F1443" s="17" t="s">
        <v>2925</v>
      </c>
      <c r="G1443" s="4">
        <v>50</v>
      </c>
      <c r="H1443" s="35">
        <f t="shared" si="163"/>
        <v>0</v>
      </c>
      <c r="I1443" s="47">
        <f t="shared" si="161"/>
        <v>50</v>
      </c>
      <c r="J1443" s="17">
        <v>50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37">
        <f t="shared" si="160"/>
        <v>100</v>
      </c>
      <c r="AP1443" s="17">
        <v>100</v>
      </c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38"/>
      <c r="BT1443" s="38"/>
    </row>
    <row r="1444" customFormat="1" hidden="1" spans="2:72">
      <c r="B1444" s="17" t="e">
        <f>VLOOKUP(D1444,正方形!D:D,1,FALSE)</f>
        <v>#N/A</v>
      </c>
      <c r="C1444" s="4">
        <f t="shared" si="162"/>
        <v>1440</v>
      </c>
      <c r="D1444" s="1" t="s">
        <v>986</v>
      </c>
      <c r="E1444" s="1"/>
      <c r="F1444" s="17" t="s">
        <v>2926</v>
      </c>
      <c r="G1444" s="4">
        <v>0</v>
      </c>
      <c r="H1444" s="35">
        <f t="shared" si="163"/>
        <v>0</v>
      </c>
      <c r="I1444" s="47">
        <f t="shared" si="161"/>
        <v>0</v>
      </c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37">
        <f t="shared" si="160"/>
        <v>0</v>
      </c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38"/>
      <c r="BT1444" s="38"/>
    </row>
    <row r="1445" customFormat="1" hidden="1" spans="2:72">
      <c r="B1445" s="17"/>
      <c r="C1445" s="4">
        <f t="shared" si="162"/>
        <v>1441</v>
      </c>
      <c r="D1445" s="16" t="s">
        <v>985</v>
      </c>
      <c r="E1445" s="1"/>
      <c r="F1445" s="17"/>
      <c r="G1445" s="4">
        <v>0</v>
      </c>
      <c r="H1445" s="35">
        <f t="shared" si="163"/>
        <v>0</v>
      </c>
      <c r="I1445" s="47">
        <f t="shared" si="161"/>
        <v>0</v>
      </c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37">
        <f t="shared" si="160"/>
        <v>0</v>
      </c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</row>
    <row r="1446" customFormat="1" spans="2:72">
      <c r="B1446" s="17" t="e">
        <f>VLOOKUP(D1446,正方形!D:D,1,FALSE)</f>
        <v>#N/A</v>
      </c>
      <c r="C1446" s="4">
        <f t="shared" si="162"/>
        <v>1442</v>
      </c>
      <c r="D1446" s="1" t="s">
        <v>2927</v>
      </c>
      <c r="E1446" s="1"/>
      <c r="F1446" s="17" t="s">
        <v>2928</v>
      </c>
      <c r="G1446" s="4">
        <v>200</v>
      </c>
      <c r="H1446" s="35">
        <f t="shared" si="163"/>
        <v>200</v>
      </c>
      <c r="I1446" s="47">
        <f t="shared" si="161"/>
        <v>0</v>
      </c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37">
        <f t="shared" si="160"/>
        <v>0</v>
      </c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</row>
    <row r="1447" customFormat="1" hidden="1" spans="2:72">
      <c r="B1447" s="17"/>
      <c r="C1447" s="4">
        <f t="shared" si="162"/>
        <v>1443</v>
      </c>
      <c r="D1447" s="16" t="s">
        <v>983</v>
      </c>
      <c r="E1447" s="1"/>
      <c r="F1447" s="17"/>
      <c r="G1447" s="4">
        <v>0</v>
      </c>
      <c r="H1447" s="35">
        <f t="shared" si="163"/>
        <v>0</v>
      </c>
      <c r="I1447" s="47">
        <f t="shared" si="161"/>
        <v>0</v>
      </c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37">
        <f t="shared" si="160"/>
        <v>0</v>
      </c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</row>
    <row r="1448" customFormat="1" hidden="1" spans="2:72">
      <c r="B1448" s="17"/>
      <c r="C1448" s="4">
        <f t="shared" si="162"/>
        <v>1444</v>
      </c>
      <c r="D1448" s="16" t="s">
        <v>982</v>
      </c>
      <c r="E1448" s="1"/>
      <c r="F1448" s="17" t="s">
        <v>2929</v>
      </c>
      <c r="G1448" s="4">
        <v>0</v>
      </c>
      <c r="H1448" s="35">
        <f t="shared" si="163"/>
        <v>0</v>
      </c>
      <c r="I1448" s="47">
        <f t="shared" si="161"/>
        <v>0</v>
      </c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37">
        <f t="shared" si="160"/>
        <v>0</v>
      </c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</row>
    <row r="1449" customFormat="1" hidden="1" spans="2:72">
      <c r="B1449" s="17"/>
      <c r="C1449" s="4">
        <f t="shared" si="162"/>
        <v>1445</v>
      </c>
      <c r="D1449" s="16" t="s">
        <v>981</v>
      </c>
      <c r="E1449" s="1"/>
      <c r="F1449" s="17" t="s">
        <v>2425</v>
      </c>
      <c r="G1449" s="4">
        <v>0</v>
      </c>
      <c r="H1449" s="35">
        <f t="shared" si="163"/>
        <v>0</v>
      </c>
      <c r="I1449" s="47">
        <f t="shared" si="161"/>
        <v>0</v>
      </c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37">
        <f t="shared" si="160"/>
        <v>0</v>
      </c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</row>
    <row r="1450" customFormat="1" hidden="1" spans="2:72">
      <c r="B1450" s="17"/>
      <c r="C1450" s="4">
        <f t="shared" si="162"/>
        <v>1446</v>
      </c>
      <c r="D1450" s="16" t="s">
        <v>980</v>
      </c>
      <c r="E1450" s="1"/>
      <c r="F1450" s="17" t="s">
        <v>2425</v>
      </c>
      <c r="G1450" s="4">
        <v>0</v>
      </c>
      <c r="H1450" s="35">
        <f t="shared" si="163"/>
        <v>0</v>
      </c>
      <c r="I1450" s="47">
        <f t="shared" si="161"/>
        <v>0</v>
      </c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37">
        <f t="shared" si="160"/>
        <v>0</v>
      </c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</row>
    <row r="1451" customFormat="1" spans="2:72">
      <c r="B1451" s="17" t="e">
        <f>VLOOKUP(D1451,正方形!D:D,1,FALSE)</f>
        <v>#N/A</v>
      </c>
      <c r="C1451" s="4">
        <f t="shared" si="162"/>
        <v>1447</v>
      </c>
      <c r="D1451" s="1" t="s">
        <v>979</v>
      </c>
      <c r="E1451" s="1"/>
      <c r="F1451" s="17" t="s">
        <v>2930</v>
      </c>
      <c r="G1451" s="4">
        <v>280</v>
      </c>
      <c r="H1451" s="35">
        <f t="shared" si="163"/>
        <v>280</v>
      </c>
      <c r="I1451" s="47">
        <f t="shared" si="161"/>
        <v>0</v>
      </c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37">
        <f t="shared" si="160"/>
        <v>0</v>
      </c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</row>
    <row r="1452" customFormat="1" spans="2:72">
      <c r="B1452" s="17" t="e">
        <f>VLOOKUP(D1452,正方形!D:D,1,FALSE)</f>
        <v>#N/A</v>
      </c>
      <c r="C1452" s="4">
        <f t="shared" si="162"/>
        <v>1448</v>
      </c>
      <c r="D1452" s="1" t="s">
        <v>978</v>
      </c>
      <c r="E1452" s="1"/>
      <c r="F1452" s="17" t="s">
        <v>2931</v>
      </c>
      <c r="G1452" s="4">
        <v>110</v>
      </c>
      <c r="H1452" s="35">
        <f t="shared" si="163"/>
        <v>80</v>
      </c>
      <c r="I1452" s="47">
        <f t="shared" si="161"/>
        <v>0</v>
      </c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37">
        <f t="shared" si="160"/>
        <v>30</v>
      </c>
      <c r="AP1452" s="17">
        <v>10</v>
      </c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>
        <v>20</v>
      </c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38"/>
      <c r="BT1452" s="38"/>
    </row>
    <row r="1453" customFormat="1" hidden="1" spans="2:72">
      <c r="B1453" s="17"/>
      <c r="C1453" s="4">
        <f t="shared" si="162"/>
        <v>1449</v>
      </c>
      <c r="D1453" s="16" t="s">
        <v>977</v>
      </c>
      <c r="E1453" s="1"/>
      <c r="F1453" s="17"/>
      <c r="G1453" s="4">
        <v>0</v>
      </c>
      <c r="H1453" s="35">
        <f t="shared" si="163"/>
        <v>0</v>
      </c>
      <c r="I1453" s="47">
        <f t="shared" si="161"/>
        <v>0</v>
      </c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37">
        <f t="shared" si="160"/>
        <v>0</v>
      </c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</row>
    <row r="1454" customFormat="1" hidden="1" spans="2:72">
      <c r="B1454" s="17"/>
      <c r="C1454" s="4">
        <f t="shared" si="162"/>
        <v>1450</v>
      </c>
      <c r="D1454" s="16" t="s">
        <v>976</v>
      </c>
      <c r="E1454" s="1"/>
      <c r="F1454" s="17" t="s">
        <v>2425</v>
      </c>
      <c r="G1454" s="4">
        <v>0</v>
      </c>
      <c r="H1454" s="35">
        <f t="shared" si="163"/>
        <v>0</v>
      </c>
      <c r="I1454" s="47">
        <f t="shared" si="161"/>
        <v>0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37">
        <f t="shared" si="160"/>
        <v>0</v>
      </c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</row>
    <row r="1455" customFormat="1" hidden="1" spans="2:72">
      <c r="B1455" s="17"/>
      <c r="C1455" s="4">
        <f t="shared" si="162"/>
        <v>1451</v>
      </c>
      <c r="D1455" s="16" t="s">
        <v>975</v>
      </c>
      <c r="E1455" s="1"/>
      <c r="F1455" s="17" t="s">
        <v>2853</v>
      </c>
      <c r="G1455" s="4">
        <v>50</v>
      </c>
      <c r="H1455" s="35">
        <f t="shared" si="163"/>
        <v>0</v>
      </c>
      <c r="I1455" s="47">
        <f t="shared" si="161"/>
        <v>0</v>
      </c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37">
        <f t="shared" si="160"/>
        <v>50</v>
      </c>
      <c r="AP1455" s="17"/>
      <c r="AQ1455" s="17"/>
      <c r="AR1455" s="17"/>
      <c r="AS1455" s="17"/>
      <c r="AT1455" s="17"/>
      <c r="AU1455" s="17"/>
      <c r="AV1455" s="17"/>
      <c r="AW1455" s="17">
        <v>50</v>
      </c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</row>
    <row r="1456" customFormat="1" spans="2:72">
      <c r="B1456" s="17" t="e">
        <f>VLOOKUP(D1456,正方形!D:D,1,FALSE)</f>
        <v>#N/A</v>
      </c>
      <c r="C1456" s="4">
        <f t="shared" si="162"/>
        <v>1452</v>
      </c>
      <c r="D1456" s="1" t="s">
        <v>974</v>
      </c>
      <c r="E1456" s="1"/>
      <c r="F1456" s="17" t="s">
        <v>2932</v>
      </c>
      <c r="G1456" s="4">
        <v>950</v>
      </c>
      <c r="H1456" s="35">
        <f t="shared" si="163"/>
        <v>950</v>
      </c>
      <c r="I1456" s="47">
        <f t="shared" si="161"/>
        <v>0</v>
      </c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37">
        <f t="shared" si="160"/>
        <v>0</v>
      </c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38"/>
      <c r="BT1456" s="38"/>
    </row>
    <row r="1457" customFormat="1" hidden="1" spans="2:72">
      <c r="B1457" s="17" t="e">
        <f>VLOOKUP(D1457,正方形!D:D,1,FALSE)</f>
        <v>#N/A</v>
      </c>
      <c r="C1457" s="4">
        <f t="shared" si="162"/>
        <v>1453</v>
      </c>
      <c r="D1457" s="1" t="s">
        <v>973</v>
      </c>
      <c r="E1457" s="1"/>
      <c r="F1457" s="17" t="s">
        <v>2504</v>
      </c>
      <c r="G1457" s="4">
        <v>0</v>
      </c>
      <c r="H1457" s="35">
        <f t="shared" si="163"/>
        <v>0</v>
      </c>
      <c r="I1457" s="47">
        <f t="shared" si="161"/>
        <v>0</v>
      </c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37">
        <f t="shared" si="160"/>
        <v>0</v>
      </c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38"/>
      <c r="BT1457" s="38"/>
    </row>
    <row r="1458" customFormat="1" hidden="1" spans="2:72">
      <c r="B1458" s="17"/>
      <c r="C1458" s="4">
        <f t="shared" si="162"/>
        <v>1454</v>
      </c>
      <c r="D1458" s="16" t="s">
        <v>972</v>
      </c>
      <c r="E1458" s="1"/>
      <c r="F1458" s="17"/>
      <c r="G1458" s="4">
        <v>0</v>
      </c>
      <c r="H1458" s="35">
        <f t="shared" si="163"/>
        <v>0</v>
      </c>
      <c r="I1458" s="47">
        <f t="shared" si="161"/>
        <v>0</v>
      </c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37">
        <f t="shared" si="160"/>
        <v>0</v>
      </c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</row>
    <row r="1459" customFormat="1" hidden="1" spans="2:72">
      <c r="B1459" s="17" t="e">
        <f>VLOOKUP(D1459,正方形!D:D,1,FALSE)</f>
        <v>#N/A</v>
      </c>
      <c r="C1459" s="4">
        <f t="shared" si="162"/>
        <v>1455</v>
      </c>
      <c r="D1459" s="1" t="s">
        <v>971</v>
      </c>
      <c r="E1459" s="1"/>
      <c r="F1459" s="17" t="s">
        <v>2425</v>
      </c>
      <c r="G1459" s="4">
        <v>0</v>
      </c>
      <c r="H1459" s="35">
        <f t="shared" si="163"/>
        <v>0</v>
      </c>
      <c r="I1459" s="47">
        <f t="shared" si="161"/>
        <v>0</v>
      </c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37">
        <f t="shared" si="160"/>
        <v>0</v>
      </c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</row>
    <row r="1460" customFormat="1" hidden="1" spans="2:72">
      <c r="B1460" s="17" t="e">
        <f>VLOOKUP(D1460,正方形!D:D,1,FALSE)</f>
        <v>#N/A</v>
      </c>
      <c r="C1460" s="4">
        <f t="shared" si="162"/>
        <v>1456</v>
      </c>
      <c r="D1460" s="1" t="s">
        <v>970</v>
      </c>
      <c r="E1460" s="1"/>
      <c r="F1460" s="17" t="s">
        <v>2425</v>
      </c>
      <c r="G1460" s="4">
        <v>0</v>
      </c>
      <c r="H1460" s="35">
        <f t="shared" si="163"/>
        <v>0</v>
      </c>
      <c r="I1460" s="47">
        <f t="shared" si="161"/>
        <v>0</v>
      </c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37">
        <f t="shared" si="160"/>
        <v>0</v>
      </c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</row>
    <row r="1461" customFormat="1" hidden="1" spans="2:72">
      <c r="B1461" s="17"/>
      <c r="C1461" s="4">
        <f t="shared" si="162"/>
        <v>1457</v>
      </c>
      <c r="D1461" s="16" t="s">
        <v>969</v>
      </c>
      <c r="E1461" s="1"/>
      <c r="F1461" s="17" t="s">
        <v>2425</v>
      </c>
      <c r="G1461" s="4">
        <v>0</v>
      </c>
      <c r="H1461" s="35">
        <f t="shared" si="163"/>
        <v>0</v>
      </c>
      <c r="I1461" s="47">
        <f t="shared" si="161"/>
        <v>0</v>
      </c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37">
        <f t="shared" si="160"/>
        <v>0</v>
      </c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</row>
    <row r="1462" customFormat="1" spans="2:72">
      <c r="B1462" s="17" t="e">
        <f>VLOOKUP(D1462,正方形!D:D,1,FALSE)</f>
        <v>#N/A</v>
      </c>
      <c r="C1462" s="4">
        <f t="shared" si="162"/>
        <v>1458</v>
      </c>
      <c r="D1462" s="1" t="s">
        <v>968</v>
      </c>
      <c r="E1462" s="1"/>
      <c r="F1462" s="17" t="s">
        <v>2601</v>
      </c>
      <c r="G1462" s="4">
        <v>45</v>
      </c>
      <c r="H1462" s="35">
        <f t="shared" si="163"/>
        <v>45</v>
      </c>
      <c r="I1462" s="47">
        <f t="shared" si="161"/>
        <v>0</v>
      </c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37">
        <f t="shared" si="160"/>
        <v>0</v>
      </c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</row>
    <row r="1463" customFormat="1" hidden="1" spans="2:72">
      <c r="B1463" s="17"/>
      <c r="C1463" s="4">
        <f t="shared" si="162"/>
        <v>1459</v>
      </c>
      <c r="D1463" s="16" t="s">
        <v>967</v>
      </c>
      <c r="E1463" s="1"/>
      <c r="F1463" s="17" t="s">
        <v>2425</v>
      </c>
      <c r="G1463" s="4">
        <v>0</v>
      </c>
      <c r="H1463" s="35">
        <f t="shared" si="163"/>
        <v>0</v>
      </c>
      <c r="I1463" s="47">
        <f t="shared" si="161"/>
        <v>0</v>
      </c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37">
        <f t="shared" si="160"/>
        <v>0</v>
      </c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</row>
    <row r="1464" customFormat="1" spans="2:72">
      <c r="B1464" s="17"/>
      <c r="C1464" s="4">
        <f t="shared" si="162"/>
        <v>1460</v>
      </c>
      <c r="D1464" s="16" t="s">
        <v>966</v>
      </c>
      <c r="E1464" s="1"/>
      <c r="F1464" s="17" t="s">
        <v>2425</v>
      </c>
      <c r="G1464" s="4">
        <v>500</v>
      </c>
      <c r="H1464" s="35">
        <f t="shared" si="163"/>
        <v>500</v>
      </c>
      <c r="I1464" s="47">
        <f t="shared" si="161"/>
        <v>0</v>
      </c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37">
        <f t="shared" si="160"/>
        <v>0</v>
      </c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</row>
    <row r="1465" customFormat="1" hidden="1" spans="2:72">
      <c r="B1465" s="17"/>
      <c r="C1465" s="4">
        <f t="shared" si="162"/>
        <v>1461</v>
      </c>
      <c r="D1465" s="16" t="s">
        <v>965</v>
      </c>
      <c r="E1465" s="1"/>
      <c r="F1465" s="17" t="s">
        <v>2900</v>
      </c>
      <c r="G1465" s="4">
        <v>100</v>
      </c>
      <c r="H1465" s="35">
        <f t="shared" si="163"/>
        <v>0</v>
      </c>
      <c r="I1465" s="47">
        <f t="shared" si="161"/>
        <v>0</v>
      </c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37">
        <f t="shared" si="160"/>
        <v>100</v>
      </c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>
        <v>100</v>
      </c>
      <c r="BO1465" s="17"/>
      <c r="BP1465" s="17"/>
      <c r="BQ1465" s="17"/>
      <c r="BR1465" s="17"/>
    </row>
    <row r="1466" customFormat="1" spans="2:72">
      <c r="B1466" s="17"/>
      <c r="C1466" s="4">
        <f t="shared" si="162"/>
        <v>1462</v>
      </c>
      <c r="D1466" s="16" t="s">
        <v>964</v>
      </c>
      <c r="E1466" s="1"/>
      <c r="F1466" s="17" t="s">
        <v>2900</v>
      </c>
      <c r="G1466" s="4">
        <v>20</v>
      </c>
      <c r="H1466" s="35">
        <f t="shared" si="163"/>
        <v>20</v>
      </c>
      <c r="I1466" s="47">
        <f t="shared" si="161"/>
        <v>0</v>
      </c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37">
        <f t="shared" si="160"/>
        <v>0</v>
      </c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</row>
    <row r="1467" customFormat="1" spans="2:72">
      <c r="B1467" s="17" t="e">
        <f>VLOOKUP(D1467,正方形!D:D,1,FALSE)</f>
        <v>#N/A</v>
      </c>
      <c r="C1467" s="4">
        <f t="shared" si="162"/>
        <v>1463</v>
      </c>
      <c r="D1467" s="1" t="s">
        <v>963</v>
      </c>
      <c r="E1467" s="1"/>
      <c r="F1467" s="17" t="s">
        <v>2585</v>
      </c>
      <c r="G1467" s="4">
        <v>100</v>
      </c>
      <c r="H1467" s="35">
        <f t="shared" si="163"/>
        <v>100</v>
      </c>
      <c r="I1467" s="47">
        <f t="shared" si="161"/>
        <v>0</v>
      </c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37">
        <f t="shared" si="160"/>
        <v>0</v>
      </c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</row>
    <row r="1468" customFormat="1" hidden="1" spans="2:72">
      <c r="B1468" s="17"/>
      <c r="C1468" s="4">
        <f t="shared" si="162"/>
        <v>1464</v>
      </c>
      <c r="D1468" s="16" t="s">
        <v>962</v>
      </c>
      <c r="E1468" s="1"/>
      <c r="F1468" s="17" t="s">
        <v>2425</v>
      </c>
      <c r="G1468" s="4">
        <v>0</v>
      </c>
      <c r="H1468" s="35">
        <f t="shared" si="163"/>
        <v>0</v>
      </c>
      <c r="I1468" s="47">
        <f t="shared" si="161"/>
        <v>0</v>
      </c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37">
        <f t="shared" si="160"/>
        <v>0</v>
      </c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</row>
    <row r="1469" customFormat="1" hidden="1" spans="2:72">
      <c r="B1469" s="17"/>
      <c r="C1469" s="4">
        <f t="shared" si="162"/>
        <v>1465</v>
      </c>
      <c r="D1469" s="16" t="s">
        <v>961</v>
      </c>
      <c r="E1469" s="1"/>
      <c r="F1469" s="17" t="s">
        <v>2425</v>
      </c>
      <c r="G1469" s="4">
        <v>0</v>
      </c>
      <c r="H1469" s="35">
        <f t="shared" si="163"/>
        <v>0</v>
      </c>
      <c r="I1469" s="47">
        <f t="shared" si="161"/>
        <v>0</v>
      </c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37">
        <f t="shared" si="160"/>
        <v>0</v>
      </c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</row>
    <row r="1470" customFormat="1" hidden="1" spans="2:72">
      <c r="B1470" s="17"/>
      <c r="C1470" s="4">
        <f t="shared" si="162"/>
        <v>1466</v>
      </c>
      <c r="D1470" s="16" t="s">
        <v>960</v>
      </c>
      <c r="E1470" s="1"/>
      <c r="F1470" s="17" t="s">
        <v>2425</v>
      </c>
      <c r="G1470" s="4">
        <v>0</v>
      </c>
      <c r="H1470" s="35">
        <f t="shared" si="163"/>
        <v>0</v>
      </c>
      <c r="I1470" s="47">
        <f t="shared" si="161"/>
        <v>0</v>
      </c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37">
        <f t="shared" si="160"/>
        <v>0</v>
      </c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</row>
    <row r="1471" customFormat="1" spans="2:72">
      <c r="B1471" s="17" t="e">
        <f>VLOOKUP(D1471,正方形!D:D,1,FALSE)</f>
        <v>#N/A</v>
      </c>
      <c r="C1471" s="4">
        <f t="shared" si="162"/>
        <v>1467</v>
      </c>
      <c r="D1471" s="1" t="s">
        <v>959</v>
      </c>
      <c r="E1471" s="1"/>
      <c r="F1471" s="17" t="s">
        <v>2585</v>
      </c>
      <c r="G1471" s="4">
        <v>80</v>
      </c>
      <c r="H1471" s="35">
        <f t="shared" si="163"/>
        <v>80</v>
      </c>
      <c r="I1471" s="47">
        <f t="shared" si="161"/>
        <v>0</v>
      </c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37">
        <f t="shared" si="160"/>
        <v>0</v>
      </c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</row>
    <row r="1472" customFormat="1" spans="2:72">
      <c r="B1472" s="17" t="str">
        <f>VLOOKUP(D1472,正方形!D:D,1,FALSE)</f>
        <v>25×25×12</v>
      </c>
      <c r="C1472" s="4">
        <f t="shared" si="162"/>
        <v>1468</v>
      </c>
      <c r="D1472" s="1" t="s">
        <v>958</v>
      </c>
      <c r="E1472" s="1"/>
      <c r="F1472" s="17" t="s">
        <v>2933</v>
      </c>
      <c r="G1472" s="4">
        <v>170</v>
      </c>
      <c r="H1472" s="35">
        <f t="shared" si="163"/>
        <v>170</v>
      </c>
      <c r="I1472" s="47">
        <f t="shared" si="161"/>
        <v>0</v>
      </c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37">
        <f t="shared" si="160"/>
        <v>0</v>
      </c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38"/>
      <c r="BT1472" s="38"/>
    </row>
    <row r="1473" customFormat="1" spans="2:72">
      <c r="B1473" s="17"/>
      <c r="C1473" s="4">
        <f t="shared" si="162"/>
        <v>1469</v>
      </c>
      <c r="D1473" s="16" t="s">
        <v>957</v>
      </c>
      <c r="E1473" s="1"/>
      <c r="F1473" s="17" t="s">
        <v>2934</v>
      </c>
      <c r="G1473" s="4">
        <v>1500</v>
      </c>
      <c r="H1473" s="35">
        <f t="shared" si="163"/>
        <v>1500</v>
      </c>
      <c r="I1473" s="47">
        <f t="shared" si="161"/>
        <v>0</v>
      </c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37">
        <f t="shared" si="160"/>
        <v>0</v>
      </c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</row>
    <row r="1474" customFormat="1" spans="2:72">
      <c r="B1474" s="17" t="e">
        <f>VLOOKUP(D1474,正方形!D:D,1,FALSE)</f>
        <v>#N/A</v>
      </c>
      <c r="C1474" s="4">
        <f t="shared" si="162"/>
        <v>1470</v>
      </c>
      <c r="D1474" s="1" t="s">
        <v>956</v>
      </c>
      <c r="E1474" s="1"/>
      <c r="F1474" s="17" t="s">
        <v>2585</v>
      </c>
      <c r="G1474" s="4">
        <v>90</v>
      </c>
      <c r="H1474" s="35">
        <f t="shared" si="163"/>
        <v>90</v>
      </c>
      <c r="I1474" s="47">
        <f t="shared" si="161"/>
        <v>0</v>
      </c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37">
        <f t="shared" si="160"/>
        <v>0</v>
      </c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</row>
    <row r="1475" customFormat="1" spans="2:72">
      <c r="B1475" s="17" t="e">
        <f>VLOOKUP(D1475,正方形!D:D,1,FALSE)</f>
        <v>#N/A</v>
      </c>
      <c r="C1475" s="4">
        <f t="shared" si="162"/>
        <v>1471</v>
      </c>
      <c r="D1475" s="1" t="s">
        <v>2935</v>
      </c>
      <c r="E1475" s="1"/>
      <c r="F1475" s="17" t="s">
        <v>2936</v>
      </c>
      <c r="G1475" s="4">
        <v>50</v>
      </c>
      <c r="H1475" s="35">
        <f t="shared" si="163"/>
        <v>50</v>
      </c>
      <c r="I1475" s="47">
        <f t="shared" si="161"/>
        <v>0</v>
      </c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37">
        <f t="shared" si="160"/>
        <v>0</v>
      </c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</row>
    <row r="1476" customFormat="1" spans="2:72">
      <c r="B1476" s="17" t="e">
        <f>VLOOKUP(D1476,正方形!D:D,1,FALSE)</f>
        <v>#N/A</v>
      </c>
      <c r="C1476" s="4">
        <f t="shared" si="162"/>
        <v>1472</v>
      </c>
      <c r="D1476" s="1" t="s">
        <v>954</v>
      </c>
      <c r="E1476" s="1"/>
      <c r="F1476" s="17" t="s">
        <v>2627</v>
      </c>
      <c r="G1476" s="4">
        <v>95</v>
      </c>
      <c r="H1476" s="35">
        <f t="shared" si="163"/>
        <v>95</v>
      </c>
      <c r="I1476" s="47">
        <f t="shared" si="161"/>
        <v>0</v>
      </c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37">
        <f>SUM(AP1476:BT1476)</f>
        <v>0</v>
      </c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</row>
    <row r="1477" customFormat="1" hidden="1" spans="2:72">
      <c r="B1477" s="17" t="e">
        <f>VLOOKUP(D1477,正方形!D:D,1,FALSE)</f>
        <v>#N/A</v>
      </c>
      <c r="C1477" s="4">
        <f t="shared" si="162"/>
        <v>1473</v>
      </c>
      <c r="D1477" s="1" t="s">
        <v>953</v>
      </c>
      <c r="E1477" s="1"/>
      <c r="F1477" s="17" t="s">
        <v>2425</v>
      </c>
      <c r="G1477" s="4">
        <v>0</v>
      </c>
      <c r="H1477" s="35">
        <f t="shared" si="163"/>
        <v>0</v>
      </c>
      <c r="I1477" s="47">
        <f t="shared" si="161"/>
        <v>0</v>
      </c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37">
        <f t="shared" ref="AO1471:AO1486" si="164">SUM(AP1477:BT1477)</f>
        <v>0</v>
      </c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</row>
    <row r="1478" customFormat="1" spans="2:72">
      <c r="B1478" s="17" t="e">
        <f>VLOOKUP(D1478,正方形!D:D,1,FALSE)</f>
        <v>#N/A</v>
      </c>
      <c r="C1478" s="4">
        <f t="shared" si="162"/>
        <v>1474</v>
      </c>
      <c r="D1478" s="1" t="s">
        <v>952</v>
      </c>
      <c r="E1478" s="1"/>
      <c r="F1478" s="17" t="s">
        <v>2937</v>
      </c>
      <c r="G1478" s="4">
        <v>40</v>
      </c>
      <c r="H1478" s="35">
        <f t="shared" si="163"/>
        <v>40</v>
      </c>
      <c r="I1478" s="47">
        <f t="shared" si="161"/>
        <v>0</v>
      </c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37">
        <f t="shared" si="164"/>
        <v>0</v>
      </c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</row>
    <row r="1479" customFormat="1" hidden="1" spans="2:72">
      <c r="B1479" s="17" t="e">
        <f>VLOOKUP(D1479,正方形!D:D,1,FALSE)</f>
        <v>#N/A</v>
      </c>
      <c r="C1479" s="4">
        <f t="shared" si="162"/>
        <v>1475</v>
      </c>
      <c r="D1479" s="1" t="s">
        <v>951</v>
      </c>
      <c r="E1479" s="1"/>
      <c r="F1479" s="17" t="s">
        <v>2821</v>
      </c>
      <c r="G1479" s="4">
        <v>260</v>
      </c>
      <c r="H1479" s="35">
        <f t="shared" si="163"/>
        <v>0</v>
      </c>
      <c r="I1479" s="47">
        <f t="shared" si="161"/>
        <v>0</v>
      </c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37">
        <f t="shared" si="164"/>
        <v>260</v>
      </c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>
        <v>260</v>
      </c>
      <c r="BN1479" s="17"/>
      <c r="BO1479" s="17"/>
      <c r="BP1479" s="17"/>
      <c r="BQ1479" s="17"/>
      <c r="BR1479" s="17"/>
      <c r="BS1479" s="38"/>
      <c r="BT1479" s="38"/>
    </row>
    <row r="1480" customFormat="1" spans="2:72">
      <c r="B1480" s="17" t="e">
        <f>VLOOKUP(D1480,正方形!D:D,1,FALSE)</f>
        <v>#N/A</v>
      </c>
      <c r="C1480" s="4">
        <f t="shared" si="162"/>
        <v>1476</v>
      </c>
      <c r="D1480" s="1" t="s">
        <v>950</v>
      </c>
      <c r="E1480" s="1"/>
      <c r="F1480" s="17" t="s">
        <v>2624</v>
      </c>
      <c r="G1480" s="4">
        <v>700</v>
      </c>
      <c r="H1480" s="35">
        <f t="shared" si="163"/>
        <v>200</v>
      </c>
      <c r="I1480" s="47">
        <f t="shared" si="161"/>
        <v>0</v>
      </c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37">
        <f t="shared" si="164"/>
        <v>500</v>
      </c>
      <c r="AP1480" s="17"/>
      <c r="AQ1480" s="17">
        <v>500</v>
      </c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38"/>
      <c r="BT1480" s="38"/>
    </row>
    <row r="1481" customFormat="1" hidden="1" spans="2:72">
      <c r="B1481" s="17" t="e">
        <f>VLOOKUP(D1481,正方形!D:D,1,FALSE)</f>
        <v>#N/A</v>
      </c>
      <c r="C1481" s="4">
        <f t="shared" si="162"/>
        <v>1477</v>
      </c>
      <c r="D1481" s="1" t="s">
        <v>949</v>
      </c>
      <c r="E1481" s="1"/>
      <c r="F1481" s="17" t="s">
        <v>2544</v>
      </c>
      <c r="G1481" s="4">
        <v>80</v>
      </c>
      <c r="H1481" s="35">
        <f t="shared" si="163"/>
        <v>0</v>
      </c>
      <c r="I1481" s="47">
        <f t="shared" si="161"/>
        <v>0</v>
      </c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37">
        <f t="shared" si="164"/>
        <v>80</v>
      </c>
      <c r="AP1481" s="17"/>
      <c r="AQ1481" s="17"/>
      <c r="AR1481" s="17"/>
      <c r="AS1481" s="17"/>
      <c r="AT1481" s="17"/>
      <c r="AU1481" s="17"/>
      <c r="AV1481" s="17"/>
      <c r="AW1481" s="17">
        <v>80</v>
      </c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</row>
    <row r="1482" customFormat="1" hidden="1" spans="2:72">
      <c r="B1482" s="17"/>
      <c r="C1482" s="4">
        <f t="shared" si="162"/>
        <v>1478</v>
      </c>
      <c r="D1482" s="16" t="s">
        <v>948</v>
      </c>
      <c r="E1482" s="1"/>
      <c r="F1482" s="17"/>
      <c r="G1482" s="4">
        <v>0</v>
      </c>
      <c r="H1482" s="35">
        <f t="shared" si="163"/>
        <v>0</v>
      </c>
      <c r="I1482" s="47">
        <f t="shared" si="161"/>
        <v>0</v>
      </c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37">
        <f t="shared" si="164"/>
        <v>0</v>
      </c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</row>
    <row r="1483" customFormat="1" hidden="1" spans="2:72">
      <c r="B1483" s="17" t="e">
        <f>VLOOKUP(D1483,正方形!D:D,1,FALSE)</f>
        <v>#N/A</v>
      </c>
      <c r="C1483" s="4">
        <f t="shared" si="162"/>
        <v>1479</v>
      </c>
      <c r="D1483" s="1" t="s">
        <v>947</v>
      </c>
      <c r="E1483" s="1"/>
      <c r="F1483" s="17" t="s">
        <v>2938</v>
      </c>
      <c r="G1483" s="4">
        <v>260</v>
      </c>
      <c r="H1483" s="35">
        <f t="shared" si="163"/>
        <v>0</v>
      </c>
      <c r="I1483" s="47">
        <f t="shared" si="161"/>
        <v>0</v>
      </c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37">
        <f t="shared" si="164"/>
        <v>260</v>
      </c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>
        <v>260</v>
      </c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38"/>
      <c r="BT1483" s="38"/>
    </row>
    <row r="1484" customFormat="1" spans="2:72">
      <c r="B1484" s="17" t="e">
        <f>VLOOKUP(D1484,正方形!D:D,1,FALSE)</f>
        <v>#N/A</v>
      </c>
      <c r="C1484" s="4">
        <f t="shared" si="162"/>
        <v>1480</v>
      </c>
      <c r="D1484" s="1" t="s">
        <v>946</v>
      </c>
      <c r="E1484" s="1"/>
      <c r="F1484" s="17" t="s">
        <v>2550</v>
      </c>
      <c r="G1484" s="4">
        <v>20</v>
      </c>
      <c r="H1484" s="35">
        <f t="shared" si="163"/>
        <v>20</v>
      </c>
      <c r="I1484" s="47">
        <f t="shared" si="161"/>
        <v>0</v>
      </c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37">
        <f t="shared" si="164"/>
        <v>0</v>
      </c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</row>
    <row r="1485" customFormat="1" hidden="1" spans="2:72">
      <c r="B1485" s="17" t="e">
        <f>VLOOKUP(D1485,正方形!D:D,1,FALSE)</f>
        <v>#N/A</v>
      </c>
      <c r="C1485" s="4">
        <f t="shared" si="162"/>
        <v>1481</v>
      </c>
      <c r="D1485" s="1" t="s">
        <v>945</v>
      </c>
      <c r="E1485" s="1"/>
      <c r="F1485" s="17" t="s">
        <v>2425</v>
      </c>
      <c r="G1485" s="4">
        <v>0</v>
      </c>
      <c r="H1485" s="35">
        <f t="shared" si="163"/>
        <v>0</v>
      </c>
      <c r="I1485" s="47">
        <f t="shared" si="161"/>
        <v>0</v>
      </c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37">
        <f t="shared" si="164"/>
        <v>0</v>
      </c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</row>
    <row r="1486" customFormat="1" spans="2:72">
      <c r="B1486" s="17" t="e">
        <f>VLOOKUP(D1486,正方形!D:D,1,FALSE)</f>
        <v>#N/A</v>
      </c>
      <c r="C1486" s="4">
        <f t="shared" si="162"/>
        <v>1482</v>
      </c>
      <c r="D1486" s="1" t="s">
        <v>944</v>
      </c>
      <c r="E1486" s="1"/>
      <c r="F1486" s="17" t="s">
        <v>2939</v>
      </c>
      <c r="G1486" s="4">
        <v>380</v>
      </c>
      <c r="H1486" s="35">
        <f t="shared" si="163"/>
        <v>380</v>
      </c>
      <c r="I1486" s="47">
        <f t="shared" si="161"/>
        <v>0</v>
      </c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37">
        <f t="shared" si="164"/>
        <v>0</v>
      </c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</row>
    <row r="1487" customFormat="1" hidden="1" spans="2:72">
      <c r="B1487" s="17" t="e">
        <f>VLOOKUP(D1487,正方形!D:D,1,FALSE)</f>
        <v>#N/A</v>
      </c>
      <c r="C1487" s="4">
        <f t="shared" si="162"/>
        <v>1483</v>
      </c>
      <c r="D1487" s="1" t="s">
        <v>943</v>
      </c>
      <c r="E1487" s="1"/>
      <c r="F1487" s="17" t="s">
        <v>2425</v>
      </c>
      <c r="G1487" s="4">
        <v>20</v>
      </c>
      <c r="H1487" s="35">
        <f t="shared" si="163"/>
        <v>0</v>
      </c>
      <c r="I1487" s="47">
        <f t="shared" si="161"/>
        <v>0</v>
      </c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37">
        <f t="shared" ref="AO1486:AO1534" si="165">SUM(AP1487:BT1487)</f>
        <v>20</v>
      </c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>
        <v>20</v>
      </c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</row>
    <row r="1488" customFormat="1" spans="2:72">
      <c r="B1488" s="17" t="e">
        <f>VLOOKUP(D1488,正方形!D:D,1,FALSE)</f>
        <v>#N/A</v>
      </c>
      <c r="C1488" s="4">
        <f t="shared" si="162"/>
        <v>1484</v>
      </c>
      <c r="D1488" s="1" t="s">
        <v>942</v>
      </c>
      <c r="E1488" s="1"/>
      <c r="F1488" s="17" t="s">
        <v>2940</v>
      </c>
      <c r="G1488" s="4">
        <v>80</v>
      </c>
      <c r="H1488" s="35">
        <f t="shared" si="163"/>
        <v>80</v>
      </c>
      <c r="I1488" s="47">
        <f t="shared" si="161"/>
        <v>0</v>
      </c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37">
        <f t="shared" si="165"/>
        <v>0</v>
      </c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38"/>
      <c r="BT1488" s="38"/>
    </row>
    <row r="1489" customFormat="1" spans="2:72">
      <c r="B1489" s="17" t="e">
        <f>VLOOKUP(D1489,正方形!D:D,1,FALSE)</f>
        <v>#N/A</v>
      </c>
      <c r="C1489" s="4">
        <f t="shared" si="162"/>
        <v>1485</v>
      </c>
      <c r="D1489" s="1" t="s">
        <v>941</v>
      </c>
      <c r="E1489" s="1"/>
      <c r="F1489" s="17" t="s">
        <v>2593</v>
      </c>
      <c r="G1489" s="4">
        <v>100</v>
      </c>
      <c r="H1489" s="35">
        <f t="shared" si="163"/>
        <v>100</v>
      </c>
      <c r="I1489" s="47">
        <f t="shared" si="161"/>
        <v>0</v>
      </c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37">
        <f t="shared" si="165"/>
        <v>0</v>
      </c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</row>
    <row r="1490" customFormat="1" spans="2:72">
      <c r="B1490" s="17" t="e">
        <f>VLOOKUP(D1490,正方形!D:D,1,FALSE)</f>
        <v>#N/A</v>
      </c>
      <c r="C1490" s="4">
        <f t="shared" si="162"/>
        <v>1486</v>
      </c>
      <c r="D1490" s="1" t="s">
        <v>940</v>
      </c>
      <c r="E1490" s="1"/>
      <c r="F1490" s="17" t="s">
        <v>2941</v>
      </c>
      <c r="G1490" s="4">
        <v>800</v>
      </c>
      <c r="H1490" s="35">
        <f t="shared" si="163"/>
        <v>800</v>
      </c>
      <c r="I1490" s="47">
        <f t="shared" si="161"/>
        <v>0</v>
      </c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37">
        <f t="shared" si="165"/>
        <v>0</v>
      </c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38"/>
      <c r="BT1490" s="38"/>
    </row>
    <row r="1491" customFormat="1" hidden="1" spans="2:72">
      <c r="B1491" s="17" t="e">
        <f>VLOOKUP(D1491,正方形!D:D,1,FALSE)</f>
        <v>#N/A</v>
      </c>
      <c r="C1491" s="4">
        <f t="shared" si="162"/>
        <v>1487</v>
      </c>
      <c r="D1491" s="1" t="s">
        <v>939</v>
      </c>
      <c r="E1491" s="1"/>
      <c r="F1491" s="17" t="s">
        <v>2654</v>
      </c>
      <c r="G1491" s="4">
        <v>100</v>
      </c>
      <c r="H1491" s="35">
        <f t="shared" si="163"/>
        <v>0</v>
      </c>
      <c r="I1491" s="47">
        <f t="shared" si="161"/>
        <v>0</v>
      </c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37">
        <f t="shared" si="165"/>
        <v>100</v>
      </c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>
        <v>100</v>
      </c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38"/>
      <c r="BT1491" s="38"/>
    </row>
    <row r="1492" customFormat="1" hidden="1" spans="2:72">
      <c r="B1492" s="17" t="e">
        <f>VLOOKUP(D1492,正方形!D:D,1,FALSE)</f>
        <v>#N/A</v>
      </c>
      <c r="C1492" s="4">
        <f t="shared" si="162"/>
        <v>1488</v>
      </c>
      <c r="D1492" s="1" t="s">
        <v>938</v>
      </c>
      <c r="E1492" s="1"/>
      <c r="F1492" s="17" t="s">
        <v>2443</v>
      </c>
      <c r="G1492" s="4">
        <v>50</v>
      </c>
      <c r="H1492" s="35">
        <f t="shared" ref="H1492:H1555" si="166">G1492+I1492-AO1492</f>
        <v>0</v>
      </c>
      <c r="I1492" s="47">
        <f t="shared" ref="I1492:I1555" si="167">SUM(J1492:AN1492)</f>
        <v>0</v>
      </c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37">
        <f t="shared" si="165"/>
        <v>50</v>
      </c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>
        <v>50</v>
      </c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38"/>
      <c r="BT1492" s="38"/>
    </row>
    <row r="1493" customFormat="1" spans="2:72">
      <c r="B1493" s="17" t="e">
        <f>VLOOKUP(D1493,正方形!D:D,1,FALSE)</f>
        <v>#N/A</v>
      </c>
      <c r="C1493" s="4">
        <f t="shared" ref="C1493:C1556" si="168">ROW()-4</f>
        <v>1489</v>
      </c>
      <c r="D1493" s="1" t="s">
        <v>937</v>
      </c>
      <c r="E1493" s="1"/>
      <c r="F1493" s="17" t="s">
        <v>2792</v>
      </c>
      <c r="G1493" s="4">
        <v>510</v>
      </c>
      <c r="H1493" s="35">
        <f t="shared" si="166"/>
        <v>510</v>
      </c>
      <c r="I1493" s="47">
        <f t="shared" si="167"/>
        <v>0</v>
      </c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37">
        <f t="shared" si="165"/>
        <v>0</v>
      </c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38"/>
      <c r="BT1493" s="38"/>
    </row>
    <row r="1494" customFormat="1" hidden="1" spans="2:72">
      <c r="B1494" s="17"/>
      <c r="C1494" s="4">
        <f t="shared" si="168"/>
        <v>1490</v>
      </c>
      <c r="D1494" s="16" t="s">
        <v>936</v>
      </c>
      <c r="E1494" s="1"/>
      <c r="F1494" s="17"/>
      <c r="G1494" s="4">
        <v>0</v>
      </c>
      <c r="H1494" s="35">
        <f t="shared" si="166"/>
        <v>0</v>
      </c>
      <c r="I1494" s="47">
        <f t="shared" si="167"/>
        <v>0</v>
      </c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37">
        <f t="shared" si="165"/>
        <v>0</v>
      </c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</row>
    <row r="1495" customFormat="1" hidden="1" spans="2:72">
      <c r="B1495" s="17"/>
      <c r="C1495" s="4">
        <f t="shared" si="168"/>
        <v>1491</v>
      </c>
      <c r="D1495" s="16" t="s">
        <v>935</v>
      </c>
      <c r="E1495" s="1"/>
      <c r="F1495" s="17"/>
      <c r="G1495" s="4">
        <v>0</v>
      </c>
      <c r="H1495" s="35">
        <f t="shared" si="166"/>
        <v>0</v>
      </c>
      <c r="I1495" s="47">
        <f t="shared" si="167"/>
        <v>0</v>
      </c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37">
        <f t="shared" si="165"/>
        <v>0</v>
      </c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</row>
    <row r="1496" customFormat="1" spans="2:72">
      <c r="B1496" s="17" t="e">
        <f>VLOOKUP(D1496,正方形!D:D,1,FALSE)</f>
        <v>#N/A</v>
      </c>
      <c r="C1496" s="4">
        <f t="shared" si="168"/>
        <v>1492</v>
      </c>
      <c r="D1496" s="1" t="s">
        <v>934</v>
      </c>
      <c r="E1496" s="1"/>
      <c r="F1496" s="17" t="s">
        <v>2725</v>
      </c>
      <c r="G1496" s="4">
        <v>310</v>
      </c>
      <c r="H1496" s="35">
        <f t="shared" si="166"/>
        <v>310</v>
      </c>
      <c r="I1496" s="47">
        <f t="shared" si="167"/>
        <v>0</v>
      </c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37">
        <f t="shared" si="165"/>
        <v>0</v>
      </c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38"/>
      <c r="BT1496" s="38"/>
    </row>
    <row r="1497" customFormat="1" spans="2:72">
      <c r="B1497" s="17" t="e">
        <f>VLOOKUP(D1497,正方形!D:D,1,FALSE)</f>
        <v>#N/A</v>
      </c>
      <c r="C1497" s="4">
        <f t="shared" si="168"/>
        <v>1493</v>
      </c>
      <c r="D1497" s="1" t="s">
        <v>933</v>
      </c>
      <c r="E1497" s="1"/>
      <c r="F1497" s="17" t="s">
        <v>2942</v>
      </c>
      <c r="G1497" s="4">
        <v>130</v>
      </c>
      <c r="H1497" s="35">
        <f t="shared" si="166"/>
        <v>30</v>
      </c>
      <c r="I1497" s="47">
        <f t="shared" si="167"/>
        <v>0</v>
      </c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37">
        <f t="shared" si="165"/>
        <v>100</v>
      </c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>
        <v>100</v>
      </c>
      <c r="BK1497" s="17"/>
      <c r="BL1497" s="17"/>
      <c r="BM1497" s="17"/>
      <c r="BN1497" s="17"/>
      <c r="BO1497" s="17"/>
      <c r="BP1497" s="17"/>
      <c r="BQ1497" s="17"/>
      <c r="BR1497" s="17"/>
      <c r="BS1497" s="38"/>
      <c r="BT1497" s="38"/>
    </row>
    <row r="1498" customFormat="1" hidden="1" spans="2:72">
      <c r="B1498" s="17"/>
      <c r="C1498" s="4">
        <f t="shared" si="168"/>
        <v>1494</v>
      </c>
      <c r="D1498" s="1" t="s">
        <v>932</v>
      </c>
      <c r="E1498" s="1"/>
      <c r="F1498" s="17" t="s">
        <v>2425</v>
      </c>
      <c r="G1498" s="4">
        <v>0</v>
      </c>
      <c r="H1498" s="35">
        <f t="shared" si="166"/>
        <v>0</v>
      </c>
      <c r="I1498" s="47">
        <f t="shared" si="167"/>
        <v>0</v>
      </c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37">
        <f t="shared" si="165"/>
        <v>0</v>
      </c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</row>
    <row r="1499" customFormat="1" hidden="1" spans="2:72">
      <c r="B1499" s="17" t="e">
        <f>VLOOKUP(D1499,正方形!D:D,1,FALSE)</f>
        <v>#N/A</v>
      </c>
      <c r="C1499" s="4">
        <f t="shared" si="168"/>
        <v>1495</v>
      </c>
      <c r="D1499" s="1" t="s">
        <v>931</v>
      </c>
      <c r="E1499" s="1"/>
      <c r="F1499" s="17" t="s">
        <v>2793</v>
      </c>
      <c r="G1499" s="4">
        <v>0</v>
      </c>
      <c r="H1499" s="35">
        <f t="shared" si="166"/>
        <v>0</v>
      </c>
      <c r="I1499" s="47">
        <f t="shared" si="167"/>
        <v>0</v>
      </c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37">
        <f t="shared" si="165"/>
        <v>0</v>
      </c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38"/>
      <c r="BT1499" s="38"/>
    </row>
    <row r="1500" customFormat="1" spans="2:72">
      <c r="B1500" s="17" t="e">
        <f>VLOOKUP(D1500,正方形!D:D,1,FALSE)</f>
        <v>#N/A</v>
      </c>
      <c r="C1500" s="4">
        <f t="shared" si="168"/>
        <v>1496</v>
      </c>
      <c r="D1500" s="1"/>
      <c r="E1500" s="1"/>
      <c r="F1500" s="17" t="s">
        <v>2794</v>
      </c>
      <c r="G1500" s="4">
        <v>800</v>
      </c>
      <c r="H1500" s="35">
        <f t="shared" si="166"/>
        <v>800</v>
      </c>
      <c r="I1500" s="47">
        <f t="shared" si="167"/>
        <v>0</v>
      </c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37">
        <f t="shared" si="165"/>
        <v>0</v>
      </c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38"/>
      <c r="BT1500" s="38"/>
    </row>
    <row r="1501" customFormat="1" spans="2:72">
      <c r="B1501" s="17" t="e">
        <f>VLOOKUP(D1501,正方形!D:D,1,FALSE)</f>
        <v>#N/A</v>
      </c>
      <c r="C1501" s="4">
        <f t="shared" si="168"/>
        <v>1497</v>
      </c>
      <c r="D1501" s="1" t="s">
        <v>929</v>
      </c>
      <c r="E1501" s="1"/>
      <c r="F1501" s="17" t="s">
        <v>2633</v>
      </c>
      <c r="G1501" s="4">
        <v>70</v>
      </c>
      <c r="H1501" s="35">
        <f t="shared" si="166"/>
        <v>40</v>
      </c>
      <c r="I1501" s="47">
        <f t="shared" si="167"/>
        <v>0</v>
      </c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37">
        <f t="shared" si="165"/>
        <v>30</v>
      </c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>
        <v>30</v>
      </c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38"/>
      <c r="BT1501" s="38"/>
    </row>
    <row r="1502" customFormat="1" hidden="1" spans="2:72">
      <c r="B1502" s="17" t="e">
        <f>VLOOKUP(D1502,正方形!D:D,1,FALSE)</f>
        <v>#N/A</v>
      </c>
      <c r="C1502" s="4">
        <f t="shared" si="168"/>
        <v>1498</v>
      </c>
      <c r="D1502" s="1" t="s">
        <v>928</v>
      </c>
      <c r="E1502" s="1"/>
      <c r="F1502" s="17" t="s">
        <v>2425</v>
      </c>
      <c r="G1502" s="4">
        <v>0</v>
      </c>
      <c r="H1502" s="35">
        <f t="shared" si="166"/>
        <v>0</v>
      </c>
      <c r="I1502" s="47">
        <f t="shared" si="167"/>
        <v>0</v>
      </c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37">
        <f t="shared" si="165"/>
        <v>0</v>
      </c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</row>
    <row r="1503" customFormat="1" spans="2:72">
      <c r="B1503" s="17" t="e">
        <f>VLOOKUP(D1503,正方形!D:D,1,FALSE)</f>
        <v>#N/A</v>
      </c>
      <c r="C1503" s="4">
        <f t="shared" si="168"/>
        <v>1499</v>
      </c>
      <c r="D1503" s="1" t="s">
        <v>927</v>
      </c>
      <c r="E1503" s="1"/>
      <c r="F1503" s="17" t="s">
        <v>2943</v>
      </c>
      <c r="G1503" s="4">
        <v>510</v>
      </c>
      <c r="H1503" s="35">
        <f t="shared" si="166"/>
        <v>510</v>
      </c>
      <c r="I1503" s="47">
        <f t="shared" si="167"/>
        <v>0</v>
      </c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37">
        <f t="shared" si="165"/>
        <v>0</v>
      </c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38"/>
      <c r="BT1503" s="38"/>
    </row>
    <row r="1504" customFormat="1" hidden="1" spans="2:72">
      <c r="B1504" s="17"/>
      <c r="C1504" s="4">
        <f t="shared" si="168"/>
        <v>1500</v>
      </c>
      <c r="D1504" s="16" t="s">
        <v>926</v>
      </c>
      <c r="E1504" s="1"/>
      <c r="F1504" s="17" t="s">
        <v>2425</v>
      </c>
      <c r="G1504" s="4">
        <v>0</v>
      </c>
      <c r="H1504" s="35">
        <f t="shared" si="166"/>
        <v>0</v>
      </c>
      <c r="I1504" s="47">
        <f t="shared" si="167"/>
        <v>0</v>
      </c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37">
        <f t="shared" si="165"/>
        <v>0</v>
      </c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</row>
    <row r="1505" customFormat="1" hidden="1" spans="2:72">
      <c r="B1505" s="17"/>
      <c r="C1505" s="4">
        <f t="shared" si="168"/>
        <v>1501</v>
      </c>
      <c r="D1505" s="16" t="s">
        <v>925</v>
      </c>
      <c r="E1505" s="1"/>
      <c r="F1505" s="17"/>
      <c r="G1505" s="4">
        <v>0</v>
      </c>
      <c r="H1505" s="35">
        <f t="shared" si="166"/>
        <v>0</v>
      </c>
      <c r="I1505" s="47">
        <f t="shared" si="167"/>
        <v>0</v>
      </c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37">
        <f t="shared" si="165"/>
        <v>0</v>
      </c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</row>
    <row r="1506" customFormat="1" spans="2:72">
      <c r="B1506" s="17" t="e">
        <f>VLOOKUP(D1506,正方形!D:D,1,FALSE)</f>
        <v>#N/A</v>
      </c>
      <c r="C1506" s="4">
        <f t="shared" si="168"/>
        <v>1502</v>
      </c>
      <c r="D1506" s="1" t="s">
        <v>924</v>
      </c>
      <c r="E1506" s="1"/>
      <c r="F1506" s="17" t="s">
        <v>2558</v>
      </c>
      <c r="G1506" s="4">
        <v>75</v>
      </c>
      <c r="H1506" s="35">
        <f t="shared" si="166"/>
        <v>75</v>
      </c>
      <c r="I1506" s="47">
        <f t="shared" si="167"/>
        <v>0</v>
      </c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37">
        <f t="shared" si="165"/>
        <v>0</v>
      </c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38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</row>
    <row r="1507" customFormat="1" hidden="1" spans="2:72">
      <c r="B1507" s="17"/>
      <c r="C1507" s="4">
        <f t="shared" si="168"/>
        <v>1503</v>
      </c>
      <c r="D1507" s="16" t="s">
        <v>923</v>
      </c>
      <c r="E1507" s="1"/>
      <c r="F1507" s="17" t="s">
        <v>2425</v>
      </c>
      <c r="G1507" s="4">
        <v>0</v>
      </c>
      <c r="H1507" s="35">
        <f t="shared" si="166"/>
        <v>0</v>
      </c>
      <c r="I1507" s="47">
        <f t="shared" si="167"/>
        <v>0</v>
      </c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37">
        <f t="shared" si="165"/>
        <v>0</v>
      </c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</row>
    <row r="1508" customFormat="1" hidden="1" spans="2:72">
      <c r="B1508" s="17"/>
      <c r="C1508" s="4">
        <f t="shared" si="168"/>
        <v>1504</v>
      </c>
      <c r="D1508" s="16" t="s">
        <v>922</v>
      </c>
      <c r="E1508" s="1"/>
      <c r="F1508" s="17"/>
      <c r="G1508" s="4">
        <v>0</v>
      </c>
      <c r="H1508" s="35">
        <f t="shared" si="166"/>
        <v>0</v>
      </c>
      <c r="I1508" s="47">
        <f t="shared" si="167"/>
        <v>0</v>
      </c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37">
        <f t="shared" si="165"/>
        <v>0</v>
      </c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</row>
    <row r="1509" customFormat="1" spans="2:72">
      <c r="B1509" s="17" t="e">
        <f>VLOOKUP(D1509,正方形!D:D,1,FALSE)</f>
        <v>#N/A</v>
      </c>
      <c r="C1509" s="4">
        <f t="shared" si="168"/>
        <v>1505</v>
      </c>
      <c r="D1509" s="1" t="s">
        <v>921</v>
      </c>
      <c r="E1509" s="1"/>
      <c r="F1509" s="17" t="s">
        <v>2641</v>
      </c>
      <c r="G1509" s="4">
        <v>50</v>
      </c>
      <c r="H1509" s="35">
        <f t="shared" si="166"/>
        <v>50</v>
      </c>
      <c r="I1509" s="47">
        <f t="shared" si="167"/>
        <v>0</v>
      </c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37">
        <f t="shared" si="165"/>
        <v>0</v>
      </c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38"/>
      <c r="BT1509" s="38"/>
    </row>
    <row r="1510" customFormat="1" hidden="1" spans="2:72">
      <c r="B1510" s="17" t="e">
        <f>VLOOKUP(D1510,正方形!D:D,1,FALSE)</f>
        <v>#N/A</v>
      </c>
      <c r="C1510" s="4">
        <f t="shared" si="168"/>
        <v>1506</v>
      </c>
      <c r="D1510" s="1" t="s">
        <v>920</v>
      </c>
      <c r="E1510" s="1"/>
      <c r="F1510" s="17" t="s">
        <v>2425</v>
      </c>
      <c r="G1510" s="4">
        <v>0</v>
      </c>
      <c r="H1510" s="35">
        <f t="shared" si="166"/>
        <v>-300</v>
      </c>
      <c r="I1510" s="47">
        <f t="shared" si="167"/>
        <v>0</v>
      </c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37">
        <f t="shared" si="165"/>
        <v>300</v>
      </c>
      <c r="AP1510" s="17"/>
      <c r="AQ1510" s="17"/>
      <c r="AR1510" s="17">
        <v>300</v>
      </c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</row>
    <row r="1511" customFormat="1" spans="2:72">
      <c r="B1511" s="17" t="e">
        <f>VLOOKUP(D1511,正方形!D:D,1,FALSE)</f>
        <v>#N/A</v>
      </c>
      <c r="C1511" s="4">
        <f t="shared" si="168"/>
        <v>1507</v>
      </c>
      <c r="D1511" s="1" t="s">
        <v>919</v>
      </c>
      <c r="E1511" s="1"/>
      <c r="F1511" s="17" t="s">
        <v>2573</v>
      </c>
      <c r="G1511" s="4">
        <v>300</v>
      </c>
      <c r="H1511" s="35">
        <f t="shared" si="166"/>
        <v>286</v>
      </c>
      <c r="I1511" s="47">
        <f t="shared" si="167"/>
        <v>0</v>
      </c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37">
        <f t="shared" si="165"/>
        <v>14</v>
      </c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>
        <v>14</v>
      </c>
      <c r="BL1511" s="17"/>
      <c r="BM1511" s="17"/>
      <c r="BN1511" s="17"/>
      <c r="BO1511" s="17"/>
      <c r="BP1511" s="17"/>
      <c r="BQ1511" s="17"/>
      <c r="BR1511" s="17"/>
      <c r="BS1511" s="38"/>
      <c r="BT1511" s="38"/>
    </row>
    <row r="1512" customFormat="1" hidden="1" spans="2:72">
      <c r="B1512" s="17" t="e">
        <f>VLOOKUP(D1512,正方形!D:D,1,FALSE)</f>
        <v>#N/A</v>
      </c>
      <c r="C1512" s="4">
        <f t="shared" si="168"/>
        <v>1508</v>
      </c>
      <c r="D1512" s="1" t="s">
        <v>918</v>
      </c>
      <c r="E1512" s="1"/>
      <c r="F1512" s="17" t="s">
        <v>2574</v>
      </c>
      <c r="G1512" s="4">
        <v>50</v>
      </c>
      <c r="H1512" s="35">
        <f t="shared" si="166"/>
        <v>0</v>
      </c>
      <c r="I1512" s="47">
        <f t="shared" si="167"/>
        <v>0</v>
      </c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37">
        <f t="shared" si="165"/>
        <v>50</v>
      </c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>
        <v>50</v>
      </c>
      <c r="BS1512" s="38"/>
      <c r="BT1512" s="38"/>
    </row>
    <row r="1513" customFormat="1" spans="2:72">
      <c r="B1513" s="17" t="e">
        <f>VLOOKUP(D1513,正方形!D:D,1,FALSE)</f>
        <v>#N/A</v>
      </c>
      <c r="C1513" s="4">
        <f t="shared" si="168"/>
        <v>1509</v>
      </c>
      <c r="D1513" s="1" t="s">
        <v>917</v>
      </c>
      <c r="E1513" s="1"/>
      <c r="F1513" s="17" t="s">
        <v>2617</v>
      </c>
      <c r="G1513" s="4">
        <v>100</v>
      </c>
      <c r="H1513" s="35">
        <f t="shared" si="166"/>
        <v>100</v>
      </c>
      <c r="I1513" s="47">
        <f t="shared" si="167"/>
        <v>0</v>
      </c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37">
        <f t="shared" si="165"/>
        <v>0</v>
      </c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</row>
    <row r="1514" customFormat="1" hidden="1" spans="2:72">
      <c r="B1514" s="17" t="e">
        <f>VLOOKUP(D1514,正方形!D:D,1,FALSE)</f>
        <v>#N/A</v>
      </c>
      <c r="C1514" s="4">
        <f t="shared" si="168"/>
        <v>1510</v>
      </c>
      <c r="D1514" s="1" t="s">
        <v>916</v>
      </c>
      <c r="E1514" s="1"/>
      <c r="F1514" s="17" t="s">
        <v>2944</v>
      </c>
      <c r="G1514" s="4">
        <v>75</v>
      </c>
      <c r="H1514" s="35">
        <f t="shared" si="166"/>
        <v>0</v>
      </c>
      <c r="I1514" s="47">
        <f t="shared" si="167"/>
        <v>0</v>
      </c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37">
        <f t="shared" si="165"/>
        <v>75</v>
      </c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>
        <v>75</v>
      </c>
      <c r="BS1514" s="38"/>
      <c r="BT1514" s="38"/>
    </row>
    <row r="1515" customFormat="1" hidden="1" spans="2:72">
      <c r="B1515" s="17" t="e">
        <f>VLOOKUP(D1515,正方形!D:D,1,FALSE)</f>
        <v>#N/A</v>
      </c>
      <c r="C1515" s="4">
        <f t="shared" si="168"/>
        <v>1511</v>
      </c>
      <c r="D1515" s="1" t="s">
        <v>915</v>
      </c>
      <c r="E1515" s="1"/>
      <c r="F1515" s="17" t="s">
        <v>2425</v>
      </c>
      <c r="G1515" s="4">
        <v>0</v>
      </c>
      <c r="H1515" s="35">
        <f t="shared" si="166"/>
        <v>0</v>
      </c>
      <c r="I1515" s="47">
        <f t="shared" si="167"/>
        <v>0</v>
      </c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37">
        <f t="shared" si="165"/>
        <v>0</v>
      </c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</row>
    <row r="1516" customFormat="1" spans="2:72">
      <c r="B1516" s="17" t="e">
        <f>VLOOKUP(D1516,正方形!D:D,1,FALSE)</f>
        <v>#N/A</v>
      </c>
      <c r="C1516" s="4">
        <f t="shared" si="168"/>
        <v>1512</v>
      </c>
      <c r="D1516" s="1" t="s">
        <v>914</v>
      </c>
      <c r="E1516" s="1"/>
      <c r="F1516" s="17" t="s">
        <v>2762</v>
      </c>
      <c r="G1516" s="4">
        <v>70</v>
      </c>
      <c r="H1516" s="35">
        <f t="shared" si="166"/>
        <v>70</v>
      </c>
      <c r="I1516" s="47">
        <f t="shared" si="167"/>
        <v>0</v>
      </c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37">
        <f t="shared" si="165"/>
        <v>0</v>
      </c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38"/>
      <c r="BT1516" s="38"/>
    </row>
    <row r="1517" customFormat="1" spans="2:72">
      <c r="B1517" s="17" t="e">
        <f>VLOOKUP(D1517,正方形!D:D,1,FALSE)</f>
        <v>#N/A</v>
      </c>
      <c r="C1517" s="4">
        <f t="shared" si="168"/>
        <v>1513</v>
      </c>
      <c r="D1517" s="1" t="s">
        <v>913</v>
      </c>
      <c r="E1517" s="1"/>
      <c r="F1517" s="17" t="s">
        <v>2538</v>
      </c>
      <c r="G1517" s="4">
        <v>75</v>
      </c>
      <c r="H1517" s="35">
        <f t="shared" si="166"/>
        <v>75</v>
      </c>
      <c r="I1517" s="47">
        <f t="shared" si="167"/>
        <v>0</v>
      </c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37">
        <f t="shared" si="165"/>
        <v>0</v>
      </c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38"/>
      <c r="BT1517" s="38"/>
    </row>
    <row r="1518" customFormat="1" spans="2:72">
      <c r="B1518" s="17" t="e">
        <f>VLOOKUP(D1518,正方形!D:D,1,FALSE)</f>
        <v>#N/A</v>
      </c>
      <c r="C1518" s="4">
        <f t="shared" si="168"/>
        <v>1514</v>
      </c>
      <c r="D1518" s="1" t="s">
        <v>912</v>
      </c>
      <c r="E1518" s="1"/>
      <c r="F1518" s="17" t="s">
        <v>2810</v>
      </c>
      <c r="G1518" s="4">
        <v>100</v>
      </c>
      <c r="H1518" s="35">
        <f t="shared" si="166"/>
        <v>100</v>
      </c>
      <c r="I1518" s="47">
        <f t="shared" si="167"/>
        <v>0</v>
      </c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37">
        <f t="shared" si="165"/>
        <v>0</v>
      </c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</row>
    <row r="1519" customFormat="1" spans="2:72">
      <c r="B1519" s="17" t="e">
        <f>VLOOKUP(D1519,正方形!D:D,1,FALSE)</f>
        <v>#N/A</v>
      </c>
      <c r="C1519" s="4">
        <f t="shared" si="168"/>
        <v>1515</v>
      </c>
      <c r="D1519" s="1" t="s">
        <v>911</v>
      </c>
      <c r="E1519" s="1"/>
      <c r="F1519" s="17" t="s">
        <v>2676</v>
      </c>
      <c r="G1519" s="4">
        <v>20</v>
      </c>
      <c r="H1519" s="35">
        <f t="shared" si="166"/>
        <v>20</v>
      </c>
      <c r="I1519" s="47">
        <f t="shared" si="167"/>
        <v>0</v>
      </c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37">
        <f t="shared" si="165"/>
        <v>0</v>
      </c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38"/>
      <c r="BT1519" s="38"/>
    </row>
    <row r="1520" customFormat="1" spans="2:72">
      <c r="B1520" s="17" t="e">
        <f>VLOOKUP(D1520,正方形!D:D,1,FALSE)</f>
        <v>#N/A</v>
      </c>
      <c r="C1520" s="4">
        <f t="shared" si="168"/>
        <v>1516</v>
      </c>
      <c r="D1520" s="1" t="s">
        <v>910</v>
      </c>
      <c r="E1520" s="1"/>
      <c r="F1520" s="17" t="s">
        <v>2945</v>
      </c>
      <c r="G1520" s="4">
        <v>150</v>
      </c>
      <c r="H1520" s="35">
        <f t="shared" si="166"/>
        <v>150</v>
      </c>
      <c r="I1520" s="47">
        <f t="shared" si="167"/>
        <v>0</v>
      </c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37">
        <f t="shared" si="165"/>
        <v>0</v>
      </c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38"/>
      <c r="BT1520" s="38"/>
    </row>
    <row r="1521" customFormat="1" hidden="1" spans="2:72">
      <c r="B1521" s="17"/>
      <c r="C1521" s="4">
        <f t="shared" si="168"/>
        <v>1517</v>
      </c>
      <c r="D1521" s="16" t="s">
        <v>909</v>
      </c>
      <c r="E1521" s="1"/>
      <c r="F1521" s="17" t="s">
        <v>2425</v>
      </c>
      <c r="G1521" s="4">
        <v>0</v>
      </c>
      <c r="H1521" s="35">
        <f t="shared" si="166"/>
        <v>0</v>
      </c>
      <c r="I1521" s="47">
        <f t="shared" si="167"/>
        <v>0</v>
      </c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37">
        <f t="shared" si="165"/>
        <v>0</v>
      </c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</row>
    <row r="1522" customFormat="1" hidden="1" spans="2:72">
      <c r="B1522" s="17"/>
      <c r="C1522" s="4">
        <f t="shared" si="168"/>
        <v>1518</v>
      </c>
      <c r="D1522" s="16" t="s">
        <v>908</v>
      </c>
      <c r="E1522" s="1"/>
      <c r="F1522" s="17"/>
      <c r="G1522" s="4">
        <v>0</v>
      </c>
      <c r="H1522" s="35">
        <f t="shared" si="166"/>
        <v>0</v>
      </c>
      <c r="I1522" s="47">
        <f t="shared" si="167"/>
        <v>0</v>
      </c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37">
        <f t="shared" si="165"/>
        <v>0</v>
      </c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</row>
    <row r="1523" customFormat="1" hidden="1" spans="2:72">
      <c r="B1523" s="17" t="e">
        <f>VLOOKUP(D1523,正方形!D:D,1,FALSE)</f>
        <v>#N/A</v>
      </c>
      <c r="C1523" s="4">
        <f t="shared" si="168"/>
        <v>1519</v>
      </c>
      <c r="D1523" s="1" t="s">
        <v>907</v>
      </c>
      <c r="E1523" s="1"/>
      <c r="F1523" s="17" t="s">
        <v>2946</v>
      </c>
      <c r="G1523" s="4">
        <v>0</v>
      </c>
      <c r="H1523" s="35">
        <f t="shared" si="166"/>
        <v>0</v>
      </c>
      <c r="I1523" s="47">
        <f t="shared" si="167"/>
        <v>0</v>
      </c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37">
        <f t="shared" si="165"/>
        <v>0</v>
      </c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38"/>
      <c r="BT1523" s="38"/>
    </row>
    <row r="1524" customFormat="1" spans="2:72">
      <c r="B1524" s="17" t="e">
        <f>VLOOKUP(D1524,正方形!D:D,1,FALSE)</f>
        <v>#N/A</v>
      </c>
      <c r="C1524" s="4">
        <f t="shared" si="168"/>
        <v>1520</v>
      </c>
      <c r="D1524" s="1" t="s">
        <v>906</v>
      </c>
      <c r="E1524" s="1"/>
      <c r="F1524" s="17" t="s">
        <v>2947</v>
      </c>
      <c r="G1524" s="4">
        <v>280</v>
      </c>
      <c r="H1524" s="35">
        <f t="shared" si="166"/>
        <v>280</v>
      </c>
      <c r="I1524" s="47">
        <f t="shared" si="167"/>
        <v>0</v>
      </c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37">
        <f t="shared" si="165"/>
        <v>0</v>
      </c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</row>
    <row r="1525" customFormat="1" spans="2:72">
      <c r="B1525" s="17" t="e">
        <f>VLOOKUP(D1525,正方形!D:D,1,FALSE)</f>
        <v>#N/A</v>
      </c>
      <c r="C1525" s="4">
        <f t="shared" si="168"/>
        <v>1521</v>
      </c>
      <c r="D1525" s="1" t="s">
        <v>905</v>
      </c>
      <c r="E1525" s="1"/>
      <c r="F1525" s="17" t="s">
        <v>2862</v>
      </c>
      <c r="G1525" s="4">
        <v>280</v>
      </c>
      <c r="H1525" s="35">
        <f t="shared" si="166"/>
        <v>80</v>
      </c>
      <c r="I1525" s="47">
        <f t="shared" si="167"/>
        <v>0</v>
      </c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37">
        <f t="shared" si="165"/>
        <v>200</v>
      </c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>
        <v>200</v>
      </c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38"/>
      <c r="BT1525" s="38"/>
    </row>
    <row r="1526" customFormat="1" spans="2:72">
      <c r="B1526" s="17" t="e">
        <f>VLOOKUP(D1526,正方形!D:D,1,FALSE)</f>
        <v>#N/A</v>
      </c>
      <c r="C1526" s="4">
        <f t="shared" si="168"/>
        <v>1522</v>
      </c>
      <c r="D1526" s="1" t="s">
        <v>904</v>
      </c>
      <c r="E1526" s="1"/>
      <c r="F1526" s="17" t="s">
        <v>2580</v>
      </c>
      <c r="G1526" s="4">
        <v>250</v>
      </c>
      <c r="H1526" s="35">
        <f t="shared" si="166"/>
        <v>250</v>
      </c>
      <c r="I1526" s="47">
        <f t="shared" si="167"/>
        <v>0</v>
      </c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37">
        <f t="shared" si="165"/>
        <v>0</v>
      </c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38"/>
      <c r="BT1526" s="38"/>
    </row>
    <row r="1527" customFormat="1" hidden="1" spans="2:72">
      <c r="B1527" s="17"/>
      <c r="C1527" s="4">
        <f t="shared" si="168"/>
        <v>1523</v>
      </c>
      <c r="D1527" s="16" t="s">
        <v>903</v>
      </c>
      <c r="E1527" s="1"/>
      <c r="F1527" s="17"/>
      <c r="G1527" s="4">
        <v>0</v>
      </c>
      <c r="H1527" s="35">
        <f t="shared" si="166"/>
        <v>0</v>
      </c>
      <c r="I1527" s="47">
        <f t="shared" si="167"/>
        <v>0</v>
      </c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37">
        <f t="shared" si="165"/>
        <v>0</v>
      </c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</row>
    <row r="1528" customFormat="1" hidden="1" spans="2:72">
      <c r="B1528" s="17" t="e">
        <f>VLOOKUP(D1528,正方形!D:D,1,FALSE)</f>
        <v>#N/A</v>
      </c>
      <c r="C1528" s="4">
        <f t="shared" si="168"/>
        <v>1524</v>
      </c>
      <c r="D1528" s="1" t="s">
        <v>902</v>
      </c>
      <c r="E1528" s="1"/>
      <c r="F1528" s="17" t="s">
        <v>2525</v>
      </c>
      <c r="G1528" s="4">
        <v>0</v>
      </c>
      <c r="H1528" s="35">
        <f t="shared" si="166"/>
        <v>0</v>
      </c>
      <c r="I1528" s="47">
        <f t="shared" si="167"/>
        <v>0</v>
      </c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37">
        <f t="shared" si="165"/>
        <v>0</v>
      </c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38"/>
      <c r="BT1528" s="38"/>
    </row>
    <row r="1529" customFormat="1" hidden="1" spans="2:72">
      <c r="B1529" s="17"/>
      <c r="C1529" s="4">
        <f t="shared" si="168"/>
        <v>1525</v>
      </c>
      <c r="D1529" s="16" t="s">
        <v>901</v>
      </c>
      <c r="E1529" s="1"/>
      <c r="F1529" s="17"/>
      <c r="G1529" s="4">
        <v>0</v>
      </c>
      <c r="H1529" s="35">
        <f t="shared" si="166"/>
        <v>0</v>
      </c>
      <c r="I1529" s="47">
        <f t="shared" si="167"/>
        <v>0</v>
      </c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37">
        <f t="shared" si="165"/>
        <v>0</v>
      </c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</row>
    <row r="1530" customFormat="1" spans="2:72">
      <c r="B1530" s="17" t="e">
        <f>VLOOKUP(D1530,正方形!D:D,1,FALSE)</f>
        <v>#N/A</v>
      </c>
      <c r="C1530" s="4">
        <f t="shared" si="168"/>
        <v>1526</v>
      </c>
      <c r="D1530" s="1" t="s">
        <v>900</v>
      </c>
      <c r="E1530" s="1"/>
      <c r="F1530" s="17" t="s">
        <v>2878</v>
      </c>
      <c r="G1530" s="4">
        <v>20</v>
      </c>
      <c r="H1530" s="35">
        <f t="shared" si="166"/>
        <v>15</v>
      </c>
      <c r="I1530" s="47">
        <f t="shared" si="167"/>
        <v>0</v>
      </c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37">
        <f t="shared" si="165"/>
        <v>5</v>
      </c>
      <c r="AP1530" s="17"/>
      <c r="AQ1530" s="17"/>
      <c r="AR1530" s="17"/>
      <c r="AS1530" s="17"/>
      <c r="AT1530" s="17"/>
      <c r="AU1530" s="17"/>
      <c r="AV1530" s="17"/>
      <c r="AW1530" s="17"/>
      <c r="AX1530" s="17">
        <v>5</v>
      </c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38"/>
      <c r="BT1530" s="38"/>
    </row>
    <row r="1531" customFormat="1" spans="2:72">
      <c r="B1531" s="17" t="e">
        <f>VLOOKUP(D1531,正方形!D:D,1,FALSE)</f>
        <v>#N/A</v>
      </c>
      <c r="C1531" s="4">
        <f t="shared" si="168"/>
        <v>1527</v>
      </c>
      <c r="D1531" s="1" t="s">
        <v>899</v>
      </c>
      <c r="E1531" s="1"/>
      <c r="F1531" s="17" t="s">
        <v>2503</v>
      </c>
      <c r="G1531" s="4">
        <v>100</v>
      </c>
      <c r="H1531" s="35">
        <f t="shared" si="166"/>
        <v>100</v>
      </c>
      <c r="I1531" s="47">
        <f t="shared" si="167"/>
        <v>0</v>
      </c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37">
        <f t="shared" si="165"/>
        <v>0</v>
      </c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38"/>
      <c r="BT1531" s="38"/>
    </row>
    <row r="1532" customFormat="1" spans="2:72">
      <c r="B1532" s="17" t="e">
        <f>VLOOKUP(D1532,正方形!D:D,1,FALSE)</f>
        <v>#N/A</v>
      </c>
      <c r="C1532" s="4">
        <f t="shared" si="168"/>
        <v>1528</v>
      </c>
      <c r="D1532" s="1" t="s">
        <v>898</v>
      </c>
      <c r="E1532" s="1"/>
      <c r="F1532" s="17" t="s">
        <v>2868</v>
      </c>
      <c r="G1532" s="4">
        <v>510</v>
      </c>
      <c r="H1532" s="35">
        <f t="shared" si="166"/>
        <v>497</v>
      </c>
      <c r="I1532" s="47">
        <f t="shared" si="167"/>
        <v>0</v>
      </c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37">
        <f t="shared" si="165"/>
        <v>13</v>
      </c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>
        <v>13</v>
      </c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38"/>
      <c r="BT1532" s="38"/>
    </row>
    <row r="1533" customFormat="1" spans="2:72">
      <c r="B1533" s="17" t="e">
        <f>VLOOKUP(D1533,正方形!D:D,1,FALSE)</f>
        <v>#N/A</v>
      </c>
      <c r="C1533" s="4">
        <f t="shared" si="168"/>
        <v>1529</v>
      </c>
      <c r="D1533" s="1" t="s">
        <v>897</v>
      </c>
      <c r="E1533" s="1"/>
      <c r="F1533" s="17" t="s">
        <v>2600</v>
      </c>
      <c r="G1533" s="4">
        <v>90</v>
      </c>
      <c r="H1533" s="35">
        <f t="shared" si="166"/>
        <v>90</v>
      </c>
      <c r="I1533" s="47">
        <f t="shared" si="167"/>
        <v>0</v>
      </c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37">
        <f t="shared" si="165"/>
        <v>0</v>
      </c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</row>
    <row r="1534" customFormat="1" spans="2:72">
      <c r="B1534" s="17" t="e">
        <f>VLOOKUP(D1534,正方形!D:D,1,FALSE)</f>
        <v>#N/A</v>
      </c>
      <c r="C1534" s="4">
        <f t="shared" si="168"/>
        <v>1530</v>
      </c>
      <c r="D1534" s="1" t="s">
        <v>2948</v>
      </c>
      <c r="E1534" s="1"/>
      <c r="F1534" s="17" t="s">
        <v>2949</v>
      </c>
      <c r="G1534" s="4">
        <v>110</v>
      </c>
      <c r="H1534" s="35">
        <f t="shared" si="166"/>
        <v>110</v>
      </c>
      <c r="I1534" s="47">
        <f t="shared" si="167"/>
        <v>0</v>
      </c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37">
        <f t="shared" si="165"/>
        <v>0</v>
      </c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38"/>
      <c r="BT1534" s="38"/>
    </row>
    <row r="1535" customFormat="1" hidden="1" spans="2:72">
      <c r="B1535" s="17" t="e">
        <f>VLOOKUP(D1535,正方形!D:D,1,FALSE)</f>
        <v>#N/A</v>
      </c>
      <c r="C1535" s="4">
        <f t="shared" si="168"/>
        <v>1531</v>
      </c>
      <c r="D1535" s="1" t="s">
        <v>895</v>
      </c>
      <c r="E1535" s="1"/>
      <c r="F1535" s="17" t="s">
        <v>2950</v>
      </c>
      <c r="G1535" s="4">
        <v>25</v>
      </c>
      <c r="H1535" s="35">
        <f t="shared" si="166"/>
        <v>0</v>
      </c>
      <c r="I1535" s="47">
        <f t="shared" si="167"/>
        <v>0</v>
      </c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37">
        <f t="shared" ref="AO1530:AO1549" si="169">SUM(AP1535:BT1535)</f>
        <v>25</v>
      </c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>
        <v>25</v>
      </c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38"/>
      <c r="BT1535" s="38"/>
    </row>
    <row r="1536" customFormat="1" hidden="1" spans="2:72">
      <c r="B1536" s="17" t="e">
        <f>VLOOKUP(D1536,正方形!D:D,1,FALSE)</f>
        <v>#N/A</v>
      </c>
      <c r="C1536" s="4">
        <f t="shared" si="168"/>
        <v>1532</v>
      </c>
      <c r="D1536" s="1" t="s">
        <v>894</v>
      </c>
      <c r="E1536" s="1"/>
      <c r="F1536" s="17" t="s">
        <v>2871</v>
      </c>
      <c r="G1536" s="4">
        <v>50</v>
      </c>
      <c r="H1536" s="35">
        <f t="shared" si="166"/>
        <v>-350</v>
      </c>
      <c r="I1536" s="47">
        <f t="shared" si="167"/>
        <v>0</v>
      </c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37">
        <f t="shared" si="169"/>
        <v>400</v>
      </c>
      <c r="AP1536" s="17"/>
      <c r="AQ1536" s="17"/>
      <c r="AR1536" s="17">
        <v>400</v>
      </c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38"/>
      <c r="BT1536" s="38"/>
    </row>
    <row r="1537" customFormat="1" spans="2:72">
      <c r="B1537" s="17" t="e">
        <f>VLOOKUP(D1537,正方形!D:D,1,FALSE)</f>
        <v>#N/A</v>
      </c>
      <c r="C1537" s="4">
        <f t="shared" si="168"/>
        <v>1533</v>
      </c>
      <c r="D1537" s="1" t="s">
        <v>893</v>
      </c>
      <c r="E1537" s="1"/>
      <c r="F1537" s="17" t="s">
        <v>2761</v>
      </c>
      <c r="G1537" s="4">
        <v>80</v>
      </c>
      <c r="H1537" s="35">
        <f t="shared" si="166"/>
        <v>40</v>
      </c>
      <c r="I1537" s="47">
        <f t="shared" si="167"/>
        <v>0</v>
      </c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37">
        <f t="shared" si="169"/>
        <v>40</v>
      </c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>
        <v>40</v>
      </c>
      <c r="BP1537" s="17"/>
      <c r="BQ1537" s="17"/>
      <c r="BR1537" s="17"/>
      <c r="BS1537" s="38"/>
      <c r="BT1537" s="38"/>
    </row>
    <row r="1538" customFormat="1" hidden="1" spans="2:72">
      <c r="B1538" s="17" t="e">
        <f>VLOOKUP(D1538,正方形!D:D,1,FALSE)</f>
        <v>#N/A</v>
      </c>
      <c r="C1538" s="4">
        <f t="shared" si="168"/>
        <v>1534</v>
      </c>
      <c r="D1538" s="1" t="s">
        <v>892</v>
      </c>
      <c r="E1538" s="1"/>
      <c r="F1538" s="17" t="s">
        <v>2481</v>
      </c>
      <c r="G1538" s="4">
        <v>0</v>
      </c>
      <c r="H1538" s="35">
        <f t="shared" si="166"/>
        <v>0</v>
      </c>
      <c r="I1538" s="47">
        <f t="shared" si="167"/>
        <v>100</v>
      </c>
      <c r="J1538" s="17">
        <v>100</v>
      </c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37">
        <f t="shared" si="169"/>
        <v>100</v>
      </c>
      <c r="AP1538" s="17">
        <v>100</v>
      </c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38"/>
      <c r="BT1538" s="38"/>
    </row>
    <row r="1539" customFormat="1" hidden="1" spans="2:72">
      <c r="B1539" s="17"/>
      <c r="C1539" s="4">
        <f t="shared" si="168"/>
        <v>1535</v>
      </c>
      <c r="D1539" s="16" t="s">
        <v>1013</v>
      </c>
      <c r="E1539" s="1"/>
      <c r="F1539" s="17" t="s">
        <v>2425</v>
      </c>
      <c r="G1539" s="4">
        <v>260</v>
      </c>
      <c r="H1539" s="35">
        <f t="shared" si="166"/>
        <v>0</v>
      </c>
      <c r="I1539" s="47">
        <f t="shared" si="167"/>
        <v>0</v>
      </c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37">
        <f t="shared" si="169"/>
        <v>260</v>
      </c>
      <c r="AP1539" s="17"/>
      <c r="AQ1539" s="17"/>
      <c r="AR1539" s="17"/>
      <c r="AS1539" s="17"/>
      <c r="AT1539" s="17"/>
      <c r="AU1539" s="17"/>
      <c r="AV1539" s="17"/>
      <c r="AW1539" s="17"/>
      <c r="AX1539" s="17">
        <v>260</v>
      </c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</row>
    <row r="1540" customFormat="1" hidden="1" spans="2:72">
      <c r="B1540" s="17"/>
      <c r="C1540" s="4">
        <f t="shared" si="168"/>
        <v>1536</v>
      </c>
      <c r="D1540" s="1" t="s">
        <v>890</v>
      </c>
      <c r="E1540" s="1"/>
      <c r="F1540" s="17" t="s">
        <v>2951</v>
      </c>
      <c r="G1540" s="4"/>
      <c r="H1540" s="35">
        <f t="shared" si="166"/>
        <v>0</v>
      </c>
      <c r="I1540" s="4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37">
        <f t="shared" si="169"/>
        <v>0</v>
      </c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</row>
    <row r="1541" customFormat="1" hidden="1" spans="2:72">
      <c r="B1541" s="17" t="e">
        <f>VLOOKUP(D1541,正方形!D:D,1,FALSE)</f>
        <v>#N/A</v>
      </c>
      <c r="C1541" s="4">
        <f t="shared" si="168"/>
        <v>1537</v>
      </c>
      <c r="D1541" s="1" t="s">
        <v>889</v>
      </c>
      <c r="E1541" s="1"/>
      <c r="F1541" s="17" t="s">
        <v>2952</v>
      </c>
      <c r="G1541" s="4">
        <v>0</v>
      </c>
      <c r="H1541" s="35">
        <f t="shared" si="166"/>
        <v>0</v>
      </c>
      <c r="I1541" s="47">
        <f t="shared" ref="I1541:I1549" si="170">SUM(J1541:AN1541)</f>
        <v>0</v>
      </c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37">
        <f t="shared" si="169"/>
        <v>0</v>
      </c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</row>
    <row r="1542" customFormat="1" spans="2:72">
      <c r="B1542" s="17" t="e">
        <f>VLOOKUP(D1542,正方形!D:D,1,FALSE)</f>
        <v>#N/A</v>
      </c>
      <c r="C1542" s="4">
        <f t="shared" si="168"/>
        <v>1538</v>
      </c>
      <c r="D1542" s="1" t="s">
        <v>888</v>
      </c>
      <c r="E1542" s="1"/>
      <c r="F1542" s="17" t="s">
        <v>2559</v>
      </c>
      <c r="G1542" s="4">
        <v>45</v>
      </c>
      <c r="H1542" s="35">
        <f t="shared" si="166"/>
        <v>45</v>
      </c>
      <c r="I1542" s="47">
        <f t="shared" si="170"/>
        <v>0</v>
      </c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37">
        <f t="shared" si="169"/>
        <v>0</v>
      </c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</row>
    <row r="1543" customFormat="1" hidden="1" spans="2:72">
      <c r="B1543" s="17" t="e">
        <f>VLOOKUP(D1543,正方形!D:D,1,FALSE)</f>
        <v>#N/A</v>
      </c>
      <c r="C1543" s="4">
        <f t="shared" si="168"/>
        <v>1539</v>
      </c>
      <c r="D1543" s="1" t="s">
        <v>887</v>
      </c>
      <c r="E1543" s="1"/>
      <c r="F1543" s="17" t="s">
        <v>2953</v>
      </c>
      <c r="G1543" s="4">
        <v>0</v>
      </c>
      <c r="H1543" s="35">
        <f t="shared" si="166"/>
        <v>0</v>
      </c>
      <c r="I1543" s="47">
        <f t="shared" si="170"/>
        <v>0</v>
      </c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37">
        <f t="shared" si="169"/>
        <v>0</v>
      </c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38"/>
      <c r="BT1543" s="38"/>
    </row>
    <row r="1544" customFormat="1" spans="2:72">
      <c r="B1544" s="17" t="e">
        <f>VLOOKUP(D1544,正方形!D:D,1,FALSE)</f>
        <v>#N/A</v>
      </c>
      <c r="C1544" s="4">
        <f t="shared" si="168"/>
        <v>1540</v>
      </c>
      <c r="D1544" s="1" t="s">
        <v>886</v>
      </c>
      <c r="E1544" s="1"/>
      <c r="F1544" s="17" t="s">
        <v>2954</v>
      </c>
      <c r="G1544" s="4">
        <v>8</v>
      </c>
      <c r="H1544" s="35">
        <f t="shared" si="166"/>
        <v>8</v>
      </c>
      <c r="I1544" s="47">
        <f t="shared" si="170"/>
        <v>0</v>
      </c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37">
        <f t="shared" si="169"/>
        <v>0</v>
      </c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38"/>
      <c r="BT1544" s="38"/>
    </row>
    <row r="1545" customFormat="1" spans="2:72">
      <c r="B1545" s="17" t="e">
        <f>VLOOKUP(D1545,正方形!D:D,1,FALSE)</f>
        <v>#N/A</v>
      </c>
      <c r="C1545" s="4">
        <f t="shared" si="168"/>
        <v>1541</v>
      </c>
      <c r="D1545" s="1" t="s">
        <v>885</v>
      </c>
      <c r="E1545" s="1"/>
      <c r="F1545" s="17" t="s">
        <v>2425</v>
      </c>
      <c r="G1545" s="4">
        <v>600</v>
      </c>
      <c r="H1545" s="35">
        <f t="shared" si="166"/>
        <v>550</v>
      </c>
      <c r="I1545" s="47">
        <f t="shared" si="170"/>
        <v>0</v>
      </c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37">
        <f t="shared" si="169"/>
        <v>50</v>
      </c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>
        <v>50</v>
      </c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38"/>
      <c r="BT1545" s="38"/>
    </row>
    <row r="1546" customFormat="1" spans="2:72">
      <c r="B1546" s="17"/>
      <c r="C1546" s="4">
        <f t="shared" si="168"/>
        <v>1542</v>
      </c>
      <c r="D1546" s="16" t="s">
        <v>884</v>
      </c>
      <c r="E1546" s="1"/>
      <c r="F1546" s="17" t="s">
        <v>2955</v>
      </c>
      <c r="G1546" s="4">
        <v>155</v>
      </c>
      <c r="H1546" s="35">
        <f t="shared" si="166"/>
        <v>155</v>
      </c>
      <c r="I1546" s="47">
        <f t="shared" si="170"/>
        <v>0</v>
      </c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37">
        <f t="shared" si="169"/>
        <v>0</v>
      </c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</row>
    <row r="1547" customFormat="1" hidden="1" spans="2:72">
      <c r="B1547" s="17"/>
      <c r="C1547" s="4">
        <f t="shared" si="168"/>
        <v>1543</v>
      </c>
      <c r="D1547" s="16" t="s">
        <v>883</v>
      </c>
      <c r="E1547" s="1"/>
      <c r="F1547" s="17" t="s">
        <v>2425</v>
      </c>
      <c r="G1547" s="4">
        <v>0</v>
      </c>
      <c r="H1547" s="35">
        <f t="shared" si="166"/>
        <v>0</v>
      </c>
      <c r="I1547" s="47">
        <f t="shared" si="170"/>
        <v>0</v>
      </c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37">
        <f t="shared" si="169"/>
        <v>0</v>
      </c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</row>
    <row r="1548" customFormat="1" hidden="1" spans="2:72">
      <c r="B1548" s="17"/>
      <c r="C1548" s="4">
        <f t="shared" si="168"/>
        <v>1544</v>
      </c>
      <c r="D1548" s="16" t="s">
        <v>882</v>
      </c>
      <c r="E1548" s="1"/>
      <c r="F1548" s="17" t="s">
        <v>2425</v>
      </c>
      <c r="G1548" s="4">
        <v>0</v>
      </c>
      <c r="H1548" s="35">
        <f t="shared" si="166"/>
        <v>0</v>
      </c>
      <c r="I1548" s="47">
        <f t="shared" si="170"/>
        <v>0</v>
      </c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37">
        <f t="shared" si="169"/>
        <v>0</v>
      </c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</row>
    <row r="1549" customFormat="1" spans="2:72">
      <c r="B1549" s="17" t="e">
        <f>VLOOKUP(D1549,正方形!D:D,1,FALSE)</f>
        <v>#N/A</v>
      </c>
      <c r="C1549" s="4">
        <f t="shared" si="168"/>
        <v>1545</v>
      </c>
      <c r="D1549" s="1" t="s">
        <v>881</v>
      </c>
      <c r="E1549" s="1"/>
      <c r="F1549" s="17" t="s">
        <v>2581</v>
      </c>
      <c r="G1549" s="4">
        <v>200</v>
      </c>
      <c r="H1549" s="35">
        <f t="shared" si="166"/>
        <v>200</v>
      </c>
      <c r="I1549" s="47">
        <f t="shared" si="170"/>
        <v>0</v>
      </c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37">
        <f t="shared" si="169"/>
        <v>0</v>
      </c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</row>
    <row r="1550" customFormat="1" hidden="1" spans="2:72">
      <c r="B1550" s="17" t="e">
        <f>VLOOKUP(D1550,正方形!D:D,1,FALSE)</f>
        <v>#N/A</v>
      </c>
      <c r="C1550" s="4">
        <f t="shared" si="168"/>
        <v>1546</v>
      </c>
      <c r="D1550" s="1" t="s">
        <v>880</v>
      </c>
      <c r="E1550" s="1"/>
      <c r="F1550" s="17" t="s">
        <v>2956</v>
      </c>
      <c r="G1550" s="4">
        <v>110</v>
      </c>
      <c r="H1550" s="35">
        <v>0</v>
      </c>
      <c r="I1550" s="47"/>
      <c r="J1550" s="17">
        <v>100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37">
        <f t="shared" ref="AO1549:AO1568" si="171">SUM(AP1550:BT1550)</f>
        <v>160</v>
      </c>
      <c r="AP1550" s="17"/>
      <c r="AQ1550" s="17"/>
      <c r="AR1550" s="17"/>
      <c r="AS1550" s="17"/>
      <c r="AT1550" s="17"/>
      <c r="AU1550" s="17">
        <v>50</v>
      </c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>
        <v>110</v>
      </c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38"/>
      <c r="BT1550" s="38"/>
    </row>
    <row r="1551" customFormat="1" spans="2:72">
      <c r="B1551" s="17" t="e">
        <f>VLOOKUP(D1551,正方形!D:D,1,FALSE)</f>
        <v>#N/A</v>
      </c>
      <c r="C1551" s="4">
        <f t="shared" si="168"/>
        <v>1547</v>
      </c>
      <c r="D1551" s="1" t="s">
        <v>879</v>
      </c>
      <c r="E1551" s="1"/>
      <c r="F1551" s="17" t="s">
        <v>2875</v>
      </c>
      <c r="G1551" s="4">
        <v>350</v>
      </c>
      <c r="H1551" s="35">
        <f t="shared" ref="H1551:H1553" si="172">G1551+I1551-AO1551</f>
        <v>350</v>
      </c>
      <c r="I1551" s="47">
        <f>SUM(J1551:AN1551)</f>
        <v>0</v>
      </c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37">
        <f t="shared" si="171"/>
        <v>0</v>
      </c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38"/>
      <c r="BT1551" s="38"/>
    </row>
    <row r="1552" customFormat="1" spans="2:72">
      <c r="B1552" s="17" t="e">
        <f>VLOOKUP(D1552,正方形!D:D,1,FALSE)</f>
        <v>#N/A</v>
      </c>
      <c r="C1552" s="4">
        <f t="shared" si="168"/>
        <v>1548</v>
      </c>
      <c r="D1552" s="1" t="s">
        <v>878</v>
      </c>
      <c r="E1552" s="1"/>
      <c r="F1552" s="17" t="s">
        <v>2957</v>
      </c>
      <c r="G1552" s="4">
        <v>6</v>
      </c>
      <c r="H1552" s="35">
        <f t="shared" si="172"/>
        <v>6</v>
      </c>
      <c r="I1552" s="47">
        <f>SUM(J1552:AN1552)</f>
        <v>0</v>
      </c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37">
        <f t="shared" si="171"/>
        <v>0</v>
      </c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38"/>
      <c r="BT1552" s="38"/>
    </row>
    <row r="1553" customFormat="1" spans="2:72">
      <c r="B1553" s="17" t="e">
        <f>VLOOKUP(D1553,正方形!D:D,1,FALSE)</f>
        <v>#N/A</v>
      </c>
      <c r="C1553" s="4">
        <f t="shared" si="168"/>
        <v>1549</v>
      </c>
      <c r="D1553" s="1" t="s">
        <v>877</v>
      </c>
      <c r="E1553" s="1"/>
      <c r="F1553" s="17" t="s">
        <v>2958</v>
      </c>
      <c r="G1553" s="4">
        <v>30</v>
      </c>
      <c r="H1553" s="35">
        <f t="shared" si="172"/>
        <v>30</v>
      </c>
      <c r="I1553" s="47">
        <f>SUM(J1553:AN1553)</f>
        <v>0</v>
      </c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37">
        <f t="shared" si="171"/>
        <v>0</v>
      </c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38"/>
      <c r="BT1553" s="38"/>
    </row>
    <row r="1554" customFormat="1" hidden="1" spans="2:72">
      <c r="B1554" s="17" t="e">
        <f>VLOOKUP(D1554,正方形!D:D,1,FALSE)</f>
        <v>#N/A</v>
      </c>
      <c r="C1554" s="4">
        <f t="shared" si="168"/>
        <v>1550</v>
      </c>
      <c r="D1554" s="1" t="s">
        <v>876</v>
      </c>
      <c r="E1554" s="1"/>
      <c r="F1554" s="17" t="s">
        <v>2959</v>
      </c>
      <c r="G1554" s="4"/>
      <c r="H1554" s="35">
        <f t="shared" ref="H1554:H1556" si="173">G1554+I1554-AO1554</f>
        <v>0</v>
      </c>
      <c r="I1554" s="47">
        <f>SUM(J1554:AN1554)</f>
        <v>0</v>
      </c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37">
        <f t="shared" si="171"/>
        <v>0</v>
      </c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38"/>
      <c r="BT1554" s="38"/>
    </row>
    <row r="1555" customFormat="1" hidden="1" spans="2:72">
      <c r="B1555" s="17"/>
      <c r="C1555" s="4">
        <f t="shared" si="168"/>
        <v>1551</v>
      </c>
      <c r="D1555" s="1" t="s">
        <v>875</v>
      </c>
      <c r="E1555" s="1"/>
      <c r="F1555" s="17" t="s">
        <v>2425</v>
      </c>
      <c r="G1555" s="4">
        <v>0</v>
      </c>
      <c r="H1555" s="35">
        <f t="shared" si="173"/>
        <v>0</v>
      </c>
      <c r="I1555" s="47">
        <f>SUM(J1555:AN1555)</f>
        <v>0</v>
      </c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37">
        <f t="shared" si="171"/>
        <v>0</v>
      </c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</row>
    <row r="1556" customFormat="1" spans="2:72">
      <c r="B1556" s="17" t="e">
        <f>VLOOKUP(D1556,正方形!D:D,1,FALSE)</f>
        <v>#N/A</v>
      </c>
      <c r="C1556" s="4">
        <f t="shared" si="168"/>
        <v>1552</v>
      </c>
      <c r="D1556" s="1" t="s">
        <v>874</v>
      </c>
      <c r="E1556" s="1"/>
      <c r="F1556" s="17" t="s">
        <v>2960</v>
      </c>
      <c r="G1556" s="4">
        <v>250</v>
      </c>
      <c r="H1556" s="35">
        <f t="shared" si="173"/>
        <v>250</v>
      </c>
      <c r="I1556" s="47">
        <f t="shared" ref="I1556:I1619" si="174">SUM(J1556:AN1556)</f>
        <v>0</v>
      </c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37">
        <f t="shared" si="171"/>
        <v>0</v>
      </c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38"/>
      <c r="BT1556" s="38"/>
    </row>
    <row r="1557" customFormat="1" hidden="1" spans="2:72">
      <c r="B1557" s="17" t="e">
        <f>VLOOKUP(D1557,正方形!D:D,1,FALSE)</f>
        <v>#N/A</v>
      </c>
      <c r="C1557" s="4">
        <f t="shared" ref="C1557:C1620" si="175">ROW()-4</f>
        <v>1553</v>
      </c>
      <c r="D1557" s="1" t="s">
        <v>873</v>
      </c>
      <c r="E1557" s="1"/>
      <c r="F1557" s="17" t="s">
        <v>2425</v>
      </c>
      <c r="G1557" s="4">
        <v>0</v>
      </c>
      <c r="H1557" s="35">
        <f t="shared" ref="H1556:H1619" si="176">G1557+I1557-AO1557</f>
        <v>0</v>
      </c>
      <c r="I1557" s="47">
        <f t="shared" si="174"/>
        <v>0</v>
      </c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37">
        <f t="shared" si="171"/>
        <v>0</v>
      </c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</row>
    <row r="1558" customFormat="1" spans="2:72">
      <c r="B1558" s="17" t="e">
        <f>VLOOKUP(D1558,正方形!D:D,1,FALSE)</f>
        <v>#N/A</v>
      </c>
      <c r="C1558" s="4">
        <f t="shared" si="175"/>
        <v>1554</v>
      </c>
      <c r="D1558" s="1" t="s">
        <v>872</v>
      </c>
      <c r="E1558" s="1"/>
      <c r="F1558" s="17" t="s">
        <v>2516</v>
      </c>
      <c r="G1558" s="4">
        <v>80</v>
      </c>
      <c r="H1558" s="35">
        <f t="shared" si="176"/>
        <v>80</v>
      </c>
      <c r="I1558" s="47">
        <f t="shared" si="174"/>
        <v>0</v>
      </c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37">
        <f t="shared" si="171"/>
        <v>0</v>
      </c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</row>
    <row r="1559" customFormat="1" hidden="1" spans="2:72">
      <c r="B1559" s="17" t="e">
        <f>VLOOKUP(D1559,正方形!D:D,1,FALSE)</f>
        <v>#N/A</v>
      </c>
      <c r="C1559" s="4">
        <f t="shared" si="175"/>
        <v>1555</v>
      </c>
      <c r="D1559" s="1" t="s">
        <v>871</v>
      </c>
      <c r="E1559" s="1"/>
      <c r="F1559" s="17" t="s">
        <v>2425</v>
      </c>
      <c r="G1559" s="4">
        <v>0</v>
      </c>
      <c r="H1559" s="35">
        <f t="shared" si="176"/>
        <v>0</v>
      </c>
      <c r="I1559" s="47">
        <f t="shared" si="174"/>
        <v>0</v>
      </c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37">
        <f t="shared" si="171"/>
        <v>0</v>
      </c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</row>
    <row r="1560" customFormat="1" spans="2:72">
      <c r="B1560" s="17" t="e">
        <f>VLOOKUP(D1560,正方形!D:D,1,FALSE)</f>
        <v>#N/A</v>
      </c>
      <c r="C1560" s="4">
        <f t="shared" si="175"/>
        <v>1556</v>
      </c>
      <c r="D1560" s="1" t="s">
        <v>870</v>
      </c>
      <c r="E1560" s="1"/>
      <c r="F1560" s="17" t="s">
        <v>2961</v>
      </c>
      <c r="G1560" s="4">
        <v>150</v>
      </c>
      <c r="H1560" s="35">
        <f t="shared" si="176"/>
        <v>150</v>
      </c>
      <c r="I1560" s="47">
        <f t="shared" si="174"/>
        <v>0</v>
      </c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37">
        <f t="shared" si="171"/>
        <v>0</v>
      </c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38"/>
      <c r="BT1560" s="38"/>
    </row>
    <row r="1561" customFormat="1" hidden="1" spans="2:72">
      <c r="B1561" s="17"/>
      <c r="C1561" s="4">
        <f t="shared" si="175"/>
        <v>1557</v>
      </c>
      <c r="D1561" s="16" t="s">
        <v>869</v>
      </c>
      <c r="E1561" s="1"/>
      <c r="F1561" s="17" t="s">
        <v>2425</v>
      </c>
      <c r="G1561" s="4">
        <v>0</v>
      </c>
      <c r="H1561" s="35">
        <f t="shared" si="176"/>
        <v>0</v>
      </c>
      <c r="I1561" s="47">
        <f t="shared" si="174"/>
        <v>0</v>
      </c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37">
        <f t="shared" si="171"/>
        <v>0</v>
      </c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</row>
    <row r="1562" customFormat="1" hidden="1" spans="2:72">
      <c r="B1562" s="17" t="e">
        <f>VLOOKUP(D1562,正方形!D:D,1,FALSE)</f>
        <v>#N/A</v>
      </c>
      <c r="C1562" s="4">
        <f t="shared" si="175"/>
        <v>1558</v>
      </c>
      <c r="D1562" s="1" t="s">
        <v>868</v>
      </c>
      <c r="E1562" s="1"/>
      <c r="F1562" s="17" t="s">
        <v>2616</v>
      </c>
      <c r="G1562" s="4">
        <v>0</v>
      </c>
      <c r="H1562" s="35">
        <f t="shared" si="176"/>
        <v>0</v>
      </c>
      <c r="I1562" s="47">
        <f t="shared" si="174"/>
        <v>0</v>
      </c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37">
        <f t="shared" si="171"/>
        <v>0</v>
      </c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38"/>
      <c r="BT1562" s="38"/>
    </row>
    <row r="1563" customFormat="1" spans="2:72">
      <c r="B1563" s="17" t="e">
        <f>VLOOKUP(D1563,正方形!D:D,1,FALSE)</f>
        <v>#N/A</v>
      </c>
      <c r="C1563" s="4">
        <f t="shared" si="175"/>
        <v>1559</v>
      </c>
      <c r="D1563" s="1" t="s">
        <v>867</v>
      </c>
      <c r="E1563" s="1"/>
      <c r="F1563" s="17" t="s">
        <v>2871</v>
      </c>
      <c r="G1563" s="4">
        <v>1</v>
      </c>
      <c r="H1563" s="35">
        <f t="shared" si="176"/>
        <v>1</v>
      </c>
      <c r="I1563" s="47">
        <f t="shared" si="174"/>
        <v>0</v>
      </c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37">
        <f t="shared" si="171"/>
        <v>0</v>
      </c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38"/>
      <c r="BT1563" s="38"/>
    </row>
    <row r="1564" customFormat="1" spans="2:72">
      <c r="B1564" s="17" t="e">
        <f>VLOOKUP(D1564,正方形!D:D,1,FALSE)</f>
        <v>#N/A</v>
      </c>
      <c r="C1564" s="4">
        <f t="shared" si="175"/>
        <v>1560</v>
      </c>
      <c r="D1564" s="1" t="s">
        <v>866</v>
      </c>
      <c r="E1564" s="1"/>
      <c r="F1564" s="17" t="s">
        <v>2962</v>
      </c>
      <c r="G1564" s="4">
        <v>250</v>
      </c>
      <c r="H1564" s="35">
        <f t="shared" si="176"/>
        <v>250</v>
      </c>
      <c r="I1564" s="47">
        <f t="shared" si="174"/>
        <v>0</v>
      </c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37">
        <f t="shared" si="171"/>
        <v>0</v>
      </c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38"/>
      <c r="BT1564" s="38"/>
    </row>
    <row r="1565" customFormat="1" hidden="1" spans="2:72">
      <c r="B1565" s="17"/>
      <c r="C1565" s="4">
        <f t="shared" si="175"/>
        <v>1561</v>
      </c>
      <c r="D1565" s="16" t="s">
        <v>865</v>
      </c>
      <c r="E1565" s="1"/>
      <c r="F1565" s="17" t="s">
        <v>2425</v>
      </c>
      <c r="G1565" s="4">
        <v>0</v>
      </c>
      <c r="H1565" s="35">
        <f t="shared" si="176"/>
        <v>0</v>
      </c>
      <c r="I1565" s="47">
        <f t="shared" si="174"/>
        <v>0</v>
      </c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37">
        <f t="shared" si="171"/>
        <v>0</v>
      </c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</row>
    <row r="1566" customFormat="1" spans="2:72">
      <c r="B1566" s="17" t="e">
        <f>VLOOKUP(D1566,正方形!D:D,1,FALSE)</f>
        <v>#N/A</v>
      </c>
      <c r="C1566" s="4">
        <f t="shared" si="175"/>
        <v>1562</v>
      </c>
      <c r="D1566" s="1" t="s">
        <v>864</v>
      </c>
      <c r="E1566" s="1"/>
      <c r="F1566" s="17" t="s">
        <v>2585</v>
      </c>
      <c r="G1566" s="4">
        <v>50</v>
      </c>
      <c r="H1566" s="35">
        <f t="shared" si="176"/>
        <v>50</v>
      </c>
      <c r="I1566" s="47">
        <f t="shared" si="174"/>
        <v>0</v>
      </c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37">
        <f t="shared" si="171"/>
        <v>0</v>
      </c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</row>
    <row r="1567" customFormat="1" hidden="1" spans="2:72">
      <c r="B1567" s="17" t="e">
        <f>VLOOKUP(D1567,正方形!D:D,1,FALSE)</f>
        <v>#N/A</v>
      </c>
      <c r="C1567" s="4">
        <f t="shared" si="175"/>
        <v>1563</v>
      </c>
      <c r="D1567" s="1" t="s">
        <v>863</v>
      </c>
      <c r="E1567" s="1"/>
      <c r="F1567" s="17" t="s">
        <v>2425</v>
      </c>
      <c r="G1567" s="4">
        <v>0</v>
      </c>
      <c r="H1567" s="35">
        <f t="shared" si="176"/>
        <v>-380</v>
      </c>
      <c r="I1567" s="47">
        <f t="shared" si="174"/>
        <v>380</v>
      </c>
      <c r="J1567" s="17">
        <v>380</v>
      </c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37">
        <f t="shared" si="171"/>
        <v>760</v>
      </c>
      <c r="AP1567" s="17">
        <v>380</v>
      </c>
      <c r="AQ1567" s="17"/>
      <c r="AR1567" s="17">
        <v>380</v>
      </c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</row>
    <row r="1568" customFormat="1" hidden="1" spans="2:72">
      <c r="B1568" s="17" t="e">
        <f>VLOOKUP(D1568,正方形!D:D,1,FALSE)</f>
        <v>#N/A</v>
      </c>
      <c r="C1568" s="4">
        <f t="shared" si="175"/>
        <v>1564</v>
      </c>
      <c r="D1568" s="1" t="s">
        <v>862</v>
      </c>
      <c r="E1568" s="1"/>
      <c r="F1568" s="17" t="s">
        <v>2425</v>
      </c>
      <c r="G1568" s="4">
        <v>0</v>
      </c>
      <c r="H1568" s="35">
        <f t="shared" si="176"/>
        <v>0</v>
      </c>
      <c r="I1568" s="47">
        <f t="shared" si="174"/>
        <v>0</v>
      </c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37">
        <f t="shared" si="171"/>
        <v>0</v>
      </c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</row>
    <row r="1569" customFormat="1" hidden="1" spans="2:72">
      <c r="B1569" s="17"/>
      <c r="C1569" s="4">
        <f t="shared" si="175"/>
        <v>1565</v>
      </c>
      <c r="D1569" s="16" t="s">
        <v>861</v>
      </c>
      <c r="E1569" s="1"/>
      <c r="F1569" s="17" t="s">
        <v>2904</v>
      </c>
      <c r="G1569" s="4">
        <v>205</v>
      </c>
      <c r="H1569" s="35">
        <f t="shared" si="176"/>
        <v>0</v>
      </c>
      <c r="I1569" s="47">
        <f t="shared" si="174"/>
        <v>0</v>
      </c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37">
        <f t="shared" ref="AO1569:AO1604" si="177">SUM(AP1569:BT1569)</f>
        <v>205</v>
      </c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>
        <v>30</v>
      </c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>
        <v>100</v>
      </c>
      <c r="BT1569">
        <v>75</v>
      </c>
    </row>
    <row r="1570" customFormat="1" spans="2:72">
      <c r="B1570" s="17" t="e">
        <f>VLOOKUP(D1570,正方形!D:D,1,FALSE)</f>
        <v>#N/A</v>
      </c>
      <c r="C1570" s="4">
        <f t="shared" si="175"/>
        <v>1566</v>
      </c>
      <c r="D1570" s="1" t="s">
        <v>860</v>
      </c>
      <c r="E1570" s="1"/>
      <c r="F1570" s="17" t="s">
        <v>2524</v>
      </c>
      <c r="G1570" s="4">
        <v>40</v>
      </c>
      <c r="H1570" s="35">
        <f t="shared" si="176"/>
        <v>40</v>
      </c>
      <c r="I1570" s="47">
        <f t="shared" si="174"/>
        <v>0</v>
      </c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37">
        <f t="shared" si="177"/>
        <v>0</v>
      </c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</row>
    <row r="1571" customFormat="1" hidden="1" spans="2:72">
      <c r="B1571" s="17"/>
      <c r="C1571" s="4">
        <f t="shared" si="175"/>
        <v>1567</v>
      </c>
      <c r="D1571" s="16" t="s">
        <v>859</v>
      </c>
      <c r="E1571" s="1"/>
      <c r="F1571" s="17" t="s">
        <v>2896</v>
      </c>
      <c r="G1571" s="4">
        <v>100</v>
      </c>
      <c r="H1571" s="35">
        <f t="shared" si="176"/>
        <v>0</v>
      </c>
      <c r="I1571" s="47">
        <f t="shared" si="174"/>
        <v>0</v>
      </c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37">
        <f t="shared" si="177"/>
        <v>100</v>
      </c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>
        <v>100</v>
      </c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</row>
    <row r="1572" customFormat="1" spans="2:72">
      <c r="B1572" s="17"/>
      <c r="C1572" s="4">
        <f t="shared" si="175"/>
        <v>1568</v>
      </c>
      <c r="D1572" s="16" t="s">
        <v>858</v>
      </c>
      <c r="E1572" s="1"/>
      <c r="F1572" s="17" t="s">
        <v>2896</v>
      </c>
      <c r="G1572" s="4">
        <v>100</v>
      </c>
      <c r="H1572" s="35">
        <f t="shared" si="176"/>
        <v>100</v>
      </c>
      <c r="I1572" s="47">
        <f t="shared" si="174"/>
        <v>0</v>
      </c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37">
        <f t="shared" si="177"/>
        <v>0</v>
      </c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</row>
    <row r="1573" customFormat="1" spans="2:72">
      <c r="B1573" s="17" t="e">
        <f>VLOOKUP(D1573,正方形!D:D,1,FALSE)</f>
        <v>#N/A</v>
      </c>
      <c r="C1573" s="4">
        <f t="shared" si="175"/>
        <v>1569</v>
      </c>
      <c r="D1573" s="1" t="s">
        <v>857</v>
      </c>
      <c r="E1573" s="1"/>
      <c r="F1573" s="17" t="s">
        <v>2963</v>
      </c>
      <c r="G1573" s="4">
        <v>100</v>
      </c>
      <c r="H1573" s="35">
        <f t="shared" si="176"/>
        <v>100</v>
      </c>
      <c r="I1573" s="47">
        <f t="shared" si="174"/>
        <v>0</v>
      </c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37">
        <f t="shared" si="177"/>
        <v>0</v>
      </c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</row>
    <row r="1574" customFormat="1" spans="2:72">
      <c r="B1574" s="17" t="e">
        <f>VLOOKUP(D1574,正方形!D:D,1,FALSE)</f>
        <v>#N/A</v>
      </c>
      <c r="C1574" s="4">
        <f t="shared" si="175"/>
        <v>1570</v>
      </c>
      <c r="D1574" s="1" t="s">
        <v>856</v>
      </c>
      <c r="E1574" s="1"/>
      <c r="F1574" s="17" t="s">
        <v>2569</v>
      </c>
      <c r="G1574" s="4">
        <v>50</v>
      </c>
      <c r="H1574" s="35">
        <f t="shared" si="176"/>
        <v>50</v>
      </c>
      <c r="I1574" s="47">
        <f t="shared" si="174"/>
        <v>0</v>
      </c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37">
        <f t="shared" si="177"/>
        <v>0</v>
      </c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</row>
    <row r="1575" customFormat="1" spans="2:72">
      <c r="B1575" s="17" t="e">
        <f>VLOOKUP(D1575,正方形!D:D,1,FALSE)</f>
        <v>#N/A</v>
      </c>
      <c r="C1575" s="4">
        <f t="shared" si="175"/>
        <v>1571</v>
      </c>
      <c r="D1575" s="1" t="s">
        <v>855</v>
      </c>
      <c r="E1575" s="1"/>
      <c r="F1575" s="17" t="s">
        <v>2964</v>
      </c>
      <c r="G1575" s="4">
        <v>50</v>
      </c>
      <c r="H1575" s="35">
        <f t="shared" si="176"/>
        <v>50</v>
      </c>
      <c r="I1575" s="47">
        <f t="shared" si="174"/>
        <v>0</v>
      </c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37">
        <f t="shared" si="177"/>
        <v>0</v>
      </c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38"/>
      <c r="BT1575" s="38"/>
    </row>
    <row r="1576" customFormat="1" spans="2:72">
      <c r="B1576" s="17"/>
      <c r="C1576" s="4">
        <f t="shared" si="175"/>
        <v>1572</v>
      </c>
      <c r="D1576" s="16" t="s">
        <v>854</v>
      </c>
      <c r="E1576" s="1"/>
      <c r="F1576" s="17" t="s">
        <v>2965</v>
      </c>
      <c r="G1576" s="4">
        <v>105</v>
      </c>
      <c r="H1576" s="35">
        <f t="shared" si="176"/>
        <v>105</v>
      </c>
      <c r="I1576" s="47">
        <f t="shared" si="174"/>
        <v>0</v>
      </c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37">
        <f t="shared" si="177"/>
        <v>0</v>
      </c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</row>
    <row r="1577" customFormat="1" spans="2:72">
      <c r="B1577" s="17" t="e">
        <f>VLOOKUP(D1577,正方形!D:D,1,FALSE)</f>
        <v>#N/A</v>
      </c>
      <c r="C1577" s="4">
        <f t="shared" si="175"/>
        <v>1573</v>
      </c>
      <c r="D1577" s="1" t="s">
        <v>853</v>
      </c>
      <c r="E1577" s="1"/>
      <c r="F1577" s="17" t="s">
        <v>2966</v>
      </c>
      <c r="G1577" s="4">
        <v>100</v>
      </c>
      <c r="H1577" s="35">
        <f t="shared" si="176"/>
        <v>100</v>
      </c>
      <c r="I1577" s="47">
        <f t="shared" si="174"/>
        <v>0</v>
      </c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37">
        <f t="shared" si="177"/>
        <v>0</v>
      </c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38"/>
      <c r="BT1577" s="38"/>
    </row>
    <row r="1578" customFormat="1" spans="2:72">
      <c r="B1578" s="17"/>
      <c r="C1578" s="4">
        <f t="shared" si="175"/>
        <v>1574</v>
      </c>
      <c r="D1578" s="16" t="s">
        <v>852</v>
      </c>
      <c r="E1578" s="1"/>
      <c r="F1578" s="17" t="s">
        <v>2903</v>
      </c>
      <c r="G1578" s="4">
        <v>150</v>
      </c>
      <c r="H1578" s="35">
        <f t="shared" si="176"/>
        <v>150</v>
      </c>
      <c r="I1578" s="47">
        <f t="shared" si="174"/>
        <v>0</v>
      </c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37">
        <f t="shared" si="177"/>
        <v>0</v>
      </c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</row>
    <row r="1579" customFormat="1" spans="2:72">
      <c r="B1579" s="17" t="e">
        <f>VLOOKUP(D1579,正方形!D:D,1,FALSE)</f>
        <v>#N/A</v>
      </c>
      <c r="C1579" s="4">
        <f t="shared" si="175"/>
        <v>1575</v>
      </c>
      <c r="D1579" s="1" t="s">
        <v>851</v>
      </c>
      <c r="E1579" s="1"/>
      <c r="F1579" s="17" t="s">
        <v>2945</v>
      </c>
      <c r="G1579" s="4">
        <v>49</v>
      </c>
      <c r="H1579" s="35">
        <f t="shared" si="176"/>
        <v>49</v>
      </c>
      <c r="I1579" s="47">
        <f t="shared" si="174"/>
        <v>0</v>
      </c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37">
        <f t="shared" si="177"/>
        <v>0</v>
      </c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38"/>
      <c r="BT1579" s="38"/>
    </row>
    <row r="1580" customFormat="1" spans="2:72">
      <c r="B1580" s="17" t="e">
        <f>VLOOKUP(D1580,正方形!D:D,1,FALSE)</f>
        <v>#N/A</v>
      </c>
      <c r="C1580" s="4">
        <f t="shared" si="175"/>
        <v>1576</v>
      </c>
      <c r="D1580" s="1" t="s">
        <v>850</v>
      </c>
      <c r="E1580" s="1"/>
      <c r="F1580" s="17" t="s">
        <v>2967</v>
      </c>
      <c r="G1580" s="4">
        <v>10</v>
      </c>
      <c r="H1580" s="35">
        <f t="shared" si="176"/>
        <v>10</v>
      </c>
      <c r="I1580" s="47">
        <f t="shared" si="174"/>
        <v>0</v>
      </c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37">
        <f t="shared" si="177"/>
        <v>0</v>
      </c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38"/>
      <c r="BT1580" s="38"/>
    </row>
    <row r="1581" customFormat="1" spans="2:72">
      <c r="B1581" s="17" t="e">
        <f>VLOOKUP(D1581,正方形!D:D,1,FALSE)</f>
        <v>#N/A</v>
      </c>
      <c r="C1581" s="4">
        <f t="shared" si="175"/>
        <v>1577</v>
      </c>
      <c r="D1581" s="1" t="s">
        <v>849</v>
      </c>
      <c r="E1581" s="1"/>
      <c r="F1581" s="17" t="s">
        <v>2963</v>
      </c>
      <c r="G1581" s="4">
        <v>50</v>
      </c>
      <c r="H1581" s="35">
        <f t="shared" si="176"/>
        <v>50</v>
      </c>
      <c r="I1581" s="47">
        <f t="shared" si="174"/>
        <v>0</v>
      </c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37">
        <f t="shared" si="177"/>
        <v>0</v>
      </c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</row>
    <row r="1582" customFormat="1" spans="2:72">
      <c r="B1582" s="17" t="e">
        <f>VLOOKUP(D1582,正方形!D:D,1,FALSE)</f>
        <v>#N/A</v>
      </c>
      <c r="C1582" s="4">
        <f t="shared" si="175"/>
        <v>1578</v>
      </c>
      <c r="D1582" s="1" t="s">
        <v>848</v>
      </c>
      <c r="E1582" s="1"/>
      <c r="F1582" s="17" t="s">
        <v>2595</v>
      </c>
      <c r="G1582" s="4">
        <v>100</v>
      </c>
      <c r="H1582" s="35">
        <f t="shared" si="176"/>
        <v>100</v>
      </c>
      <c r="I1582" s="47">
        <f t="shared" si="174"/>
        <v>0</v>
      </c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37">
        <f t="shared" si="177"/>
        <v>0</v>
      </c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38"/>
      <c r="BT1582" s="38"/>
    </row>
    <row r="1583" customFormat="1" spans="2:72">
      <c r="B1583" s="17" t="e">
        <f>VLOOKUP(D1583,正方形!D:D,1,FALSE)</f>
        <v>#N/A</v>
      </c>
      <c r="C1583" s="4">
        <f t="shared" si="175"/>
        <v>1579</v>
      </c>
      <c r="D1583" s="1" t="s">
        <v>847</v>
      </c>
      <c r="E1583" s="1"/>
      <c r="F1583" s="17" t="s">
        <v>2746</v>
      </c>
      <c r="G1583" s="4">
        <v>140</v>
      </c>
      <c r="H1583" s="35">
        <f t="shared" si="176"/>
        <v>140</v>
      </c>
      <c r="I1583" s="47">
        <f t="shared" si="174"/>
        <v>0</v>
      </c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37">
        <f t="shared" si="177"/>
        <v>0</v>
      </c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38"/>
      <c r="BT1583" s="38"/>
    </row>
    <row r="1584" customFormat="1" spans="2:72">
      <c r="B1584" s="17" t="e">
        <f>VLOOKUP(D1584,正方形!D:D,1,FALSE)</f>
        <v>#N/A</v>
      </c>
      <c r="C1584" s="4">
        <f t="shared" si="175"/>
        <v>1580</v>
      </c>
      <c r="D1584" s="1" t="s">
        <v>846</v>
      </c>
      <c r="E1584" s="1"/>
      <c r="F1584" s="17" t="s">
        <v>2863</v>
      </c>
      <c r="G1584" s="4">
        <v>25</v>
      </c>
      <c r="H1584" s="35">
        <f t="shared" si="176"/>
        <v>25</v>
      </c>
      <c r="I1584" s="47">
        <f t="shared" si="174"/>
        <v>0</v>
      </c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37">
        <f t="shared" si="177"/>
        <v>0</v>
      </c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38"/>
      <c r="BT1584" s="38"/>
    </row>
    <row r="1585" customFormat="1" spans="2:72">
      <c r="B1585" s="17"/>
      <c r="C1585" s="4">
        <f t="shared" si="175"/>
        <v>1581</v>
      </c>
      <c r="D1585" s="16" t="s">
        <v>845</v>
      </c>
      <c r="E1585" s="1"/>
      <c r="F1585" s="17" t="s">
        <v>2968</v>
      </c>
      <c r="G1585" s="4">
        <v>150</v>
      </c>
      <c r="H1585" s="35">
        <f t="shared" si="176"/>
        <v>150</v>
      </c>
      <c r="I1585" s="47">
        <f t="shared" si="174"/>
        <v>0</v>
      </c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37">
        <f t="shared" si="177"/>
        <v>0</v>
      </c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</row>
    <row r="1586" customFormat="1" hidden="1" spans="2:72">
      <c r="B1586" s="17" t="e">
        <f>VLOOKUP(D1586,正方形!D:D,1,FALSE)</f>
        <v>#N/A</v>
      </c>
      <c r="C1586" s="4">
        <f t="shared" si="175"/>
        <v>1582</v>
      </c>
      <c r="D1586" s="1" t="s">
        <v>844</v>
      </c>
      <c r="E1586" s="1"/>
      <c r="F1586" s="17" t="s">
        <v>2425</v>
      </c>
      <c r="G1586" s="4">
        <v>0</v>
      </c>
      <c r="H1586" s="35">
        <f t="shared" si="176"/>
        <v>0</v>
      </c>
      <c r="I1586" s="47">
        <f t="shared" si="174"/>
        <v>0</v>
      </c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37">
        <f t="shared" si="177"/>
        <v>0</v>
      </c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</row>
    <row r="1587" customFormat="1" spans="2:72">
      <c r="B1587" s="17" t="e">
        <f>VLOOKUP(D1587,正方形!D:D,1,FALSE)</f>
        <v>#N/A</v>
      </c>
      <c r="C1587" s="4">
        <f t="shared" si="175"/>
        <v>1583</v>
      </c>
      <c r="D1587" s="1" t="s">
        <v>843</v>
      </c>
      <c r="E1587" s="1"/>
      <c r="F1587" s="17" t="s">
        <v>2685</v>
      </c>
      <c r="G1587" s="4">
        <v>100</v>
      </c>
      <c r="H1587" s="35">
        <f t="shared" si="176"/>
        <v>100</v>
      </c>
      <c r="I1587" s="47">
        <f t="shared" si="174"/>
        <v>0</v>
      </c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37">
        <f t="shared" si="177"/>
        <v>0</v>
      </c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38"/>
      <c r="BT1587" s="38"/>
    </row>
    <row r="1588" customFormat="1" spans="2:72">
      <c r="B1588" s="17" t="e">
        <f>VLOOKUP(D1588,正方形!D:D,1,FALSE)</f>
        <v>#N/A</v>
      </c>
      <c r="C1588" s="4">
        <f t="shared" si="175"/>
        <v>1584</v>
      </c>
      <c r="D1588" s="1" t="s">
        <v>842</v>
      </c>
      <c r="E1588" s="1"/>
      <c r="F1588" s="17" t="s">
        <v>2624</v>
      </c>
      <c r="G1588" s="4">
        <v>670</v>
      </c>
      <c r="H1588" s="35">
        <f t="shared" si="176"/>
        <v>620</v>
      </c>
      <c r="I1588" s="47">
        <f t="shared" si="174"/>
        <v>0</v>
      </c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37">
        <f t="shared" si="177"/>
        <v>50</v>
      </c>
      <c r="AP1588" s="17"/>
      <c r="AQ1588" s="17"/>
      <c r="AR1588" s="17"/>
      <c r="AS1588" s="17"/>
      <c r="AT1588" s="17"/>
      <c r="AU1588" s="17"/>
      <c r="AV1588" s="17">
        <v>50</v>
      </c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38"/>
      <c r="BT1588" s="38"/>
    </row>
    <row r="1589" customFormat="1" hidden="1" spans="2:72">
      <c r="B1589" s="17" t="e">
        <f>VLOOKUP(D1589,正方形!D:D,1,FALSE)</f>
        <v>#N/A</v>
      </c>
      <c r="C1589" s="4">
        <f t="shared" si="175"/>
        <v>1585</v>
      </c>
      <c r="D1589" s="1" t="s">
        <v>841</v>
      </c>
      <c r="E1589" s="1"/>
      <c r="F1589" s="17" t="s">
        <v>2425</v>
      </c>
      <c r="G1589" s="4">
        <v>0</v>
      </c>
      <c r="H1589" s="35">
        <f t="shared" si="176"/>
        <v>0</v>
      </c>
      <c r="I1589" s="47">
        <f t="shared" si="174"/>
        <v>0</v>
      </c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37">
        <f t="shared" si="177"/>
        <v>0</v>
      </c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</row>
    <row r="1590" customFormat="1" spans="2:72">
      <c r="B1590" s="17" t="e">
        <f>VLOOKUP(D1590,正方形!D:D,1,FALSE)</f>
        <v>#N/A</v>
      </c>
      <c r="C1590" s="4">
        <f t="shared" si="175"/>
        <v>1586</v>
      </c>
      <c r="D1590" s="1" t="s">
        <v>840</v>
      </c>
      <c r="E1590" s="1"/>
      <c r="F1590" s="17" t="s">
        <v>2969</v>
      </c>
      <c r="G1590" s="4">
        <v>200</v>
      </c>
      <c r="H1590" s="35">
        <f t="shared" si="176"/>
        <v>200</v>
      </c>
      <c r="I1590" s="47">
        <f t="shared" si="174"/>
        <v>0</v>
      </c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37">
        <f t="shared" si="177"/>
        <v>0</v>
      </c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</row>
    <row r="1591" customFormat="1" spans="2:72">
      <c r="B1591" s="17"/>
      <c r="C1591" s="4">
        <f t="shared" si="175"/>
        <v>1587</v>
      </c>
      <c r="D1591" s="16" t="s">
        <v>839</v>
      </c>
      <c r="E1591" s="1"/>
      <c r="F1591" s="17"/>
      <c r="G1591" s="4"/>
      <c r="H1591" s="35">
        <f t="shared" si="176"/>
        <v>0</v>
      </c>
      <c r="I1591" s="47">
        <f t="shared" si="174"/>
        <v>100</v>
      </c>
      <c r="J1591" s="17">
        <v>100</v>
      </c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37">
        <f t="shared" si="177"/>
        <v>100</v>
      </c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>
        <v>100</v>
      </c>
      <c r="BL1591" s="17"/>
      <c r="BM1591" s="17"/>
      <c r="BN1591" s="17"/>
      <c r="BO1591" s="17"/>
      <c r="BP1591" s="17"/>
      <c r="BQ1591" s="17"/>
      <c r="BR1591" s="17"/>
    </row>
    <row r="1592" customFormat="1" spans="2:72">
      <c r="B1592" s="17" t="e">
        <f>VLOOKUP(D1592,正方形!D:D,1,FALSE)</f>
        <v>#N/A</v>
      </c>
      <c r="C1592" s="4">
        <f t="shared" si="175"/>
        <v>1588</v>
      </c>
      <c r="D1592" s="1" t="s">
        <v>838</v>
      </c>
      <c r="E1592" s="1"/>
      <c r="F1592" s="17" t="s">
        <v>2439</v>
      </c>
      <c r="G1592" s="4">
        <v>1</v>
      </c>
      <c r="H1592" s="35">
        <f t="shared" si="176"/>
        <v>0</v>
      </c>
      <c r="I1592" s="47">
        <f t="shared" si="174"/>
        <v>0</v>
      </c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37">
        <f t="shared" si="177"/>
        <v>1</v>
      </c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>
        <v>1</v>
      </c>
      <c r="BL1592" s="17"/>
      <c r="BM1592" s="17"/>
      <c r="BN1592" s="17"/>
      <c r="BO1592" s="17"/>
      <c r="BP1592" s="17"/>
      <c r="BQ1592" s="17"/>
      <c r="BR1592" s="17"/>
      <c r="BS1592" s="38"/>
      <c r="BT1592" s="38"/>
    </row>
    <row r="1593" customFormat="1" spans="2:72">
      <c r="B1593" s="17" t="e">
        <f>VLOOKUP(D1593,正方形!D:D,1,FALSE)</f>
        <v>#N/A</v>
      </c>
      <c r="C1593" s="4">
        <f t="shared" si="175"/>
        <v>1589</v>
      </c>
      <c r="D1593" s="1" t="s">
        <v>837</v>
      </c>
      <c r="E1593" s="1"/>
      <c r="F1593" s="17" t="s">
        <v>2940</v>
      </c>
      <c r="G1593" s="4">
        <v>50</v>
      </c>
      <c r="H1593" s="35">
        <f t="shared" si="176"/>
        <v>50</v>
      </c>
      <c r="I1593" s="47">
        <f t="shared" si="174"/>
        <v>0</v>
      </c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37">
        <f t="shared" si="177"/>
        <v>0</v>
      </c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38"/>
      <c r="BT1593" s="38"/>
    </row>
    <row r="1594" customFormat="1" spans="2:72">
      <c r="B1594" s="17" t="e">
        <f>VLOOKUP(D1594,正方形!D:D,1,FALSE)</f>
        <v>#N/A</v>
      </c>
      <c r="C1594" s="4">
        <f t="shared" si="175"/>
        <v>1590</v>
      </c>
      <c r="D1594" s="1" t="s">
        <v>836</v>
      </c>
      <c r="E1594" s="1"/>
      <c r="F1594" s="17" t="s">
        <v>2941</v>
      </c>
      <c r="G1594" s="4">
        <v>250</v>
      </c>
      <c r="H1594" s="35">
        <f t="shared" si="176"/>
        <v>250</v>
      </c>
      <c r="I1594" s="47">
        <f t="shared" si="174"/>
        <v>0</v>
      </c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37">
        <f t="shared" si="177"/>
        <v>0</v>
      </c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38"/>
      <c r="BT1594" s="38"/>
    </row>
    <row r="1595" customFormat="1" hidden="1" spans="2:72">
      <c r="B1595" s="17"/>
      <c r="C1595" s="4">
        <f t="shared" si="175"/>
        <v>1591</v>
      </c>
      <c r="D1595" s="16" t="s">
        <v>835</v>
      </c>
      <c r="E1595" s="1"/>
      <c r="F1595" s="17"/>
      <c r="G1595" s="4">
        <v>0</v>
      </c>
      <c r="H1595" s="35">
        <f t="shared" si="176"/>
        <v>0</v>
      </c>
      <c r="I1595" s="47">
        <f t="shared" si="174"/>
        <v>0</v>
      </c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37">
        <f t="shared" si="177"/>
        <v>0</v>
      </c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</row>
    <row r="1596" customFormat="1" hidden="1" spans="2:72">
      <c r="B1596" s="17"/>
      <c r="C1596" s="4">
        <f t="shared" si="175"/>
        <v>1592</v>
      </c>
      <c r="D1596" s="16" t="s">
        <v>834</v>
      </c>
      <c r="E1596" s="1"/>
      <c r="F1596" s="17"/>
      <c r="G1596" s="4">
        <v>0</v>
      </c>
      <c r="H1596" s="35">
        <f t="shared" si="176"/>
        <v>-76</v>
      </c>
      <c r="I1596" s="47">
        <f t="shared" si="174"/>
        <v>0</v>
      </c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37">
        <f t="shared" si="177"/>
        <v>76</v>
      </c>
      <c r="AP1596" s="17"/>
      <c r="AQ1596" s="17"/>
      <c r="AR1596" s="17">
        <v>76</v>
      </c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</row>
    <row r="1597" customFormat="1" spans="2:72">
      <c r="B1597" s="17" t="e">
        <f>VLOOKUP(D1597,正方形!D:D,1,FALSE)</f>
        <v>#N/A</v>
      </c>
      <c r="C1597" s="4">
        <f t="shared" si="175"/>
        <v>1593</v>
      </c>
      <c r="D1597" s="1" t="s">
        <v>833</v>
      </c>
      <c r="E1597" s="1"/>
      <c r="F1597" s="17" t="s">
        <v>2970</v>
      </c>
      <c r="G1597" s="4">
        <v>200</v>
      </c>
      <c r="H1597" s="35">
        <f t="shared" si="176"/>
        <v>200</v>
      </c>
      <c r="I1597" s="47">
        <f t="shared" si="174"/>
        <v>0</v>
      </c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37">
        <f t="shared" si="177"/>
        <v>0</v>
      </c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</row>
    <row r="1598" customFormat="1" spans="2:72">
      <c r="B1598" s="17" t="e">
        <f>VLOOKUP(D1598,正方形!D:D,1,FALSE)</f>
        <v>#N/A</v>
      </c>
      <c r="C1598" s="4">
        <f t="shared" si="175"/>
        <v>1594</v>
      </c>
      <c r="D1598" s="1" t="s">
        <v>832</v>
      </c>
      <c r="E1598" s="1"/>
      <c r="F1598" s="17" t="s">
        <v>2826</v>
      </c>
      <c r="G1598" s="4">
        <v>400</v>
      </c>
      <c r="H1598" s="35">
        <f t="shared" si="176"/>
        <v>400</v>
      </c>
      <c r="I1598" s="47">
        <f t="shared" si="174"/>
        <v>0</v>
      </c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37">
        <f t="shared" si="177"/>
        <v>0</v>
      </c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38"/>
      <c r="BT1598" s="38"/>
    </row>
    <row r="1599" customFormat="1" spans="2:72">
      <c r="B1599" s="17" t="e">
        <f>VLOOKUP(D1599,正方形!D:D,1,FALSE)</f>
        <v>#N/A</v>
      </c>
      <c r="C1599" s="4">
        <f t="shared" si="175"/>
        <v>1595</v>
      </c>
      <c r="D1599" s="1" t="s">
        <v>831</v>
      </c>
      <c r="E1599" s="1"/>
      <c r="F1599" s="17" t="s">
        <v>2461</v>
      </c>
      <c r="G1599" s="4">
        <v>90</v>
      </c>
      <c r="H1599" s="35">
        <f t="shared" si="176"/>
        <v>90</v>
      </c>
      <c r="I1599" s="47">
        <f t="shared" si="174"/>
        <v>0</v>
      </c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37">
        <f t="shared" si="177"/>
        <v>0</v>
      </c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</row>
    <row r="1600" customFormat="1" spans="2:72">
      <c r="B1600" s="17" t="e">
        <f>VLOOKUP(D1600,正方形!D:D,1,FALSE)</f>
        <v>#N/A</v>
      </c>
      <c r="C1600" s="4">
        <f t="shared" si="175"/>
        <v>1596</v>
      </c>
      <c r="D1600" s="1" t="s">
        <v>830</v>
      </c>
      <c r="E1600" s="1"/>
      <c r="F1600" s="17" t="s">
        <v>2436</v>
      </c>
      <c r="G1600" s="4">
        <v>100</v>
      </c>
      <c r="H1600" s="35">
        <f t="shared" si="176"/>
        <v>100</v>
      </c>
      <c r="I1600" s="47">
        <f t="shared" si="174"/>
        <v>0</v>
      </c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37">
        <f t="shared" si="177"/>
        <v>0</v>
      </c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</row>
    <row r="1601" customFormat="1" hidden="1" spans="2:72">
      <c r="B1601" s="17"/>
      <c r="C1601" s="4">
        <f t="shared" si="175"/>
        <v>1597</v>
      </c>
      <c r="D1601" s="16" t="s">
        <v>829</v>
      </c>
      <c r="E1601" s="1"/>
      <c r="F1601" s="17"/>
      <c r="G1601" s="4">
        <v>0</v>
      </c>
      <c r="H1601" s="35">
        <f t="shared" si="176"/>
        <v>0</v>
      </c>
      <c r="I1601" s="47">
        <f t="shared" si="174"/>
        <v>0</v>
      </c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37">
        <f t="shared" si="177"/>
        <v>0</v>
      </c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</row>
    <row r="1602" customFormat="1" spans="2:72">
      <c r="B1602" s="17" t="e">
        <f>VLOOKUP(D1602,正方形!D:D,1,FALSE)</f>
        <v>#N/A</v>
      </c>
      <c r="C1602" s="4">
        <f t="shared" si="175"/>
        <v>1598</v>
      </c>
      <c r="D1602" s="1" t="s">
        <v>828</v>
      </c>
      <c r="E1602" s="1"/>
      <c r="F1602" s="17" t="s">
        <v>2942</v>
      </c>
      <c r="G1602" s="4">
        <v>165</v>
      </c>
      <c r="H1602" s="35">
        <f t="shared" si="176"/>
        <v>165</v>
      </c>
      <c r="I1602" s="47">
        <f t="shared" si="174"/>
        <v>0</v>
      </c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37">
        <f t="shared" si="177"/>
        <v>0</v>
      </c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38"/>
      <c r="BT1602" s="38"/>
    </row>
    <row r="1603" customFormat="1" spans="2:72">
      <c r="B1603" s="17" t="e">
        <f>VLOOKUP(D1603,正方形!D:D,1,FALSE)</f>
        <v>#N/A</v>
      </c>
      <c r="C1603" s="4">
        <f t="shared" si="175"/>
        <v>1599</v>
      </c>
      <c r="D1603" s="1" t="s">
        <v>827</v>
      </c>
      <c r="E1603" s="1"/>
      <c r="F1603" s="17" t="s">
        <v>2971</v>
      </c>
      <c r="G1603" s="4">
        <v>240</v>
      </c>
      <c r="H1603" s="35">
        <f t="shared" si="176"/>
        <v>240</v>
      </c>
      <c r="I1603" s="47">
        <f t="shared" si="174"/>
        <v>0</v>
      </c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37">
        <f t="shared" si="177"/>
        <v>0</v>
      </c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</row>
    <row r="1604" customFormat="1" spans="2:72">
      <c r="B1604" s="17" t="e">
        <f>VLOOKUP(D1604,正方形!D:D,1,FALSE)</f>
        <v>#N/A</v>
      </c>
      <c r="C1604" s="4">
        <f t="shared" si="175"/>
        <v>1600</v>
      </c>
      <c r="D1604" s="1" t="s">
        <v>826</v>
      </c>
      <c r="E1604" s="1"/>
      <c r="F1604" s="17" t="s">
        <v>2972</v>
      </c>
      <c r="G1604" s="4">
        <v>1010</v>
      </c>
      <c r="H1604" s="35">
        <f t="shared" si="176"/>
        <v>1010</v>
      </c>
      <c r="I1604" s="47">
        <f t="shared" si="174"/>
        <v>0</v>
      </c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37">
        <f t="shared" si="177"/>
        <v>0</v>
      </c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</row>
    <row r="1605" customFormat="1" hidden="1" spans="2:72">
      <c r="B1605" s="17" t="e">
        <f>VLOOKUP(D1605,正方形!D:D,1,FALSE)</f>
        <v>#N/A</v>
      </c>
      <c r="C1605" s="4">
        <f t="shared" si="175"/>
        <v>1601</v>
      </c>
      <c r="D1605" s="1" t="s">
        <v>825</v>
      </c>
      <c r="E1605" s="1"/>
      <c r="F1605" s="17" t="s">
        <v>2527</v>
      </c>
      <c r="G1605" s="4">
        <v>300</v>
      </c>
      <c r="H1605" s="35">
        <f t="shared" si="176"/>
        <v>0</v>
      </c>
      <c r="I1605" s="47">
        <f t="shared" si="174"/>
        <v>0</v>
      </c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37">
        <f t="shared" ref="AO1602:AO1624" si="178">SUM(AP1605:BT1605)</f>
        <v>300</v>
      </c>
      <c r="AP1605" s="17"/>
      <c r="AQ1605" s="17">
        <v>50</v>
      </c>
      <c r="AR1605" s="17">
        <v>250</v>
      </c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38"/>
      <c r="BT1605" s="38"/>
    </row>
    <row r="1606" customFormat="1" spans="2:72">
      <c r="B1606" s="17" t="e">
        <f>VLOOKUP(D1606,正方形!D:D,1,FALSE)</f>
        <v>#N/A</v>
      </c>
      <c r="C1606" s="4">
        <f t="shared" si="175"/>
        <v>1602</v>
      </c>
      <c r="D1606" s="1" t="s">
        <v>824</v>
      </c>
      <c r="E1606" s="1"/>
      <c r="F1606" s="17" t="s">
        <v>2973</v>
      </c>
      <c r="G1606" s="4">
        <v>200</v>
      </c>
      <c r="H1606" s="35">
        <f t="shared" si="176"/>
        <v>200</v>
      </c>
      <c r="I1606" s="47">
        <f t="shared" si="174"/>
        <v>0</v>
      </c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37">
        <f t="shared" si="178"/>
        <v>0</v>
      </c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</row>
    <row r="1607" customFormat="1" spans="2:72">
      <c r="B1607" s="17" t="e">
        <f>VLOOKUP(D1607,正方形!D:D,1,FALSE)</f>
        <v>#N/A</v>
      </c>
      <c r="C1607" s="4">
        <f t="shared" si="175"/>
        <v>1603</v>
      </c>
      <c r="D1607" s="1" t="s">
        <v>823</v>
      </c>
      <c r="E1607" s="1"/>
      <c r="F1607" s="17" t="s">
        <v>2446</v>
      </c>
      <c r="G1607" s="4">
        <v>500</v>
      </c>
      <c r="H1607" s="35">
        <f t="shared" si="176"/>
        <v>500</v>
      </c>
      <c r="I1607" s="47">
        <f t="shared" si="174"/>
        <v>0</v>
      </c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37">
        <f t="shared" si="178"/>
        <v>0</v>
      </c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</row>
    <row r="1608" customFormat="1" hidden="1" spans="2:72">
      <c r="B1608" s="17"/>
      <c r="C1608" s="4">
        <f t="shared" si="175"/>
        <v>1604</v>
      </c>
      <c r="D1608" s="16" t="s">
        <v>822</v>
      </c>
      <c r="E1608" s="1"/>
      <c r="F1608" s="17"/>
      <c r="G1608" s="4">
        <v>0</v>
      </c>
      <c r="H1608" s="35">
        <f t="shared" si="176"/>
        <v>0</v>
      </c>
      <c r="I1608" s="47">
        <f t="shared" si="174"/>
        <v>0</v>
      </c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37">
        <f t="shared" si="178"/>
        <v>0</v>
      </c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</row>
    <row r="1609" customFormat="1" hidden="1" spans="2:72">
      <c r="B1609" s="17"/>
      <c r="C1609" s="4">
        <f t="shared" si="175"/>
        <v>1605</v>
      </c>
      <c r="D1609" s="16" t="s">
        <v>821</v>
      </c>
      <c r="E1609" s="1"/>
      <c r="F1609" s="17" t="s">
        <v>2425</v>
      </c>
      <c r="G1609" s="4">
        <v>0</v>
      </c>
      <c r="H1609" s="35">
        <f t="shared" si="176"/>
        <v>0</v>
      </c>
      <c r="I1609" s="47">
        <f t="shared" si="174"/>
        <v>0</v>
      </c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37">
        <f t="shared" si="178"/>
        <v>0</v>
      </c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</row>
    <row r="1610" customFormat="1" hidden="1" spans="2:72">
      <c r="B1610" s="17"/>
      <c r="C1610" s="4">
        <f t="shared" si="175"/>
        <v>1606</v>
      </c>
      <c r="D1610" s="16" t="s">
        <v>820</v>
      </c>
      <c r="E1610" s="1"/>
      <c r="F1610" s="17"/>
      <c r="G1610" s="4">
        <v>0</v>
      </c>
      <c r="H1610" s="35">
        <f t="shared" si="176"/>
        <v>0</v>
      </c>
      <c r="I1610" s="47">
        <f t="shared" si="174"/>
        <v>0</v>
      </c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37">
        <f t="shared" si="178"/>
        <v>0</v>
      </c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</row>
    <row r="1611" customFormat="1" spans="2:72">
      <c r="B1611" s="17"/>
      <c r="C1611" s="4">
        <f t="shared" si="175"/>
        <v>1607</v>
      </c>
      <c r="D1611" s="16" t="s">
        <v>2974</v>
      </c>
      <c r="E1611" s="1"/>
      <c r="F1611" s="48" t="s">
        <v>2975</v>
      </c>
      <c r="G1611" s="4">
        <v>0</v>
      </c>
      <c r="H1611" s="35">
        <f t="shared" si="176"/>
        <v>0</v>
      </c>
      <c r="I1611" s="4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37">
        <f t="shared" si="178"/>
        <v>0</v>
      </c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</row>
    <row r="1612" customFormat="1" spans="2:72">
      <c r="B1612" s="17" t="e">
        <f>VLOOKUP(D1612,正方形!D:D,1,FALSE)</f>
        <v>#N/A</v>
      </c>
      <c r="C1612" s="4">
        <f t="shared" si="175"/>
        <v>1608</v>
      </c>
      <c r="D1612" s="1" t="s">
        <v>819</v>
      </c>
      <c r="E1612" s="1"/>
      <c r="F1612" s="17" t="s">
        <v>2431</v>
      </c>
      <c r="G1612" s="4">
        <v>50</v>
      </c>
      <c r="H1612" s="35">
        <f t="shared" si="176"/>
        <v>50</v>
      </c>
      <c r="I1612" s="47">
        <f t="shared" ref="I1612:I1620" si="179">SUM(J1612:AN1612)</f>
        <v>0</v>
      </c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37">
        <f t="shared" si="178"/>
        <v>0</v>
      </c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</row>
    <row r="1613" customFormat="1" spans="2:72">
      <c r="B1613" s="17" t="e">
        <f>VLOOKUP(D1613,正方形!D:D,1,FALSE)</f>
        <v>#N/A</v>
      </c>
      <c r="C1613" s="4">
        <f t="shared" si="175"/>
        <v>1609</v>
      </c>
      <c r="D1613" s="1" t="s">
        <v>818</v>
      </c>
      <c r="E1613" s="1"/>
      <c r="F1613" s="17" t="s">
        <v>2789</v>
      </c>
      <c r="G1613" s="4">
        <v>60</v>
      </c>
      <c r="H1613" s="35">
        <f t="shared" si="176"/>
        <v>60</v>
      </c>
      <c r="I1613" s="47">
        <f t="shared" si="179"/>
        <v>0</v>
      </c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37">
        <f t="shared" si="178"/>
        <v>0</v>
      </c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38"/>
      <c r="BT1613" s="38"/>
    </row>
    <row r="1614" customFormat="1" hidden="1" spans="2:72">
      <c r="B1614" s="17" t="e">
        <f>VLOOKUP(D1614,正方形!D:D,1,FALSE)</f>
        <v>#N/A</v>
      </c>
      <c r="C1614" s="4">
        <f t="shared" si="175"/>
        <v>1610</v>
      </c>
      <c r="D1614" s="1" t="s">
        <v>817</v>
      </c>
      <c r="E1614" s="1"/>
      <c r="F1614" s="17" t="s">
        <v>2860</v>
      </c>
      <c r="G1614" s="4">
        <v>170</v>
      </c>
      <c r="H1614" s="35">
        <f t="shared" ref="H1612:H1621" si="180">G1614+I1614-AO1614</f>
        <v>0</v>
      </c>
      <c r="I1614" s="47">
        <f t="shared" si="179"/>
        <v>0</v>
      </c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37">
        <f t="shared" si="178"/>
        <v>170</v>
      </c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>
        <v>170</v>
      </c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38"/>
      <c r="BT1614" s="38"/>
    </row>
    <row r="1615" customFormat="1" spans="2:72">
      <c r="B1615" s="17" t="e">
        <f>VLOOKUP(D1615,正方形!D:D,1,FALSE)</f>
        <v>#N/A</v>
      </c>
      <c r="C1615" s="4">
        <f t="shared" si="175"/>
        <v>1611</v>
      </c>
      <c r="D1615" s="1" t="s">
        <v>816</v>
      </c>
      <c r="E1615" s="1"/>
      <c r="F1615" s="17" t="s">
        <v>2520</v>
      </c>
      <c r="G1615" s="4">
        <v>100</v>
      </c>
      <c r="H1615" s="35">
        <f t="shared" si="180"/>
        <v>100</v>
      </c>
      <c r="I1615" s="47">
        <f t="shared" si="179"/>
        <v>0</v>
      </c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37">
        <f t="shared" si="178"/>
        <v>0</v>
      </c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</row>
    <row r="1616" customFormat="1" hidden="1" spans="2:72">
      <c r="B1616" s="17"/>
      <c r="C1616" s="4">
        <f t="shared" si="175"/>
        <v>1612</v>
      </c>
      <c r="D1616" s="16" t="s">
        <v>815</v>
      </c>
      <c r="E1616" s="1"/>
      <c r="F1616" s="17"/>
      <c r="G1616" s="4">
        <v>0</v>
      </c>
      <c r="H1616" s="35">
        <f t="shared" si="180"/>
        <v>0</v>
      </c>
      <c r="I1616" s="47">
        <f t="shared" si="179"/>
        <v>0</v>
      </c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37">
        <f t="shared" si="178"/>
        <v>0</v>
      </c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</row>
    <row r="1617" customFormat="1" hidden="1" spans="2:72">
      <c r="B1617" s="17" t="e">
        <f>VLOOKUP(D1617,正方形!D:D,1,FALSE)</f>
        <v>#N/A</v>
      </c>
      <c r="C1617" s="4">
        <f t="shared" si="175"/>
        <v>1613</v>
      </c>
      <c r="D1617" s="1" t="s">
        <v>814</v>
      </c>
      <c r="E1617" s="1"/>
      <c r="F1617" s="17" t="s">
        <v>2525</v>
      </c>
      <c r="G1617" s="4">
        <v>0</v>
      </c>
      <c r="H1617" s="35">
        <f t="shared" si="180"/>
        <v>0</v>
      </c>
      <c r="I1617" s="47">
        <f t="shared" si="179"/>
        <v>0</v>
      </c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37">
        <f t="shared" si="178"/>
        <v>0</v>
      </c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38"/>
      <c r="BT1617" s="38"/>
    </row>
    <row r="1618" customFormat="1" spans="2:72">
      <c r="B1618" s="17" t="e">
        <f>VLOOKUP(D1618,正方形!D:D,1,FALSE)</f>
        <v>#N/A</v>
      </c>
      <c r="C1618" s="4">
        <f t="shared" si="175"/>
        <v>1614</v>
      </c>
      <c r="D1618" s="1" t="s">
        <v>813</v>
      </c>
      <c r="E1618" s="1"/>
      <c r="F1618" s="17" t="s">
        <v>2976</v>
      </c>
      <c r="G1618" s="4">
        <v>700</v>
      </c>
      <c r="H1618" s="35">
        <f t="shared" si="180"/>
        <v>650</v>
      </c>
      <c r="I1618" s="47">
        <f t="shared" si="179"/>
        <v>0</v>
      </c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37">
        <f t="shared" si="178"/>
        <v>50</v>
      </c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>
        <v>50</v>
      </c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38"/>
      <c r="BT1618" s="38"/>
    </row>
    <row r="1619" customFormat="1" hidden="1" spans="2:72">
      <c r="B1619" s="17" t="e">
        <f>VLOOKUP(D1619,正方形!D:D,1,FALSE)</f>
        <v>#N/A</v>
      </c>
      <c r="C1619" s="4">
        <f t="shared" si="175"/>
        <v>1615</v>
      </c>
      <c r="D1619" s="1" t="s">
        <v>812</v>
      </c>
      <c r="E1619" s="1"/>
      <c r="F1619" s="17" t="s">
        <v>2818</v>
      </c>
      <c r="G1619" s="4">
        <v>0</v>
      </c>
      <c r="H1619" s="35">
        <f t="shared" si="180"/>
        <v>0</v>
      </c>
      <c r="I1619" s="47">
        <f t="shared" si="179"/>
        <v>0</v>
      </c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37">
        <f t="shared" si="178"/>
        <v>0</v>
      </c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38"/>
      <c r="BT1619" s="38"/>
    </row>
    <row r="1620" customFormat="1" spans="2:72">
      <c r="B1620" s="17" t="e">
        <f>VLOOKUP(D1620,正方形!D:D,1,FALSE)</f>
        <v>#N/A</v>
      </c>
      <c r="C1620" s="4">
        <f t="shared" si="175"/>
        <v>1616</v>
      </c>
      <c r="D1620" s="1" t="s">
        <v>811</v>
      </c>
      <c r="E1620" s="1"/>
      <c r="F1620" s="17" t="s">
        <v>2592</v>
      </c>
      <c r="G1620" s="4">
        <v>750</v>
      </c>
      <c r="H1620" s="35">
        <f t="shared" si="180"/>
        <v>750</v>
      </c>
      <c r="I1620" s="47">
        <f t="shared" si="179"/>
        <v>0</v>
      </c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37">
        <f t="shared" si="178"/>
        <v>0</v>
      </c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38"/>
      <c r="BT1620" s="38"/>
    </row>
    <row r="1621" customFormat="1" spans="2:72">
      <c r="B1621" s="17" t="e">
        <f>VLOOKUP(D1621,正方形!D:D,1,FALSE)</f>
        <v>#N/A</v>
      </c>
      <c r="C1621" s="4">
        <f>ROW()-4</f>
        <v>1617</v>
      </c>
      <c r="D1621" s="1" t="s">
        <v>810</v>
      </c>
      <c r="E1621" s="1"/>
      <c r="F1621" s="17" t="s">
        <v>2595</v>
      </c>
      <c r="G1621" s="4">
        <v>550</v>
      </c>
      <c r="H1621" s="35">
        <f t="shared" si="180"/>
        <v>550</v>
      </c>
      <c r="I1621" s="47">
        <f t="shared" ref="I1621:I1684" si="181">SUM(J1621:AN1621)</f>
        <v>0</v>
      </c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37">
        <f t="shared" si="178"/>
        <v>0</v>
      </c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38"/>
      <c r="BT1621" s="38"/>
    </row>
    <row r="1622" customFormat="1" hidden="1" spans="2:72">
      <c r="B1622" s="17" t="e">
        <f>VLOOKUP(D1622,正方形!D:D,1,FALSE)</f>
        <v>#N/A</v>
      </c>
      <c r="C1622" s="4">
        <f t="shared" ref="C1622:C1685" si="182">ROW()-4</f>
        <v>1618</v>
      </c>
      <c r="D1622" s="1" t="s">
        <v>809</v>
      </c>
      <c r="E1622" s="1"/>
      <c r="F1622" s="17" t="s">
        <v>2977</v>
      </c>
      <c r="G1622" s="4">
        <v>130</v>
      </c>
      <c r="H1622" s="35">
        <f t="shared" ref="H1621:H1684" si="183">G1622+I1622-AO1622</f>
        <v>0</v>
      </c>
      <c r="I1622" s="47">
        <f t="shared" si="181"/>
        <v>0</v>
      </c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37">
        <f t="shared" si="178"/>
        <v>130</v>
      </c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>
        <v>130</v>
      </c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38"/>
      <c r="BT1622" s="38"/>
    </row>
    <row r="1623" customFormat="1" spans="2:72">
      <c r="B1623" s="17" t="e">
        <f>VLOOKUP(D1623,正方形!D:D,1,FALSE)</f>
        <v>#N/A</v>
      </c>
      <c r="C1623" s="4">
        <f t="shared" si="182"/>
        <v>1619</v>
      </c>
      <c r="D1623" s="1" t="s">
        <v>808</v>
      </c>
      <c r="E1623" s="1"/>
      <c r="F1623" s="17" t="s">
        <v>2709</v>
      </c>
      <c r="G1623" s="4">
        <v>10</v>
      </c>
      <c r="H1623" s="35">
        <f t="shared" si="183"/>
        <v>10</v>
      </c>
      <c r="I1623" s="47">
        <f t="shared" si="181"/>
        <v>0</v>
      </c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37">
        <f t="shared" si="178"/>
        <v>0</v>
      </c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</row>
    <row r="1624" customFormat="1" hidden="1" spans="2:72">
      <c r="B1624" s="17"/>
      <c r="C1624" s="4">
        <f t="shared" si="182"/>
        <v>1620</v>
      </c>
      <c r="D1624" s="16" t="s">
        <v>807</v>
      </c>
      <c r="E1624" s="1"/>
      <c r="F1624" s="17"/>
      <c r="G1624" s="4">
        <v>0</v>
      </c>
      <c r="H1624" s="35">
        <f t="shared" si="183"/>
        <v>0</v>
      </c>
      <c r="I1624" s="47">
        <f t="shared" si="181"/>
        <v>0</v>
      </c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37">
        <f t="shared" si="178"/>
        <v>0</v>
      </c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</row>
    <row r="1625" customFormat="1" hidden="1" spans="2:72">
      <c r="B1625" s="17" t="e">
        <f>VLOOKUP(D1625,正方形!D:D,1,FALSE)</f>
        <v>#N/A</v>
      </c>
      <c r="C1625" s="4">
        <f t="shared" si="182"/>
        <v>1621</v>
      </c>
      <c r="D1625" s="1" t="s">
        <v>806</v>
      </c>
      <c r="E1625" s="1"/>
      <c r="F1625" s="17" t="s">
        <v>2538</v>
      </c>
      <c r="G1625" s="4">
        <v>135</v>
      </c>
      <c r="H1625" s="35">
        <f t="shared" si="183"/>
        <v>0</v>
      </c>
      <c r="I1625" s="47">
        <f t="shared" si="181"/>
        <v>0</v>
      </c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37">
        <f t="shared" ref="AO1625:AO1630" si="184">SUM(AP1625:BT1625)</f>
        <v>135</v>
      </c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>
        <v>135</v>
      </c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38"/>
      <c r="BT1625" s="38"/>
    </row>
    <row r="1626" customFormat="1" spans="2:72">
      <c r="B1626" s="17" t="e">
        <f>VLOOKUP(D1626,正方形!D:D,1,FALSE)</f>
        <v>#N/A</v>
      </c>
      <c r="C1626" s="4">
        <f t="shared" si="182"/>
        <v>1622</v>
      </c>
      <c r="D1626" s="1" t="s">
        <v>805</v>
      </c>
      <c r="E1626" s="1"/>
      <c r="F1626" s="17" t="s">
        <v>2978</v>
      </c>
      <c r="G1626" s="4">
        <v>140</v>
      </c>
      <c r="H1626" s="35">
        <f t="shared" si="183"/>
        <v>140</v>
      </c>
      <c r="I1626" s="47">
        <f t="shared" si="181"/>
        <v>0</v>
      </c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37">
        <f t="shared" si="184"/>
        <v>0</v>
      </c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</row>
    <row r="1627" customFormat="1" spans="2:72">
      <c r="B1627" s="17" t="e">
        <f>VLOOKUP(D1627,正方形!D:D,1,FALSE)</f>
        <v>#N/A</v>
      </c>
      <c r="C1627" s="4">
        <f t="shared" si="182"/>
        <v>1623</v>
      </c>
      <c r="D1627" s="1" t="s">
        <v>804</v>
      </c>
      <c r="E1627" s="1"/>
      <c r="F1627" s="17" t="s">
        <v>2863</v>
      </c>
      <c r="G1627" s="4">
        <v>15</v>
      </c>
      <c r="H1627" s="35">
        <f t="shared" si="183"/>
        <v>0</v>
      </c>
      <c r="I1627" s="47">
        <f t="shared" si="181"/>
        <v>0</v>
      </c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37">
        <f t="shared" si="184"/>
        <v>15</v>
      </c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>
        <v>15</v>
      </c>
      <c r="BK1627" s="17"/>
      <c r="BL1627" s="17"/>
      <c r="BM1627" s="17"/>
      <c r="BN1627" s="17"/>
      <c r="BO1627" s="17"/>
      <c r="BP1627" s="17"/>
      <c r="BQ1627" s="17"/>
      <c r="BR1627" s="17"/>
      <c r="BS1627" s="38"/>
      <c r="BT1627" s="38"/>
    </row>
    <row r="1628" customFormat="1" spans="2:72">
      <c r="B1628" s="17" t="e">
        <f>VLOOKUP(D1628,正方形!D:D,1,FALSE)</f>
        <v>#N/A</v>
      </c>
      <c r="C1628" s="4">
        <f t="shared" si="182"/>
        <v>1624</v>
      </c>
      <c r="D1628" s="1" t="s">
        <v>803</v>
      </c>
      <c r="E1628" s="1"/>
      <c r="F1628" s="17" t="s">
        <v>2979</v>
      </c>
      <c r="G1628" s="4">
        <v>300</v>
      </c>
      <c r="H1628" s="35">
        <f t="shared" si="183"/>
        <v>300</v>
      </c>
      <c r="I1628" s="47">
        <f t="shared" si="181"/>
        <v>0</v>
      </c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37">
        <f t="shared" si="184"/>
        <v>0</v>
      </c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</row>
    <row r="1629" customFormat="1" spans="2:72">
      <c r="B1629" s="17" t="e">
        <f>VLOOKUP(D1629,正方形!D:D,1,FALSE)</f>
        <v>#N/A</v>
      </c>
      <c r="C1629" s="4">
        <f t="shared" si="182"/>
        <v>1625</v>
      </c>
      <c r="D1629" s="1" t="s">
        <v>802</v>
      </c>
      <c r="E1629" s="1"/>
      <c r="F1629" s="17" t="s">
        <v>2980</v>
      </c>
      <c r="G1629" s="4">
        <v>100</v>
      </c>
      <c r="H1629" s="35">
        <f t="shared" si="183"/>
        <v>100</v>
      </c>
      <c r="I1629" s="47">
        <f t="shared" si="181"/>
        <v>0</v>
      </c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37">
        <f t="shared" si="184"/>
        <v>0</v>
      </c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38"/>
      <c r="BT1629" s="38"/>
    </row>
    <row r="1630" customFormat="1" spans="2:72">
      <c r="B1630" s="17" t="e">
        <f>VLOOKUP(D1630,正方形!D:D,1,FALSE)</f>
        <v>#N/A</v>
      </c>
      <c r="C1630" s="4">
        <f t="shared" si="182"/>
        <v>1626</v>
      </c>
      <c r="D1630" s="1" t="s">
        <v>801</v>
      </c>
      <c r="E1630" s="1"/>
      <c r="F1630" s="17" t="s">
        <v>2970</v>
      </c>
      <c r="G1630" s="4">
        <v>170</v>
      </c>
      <c r="H1630" s="35">
        <f t="shared" si="183"/>
        <v>170</v>
      </c>
      <c r="I1630" s="47">
        <f t="shared" si="181"/>
        <v>0</v>
      </c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37">
        <f t="shared" si="184"/>
        <v>0</v>
      </c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</row>
    <row r="1631" customFormat="1" hidden="1" spans="2:72">
      <c r="B1631" s="17" t="e">
        <f>VLOOKUP(D1631,正方形!D:D,1,FALSE)</f>
        <v>#N/A</v>
      </c>
      <c r="C1631" s="4">
        <f t="shared" si="182"/>
        <v>1627</v>
      </c>
      <c r="D1631" s="1" t="s">
        <v>800</v>
      </c>
      <c r="E1631" s="1"/>
      <c r="F1631" s="17" t="s">
        <v>2946</v>
      </c>
      <c r="G1631" s="4">
        <v>50</v>
      </c>
      <c r="H1631" s="35">
        <f t="shared" si="183"/>
        <v>0</v>
      </c>
      <c r="I1631" s="47">
        <f t="shared" si="181"/>
        <v>0</v>
      </c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37">
        <f t="shared" ref="AO1631:AO1638" si="185">SUM(AP1631:BT1631)</f>
        <v>50</v>
      </c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>
        <v>50</v>
      </c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38"/>
      <c r="BT1631" s="38"/>
    </row>
    <row r="1632" customFormat="1" spans="2:72">
      <c r="B1632" s="17" t="e">
        <f>VLOOKUP(D1632,正方形!D:D,1,FALSE)</f>
        <v>#N/A</v>
      </c>
      <c r="C1632" s="4">
        <f t="shared" si="182"/>
        <v>1628</v>
      </c>
      <c r="D1632" s="1" t="s">
        <v>799</v>
      </c>
      <c r="E1632" s="1"/>
      <c r="F1632" s="17" t="s">
        <v>2981</v>
      </c>
      <c r="G1632" s="4">
        <v>40</v>
      </c>
      <c r="H1632" s="35">
        <f t="shared" si="183"/>
        <v>40</v>
      </c>
      <c r="I1632" s="47">
        <f t="shared" si="181"/>
        <v>0</v>
      </c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37">
        <f t="shared" si="185"/>
        <v>0</v>
      </c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38"/>
      <c r="BT1632" s="38"/>
    </row>
    <row r="1633" customFormat="1" hidden="1" spans="2:72">
      <c r="B1633" s="17"/>
      <c r="C1633" s="4">
        <f t="shared" si="182"/>
        <v>1629</v>
      </c>
      <c r="D1633" s="16" t="s">
        <v>798</v>
      </c>
      <c r="E1633" s="1"/>
      <c r="F1633" s="17"/>
      <c r="G1633" s="4">
        <v>0</v>
      </c>
      <c r="H1633" s="35">
        <f t="shared" si="183"/>
        <v>0</v>
      </c>
      <c r="I1633" s="47">
        <f t="shared" si="181"/>
        <v>0</v>
      </c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37">
        <f t="shared" si="185"/>
        <v>0</v>
      </c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</row>
    <row r="1634" customFormat="1" spans="2:72">
      <c r="B1634" s="17" t="e">
        <f>VLOOKUP(D1634,正方形!D:D,1,FALSE)</f>
        <v>#N/A</v>
      </c>
      <c r="C1634" s="4">
        <f t="shared" si="182"/>
        <v>1630</v>
      </c>
      <c r="D1634" s="1" t="s">
        <v>2982</v>
      </c>
      <c r="E1634" s="1"/>
      <c r="F1634" s="17" t="s">
        <v>2983</v>
      </c>
      <c r="G1634" s="4">
        <v>350</v>
      </c>
      <c r="H1634" s="35">
        <f t="shared" si="183"/>
        <v>350</v>
      </c>
      <c r="I1634" s="47">
        <f t="shared" si="181"/>
        <v>0</v>
      </c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37">
        <f t="shared" si="185"/>
        <v>0</v>
      </c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38"/>
      <c r="BT1634" s="38"/>
    </row>
    <row r="1635" customFormat="1" spans="2:72">
      <c r="B1635" s="17" t="e">
        <f>VLOOKUP(D1635,正方形!D:D,1,FALSE)</f>
        <v>#N/A</v>
      </c>
      <c r="C1635" s="4">
        <f t="shared" si="182"/>
        <v>1631</v>
      </c>
      <c r="D1635" s="1" t="s">
        <v>796</v>
      </c>
      <c r="E1635" s="1"/>
      <c r="F1635" s="17" t="s">
        <v>2984</v>
      </c>
      <c r="G1635" s="4">
        <v>500</v>
      </c>
      <c r="H1635" s="35">
        <f t="shared" si="183"/>
        <v>0</v>
      </c>
      <c r="I1635" s="47">
        <f t="shared" si="181"/>
        <v>0</v>
      </c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37">
        <f t="shared" si="185"/>
        <v>500</v>
      </c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>
        <v>500</v>
      </c>
      <c r="BL1635" s="17"/>
      <c r="BM1635" s="17"/>
      <c r="BN1635" s="17"/>
      <c r="BO1635" s="17"/>
      <c r="BP1635" s="17"/>
      <c r="BQ1635" s="17"/>
      <c r="BR1635" s="17"/>
      <c r="BS1635" s="38"/>
      <c r="BT1635" s="38"/>
    </row>
    <row r="1636" customFormat="1" spans="2:72">
      <c r="B1636" s="17" t="e">
        <f>VLOOKUP(D1636,正方形!D:D,1,FALSE)</f>
        <v>#N/A</v>
      </c>
      <c r="C1636" s="4">
        <f t="shared" si="182"/>
        <v>1632</v>
      </c>
      <c r="D1636" s="1" t="s">
        <v>795</v>
      </c>
      <c r="E1636" s="1"/>
      <c r="F1636" s="17" t="s">
        <v>2985</v>
      </c>
      <c r="G1636" s="4">
        <v>190</v>
      </c>
      <c r="H1636" s="35">
        <f t="shared" si="183"/>
        <v>190</v>
      </c>
      <c r="I1636" s="47">
        <f t="shared" si="181"/>
        <v>0</v>
      </c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37">
        <f t="shared" si="185"/>
        <v>0</v>
      </c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38"/>
      <c r="BT1636" s="38"/>
    </row>
    <row r="1637" customFormat="1" spans="2:72">
      <c r="B1637" s="17" t="e">
        <f>VLOOKUP(D1637,正方形!D:D,1,FALSE)</f>
        <v>#N/A</v>
      </c>
      <c r="C1637" s="4">
        <f t="shared" si="182"/>
        <v>1633</v>
      </c>
      <c r="D1637" s="1" t="s">
        <v>794</v>
      </c>
      <c r="E1637" s="1"/>
      <c r="F1637" s="17" t="s">
        <v>2580</v>
      </c>
      <c r="G1637" s="4">
        <v>100</v>
      </c>
      <c r="H1637" s="35">
        <f t="shared" si="183"/>
        <v>0</v>
      </c>
      <c r="I1637" s="47">
        <f t="shared" si="181"/>
        <v>0</v>
      </c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37">
        <f t="shared" si="185"/>
        <v>100</v>
      </c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>
        <v>100</v>
      </c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38"/>
      <c r="BT1637" s="38"/>
    </row>
    <row r="1638" customFormat="1" spans="2:72">
      <c r="B1638" s="17" t="e">
        <f>VLOOKUP(D1638,正方形!D:D,1,FALSE)</f>
        <v>#N/A</v>
      </c>
      <c r="C1638" s="4">
        <f t="shared" si="182"/>
        <v>1634</v>
      </c>
      <c r="D1638" s="1" t="s">
        <v>793</v>
      </c>
      <c r="E1638" s="1"/>
      <c r="F1638" s="17" t="s">
        <v>2986</v>
      </c>
      <c r="G1638" s="4">
        <v>100</v>
      </c>
      <c r="H1638" s="35">
        <f t="shared" si="183"/>
        <v>100</v>
      </c>
      <c r="I1638" s="47">
        <f t="shared" si="181"/>
        <v>0</v>
      </c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37">
        <f t="shared" si="185"/>
        <v>0</v>
      </c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</row>
    <row r="1639" customFormat="1" hidden="1" spans="2:72">
      <c r="B1639" s="17" t="e">
        <f>VLOOKUP(D1639,正方形!D:D,1,FALSE)</f>
        <v>#N/A</v>
      </c>
      <c r="C1639" s="4">
        <f t="shared" si="182"/>
        <v>1635</v>
      </c>
      <c r="D1639" s="1"/>
      <c r="E1639" s="1"/>
      <c r="F1639" s="17"/>
      <c r="G1639" s="4"/>
      <c r="H1639" s="35"/>
      <c r="I1639" s="47">
        <f t="shared" si="181"/>
        <v>0</v>
      </c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37">
        <f t="shared" ref="AO1634:AO1682" si="186">SUM(AP1639:BT1639)</f>
        <v>0</v>
      </c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38"/>
      <c r="BT1639" s="38"/>
    </row>
    <row r="1640" customFormat="1" spans="2:72">
      <c r="B1640" s="17" t="e">
        <f>VLOOKUP(D1640,正方形!D:D,1,FALSE)</f>
        <v>#N/A</v>
      </c>
      <c r="C1640" s="4">
        <f t="shared" si="182"/>
        <v>1636</v>
      </c>
      <c r="D1640" s="1" t="s">
        <v>791</v>
      </c>
      <c r="E1640" s="1"/>
      <c r="F1640" s="17" t="s">
        <v>2987</v>
      </c>
      <c r="G1640" s="4">
        <v>800</v>
      </c>
      <c r="H1640" s="35">
        <f t="shared" ref="H1640:H1644" si="187">G1640+I1640-AO1640</f>
        <v>800</v>
      </c>
      <c r="I1640" s="47">
        <f t="shared" si="181"/>
        <v>0</v>
      </c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37">
        <f t="shared" si="186"/>
        <v>0</v>
      </c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38"/>
      <c r="BT1640" s="38"/>
    </row>
    <row r="1641" customFormat="1" spans="2:72">
      <c r="B1641" s="17" t="e">
        <f>VLOOKUP(D1641,正方形!D:D,1,FALSE)</f>
        <v>#N/A</v>
      </c>
      <c r="C1641" s="4">
        <f t="shared" si="182"/>
        <v>1637</v>
      </c>
      <c r="D1641" s="1" t="s">
        <v>790</v>
      </c>
      <c r="E1641" s="1"/>
      <c r="F1641" s="17" t="s">
        <v>2988</v>
      </c>
      <c r="G1641" s="4">
        <v>270</v>
      </c>
      <c r="H1641" s="35">
        <f t="shared" si="187"/>
        <v>270</v>
      </c>
      <c r="I1641" s="47">
        <f t="shared" si="181"/>
        <v>0</v>
      </c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37">
        <f t="shared" si="186"/>
        <v>0</v>
      </c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38"/>
      <c r="BT1641" s="38"/>
    </row>
    <row r="1642" customFormat="1" spans="2:72">
      <c r="B1642" s="17"/>
      <c r="C1642" s="4">
        <f t="shared" si="182"/>
        <v>1638</v>
      </c>
      <c r="D1642" s="16" t="s">
        <v>789</v>
      </c>
      <c r="E1642" s="1"/>
      <c r="F1642" s="17" t="s">
        <v>2571</v>
      </c>
      <c r="G1642" s="4">
        <v>320</v>
      </c>
      <c r="H1642" s="35">
        <f t="shared" si="187"/>
        <v>320</v>
      </c>
      <c r="I1642" s="47">
        <f t="shared" si="181"/>
        <v>0</v>
      </c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37">
        <f t="shared" si="186"/>
        <v>0</v>
      </c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</row>
    <row r="1643" customFormat="1" spans="2:72">
      <c r="B1643" s="17" t="e">
        <f>VLOOKUP(D1643,正方形!D:D,1,FALSE)</f>
        <v>#N/A</v>
      </c>
      <c r="C1643" s="4">
        <f t="shared" si="182"/>
        <v>1639</v>
      </c>
      <c r="D1643" s="1" t="s">
        <v>788</v>
      </c>
      <c r="E1643" s="1"/>
      <c r="F1643" s="17" t="s">
        <v>2761</v>
      </c>
      <c r="G1643" s="4">
        <v>35</v>
      </c>
      <c r="H1643" s="35">
        <f t="shared" si="187"/>
        <v>35</v>
      </c>
      <c r="I1643" s="47">
        <f t="shared" si="181"/>
        <v>0</v>
      </c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37">
        <f t="shared" si="186"/>
        <v>0</v>
      </c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38"/>
      <c r="BT1643" s="38"/>
    </row>
    <row r="1644" customFormat="1" spans="2:72">
      <c r="B1644" s="17" t="e">
        <f>VLOOKUP(D1644,正方形!D:D,1,FALSE)</f>
        <v>#N/A</v>
      </c>
      <c r="C1644" s="4">
        <f t="shared" si="182"/>
        <v>1640</v>
      </c>
      <c r="D1644" s="1" t="s">
        <v>787</v>
      </c>
      <c r="E1644" s="1"/>
      <c r="F1644" s="17" t="s">
        <v>2917</v>
      </c>
      <c r="G1644" s="4">
        <v>450</v>
      </c>
      <c r="H1644" s="35">
        <f t="shared" si="187"/>
        <v>450</v>
      </c>
      <c r="I1644" s="47">
        <f t="shared" si="181"/>
        <v>0</v>
      </c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37">
        <f t="shared" si="186"/>
        <v>0</v>
      </c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38"/>
      <c r="BT1644" s="38"/>
    </row>
    <row r="1645" customFormat="1" hidden="1" spans="2:72">
      <c r="B1645" s="17"/>
      <c r="C1645" s="4">
        <f t="shared" si="182"/>
        <v>1641</v>
      </c>
      <c r="D1645" s="16" t="s">
        <v>786</v>
      </c>
      <c r="E1645" s="1"/>
      <c r="F1645" s="17" t="s">
        <v>2425</v>
      </c>
      <c r="G1645" s="4">
        <v>0</v>
      </c>
      <c r="H1645" s="35">
        <f t="shared" si="183"/>
        <v>0</v>
      </c>
      <c r="I1645" s="47">
        <f t="shared" si="181"/>
        <v>0</v>
      </c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37">
        <f t="shared" si="186"/>
        <v>0</v>
      </c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</row>
    <row r="1646" customFormat="1" spans="2:72">
      <c r="B1646" s="17" t="e">
        <f>VLOOKUP(D1646,正方形!D:D,1,FALSE)</f>
        <v>#N/A</v>
      </c>
      <c r="C1646" s="4">
        <f t="shared" si="182"/>
        <v>1642</v>
      </c>
      <c r="D1646" s="1" t="s">
        <v>785</v>
      </c>
      <c r="E1646" s="1"/>
      <c r="F1646" s="17" t="s">
        <v>2949</v>
      </c>
      <c r="G1646" s="4">
        <v>800</v>
      </c>
      <c r="H1646" s="35">
        <f t="shared" si="183"/>
        <v>600</v>
      </c>
      <c r="I1646" s="47">
        <f t="shared" si="181"/>
        <v>0</v>
      </c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37">
        <f t="shared" si="186"/>
        <v>200</v>
      </c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>
        <v>200</v>
      </c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38"/>
      <c r="BT1646" s="38"/>
    </row>
    <row r="1647" customFormat="1" hidden="1" spans="2:72">
      <c r="B1647" s="17"/>
      <c r="C1647" s="4">
        <f t="shared" si="182"/>
        <v>1643</v>
      </c>
      <c r="D1647" s="16" t="s">
        <v>784</v>
      </c>
      <c r="E1647" s="1"/>
      <c r="F1647" s="17"/>
      <c r="G1647" s="4">
        <v>0</v>
      </c>
      <c r="H1647" s="35">
        <f t="shared" si="183"/>
        <v>0</v>
      </c>
      <c r="I1647" s="47">
        <f t="shared" si="181"/>
        <v>0</v>
      </c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37">
        <f t="shared" si="186"/>
        <v>0</v>
      </c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</row>
    <row r="1648" customFormat="1" spans="2:72">
      <c r="B1648" s="17" t="e">
        <f>VLOOKUP(D1648,正方形!D:D,1,FALSE)</f>
        <v>#N/A</v>
      </c>
      <c r="C1648" s="4">
        <f t="shared" si="182"/>
        <v>1644</v>
      </c>
      <c r="D1648" s="1" t="s">
        <v>783</v>
      </c>
      <c r="E1648" s="1"/>
      <c r="F1648" s="17" t="s">
        <v>2578</v>
      </c>
      <c r="G1648" s="4">
        <v>40</v>
      </c>
      <c r="H1648" s="35">
        <f t="shared" si="183"/>
        <v>35</v>
      </c>
      <c r="I1648" s="47">
        <f t="shared" si="181"/>
        <v>0</v>
      </c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37">
        <f t="shared" si="186"/>
        <v>5</v>
      </c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>
        <v>5</v>
      </c>
      <c r="BG1648" s="17"/>
      <c r="BH1648" s="17"/>
      <c r="BI1648" s="17"/>
      <c r="BJ1648" s="17"/>
      <c r="BK1648" s="17"/>
      <c r="BL1648" s="17"/>
      <c r="BM1648" s="17"/>
      <c r="BN1648" s="17"/>
      <c r="BO1648" s="17"/>
      <c r="BP1648" s="17"/>
      <c r="BQ1648" s="17"/>
      <c r="BR1648" s="17"/>
    </row>
    <row r="1649" customFormat="1" spans="2:72">
      <c r="B1649" s="17" t="e">
        <f>VLOOKUP(D1649,正方形!D:D,1,FALSE)</f>
        <v>#N/A</v>
      </c>
      <c r="C1649" s="4">
        <f t="shared" si="182"/>
        <v>1645</v>
      </c>
      <c r="D1649" s="1" t="s">
        <v>782</v>
      </c>
      <c r="E1649" s="1"/>
      <c r="F1649" s="17" t="s">
        <v>2676</v>
      </c>
      <c r="G1649" s="4">
        <v>75</v>
      </c>
      <c r="H1649" s="35">
        <f t="shared" si="183"/>
        <v>75</v>
      </c>
      <c r="I1649" s="47">
        <f t="shared" si="181"/>
        <v>0</v>
      </c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37">
        <f t="shared" si="186"/>
        <v>0</v>
      </c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38"/>
      <c r="BT1649" s="38"/>
    </row>
    <row r="1650" customFormat="1" hidden="1" spans="2:72">
      <c r="B1650" s="17"/>
      <c r="C1650" s="4">
        <f t="shared" si="182"/>
        <v>1646</v>
      </c>
      <c r="D1650" s="16" t="s">
        <v>781</v>
      </c>
      <c r="E1650" s="1"/>
      <c r="F1650" s="17" t="s">
        <v>2425</v>
      </c>
      <c r="G1650" s="4">
        <v>0</v>
      </c>
      <c r="H1650" s="35">
        <f t="shared" si="183"/>
        <v>0</v>
      </c>
      <c r="I1650" s="47">
        <f t="shared" si="181"/>
        <v>0</v>
      </c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37">
        <f t="shared" si="186"/>
        <v>0</v>
      </c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</row>
    <row r="1651" customFormat="1" spans="2:72">
      <c r="B1651" s="17" t="e">
        <f>VLOOKUP(D1651,正方形!D:D,1,FALSE)</f>
        <v>#N/A</v>
      </c>
      <c r="C1651" s="4">
        <f t="shared" si="182"/>
        <v>1647</v>
      </c>
      <c r="D1651" s="1" t="s">
        <v>780</v>
      </c>
      <c r="E1651" s="1"/>
      <c r="F1651" s="17" t="s">
        <v>2437</v>
      </c>
      <c r="G1651" s="4">
        <v>500</v>
      </c>
      <c r="H1651" s="35">
        <f t="shared" si="183"/>
        <v>500</v>
      </c>
      <c r="I1651" s="47">
        <f t="shared" si="181"/>
        <v>0</v>
      </c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37">
        <f t="shared" si="186"/>
        <v>0</v>
      </c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</row>
    <row r="1652" customFormat="1" spans="2:72">
      <c r="B1652" s="17" t="e">
        <f>VLOOKUP(D1652,正方形!D:D,1,FALSE)</f>
        <v>#N/A</v>
      </c>
      <c r="C1652" s="4">
        <f t="shared" si="182"/>
        <v>1648</v>
      </c>
      <c r="D1652" s="1" t="s">
        <v>779</v>
      </c>
      <c r="E1652" s="1"/>
      <c r="F1652" s="17" t="s">
        <v>2989</v>
      </c>
      <c r="G1652" s="4">
        <v>1660</v>
      </c>
      <c r="H1652" s="35">
        <f t="shared" si="183"/>
        <v>1660</v>
      </c>
      <c r="I1652" s="47">
        <f t="shared" si="181"/>
        <v>0</v>
      </c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37">
        <f t="shared" si="186"/>
        <v>0</v>
      </c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38"/>
      <c r="BT1652" s="38"/>
    </row>
    <row r="1653" customFormat="1" spans="2:72">
      <c r="B1653" s="17" t="e">
        <f>VLOOKUP(D1653,正方形!D:D,1,FALSE)</f>
        <v>#N/A</v>
      </c>
      <c r="C1653" s="4">
        <f t="shared" si="182"/>
        <v>1649</v>
      </c>
      <c r="D1653" s="1" t="s">
        <v>778</v>
      </c>
      <c r="E1653" s="1"/>
      <c r="F1653" s="17" t="s">
        <v>2990</v>
      </c>
      <c r="G1653" s="4">
        <v>430</v>
      </c>
      <c r="H1653" s="35">
        <f t="shared" si="183"/>
        <v>430</v>
      </c>
      <c r="I1653" s="47">
        <f t="shared" si="181"/>
        <v>0</v>
      </c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37">
        <f t="shared" si="186"/>
        <v>0</v>
      </c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38"/>
      <c r="BT1653" s="38"/>
    </row>
    <row r="1654" customFormat="1" spans="2:72">
      <c r="B1654" s="17" t="e">
        <f>VLOOKUP(D1654,正方形!D:D,1,FALSE)</f>
        <v>#N/A</v>
      </c>
      <c r="C1654" s="4">
        <f t="shared" si="182"/>
        <v>1650</v>
      </c>
      <c r="D1654" s="1" t="s">
        <v>777</v>
      </c>
      <c r="E1654" s="1"/>
      <c r="F1654" s="17" t="s">
        <v>2890</v>
      </c>
      <c r="G1654" s="4">
        <v>145</v>
      </c>
      <c r="H1654" s="35">
        <f t="shared" si="183"/>
        <v>145</v>
      </c>
      <c r="I1654" s="47">
        <f t="shared" si="181"/>
        <v>0</v>
      </c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37">
        <f t="shared" si="186"/>
        <v>0</v>
      </c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17"/>
      <c r="BQ1654" s="17"/>
      <c r="BR1654" s="17"/>
      <c r="BS1654" s="38"/>
      <c r="BT1654" s="38"/>
    </row>
    <row r="1655" customFormat="1" spans="2:72">
      <c r="B1655" s="17" t="e">
        <f>VLOOKUP(D1655,正方形!D:D,1,FALSE)</f>
        <v>#N/A</v>
      </c>
      <c r="C1655" s="4">
        <f t="shared" si="182"/>
        <v>1651</v>
      </c>
      <c r="D1655" s="1" t="s">
        <v>776</v>
      </c>
      <c r="E1655" s="1"/>
      <c r="F1655" s="17" t="s">
        <v>2654</v>
      </c>
      <c r="G1655" s="4">
        <v>400</v>
      </c>
      <c r="H1655" s="35">
        <f t="shared" si="183"/>
        <v>400</v>
      </c>
      <c r="I1655" s="47">
        <f t="shared" si="181"/>
        <v>0</v>
      </c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37">
        <f t="shared" si="186"/>
        <v>0</v>
      </c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38"/>
      <c r="BT1655" s="38"/>
    </row>
    <row r="1656" customFormat="1" spans="2:72">
      <c r="B1656" s="17" t="e">
        <f>VLOOKUP(D1656,正方形!D:D,1,FALSE)</f>
        <v>#N/A</v>
      </c>
      <c r="C1656" s="4">
        <f t="shared" si="182"/>
        <v>1652</v>
      </c>
      <c r="D1656" s="1" t="s">
        <v>775</v>
      </c>
      <c r="E1656" s="1"/>
      <c r="F1656" s="17" t="s">
        <v>2991</v>
      </c>
      <c r="G1656" s="4">
        <v>115</v>
      </c>
      <c r="H1656" s="35">
        <f t="shared" si="183"/>
        <v>115</v>
      </c>
      <c r="I1656" s="47">
        <f t="shared" si="181"/>
        <v>0</v>
      </c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37">
        <f t="shared" si="186"/>
        <v>0</v>
      </c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  <c r="BO1656" s="17"/>
      <c r="BP1656" s="17"/>
      <c r="BQ1656" s="17"/>
      <c r="BR1656" s="17"/>
    </row>
    <row r="1657" customFormat="1" spans="2:72">
      <c r="B1657" s="17" t="e">
        <f>VLOOKUP(D1657,正方形!D:D,1,FALSE)</f>
        <v>#N/A</v>
      </c>
      <c r="C1657" s="4">
        <f t="shared" si="182"/>
        <v>1653</v>
      </c>
      <c r="D1657" s="1" t="s">
        <v>2992</v>
      </c>
      <c r="E1657" s="1"/>
      <c r="F1657" s="17" t="s">
        <v>2993</v>
      </c>
      <c r="G1657" s="4">
        <v>3480</v>
      </c>
      <c r="H1657" s="35">
        <f t="shared" si="183"/>
        <v>3280</v>
      </c>
      <c r="I1657" s="47">
        <f t="shared" si="181"/>
        <v>0</v>
      </c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37">
        <f t="shared" si="186"/>
        <v>200</v>
      </c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>
        <v>200</v>
      </c>
      <c r="BF1657" s="17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38"/>
      <c r="BT1657" s="38"/>
    </row>
    <row r="1658" customFormat="1" spans="2:72">
      <c r="B1658" s="17" t="e">
        <f>VLOOKUP(D1658,正方形!D:D,1,FALSE)</f>
        <v>#N/A</v>
      </c>
      <c r="C1658" s="4">
        <f t="shared" si="182"/>
        <v>1654</v>
      </c>
      <c r="D1658" s="1" t="s">
        <v>774</v>
      </c>
      <c r="E1658" s="1"/>
      <c r="F1658" s="17" t="s">
        <v>2943</v>
      </c>
      <c r="G1658" s="4">
        <v>430</v>
      </c>
      <c r="H1658" s="35">
        <f t="shared" si="183"/>
        <v>430</v>
      </c>
      <c r="I1658" s="47">
        <f t="shared" si="181"/>
        <v>0</v>
      </c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37">
        <f t="shared" si="186"/>
        <v>0</v>
      </c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38"/>
      <c r="BT1658" s="38"/>
    </row>
    <row r="1659" customFormat="1" spans="2:72">
      <c r="B1659" s="17" t="e">
        <f>VLOOKUP(D1659,正方形!D:D,1,FALSE)</f>
        <v>#N/A</v>
      </c>
      <c r="C1659" s="4">
        <f t="shared" si="182"/>
        <v>1655</v>
      </c>
      <c r="D1659" s="1" t="s">
        <v>772</v>
      </c>
      <c r="E1659" s="1"/>
      <c r="F1659" s="17" t="s">
        <v>2702</v>
      </c>
      <c r="G1659" s="4">
        <v>100</v>
      </c>
      <c r="H1659" s="35">
        <f t="shared" si="183"/>
        <v>100</v>
      </c>
      <c r="I1659" s="47">
        <f t="shared" si="181"/>
        <v>0</v>
      </c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37">
        <f t="shared" si="186"/>
        <v>0</v>
      </c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</row>
    <row r="1660" customFormat="1" spans="2:72">
      <c r="B1660" s="17" t="e">
        <f>VLOOKUP(D1660,正方形!D:D,1,FALSE)</f>
        <v>#N/A</v>
      </c>
      <c r="C1660" s="4">
        <f t="shared" si="182"/>
        <v>1656</v>
      </c>
      <c r="D1660" s="1" t="s">
        <v>2994</v>
      </c>
      <c r="E1660" s="1"/>
      <c r="F1660" s="17" t="s">
        <v>2683</v>
      </c>
      <c r="G1660" s="4">
        <v>125</v>
      </c>
      <c r="H1660" s="35">
        <f t="shared" si="183"/>
        <v>125</v>
      </c>
      <c r="I1660" s="47">
        <f t="shared" si="181"/>
        <v>0</v>
      </c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37">
        <f t="shared" si="186"/>
        <v>0</v>
      </c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38"/>
      <c r="BT1660" s="38"/>
    </row>
    <row r="1661" customFormat="1" hidden="1" spans="2:72">
      <c r="B1661" s="17"/>
      <c r="C1661" s="4">
        <f t="shared" si="182"/>
        <v>1657</v>
      </c>
      <c r="D1661" s="16" t="s">
        <v>770</v>
      </c>
      <c r="E1661" s="1"/>
      <c r="F1661" s="17" t="s">
        <v>2425</v>
      </c>
      <c r="G1661" s="4">
        <v>0</v>
      </c>
      <c r="H1661" s="35">
        <f t="shared" si="183"/>
        <v>0</v>
      </c>
      <c r="I1661" s="47">
        <f t="shared" si="181"/>
        <v>0</v>
      </c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37">
        <f t="shared" si="186"/>
        <v>0</v>
      </c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</row>
    <row r="1662" customFormat="1" spans="2:72">
      <c r="B1662" s="17" t="e">
        <f>VLOOKUP(D1662,正方形!D:D,1,FALSE)</f>
        <v>#N/A</v>
      </c>
      <c r="C1662" s="4">
        <f t="shared" si="182"/>
        <v>1658</v>
      </c>
      <c r="D1662" s="1" t="s">
        <v>769</v>
      </c>
      <c r="E1662" s="1"/>
      <c r="F1662" s="17" t="s">
        <v>2473</v>
      </c>
      <c r="G1662" s="4">
        <v>100</v>
      </c>
      <c r="H1662" s="35">
        <f t="shared" si="183"/>
        <v>100</v>
      </c>
      <c r="I1662" s="47">
        <f t="shared" si="181"/>
        <v>0</v>
      </c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37">
        <f t="shared" si="186"/>
        <v>0</v>
      </c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  <c r="BO1662" s="17"/>
      <c r="BP1662" s="17"/>
      <c r="BQ1662" s="17"/>
      <c r="BR1662" s="17"/>
    </row>
    <row r="1663" customFormat="1" hidden="1" spans="2:72">
      <c r="B1663" s="17" t="e">
        <f>VLOOKUP(D1663,正方形!D:D,1,FALSE)</f>
        <v>#N/A</v>
      </c>
      <c r="C1663" s="4">
        <f t="shared" si="182"/>
        <v>1659</v>
      </c>
      <c r="D1663" s="1" t="s">
        <v>768</v>
      </c>
      <c r="E1663" s="1"/>
      <c r="F1663" s="17" t="s">
        <v>2425</v>
      </c>
      <c r="G1663" s="4">
        <v>0</v>
      </c>
      <c r="H1663" s="35">
        <f t="shared" si="183"/>
        <v>0</v>
      </c>
      <c r="I1663" s="47">
        <f t="shared" si="181"/>
        <v>0</v>
      </c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37">
        <f t="shared" si="186"/>
        <v>0</v>
      </c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</row>
    <row r="1664" customFormat="1" spans="2:72">
      <c r="B1664" s="17" t="e">
        <f>VLOOKUP(D1664,正方形!D:D,1,FALSE)</f>
        <v>#N/A</v>
      </c>
      <c r="C1664" s="4">
        <f t="shared" si="182"/>
        <v>1660</v>
      </c>
      <c r="D1664" s="1" t="s">
        <v>767</v>
      </c>
      <c r="E1664" s="1"/>
      <c r="F1664" s="17" t="s">
        <v>2995</v>
      </c>
      <c r="G1664" s="4">
        <v>750</v>
      </c>
      <c r="H1664" s="35">
        <f t="shared" si="183"/>
        <v>750</v>
      </c>
      <c r="I1664" s="47">
        <f t="shared" si="181"/>
        <v>0</v>
      </c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37">
        <f t="shared" si="186"/>
        <v>0</v>
      </c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</row>
    <row r="1665" customFormat="1" spans="2:72">
      <c r="B1665" s="17" t="e">
        <f>VLOOKUP(D1665,正方形!D:D,1,FALSE)</f>
        <v>#N/A</v>
      </c>
      <c r="C1665" s="4">
        <f t="shared" si="182"/>
        <v>1661</v>
      </c>
      <c r="D1665" s="1" t="s">
        <v>766</v>
      </c>
      <c r="E1665" s="1"/>
      <c r="F1665" s="17" t="s">
        <v>2996</v>
      </c>
      <c r="G1665" s="4">
        <v>390</v>
      </c>
      <c r="H1665" s="35">
        <f t="shared" si="183"/>
        <v>390</v>
      </c>
      <c r="I1665" s="47">
        <f t="shared" si="181"/>
        <v>0</v>
      </c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37">
        <f t="shared" si="186"/>
        <v>0</v>
      </c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38"/>
      <c r="BT1665" s="38"/>
    </row>
    <row r="1666" customFormat="1" spans="2:72">
      <c r="B1666" s="17" t="e">
        <f>VLOOKUP(D1666,正方形!D:D,1,FALSE)</f>
        <v>#N/A</v>
      </c>
      <c r="C1666" s="4">
        <f t="shared" si="182"/>
        <v>1662</v>
      </c>
      <c r="D1666" s="1" t="s">
        <v>765</v>
      </c>
      <c r="E1666" s="1"/>
      <c r="F1666" s="17" t="s">
        <v>2663</v>
      </c>
      <c r="G1666" s="4">
        <v>150</v>
      </c>
      <c r="H1666" s="35">
        <f t="shared" si="183"/>
        <v>150</v>
      </c>
      <c r="I1666" s="47">
        <f t="shared" si="181"/>
        <v>0</v>
      </c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37">
        <f t="shared" si="186"/>
        <v>0</v>
      </c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</row>
    <row r="1667" customFormat="1" hidden="1" spans="2:72">
      <c r="B1667" s="17"/>
      <c r="C1667" s="4">
        <f t="shared" si="182"/>
        <v>1663</v>
      </c>
      <c r="D1667" s="16" t="s">
        <v>764</v>
      </c>
      <c r="E1667" s="1"/>
      <c r="F1667" s="17" t="s">
        <v>2425</v>
      </c>
      <c r="G1667" s="4">
        <v>0</v>
      </c>
      <c r="H1667" s="35">
        <f t="shared" si="183"/>
        <v>0</v>
      </c>
      <c r="I1667" s="47">
        <f t="shared" si="181"/>
        <v>0</v>
      </c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37">
        <f t="shared" si="186"/>
        <v>0</v>
      </c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</row>
    <row r="1668" customFormat="1" hidden="1" spans="2:72">
      <c r="B1668" s="17" t="e">
        <f>VLOOKUP(D1668,正方形!D:D,1,FALSE)</f>
        <v>#N/A</v>
      </c>
      <c r="C1668" s="4">
        <f t="shared" si="182"/>
        <v>1664</v>
      </c>
      <c r="D1668" s="1" t="s">
        <v>763</v>
      </c>
      <c r="E1668" s="1"/>
      <c r="F1668" s="17" t="s">
        <v>2425</v>
      </c>
      <c r="G1668" s="4">
        <v>0</v>
      </c>
      <c r="H1668" s="35">
        <f t="shared" si="183"/>
        <v>0</v>
      </c>
      <c r="I1668" s="47">
        <f t="shared" si="181"/>
        <v>0</v>
      </c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37">
        <f t="shared" si="186"/>
        <v>0</v>
      </c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</row>
    <row r="1669" customFormat="1" hidden="1" spans="2:72">
      <c r="B1669" s="17"/>
      <c r="C1669" s="4">
        <f t="shared" si="182"/>
        <v>1665</v>
      </c>
      <c r="D1669" s="16" t="s">
        <v>762</v>
      </c>
      <c r="E1669" s="1"/>
      <c r="F1669" s="17"/>
      <c r="G1669" s="4">
        <v>0</v>
      </c>
      <c r="H1669" s="35">
        <f t="shared" si="183"/>
        <v>-50</v>
      </c>
      <c r="I1669" s="47">
        <f t="shared" si="181"/>
        <v>50</v>
      </c>
      <c r="J1669" s="17">
        <v>50</v>
      </c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37">
        <f t="shared" si="186"/>
        <v>100</v>
      </c>
      <c r="AP1669" s="17">
        <v>50</v>
      </c>
      <c r="AQ1669" s="17"/>
      <c r="AR1669" s="17">
        <v>50</v>
      </c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</row>
    <row r="1670" customFormat="1" hidden="1" spans="2:72">
      <c r="B1670" s="17"/>
      <c r="C1670" s="4">
        <f t="shared" si="182"/>
        <v>1666</v>
      </c>
      <c r="D1670" s="16" t="s">
        <v>761</v>
      </c>
      <c r="E1670" s="1"/>
      <c r="F1670" s="17"/>
      <c r="G1670" s="4">
        <v>0</v>
      </c>
      <c r="H1670" s="35">
        <f t="shared" si="183"/>
        <v>0</v>
      </c>
      <c r="I1670" s="47">
        <f t="shared" si="181"/>
        <v>0</v>
      </c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37">
        <f t="shared" si="186"/>
        <v>0</v>
      </c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</row>
    <row r="1671" customFormat="1" spans="2:72">
      <c r="B1671" s="17" t="e">
        <f>VLOOKUP(D1671,正方形!D:D,1,FALSE)</f>
        <v>#N/A</v>
      </c>
      <c r="C1671" s="4">
        <f t="shared" si="182"/>
        <v>1667</v>
      </c>
      <c r="D1671" s="1" t="s">
        <v>760</v>
      </c>
      <c r="E1671" s="1"/>
      <c r="F1671" s="17" t="s">
        <v>2894</v>
      </c>
      <c r="G1671" s="4">
        <v>5</v>
      </c>
      <c r="H1671" s="35">
        <f t="shared" si="183"/>
        <v>5</v>
      </c>
      <c r="I1671" s="47">
        <f t="shared" si="181"/>
        <v>0</v>
      </c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37">
        <f t="shared" si="186"/>
        <v>0</v>
      </c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38"/>
      <c r="BT1671" s="38"/>
    </row>
    <row r="1672" customFormat="1" hidden="1" spans="2:72">
      <c r="B1672" s="17"/>
      <c r="C1672" s="4">
        <f t="shared" si="182"/>
        <v>1668</v>
      </c>
      <c r="D1672" s="16" t="s">
        <v>759</v>
      </c>
      <c r="E1672" s="1"/>
      <c r="F1672" s="17"/>
      <c r="G1672" s="4">
        <v>0</v>
      </c>
      <c r="H1672" s="35">
        <f t="shared" si="183"/>
        <v>0</v>
      </c>
      <c r="I1672" s="47">
        <f t="shared" si="181"/>
        <v>0</v>
      </c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37">
        <f t="shared" si="186"/>
        <v>0</v>
      </c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</row>
    <row r="1673" customFormat="1" hidden="1" spans="2:72">
      <c r="B1673" s="17" t="e">
        <f>VLOOKUP(D1673,正方形!D:D,1,FALSE)</f>
        <v>#N/A</v>
      </c>
      <c r="C1673" s="4">
        <f t="shared" si="182"/>
        <v>1669</v>
      </c>
      <c r="D1673" s="1" t="s">
        <v>758</v>
      </c>
      <c r="E1673" s="1"/>
      <c r="F1673" s="17" t="s">
        <v>2425</v>
      </c>
      <c r="G1673" s="4">
        <v>0</v>
      </c>
      <c r="H1673" s="35">
        <f t="shared" si="183"/>
        <v>0</v>
      </c>
      <c r="I1673" s="47">
        <f t="shared" si="181"/>
        <v>0</v>
      </c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37">
        <f t="shared" si="186"/>
        <v>0</v>
      </c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</row>
    <row r="1674" customFormat="1" spans="2:72">
      <c r="B1674" s="17" t="e">
        <f>VLOOKUP(D1674,正方形!D:D,1,FALSE)</f>
        <v>#N/A</v>
      </c>
      <c r="C1674" s="4">
        <f t="shared" si="182"/>
        <v>1670</v>
      </c>
      <c r="D1674" s="1" t="s">
        <v>757</v>
      </c>
      <c r="E1674" s="1"/>
      <c r="F1674" s="17" t="s">
        <v>2774</v>
      </c>
      <c r="G1674" s="4">
        <v>400</v>
      </c>
      <c r="H1674" s="35">
        <f t="shared" si="183"/>
        <v>400</v>
      </c>
      <c r="I1674" s="47">
        <f t="shared" si="181"/>
        <v>0</v>
      </c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37">
        <f t="shared" si="186"/>
        <v>0</v>
      </c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</row>
    <row r="1675" customFormat="1" hidden="1" spans="2:72">
      <c r="B1675" s="17"/>
      <c r="C1675" s="4">
        <f t="shared" si="182"/>
        <v>1671</v>
      </c>
      <c r="D1675" s="16" t="s">
        <v>756</v>
      </c>
      <c r="E1675" s="1"/>
      <c r="F1675" s="17"/>
      <c r="G1675" s="4">
        <v>0</v>
      </c>
      <c r="H1675" s="35">
        <f t="shared" si="183"/>
        <v>0</v>
      </c>
      <c r="I1675" s="47">
        <f t="shared" si="181"/>
        <v>0</v>
      </c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37">
        <f t="shared" si="186"/>
        <v>0</v>
      </c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</row>
    <row r="1676" customFormat="1" spans="2:72">
      <c r="B1676" s="17" t="e">
        <f>VLOOKUP(D1676,正方形!D:D,1,FALSE)</f>
        <v>#N/A</v>
      </c>
      <c r="C1676" s="4">
        <f t="shared" si="182"/>
        <v>1672</v>
      </c>
      <c r="D1676" s="1" t="s">
        <v>755</v>
      </c>
      <c r="E1676" s="1"/>
      <c r="F1676" s="17" t="s">
        <v>2558</v>
      </c>
      <c r="G1676" s="4">
        <v>20</v>
      </c>
      <c r="H1676" s="35">
        <f t="shared" si="183"/>
        <v>20</v>
      </c>
      <c r="I1676" s="47">
        <f t="shared" si="181"/>
        <v>0</v>
      </c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37">
        <f t="shared" si="186"/>
        <v>0</v>
      </c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</row>
    <row r="1677" customFormat="1" hidden="1" spans="2:72">
      <c r="B1677" s="17" t="e">
        <f>VLOOKUP(D1677,正方形!D:D,1,FALSE)</f>
        <v>#N/A</v>
      </c>
      <c r="C1677" s="4">
        <f t="shared" si="182"/>
        <v>1673</v>
      </c>
      <c r="D1677" s="1" t="s">
        <v>754</v>
      </c>
      <c r="E1677" s="1"/>
      <c r="F1677" s="17" t="s">
        <v>2425</v>
      </c>
      <c r="G1677" s="4">
        <v>0</v>
      </c>
      <c r="H1677" s="35">
        <f t="shared" si="183"/>
        <v>0</v>
      </c>
      <c r="I1677" s="47">
        <f t="shared" si="181"/>
        <v>0</v>
      </c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37">
        <f t="shared" si="186"/>
        <v>0</v>
      </c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</row>
    <row r="1678" customFormat="1" hidden="1" spans="2:72">
      <c r="B1678" s="17"/>
      <c r="C1678" s="4">
        <f t="shared" si="182"/>
        <v>1674</v>
      </c>
      <c r="D1678" s="16" t="s">
        <v>753</v>
      </c>
      <c r="E1678" s="1"/>
      <c r="F1678" s="17" t="s">
        <v>2425</v>
      </c>
      <c r="G1678" s="4">
        <v>0</v>
      </c>
      <c r="H1678" s="35">
        <f t="shared" si="183"/>
        <v>0</v>
      </c>
      <c r="I1678" s="47">
        <f t="shared" si="181"/>
        <v>0</v>
      </c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37">
        <f t="shared" si="186"/>
        <v>0</v>
      </c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</row>
    <row r="1679" customFormat="1" hidden="1" spans="2:72">
      <c r="B1679" s="17"/>
      <c r="C1679" s="4">
        <f t="shared" si="182"/>
        <v>1675</v>
      </c>
      <c r="D1679" s="16" t="s">
        <v>2997</v>
      </c>
      <c r="E1679" s="1"/>
      <c r="F1679" s="17" t="s">
        <v>2998</v>
      </c>
      <c r="G1679" s="4">
        <v>100</v>
      </c>
      <c r="H1679" s="35">
        <f t="shared" si="183"/>
        <v>0</v>
      </c>
      <c r="I1679" s="4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37">
        <f t="shared" si="186"/>
        <v>100</v>
      </c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>
        <v>100</v>
      </c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</row>
    <row r="1680" customFormat="1" spans="2:72">
      <c r="B1680" s="17"/>
      <c r="C1680" s="4">
        <f t="shared" si="182"/>
        <v>1676</v>
      </c>
      <c r="D1680" s="16" t="s">
        <v>2999</v>
      </c>
      <c r="E1680" s="1"/>
      <c r="F1680" s="17" t="s">
        <v>3000</v>
      </c>
      <c r="G1680" s="4">
        <v>0</v>
      </c>
      <c r="H1680" s="35">
        <f t="shared" si="183"/>
        <v>0</v>
      </c>
      <c r="I1680" s="4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37">
        <f t="shared" si="186"/>
        <v>0</v>
      </c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</row>
    <row r="1681" customFormat="1" spans="2:72">
      <c r="B1681" s="17" t="e">
        <f>VLOOKUP(D1681,正方形!D:D,1,FALSE)</f>
        <v>#N/A</v>
      </c>
      <c r="C1681" s="4">
        <f t="shared" si="182"/>
        <v>1677</v>
      </c>
      <c r="D1681" s="1" t="s">
        <v>752</v>
      </c>
      <c r="E1681" s="1"/>
      <c r="F1681" s="17" t="s">
        <v>2500</v>
      </c>
      <c r="G1681" s="4">
        <v>600</v>
      </c>
      <c r="H1681" s="35">
        <f t="shared" si="183"/>
        <v>600</v>
      </c>
      <c r="I1681" s="47">
        <f t="shared" ref="I1681:I1713" si="188">SUM(J1681:AN1681)</f>
        <v>0</v>
      </c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37">
        <f t="shared" si="186"/>
        <v>0</v>
      </c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</row>
    <row r="1682" customFormat="1" spans="2:72">
      <c r="B1682" s="17" t="e">
        <f>VLOOKUP(D1682,正方形!D:D,1,FALSE)</f>
        <v>#N/A</v>
      </c>
      <c r="C1682" s="4">
        <f t="shared" si="182"/>
        <v>1678</v>
      </c>
      <c r="D1682" s="1" t="s">
        <v>751</v>
      </c>
      <c r="E1682" s="1"/>
      <c r="F1682" s="17" t="s">
        <v>2437</v>
      </c>
      <c r="G1682" s="4">
        <v>50</v>
      </c>
      <c r="H1682" s="35">
        <f t="shared" si="183"/>
        <v>50</v>
      </c>
      <c r="I1682" s="47">
        <f t="shared" si="188"/>
        <v>0</v>
      </c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37">
        <f t="shared" si="186"/>
        <v>0</v>
      </c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  <c r="BO1682" s="17"/>
      <c r="BP1682" s="17"/>
      <c r="BQ1682" s="17"/>
      <c r="BR1682" s="17"/>
    </row>
    <row r="1683" customFormat="1" hidden="1" spans="2:72">
      <c r="B1683" s="17"/>
      <c r="C1683" s="4">
        <f t="shared" si="182"/>
        <v>1679</v>
      </c>
      <c r="D1683" s="16" t="s">
        <v>750</v>
      </c>
      <c r="E1683" s="1"/>
      <c r="F1683" s="17"/>
      <c r="G1683" s="4">
        <v>0</v>
      </c>
      <c r="H1683" s="35">
        <f t="shared" ref="H1681:H1712" si="189">G1683+I1683-AO1683</f>
        <v>0</v>
      </c>
      <c r="I1683" s="47">
        <f t="shared" si="188"/>
        <v>0</v>
      </c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37">
        <f t="shared" ref="AO1680:AO1715" si="190">SUM(AP1683:BT1683)</f>
        <v>0</v>
      </c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</row>
    <row r="1684" customFormat="1" hidden="1" spans="2:72">
      <c r="B1684" s="17"/>
      <c r="C1684" s="4">
        <f t="shared" si="182"/>
        <v>1680</v>
      </c>
      <c r="D1684" s="16" t="s">
        <v>749</v>
      </c>
      <c r="E1684" s="1"/>
      <c r="F1684" s="17" t="s">
        <v>3001</v>
      </c>
      <c r="G1684" s="4">
        <v>0</v>
      </c>
      <c r="H1684" s="35">
        <f t="shared" si="189"/>
        <v>0</v>
      </c>
      <c r="I1684" s="47">
        <f t="shared" si="188"/>
        <v>0</v>
      </c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37">
        <f t="shared" si="190"/>
        <v>0</v>
      </c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</row>
    <row r="1685" customFormat="1" hidden="1" spans="2:72">
      <c r="B1685" s="17"/>
      <c r="C1685" s="4">
        <f t="shared" si="182"/>
        <v>1681</v>
      </c>
      <c r="D1685" s="16" t="s">
        <v>748</v>
      </c>
      <c r="E1685" s="1"/>
      <c r="F1685" s="17" t="s">
        <v>2852</v>
      </c>
      <c r="G1685" s="4">
        <v>0</v>
      </c>
      <c r="H1685" s="35">
        <f t="shared" si="189"/>
        <v>0</v>
      </c>
      <c r="I1685" s="47">
        <f t="shared" si="188"/>
        <v>0</v>
      </c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37">
        <f t="shared" si="190"/>
        <v>0</v>
      </c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</row>
    <row r="1686" customFormat="1" spans="2:72">
      <c r="B1686" s="17" t="e">
        <f>VLOOKUP(D1686,正方形!D:D,1,FALSE)</f>
        <v>#N/A</v>
      </c>
      <c r="C1686" s="4">
        <f t="shared" ref="C1686:C1708" si="191">ROW()-4</f>
        <v>1682</v>
      </c>
      <c r="D1686" s="1" t="s">
        <v>747</v>
      </c>
      <c r="E1686" s="1"/>
      <c r="F1686" s="17" t="s">
        <v>2531</v>
      </c>
      <c r="G1686" s="4">
        <v>40</v>
      </c>
      <c r="H1686" s="35">
        <f t="shared" si="189"/>
        <v>40</v>
      </c>
      <c r="I1686" s="47">
        <f t="shared" si="188"/>
        <v>0</v>
      </c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37">
        <f t="shared" si="190"/>
        <v>0</v>
      </c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</row>
    <row r="1687" customFormat="1" spans="2:72">
      <c r="B1687" s="17" t="e">
        <f>VLOOKUP(D1687,正方形!D:D,1,FALSE)</f>
        <v>#N/A</v>
      </c>
      <c r="C1687" s="4">
        <f t="shared" si="191"/>
        <v>1683</v>
      </c>
      <c r="D1687" s="1" t="s">
        <v>746</v>
      </c>
      <c r="E1687" s="1"/>
      <c r="F1687" s="17" t="s">
        <v>3002</v>
      </c>
      <c r="G1687" s="4">
        <v>140</v>
      </c>
      <c r="H1687" s="35">
        <f t="shared" si="189"/>
        <v>140</v>
      </c>
      <c r="I1687" s="47">
        <f t="shared" si="188"/>
        <v>0</v>
      </c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37">
        <f t="shared" si="190"/>
        <v>0</v>
      </c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38"/>
      <c r="BT1687" s="38"/>
    </row>
    <row r="1688" customFormat="1" hidden="1" spans="2:72">
      <c r="B1688" s="17"/>
      <c r="C1688" s="4">
        <f t="shared" si="191"/>
        <v>1684</v>
      </c>
      <c r="D1688" s="16" t="s">
        <v>745</v>
      </c>
      <c r="E1688" s="1"/>
      <c r="F1688" s="17"/>
      <c r="G1688" s="4">
        <v>0</v>
      </c>
      <c r="H1688" s="35">
        <f t="shared" si="189"/>
        <v>0</v>
      </c>
      <c r="I1688" s="47">
        <f t="shared" si="188"/>
        <v>0</v>
      </c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37">
        <f t="shared" si="190"/>
        <v>0</v>
      </c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</row>
    <row r="1689" customFormat="1" hidden="1" spans="2:72">
      <c r="B1689" s="17"/>
      <c r="C1689" s="4">
        <f t="shared" si="191"/>
        <v>1685</v>
      </c>
      <c r="D1689" s="16" t="s">
        <v>744</v>
      </c>
      <c r="E1689" s="1"/>
      <c r="F1689" s="17" t="s">
        <v>2896</v>
      </c>
      <c r="G1689" s="4">
        <v>100</v>
      </c>
      <c r="H1689" s="35">
        <f t="shared" si="189"/>
        <v>0</v>
      </c>
      <c r="I1689" s="47">
        <f t="shared" si="188"/>
        <v>0</v>
      </c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37">
        <f t="shared" si="190"/>
        <v>100</v>
      </c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>
        <v>100</v>
      </c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</row>
    <row r="1690" customFormat="1" hidden="1" spans="2:72">
      <c r="B1690" s="17"/>
      <c r="C1690" s="4">
        <f t="shared" si="191"/>
        <v>1686</v>
      </c>
      <c r="D1690" s="16" t="s">
        <v>743</v>
      </c>
      <c r="E1690" s="1"/>
      <c r="F1690" s="17" t="s">
        <v>2896</v>
      </c>
      <c r="G1690" s="4">
        <v>81</v>
      </c>
      <c r="H1690" s="35">
        <f t="shared" si="189"/>
        <v>0</v>
      </c>
      <c r="I1690" s="47">
        <f t="shared" si="188"/>
        <v>0</v>
      </c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37">
        <f t="shared" si="190"/>
        <v>81</v>
      </c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>
        <v>81</v>
      </c>
      <c r="BJ1690" s="17"/>
      <c r="BK1690" s="17"/>
      <c r="BL1690" s="17"/>
      <c r="BM1690" s="17"/>
      <c r="BN1690" s="17"/>
      <c r="BO1690" s="17"/>
      <c r="BP1690" s="17"/>
      <c r="BQ1690" s="17"/>
      <c r="BR1690" s="17"/>
    </row>
    <row r="1691" customFormat="1" hidden="1" spans="2:72">
      <c r="B1691" s="17" t="e">
        <f>VLOOKUP(D1691,正方形!D:D,1,FALSE)</f>
        <v>#N/A</v>
      </c>
      <c r="C1691" s="4">
        <f t="shared" si="191"/>
        <v>1687</v>
      </c>
      <c r="D1691" s="1" t="s">
        <v>742</v>
      </c>
      <c r="E1691" s="1"/>
      <c r="F1691" s="17" t="s">
        <v>2630</v>
      </c>
      <c r="G1691" s="4">
        <v>0</v>
      </c>
      <c r="H1691" s="35">
        <f t="shared" si="189"/>
        <v>0</v>
      </c>
      <c r="I1691" s="47">
        <f t="shared" si="188"/>
        <v>0</v>
      </c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37">
        <f t="shared" si="190"/>
        <v>0</v>
      </c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38"/>
      <c r="BT1691" s="38"/>
    </row>
    <row r="1692" customFormat="1" hidden="1" spans="2:72">
      <c r="B1692" s="17"/>
      <c r="C1692" s="4">
        <f t="shared" si="191"/>
        <v>1688</v>
      </c>
      <c r="D1692" s="16" t="s">
        <v>741</v>
      </c>
      <c r="E1692" s="1"/>
      <c r="F1692" s="17"/>
      <c r="G1692" s="4">
        <v>0</v>
      </c>
      <c r="H1692" s="35">
        <f t="shared" si="189"/>
        <v>0</v>
      </c>
      <c r="I1692" s="47">
        <f t="shared" si="188"/>
        <v>0</v>
      </c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37">
        <f t="shared" si="190"/>
        <v>0</v>
      </c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  <c r="BO1692" s="17"/>
      <c r="BP1692" s="17"/>
      <c r="BQ1692" s="17"/>
      <c r="BR1692" s="17"/>
    </row>
    <row r="1693" customFormat="1" hidden="1" spans="2:72">
      <c r="B1693" s="17"/>
      <c r="C1693" s="4">
        <f t="shared" si="191"/>
        <v>1689</v>
      </c>
      <c r="D1693" s="16" t="s">
        <v>740</v>
      </c>
      <c r="E1693" s="1"/>
      <c r="F1693" s="17"/>
      <c r="G1693" s="4">
        <v>0</v>
      </c>
      <c r="H1693" s="35">
        <f t="shared" si="189"/>
        <v>0</v>
      </c>
      <c r="I1693" s="47">
        <f t="shared" si="188"/>
        <v>0</v>
      </c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37">
        <f t="shared" si="190"/>
        <v>0</v>
      </c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</row>
    <row r="1694" customFormat="1" spans="2:72">
      <c r="B1694" s="17" t="e">
        <f>VLOOKUP(D1694,正方形!D:D,1,FALSE)</f>
        <v>#N/A</v>
      </c>
      <c r="C1694" s="4">
        <f t="shared" si="191"/>
        <v>1690</v>
      </c>
      <c r="D1694" s="1" t="s">
        <v>739</v>
      </c>
      <c r="E1694" s="1"/>
      <c r="F1694" s="17" t="s">
        <v>2503</v>
      </c>
      <c r="G1694" s="4">
        <v>50</v>
      </c>
      <c r="H1694" s="35">
        <f t="shared" si="189"/>
        <v>50</v>
      </c>
      <c r="I1694" s="47">
        <f t="shared" si="188"/>
        <v>0</v>
      </c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37">
        <f t="shared" si="190"/>
        <v>0</v>
      </c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38"/>
      <c r="BT1694" s="38"/>
    </row>
    <row r="1695" customFormat="1" hidden="1" spans="2:72">
      <c r="B1695" s="17"/>
      <c r="C1695" s="4">
        <f t="shared" si="191"/>
        <v>1691</v>
      </c>
      <c r="D1695" s="16" t="s">
        <v>738</v>
      </c>
      <c r="E1695" s="1"/>
      <c r="F1695" s="17"/>
      <c r="G1695" s="4">
        <v>0</v>
      </c>
      <c r="H1695" s="35">
        <f t="shared" si="189"/>
        <v>0</v>
      </c>
      <c r="I1695" s="47">
        <f t="shared" si="188"/>
        <v>0</v>
      </c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37">
        <f t="shared" si="190"/>
        <v>0</v>
      </c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</row>
    <row r="1696" customFormat="1" spans="2:72">
      <c r="B1696" s="17"/>
      <c r="C1696" s="4">
        <f t="shared" si="191"/>
        <v>1692</v>
      </c>
      <c r="D1696" s="16" t="s">
        <v>737</v>
      </c>
      <c r="E1696" s="1"/>
      <c r="F1696" s="17" t="s">
        <v>2903</v>
      </c>
      <c r="G1696" s="4">
        <v>270</v>
      </c>
      <c r="H1696" s="35">
        <f t="shared" si="189"/>
        <v>270</v>
      </c>
      <c r="I1696" s="47">
        <f t="shared" si="188"/>
        <v>0</v>
      </c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37">
        <f t="shared" si="190"/>
        <v>0</v>
      </c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/>
      <c r="BP1696" s="17"/>
      <c r="BQ1696" s="17"/>
      <c r="BR1696" s="17"/>
    </row>
    <row r="1697" customFormat="1" spans="2:72">
      <c r="B1697" s="17"/>
      <c r="C1697" s="4">
        <f t="shared" si="191"/>
        <v>1693</v>
      </c>
      <c r="D1697" s="16" t="s">
        <v>736</v>
      </c>
      <c r="E1697" s="1"/>
      <c r="F1697" s="17" t="s">
        <v>2759</v>
      </c>
      <c r="G1697" s="4">
        <v>15</v>
      </c>
      <c r="H1697" s="35">
        <f t="shared" si="189"/>
        <v>15</v>
      </c>
      <c r="I1697" s="47">
        <f t="shared" si="188"/>
        <v>0</v>
      </c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37">
        <f t="shared" si="190"/>
        <v>0</v>
      </c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</row>
    <row r="1698" customFormat="1" hidden="1" spans="2:72">
      <c r="B1698" s="17"/>
      <c r="C1698" s="4">
        <f t="shared" si="191"/>
        <v>1694</v>
      </c>
      <c r="D1698" s="16" t="s">
        <v>735</v>
      </c>
      <c r="E1698" s="1"/>
      <c r="F1698" s="17" t="s">
        <v>2425</v>
      </c>
      <c r="G1698" s="4">
        <v>0</v>
      </c>
      <c r="H1698" s="35">
        <f t="shared" si="189"/>
        <v>0</v>
      </c>
      <c r="I1698" s="47">
        <f t="shared" si="188"/>
        <v>0</v>
      </c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37">
        <f t="shared" si="190"/>
        <v>0</v>
      </c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/>
      <c r="BP1698" s="17"/>
      <c r="BQ1698" s="17"/>
      <c r="BR1698" s="17"/>
    </row>
    <row r="1699" customFormat="1" hidden="1" spans="2:72">
      <c r="B1699" s="17" t="e">
        <f>VLOOKUP(D1699,正方形!D:D,1,FALSE)</f>
        <v>#N/A</v>
      </c>
      <c r="C1699" s="4">
        <f t="shared" si="191"/>
        <v>1695</v>
      </c>
      <c r="D1699" s="1" t="s">
        <v>734</v>
      </c>
      <c r="E1699" s="1"/>
      <c r="F1699" s="17" t="s">
        <v>2425</v>
      </c>
      <c r="G1699" s="4">
        <v>0</v>
      </c>
      <c r="H1699" s="35">
        <f t="shared" si="189"/>
        <v>0</v>
      </c>
      <c r="I1699" s="47">
        <f t="shared" si="188"/>
        <v>0</v>
      </c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37">
        <f t="shared" si="190"/>
        <v>0</v>
      </c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</row>
    <row r="1700" customFormat="1" spans="2:72">
      <c r="B1700" s="17" t="e">
        <f>VLOOKUP(D1700,正方形!D:D,1,FALSE)</f>
        <v>#N/A</v>
      </c>
      <c r="C1700" s="4">
        <f t="shared" si="191"/>
        <v>1696</v>
      </c>
      <c r="D1700" s="1" t="s">
        <v>733</v>
      </c>
      <c r="E1700" s="1"/>
      <c r="F1700" s="17" t="s">
        <v>2819</v>
      </c>
      <c r="G1700" s="4">
        <v>45</v>
      </c>
      <c r="H1700" s="35">
        <f t="shared" si="189"/>
        <v>45</v>
      </c>
      <c r="I1700" s="47">
        <f t="shared" si="188"/>
        <v>0</v>
      </c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37">
        <f t="shared" si="190"/>
        <v>0</v>
      </c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38"/>
      <c r="BT1700" s="38"/>
    </row>
    <row r="1701" customFormat="1" hidden="1" spans="2:72">
      <c r="B1701" s="17"/>
      <c r="C1701" s="4">
        <f t="shared" si="191"/>
        <v>1697</v>
      </c>
      <c r="D1701" s="16" t="s">
        <v>732</v>
      </c>
      <c r="E1701" s="1"/>
      <c r="F1701" s="17" t="s">
        <v>2425</v>
      </c>
      <c r="G1701" s="4">
        <v>0</v>
      </c>
      <c r="H1701" s="35">
        <f t="shared" si="189"/>
        <v>0</v>
      </c>
      <c r="I1701" s="47">
        <f t="shared" si="188"/>
        <v>0</v>
      </c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37">
        <f t="shared" si="190"/>
        <v>0</v>
      </c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</row>
    <row r="1702" customFormat="1" hidden="1" spans="2:72">
      <c r="B1702" s="17"/>
      <c r="C1702" s="4">
        <f t="shared" si="191"/>
        <v>1698</v>
      </c>
      <c r="D1702" s="16" t="s">
        <v>731</v>
      </c>
      <c r="E1702" s="1"/>
      <c r="F1702" s="17" t="s">
        <v>2425</v>
      </c>
      <c r="G1702" s="4">
        <v>0</v>
      </c>
      <c r="H1702" s="35">
        <f t="shared" si="189"/>
        <v>0</v>
      </c>
      <c r="I1702" s="47">
        <f t="shared" si="188"/>
        <v>0</v>
      </c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37">
        <f t="shared" si="190"/>
        <v>0</v>
      </c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/>
      <c r="BP1702" s="17"/>
      <c r="BQ1702" s="17"/>
      <c r="BR1702" s="17"/>
    </row>
    <row r="1703" customFormat="1" spans="2:72">
      <c r="B1703" s="17" t="e">
        <f>VLOOKUP(D1703,正方形!D:D,1,FALSE)</f>
        <v>#N/A</v>
      </c>
      <c r="C1703" s="4">
        <f t="shared" si="191"/>
        <v>1699</v>
      </c>
      <c r="D1703" s="1" t="s">
        <v>730</v>
      </c>
      <c r="E1703" s="1"/>
      <c r="F1703" s="17" t="s">
        <v>2622</v>
      </c>
      <c r="G1703" s="4">
        <v>35</v>
      </c>
      <c r="H1703" s="35">
        <f t="shared" si="189"/>
        <v>35</v>
      </c>
      <c r="I1703" s="47">
        <f t="shared" si="188"/>
        <v>0</v>
      </c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37">
        <f t="shared" si="190"/>
        <v>0</v>
      </c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</row>
    <row r="1704" customFormat="1" spans="2:72">
      <c r="B1704" s="17" t="e">
        <f>VLOOKUP(D1704,正方形!D:D,1,FALSE)</f>
        <v>#N/A</v>
      </c>
      <c r="C1704" s="4">
        <f t="shared" si="191"/>
        <v>1700</v>
      </c>
      <c r="D1704" s="1" t="s">
        <v>729</v>
      </c>
      <c r="E1704" s="1"/>
      <c r="F1704" s="17" t="s">
        <v>3003</v>
      </c>
      <c r="G1704" s="4">
        <v>1740</v>
      </c>
      <c r="H1704" s="35">
        <f t="shared" si="189"/>
        <v>1640</v>
      </c>
      <c r="I1704" s="47">
        <f t="shared" si="188"/>
        <v>0</v>
      </c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37">
        <f t="shared" si="190"/>
        <v>100</v>
      </c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>
        <v>100</v>
      </c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38"/>
      <c r="BT1704" s="38"/>
    </row>
    <row r="1705" customFormat="1" spans="2:72">
      <c r="B1705" s="17" t="e">
        <f>VLOOKUP(D1705,正方形!D:D,1,FALSE)</f>
        <v>#N/A</v>
      </c>
      <c r="C1705" s="4">
        <f t="shared" si="191"/>
        <v>1701</v>
      </c>
      <c r="D1705" s="1" t="s">
        <v>728</v>
      </c>
      <c r="E1705" s="1"/>
      <c r="F1705" s="17" t="s">
        <v>2638</v>
      </c>
      <c r="G1705" s="4">
        <v>90</v>
      </c>
      <c r="H1705" s="35">
        <f t="shared" si="189"/>
        <v>90</v>
      </c>
      <c r="I1705" s="47">
        <f t="shared" si="188"/>
        <v>0</v>
      </c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37">
        <f t="shared" si="190"/>
        <v>0</v>
      </c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</row>
    <row r="1706" customFormat="1" hidden="1" spans="2:72">
      <c r="B1706" s="17" t="e">
        <f>VLOOKUP(D1706,正方形!D:D,1,FALSE)</f>
        <v>#N/A</v>
      </c>
      <c r="C1706" s="4">
        <f t="shared" si="191"/>
        <v>1702</v>
      </c>
      <c r="D1706" s="1" t="s">
        <v>727</v>
      </c>
      <c r="E1706" s="1"/>
      <c r="F1706" s="17" t="s">
        <v>2425</v>
      </c>
      <c r="G1706" s="4">
        <v>0</v>
      </c>
      <c r="H1706" s="35">
        <f t="shared" si="189"/>
        <v>-100</v>
      </c>
      <c r="I1706" s="47">
        <f t="shared" si="188"/>
        <v>0</v>
      </c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37">
        <f t="shared" si="190"/>
        <v>100</v>
      </c>
      <c r="AP1706" s="17"/>
      <c r="AQ1706" s="17"/>
      <c r="AR1706" s="17">
        <v>100</v>
      </c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7"/>
      <c r="BR1706" s="17"/>
    </row>
    <row r="1707" customFormat="1" spans="2:72">
      <c r="B1707" s="17" t="e">
        <f>VLOOKUP(D1707,正方形!D:D,1,FALSE)</f>
        <v>#N/A</v>
      </c>
      <c r="C1707" s="4">
        <f t="shared" si="191"/>
        <v>1703</v>
      </c>
      <c r="D1707" s="1" t="s">
        <v>726</v>
      </c>
      <c r="E1707" s="1"/>
      <c r="F1707" s="17" t="s">
        <v>3004</v>
      </c>
      <c r="G1707" s="4">
        <v>210</v>
      </c>
      <c r="H1707" s="35">
        <f t="shared" si="189"/>
        <v>210</v>
      </c>
      <c r="I1707" s="47">
        <f t="shared" si="188"/>
        <v>0</v>
      </c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37">
        <f t="shared" si="190"/>
        <v>0</v>
      </c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38"/>
      <c r="BT1707" s="38"/>
    </row>
    <row r="1708" customFormat="1" spans="2:72">
      <c r="B1708" s="17" t="e">
        <f>VLOOKUP(D1708,正方形!D:D,1,FALSE)</f>
        <v>#N/A</v>
      </c>
      <c r="C1708" s="4">
        <f t="shared" si="191"/>
        <v>1704</v>
      </c>
      <c r="D1708" s="1" t="s">
        <v>725</v>
      </c>
      <c r="E1708" s="1"/>
      <c r="F1708" s="17" t="s">
        <v>2617</v>
      </c>
      <c r="G1708" s="4">
        <v>50</v>
      </c>
      <c r="H1708" s="35">
        <f t="shared" si="189"/>
        <v>50</v>
      </c>
      <c r="I1708" s="47">
        <f t="shared" si="188"/>
        <v>0</v>
      </c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37">
        <f t="shared" si="190"/>
        <v>0</v>
      </c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7"/>
      <c r="BR1708" s="17"/>
    </row>
    <row r="1709" customFormat="1" hidden="1" spans="2:72">
      <c r="B1709" s="17" t="e">
        <f>VLOOKUP(D1709,正方形!D:D,1,FALSE)</f>
        <v>#N/A</v>
      </c>
      <c r="C1709" s="4">
        <f t="shared" ref="C1709:C1714" si="192">ROW()-4</f>
        <v>1705</v>
      </c>
      <c r="D1709" s="1" t="s">
        <v>724</v>
      </c>
      <c r="E1709" s="1"/>
      <c r="F1709" s="17" t="s">
        <v>2425</v>
      </c>
      <c r="G1709" s="4">
        <v>0</v>
      </c>
      <c r="H1709" s="35">
        <f t="shared" si="189"/>
        <v>0</v>
      </c>
      <c r="I1709" s="47">
        <f t="shared" si="188"/>
        <v>0</v>
      </c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37">
        <f t="shared" si="190"/>
        <v>0</v>
      </c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</row>
    <row r="1710" customFormat="1" spans="2:72">
      <c r="B1710" s="17" t="e">
        <f>VLOOKUP(D1710,正方形!D:D,1,FALSE)</f>
        <v>#N/A</v>
      </c>
      <c r="C1710" s="4">
        <f t="shared" si="192"/>
        <v>1706</v>
      </c>
      <c r="D1710" s="1" t="s">
        <v>723</v>
      </c>
      <c r="E1710" s="1"/>
      <c r="F1710" s="17" t="s">
        <v>2940</v>
      </c>
      <c r="G1710" s="4">
        <v>410</v>
      </c>
      <c r="H1710" s="35">
        <f t="shared" si="189"/>
        <v>400</v>
      </c>
      <c r="I1710" s="47">
        <f t="shared" si="188"/>
        <v>0</v>
      </c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37">
        <f t="shared" si="190"/>
        <v>10</v>
      </c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>
        <v>10</v>
      </c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38"/>
      <c r="BT1710" s="38"/>
    </row>
    <row r="1711" customFormat="1" hidden="1" spans="2:72">
      <c r="B1711" s="17" t="e">
        <f>VLOOKUP(D1711,正方形!D:D,1,FALSE)</f>
        <v>#N/A</v>
      </c>
      <c r="C1711" s="4">
        <f t="shared" si="192"/>
        <v>1707</v>
      </c>
      <c r="D1711" s="1" t="s">
        <v>722</v>
      </c>
      <c r="E1711" s="1"/>
      <c r="F1711" s="17" t="s">
        <v>2425</v>
      </c>
      <c r="G1711" s="4">
        <v>0</v>
      </c>
      <c r="H1711" s="35">
        <f t="shared" si="189"/>
        <v>0</v>
      </c>
      <c r="I1711" s="47">
        <f t="shared" si="188"/>
        <v>0</v>
      </c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37">
        <f t="shared" si="190"/>
        <v>0</v>
      </c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</row>
    <row r="1712" customFormat="1" spans="2:72">
      <c r="B1712" s="17" t="e">
        <f>VLOOKUP(D1712,正方形!D:D,1,FALSE)</f>
        <v>#N/A</v>
      </c>
      <c r="C1712" s="4">
        <f t="shared" si="192"/>
        <v>1708</v>
      </c>
      <c r="D1712" s="1" t="s">
        <v>721</v>
      </c>
      <c r="E1712" s="1"/>
      <c r="F1712" s="17" t="s">
        <v>2765</v>
      </c>
      <c r="G1712" s="4">
        <v>250</v>
      </c>
      <c r="H1712" s="35">
        <f t="shared" si="189"/>
        <v>250</v>
      </c>
      <c r="I1712" s="47">
        <f t="shared" si="188"/>
        <v>0</v>
      </c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37">
        <f t="shared" si="190"/>
        <v>0</v>
      </c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38"/>
      <c r="BT1712" s="38"/>
    </row>
    <row r="1713" customFormat="1" hidden="1" spans="2:72">
      <c r="B1713" s="17" t="e">
        <f>VLOOKUP(D1713,正方形!D:D,1,FALSE)</f>
        <v>#N/A</v>
      </c>
      <c r="C1713" s="4">
        <f t="shared" si="192"/>
        <v>1709</v>
      </c>
      <c r="D1713" s="1"/>
      <c r="E1713" s="1"/>
      <c r="F1713" s="17"/>
      <c r="G1713" s="4"/>
      <c r="H1713" s="35"/>
      <c r="I1713" s="47">
        <f t="shared" si="188"/>
        <v>0</v>
      </c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37">
        <f t="shared" si="190"/>
        <v>0</v>
      </c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38"/>
      <c r="BT1713" s="38"/>
    </row>
    <row r="1714" customFormat="1" spans="2:72">
      <c r="B1714" s="17"/>
      <c r="C1714" s="4">
        <f t="shared" si="192"/>
        <v>1710</v>
      </c>
      <c r="D1714" s="1" t="s">
        <v>719</v>
      </c>
      <c r="E1714" s="1"/>
      <c r="F1714" s="17" t="s">
        <v>2827</v>
      </c>
      <c r="G1714" s="4">
        <v>700</v>
      </c>
      <c r="H1714" s="35">
        <f>G1714+I1714-AO1714</f>
        <v>600</v>
      </c>
      <c r="I1714" s="4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37">
        <f t="shared" si="190"/>
        <v>100</v>
      </c>
      <c r="AP1714" s="17"/>
      <c r="AQ1714" s="17"/>
      <c r="AR1714" s="17"/>
      <c r="AS1714" s="17"/>
      <c r="AT1714" s="17"/>
      <c r="AU1714" s="17"/>
      <c r="AV1714" s="17"/>
      <c r="AW1714" s="17">
        <v>100</v>
      </c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38"/>
      <c r="BT1714" s="38"/>
    </row>
    <row r="1715" customFormat="1" spans="2:72">
      <c r="B1715" s="17" t="e">
        <f>VLOOKUP(D1715,正方形!D:D,1,FALSE)</f>
        <v>#N/A</v>
      </c>
      <c r="C1715" s="4">
        <f t="shared" ref="C1715:C1751" si="193">ROW()-4</f>
        <v>1711</v>
      </c>
      <c r="D1715" s="1" t="s">
        <v>718</v>
      </c>
      <c r="E1715" s="1"/>
      <c r="F1715" s="17" t="s">
        <v>2615</v>
      </c>
      <c r="G1715" s="4">
        <v>60</v>
      </c>
      <c r="H1715" s="35">
        <f>G1715+I1715-AO1715</f>
        <v>60</v>
      </c>
      <c r="I1715" s="47">
        <f t="shared" ref="I1715:I1750" si="194">SUM(J1715:AN1715)</f>
        <v>0</v>
      </c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37">
        <f t="shared" si="190"/>
        <v>0</v>
      </c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</row>
    <row r="1716" customFormat="1" hidden="1" spans="2:72">
      <c r="B1716" s="17" t="e">
        <f>VLOOKUP(D1716,正方形!D:D,1,FALSE)</f>
        <v>#N/A</v>
      </c>
      <c r="C1716" s="4">
        <f t="shared" si="193"/>
        <v>1712</v>
      </c>
      <c r="D1716" s="1" t="s">
        <v>717</v>
      </c>
      <c r="E1716" s="1"/>
      <c r="F1716" s="17" t="s">
        <v>2425</v>
      </c>
      <c r="G1716" s="4">
        <v>0</v>
      </c>
      <c r="H1716" s="35">
        <f t="shared" ref="H1715:H1752" si="195">G1716+I1716-AO1716</f>
        <v>0</v>
      </c>
      <c r="I1716" s="47">
        <f t="shared" si="194"/>
        <v>0</v>
      </c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37">
        <f t="shared" ref="AO1716:AO1761" si="196">SUM(AP1716:BT1716)</f>
        <v>0</v>
      </c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  <c r="BO1716" s="17"/>
      <c r="BP1716" s="17"/>
      <c r="BQ1716" s="17"/>
      <c r="BR1716" s="17"/>
    </row>
    <row r="1717" customFormat="1" spans="2:72">
      <c r="B1717" s="17" t="e">
        <f>VLOOKUP(D1717,正方形!D:D,1,FALSE)</f>
        <v>#N/A</v>
      </c>
      <c r="C1717" s="4">
        <f t="shared" si="193"/>
        <v>1713</v>
      </c>
      <c r="D1717" s="1" t="s">
        <v>716</v>
      </c>
      <c r="E1717" s="1"/>
      <c r="F1717" s="17" t="s">
        <v>2527</v>
      </c>
      <c r="G1717" s="4">
        <v>16</v>
      </c>
      <c r="H1717" s="35">
        <f t="shared" si="195"/>
        <v>16</v>
      </c>
      <c r="I1717" s="47">
        <f t="shared" si="194"/>
        <v>0</v>
      </c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37">
        <f t="shared" si="196"/>
        <v>0</v>
      </c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38"/>
      <c r="BT1717" s="38"/>
    </row>
    <row r="1718" customFormat="1" spans="2:72">
      <c r="B1718" s="17" t="e">
        <f>VLOOKUP(D1718,正方形!D:D,1,FALSE)</f>
        <v>#N/A</v>
      </c>
      <c r="C1718" s="4">
        <f t="shared" si="193"/>
        <v>1714</v>
      </c>
      <c r="D1718" s="1" t="s">
        <v>715</v>
      </c>
      <c r="E1718" s="1"/>
      <c r="F1718" s="17" t="s">
        <v>2450</v>
      </c>
      <c r="G1718" s="4">
        <v>65</v>
      </c>
      <c r="H1718" s="35">
        <f t="shared" si="195"/>
        <v>15</v>
      </c>
      <c r="I1718" s="47">
        <f t="shared" si="194"/>
        <v>0</v>
      </c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37">
        <f t="shared" si="196"/>
        <v>50</v>
      </c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>
        <v>50</v>
      </c>
      <c r="BH1718" s="17"/>
      <c r="BI1718" s="17"/>
      <c r="BJ1718" s="17"/>
      <c r="BK1718" s="17"/>
      <c r="BL1718" s="17"/>
      <c r="BM1718" s="17"/>
      <c r="BN1718" s="17"/>
      <c r="BO1718" s="17"/>
      <c r="BP1718" s="17"/>
      <c r="BQ1718" s="17"/>
      <c r="BR1718" s="17"/>
      <c r="BS1718" s="38"/>
      <c r="BT1718" s="38"/>
    </row>
    <row r="1719" customFormat="1" spans="2:72">
      <c r="B1719" s="17" t="e">
        <f>VLOOKUP(D1719,正方形!D:D,1,FALSE)</f>
        <v>#N/A</v>
      </c>
      <c r="C1719" s="4">
        <f t="shared" si="193"/>
        <v>1715</v>
      </c>
      <c r="D1719" s="1" t="s">
        <v>714</v>
      </c>
      <c r="E1719" s="1"/>
      <c r="F1719" s="17" t="s">
        <v>2633</v>
      </c>
      <c r="G1719" s="4">
        <v>17</v>
      </c>
      <c r="H1719" s="35">
        <f t="shared" si="195"/>
        <v>17</v>
      </c>
      <c r="I1719" s="47">
        <f t="shared" si="194"/>
        <v>0</v>
      </c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37">
        <f t="shared" si="196"/>
        <v>0</v>
      </c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38"/>
      <c r="BT1719" s="38"/>
    </row>
    <row r="1720" customFormat="1" spans="2:72">
      <c r="B1720" s="17" t="e">
        <f>VLOOKUP(D1720,正方形!D:D,1,FALSE)</f>
        <v>#N/A</v>
      </c>
      <c r="C1720" s="4">
        <f t="shared" si="193"/>
        <v>1716</v>
      </c>
      <c r="D1720" s="1" t="s">
        <v>713</v>
      </c>
      <c r="E1720" s="1"/>
      <c r="F1720" s="17" t="s">
        <v>2490</v>
      </c>
      <c r="G1720" s="4">
        <v>100</v>
      </c>
      <c r="H1720" s="35">
        <f t="shared" si="195"/>
        <v>100</v>
      </c>
      <c r="I1720" s="47">
        <f t="shared" si="194"/>
        <v>0</v>
      </c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37">
        <f t="shared" si="196"/>
        <v>0</v>
      </c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  <c r="BO1720" s="17"/>
      <c r="BP1720" s="17"/>
      <c r="BQ1720" s="17"/>
      <c r="BR1720" s="17"/>
      <c r="BS1720" s="38"/>
      <c r="BT1720" s="38"/>
    </row>
    <row r="1721" customFormat="1" hidden="1" spans="2:72">
      <c r="B1721" s="17"/>
      <c r="C1721" s="4">
        <f t="shared" si="193"/>
        <v>1717</v>
      </c>
      <c r="D1721" s="16" t="s">
        <v>649</v>
      </c>
      <c r="E1721" s="1"/>
      <c r="F1721" s="17"/>
      <c r="G1721" s="4">
        <v>0</v>
      </c>
      <c r="H1721" s="35">
        <f t="shared" si="195"/>
        <v>0</v>
      </c>
      <c r="I1721" s="47">
        <f t="shared" si="194"/>
        <v>0</v>
      </c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37">
        <f t="shared" si="196"/>
        <v>0</v>
      </c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</row>
    <row r="1722" customFormat="1" hidden="1" spans="2:72">
      <c r="B1722" s="17"/>
      <c r="C1722" s="4">
        <f t="shared" si="193"/>
        <v>1718</v>
      </c>
      <c r="D1722" s="16" t="s">
        <v>712</v>
      </c>
      <c r="E1722" s="1"/>
      <c r="F1722" s="17" t="s">
        <v>2425</v>
      </c>
      <c r="G1722" s="4">
        <v>0</v>
      </c>
      <c r="H1722" s="35">
        <f t="shared" si="195"/>
        <v>0</v>
      </c>
      <c r="I1722" s="47">
        <f t="shared" si="194"/>
        <v>0</v>
      </c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37">
        <f t="shared" si="196"/>
        <v>0</v>
      </c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  <c r="BO1722" s="17"/>
      <c r="BP1722" s="17"/>
      <c r="BQ1722" s="17"/>
      <c r="BR1722" s="17"/>
    </row>
    <row r="1723" customFormat="1" hidden="1" spans="2:72">
      <c r="B1723" s="17"/>
      <c r="C1723" s="4">
        <f t="shared" si="193"/>
        <v>1719</v>
      </c>
      <c r="D1723" s="16" t="s">
        <v>711</v>
      </c>
      <c r="E1723" s="1"/>
      <c r="F1723" s="17" t="s">
        <v>2425</v>
      </c>
      <c r="G1723" s="4">
        <v>0</v>
      </c>
      <c r="H1723" s="35">
        <f t="shared" si="195"/>
        <v>0</v>
      </c>
      <c r="I1723" s="47">
        <f t="shared" si="194"/>
        <v>0</v>
      </c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37">
        <f t="shared" si="196"/>
        <v>0</v>
      </c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</row>
    <row r="1724" customFormat="1" hidden="1" spans="2:72">
      <c r="B1724" s="17"/>
      <c r="C1724" s="4">
        <f t="shared" si="193"/>
        <v>1720</v>
      </c>
      <c r="D1724" s="16" t="s">
        <v>710</v>
      </c>
      <c r="E1724" s="1"/>
      <c r="F1724" s="17" t="s">
        <v>2425</v>
      </c>
      <c r="G1724" s="4">
        <v>0</v>
      </c>
      <c r="H1724" s="35">
        <f t="shared" si="195"/>
        <v>0</v>
      </c>
      <c r="I1724" s="47">
        <f t="shared" si="194"/>
        <v>0</v>
      </c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37">
        <f t="shared" si="196"/>
        <v>0</v>
      </c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7"/>
      <c r="BQ1724" s="17"/>
      <c r="BR1724" s="17"/>
    </row>
    <row r="1725" customFormat="1" hidden="1" spans="2:72">
      <c r="B1725" s="17" t="e">
        <f>VLOOKUP(D1725,正方形!D:D,1,FALSE)</f>
        <v>#N/A</v>
      </c>
      <c r="C1725" s="4">
        <f t="shared" si="193"/>
        <v>1721</v>
      </c>
      <c r="D1725" s="1" t="s">
        <v>709</v>
      </c>
      <c r="E1725" s="1"/>
      <c r="F1725" s="17" t="s">
        <v>2425</v>
      </c>
      <c r="G1725" s="4">
        <v>0</v>
      </c>
      <c r="H1725" s="35">
        <f t="shared" si="195"/>
        <v>0</v>
      </c>
      <c r="I1725" s="47">
        <f t="shared" si="194"/>
        <v>0</v>
      </c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37">
        <f t="shared" si="196"/>
        <v>0</v>
      </c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</row>
    <row r="1726" customFormat="1" spans="2:72">
      <c r="B1726" s="17" t="e">
        <f>VLOOKUP(D1726,正方形!D:D,1,FALSE)</f>
        <v>#N/A</v>
      </c>
      <c r="C1726" s="4">
        <f t="shared" si="193"/>
        <v>1722</v>
      </c>
      <c r="D1726" s="1" t="s">
        <v>708</v>
      </c>
      <c r="E1726" s="1"/>
      <c r="F1726" s="17" t="s">
        <v>2860</v>
      </c>
      <c r="G1726" s="4">
        <v>140</v>
      </c>
      <c r="H1726" s="35">
        <f t="shared" si="195"/>
        <v>140</v>
      </c>
      <c r="I1726" s="47">
        <f t="shared" si="194"/>
        <v>0</v>
      </c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37">
        <f t="shared" si="196"/>
        <v>0</v>
      </c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  <c r="BO1726" s="17"/>
      <c r="BP1726" s="17"/>
      <c r="BQ1726" s="17"/>
      <c r="BR1726" s="17"/>
      <c r="BS1726" s="38"/>
      <c r="BT1726" s="38"/>
    </row>
    <row r="1727" customFormat="1" hidden="1" spans="2:72">
      <c r="B1727" s="17"/>
      <c r="C1727" s="4">
        <f t="shared" si="193"/>
        <v>1723</v>
      </c>
      <c r="D1727" s="16" t="s">
        <v>707</v>
      </c>
      <c r="E1727" s="1"/>
      <c r="F1727" s="17" t="s">
        <v>2425</v>
      </c>
      <c r="G1727" s="4">
        <v>0</v>
      </c>
      <c r="H1727" s="35">
        <f t="shared" si="195"/>
        <v>0</v>
      </c>
      <c r="I1727" s="47">
        <f t="shared" si="194"/>
        <v>0</v>
      </c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37">
        <f t="shared" si="196"/>
        <v>0</v>
      </c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</row>
    <row r="1728" customFormat="1" spans="2:72">
      <c r="B1728" s="17" t="e">
        <f>VLOOKUP(D1728,正方形!D:D,1,FALSE)</f>
        <v>#N/A</v>
      </c>
      <c r="C1728" s="4">
        <f t="shared" si="193"/>
        <v>1724</v>
      </c>
      <c r="D1728" s="1" t="s">
        <v>706</v>
      </c>
      <c r="E1728" s="1"/>
      <c r="F1728" s="17" t="s">
        <v>2529</v>
      </c>
      <c r="G1728" s="4">
        <v>95</v>
      </c>
      <c r="H1728" s="35">
        <f t="shared" si="195"/>
        <v>95</v>
      </c>
      <c r="I1728" s="47">
        <f t="shared" si="194"/>
        <v>0</v>
      </c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37">
        <f t="shared" si="196"/>
        <v>0</v>
      </c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  <c r="BO1728" s="17"/>
      <c r="BP1728" s="17"/>
      <c r="BQ1728" s="17"/>
      <c r="BR1728" s="17"/>
    </row>
    <row r="1729" customFormat="1" hidden="1" spans="2:72">
      <c r="B1729" s="17" t="e">
        <f>VLOOKUP(D1729,正方形!D:D,1,FALSE)</f>
        <v>#N/A</v>
      </c>
      <c r="C1729" s="4">
        <f t="shared" si="193"/>
        <v>1725</v>
      </c>
      <c r="D1729" s="1" t="s">
        <v>705</v>
      </c>
      <c r="E1729" s="1"/>
      <c r="F1729" s="17" t="s">
        <v>2641</v>
      </c>
      <c r="G1729" s="4">
        <v>0</v>
      </c>
      <c r="H1729" s="35">
        <f t="shared" si="195"/>
        <v>0</v>
      </c>
      <c r="I1729" s="47">
        <f t="shared" si="194"/>
        <v>0</v>
      </c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37">
        <f t="shared" si="196"/>
        <v>0</v>
      </c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38"/>
      <c r="BT1729" s="38"/>
    </row>
    <row r="1730" customFormat="1" spans="2:72">
      <c r="B1730" s="17" t="e">
        <f>VLOOKUP(D1730,正方形!D:D,1,FALSE)</f>
        <v>#N/A</v>
      </c>
      <c r="C1730" s="4">
        <f t="shared" si="193"/>
        <v>1726</v>
      </c>
      <c r="D1730" s="1" t="s">
        <v>704</v>
      </c>
      <c r="E1730" s="1"/>
      <c r="F1730" s="17" t="s">
        <v>2977</v>
      </c>
      <c r="G1730" s="4">
        <v>30</v>
      </c>
      <c r="H1730" s="35">
        <f t="shared" si="195"/>
        <v>30</v>
      </c>
      <c r="I1730" s="47">
        <f t="shared" si="194"/>
        <v>0</v>
      </c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37">
        <f t="shared" si="196"/>
        <v>0</v>
      </c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  <c r="BO1730" s="17"/>
      <c r="BP1730" s="17"/>
      <c r="BQ1730" s="17"/>
      <c r="BR1730" s="17"/>
      <c r="BS1730" s="38"/>
      <c r="BT1730" s="38"/>
    </row>
    <row r="1731" customFormat="1" spans="2:72">
      <c r="B1731" s="17" t="e">
        <f>VLOOKUP(D1731,正方形!D:D,1,FALSE)</f>
        <v>#N/A</v>
      </c>
      <c r="C1731" s="4">
        <f t="shared" si="193"/>
        <v>1727</v>
      </c>
      <c r="D1731" s="1" t="s">
        <v>703</v>
      </c>
      <c r="E1731" s="1"/>
      <c r="F1731" s="17" t="s">
        <v>3005</v>
      </c>
      <c r="G1731" s="4">
        <v>210</v>
      </c>
      <c r="H1731" s="35">
        <f t="shared" si="195"/>
        <v>210</v>
      </c>
      <c r="I1731" s="47">
        <f t="shared" si="194"/>
        <v>0</v>
      </c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37">
        <f t="shared" si="196"/>
        <v>0</v>
      </c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38"/>
      <c r="BT1731" s="38"/>
    </row>
    <row r="1732" customFormat="1" spans="2:72">
      <c r="B1732" s="17" t="e">
        <f>VLOOKUP(D1732,正方形!D:D,1,FALSE)</f>
        <v>#N/A</v>
      </c>
      <c r="C1732" s="4">
        <f t="shared" si="193"/>
        <v>1728</v>
      </c>
      <c r="D1732" s="1" t="s">
        <v>702</v>
      </c>
      <c r="E1732" s="1"/>
      <c r="F1732" s="17" t="s">
        <v>3006</v>
      </c>
      <c r="G1732" s="4">
        <v>180</v>
      </c>
      <c r="H1732" s="35">
        <f t="shared" si="195"/>
        <v>80</v>
      </c>
      <c r="I1732" s="47">
        <f t="shared" si="194"/>
        <v>0</v>
      </c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37">
        <f t="shared" si="196"/>
        <v>100</v>
      </c>
      <c r="AP1732" s="17"/>
      <c r="AQ1732" s="17"/>
      <c r="AR1732" s="17"/>
      <c r="AS1732" s="17"/>
      <c r="AT1732" s="17"/>
      <c r="AU1732" s="17"/>
      <c r="AV1732" s="17">
        <v>100</v>
      </c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  <c r="BO1732" s="17"/>
      <c r="BP1732" s="17"/>
      <c r="BQ1732" s="17"/>
      <c r="BR1732" s="17"/>
      <c r="BS1732" s="38"/>
      <c r="BT1732" s="38"/>
    </row>
    <row r="1733" customFormat="1" hidden="1" spans="2:72">
      <c r="B1733" s="17"/>
      <c r="C1733" s="4">
        <f t="shared" si="193"/>
        <v>1729</v>
      </c>
      <c r="D1733" s="16" t="s">
        <v>701</v>
      </c>
      <c r="E1733" s="1"/>
      <c r="F1733" s="17"/>
      <c r="G1733" s="4">
        <v>0</v>
      </c>
      <c r="H1733" s="35">
        <f t="shared" si="195"/>
        <v>0</v>
      </c>
      <c r="I1733" s="47">
        <f t="shared" si="194"/>
        <v>0</v>
      </c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37">
        <f t="shared" si="196"/>
        <v>0</v>
      </c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17"/>
    </row>
    <row r="1734" customFormat="1" hidden="1" spans="2:72">
      <c r="B1734" s="17"/>
      <c r="C1734" s="4">
        <f t="shared" si="193"/>
        <v>1730</v>
      </c>
      <c r="D1734" s="16" t="s">
        <v>700</v>
      </c>
      <c r="E1734" s="1"/>
      <c r="F1734" s="17" t="s">
        <v>2425</v>
      </c>
      <c r="G1734" s="4">
        <v>0</v>
      </c>
      <c r="H1734" s="35">
        <f t="shared" si="195"/>
        <v>0</v>
      </c>
      <c r="I1734" s="47">
        <f t="shared" si="194"/>
        <v>0</v>
      </c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37">
        <f t="shared" si="196"/>
        <v>0</v>
      </c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  <c r="BO1734" s="17"/>
      <c r="BP1734" s="17"/>
      <c r="BQ1734" s="17"/>
      <c r="BR1734" s="17"/>
    </row>
    <row r="1735" customFormat="1" hidden="1" spans="2:72">
      <c r="B1735" s="17" t="e">
        <f>VLOOKUP(D1735,正方形!D:D,1,FALSE)</f>
        <v>#N/A</v>
      </c>
      <c r="C1735" s="4">
        <f t="shared" si="193"/>
        <v>1731</v>
      </c>
      <c r="D1735" s="1" t="s">
        <v>699</v>
      </c>
      <c r="E1735" s="1"/>
      <c r="F1735" s="17" t="s">
        <v>2425</v>
      </c>
      <c r="G1735" s="4">
        <v>0</v>
      </c>
      <c r="H1735" s="35">
        <f t="shared" si="195"/>
        <v>0</v>
      </c>
      <c r="I1735" s="47">
        <f t="shared" si="194"/>
        <v>0</v>
      </c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37">
        <f t="shared" si="196"/>
        <v>0</v>
      </c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</row>
    <row r="1736" customFormat="1" spans="2:72">
      <c r="B1736" s="17" t="e">
        <f>VLOOKUP(D1736,正方形!D:D,1,FALSE)</f>
        <v>#N/A</v>
      </c>
      <c r="C1736" s="4">
        <f t="shared" si="193"/>
        <v>1732</v>
      </c>
      <c r="D1736" s="1" t="s">
        <v>698</v>
      </c>
      <c r="E1736" s="1"/>
      <c r="F1736" s="17" t="s">
        <v>2946</v>
      </c>
      <c r="G1736" s="4">
        <v>4</v>
      </c>
      <c r="H1736" s="35">
        <f t="shared" si="195"/>
        <v>4</v>
      </c>
      <c r="I1736" s="47">
        <f t="shared" si="194"/>
        <v>0</v>
      </c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37">
        <f t="shared" si="196"/>
        <v>0</v>
      </c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7"/>
      <c r="BQ1736" s="17"/>
      <c r="BR1736" s="17"/>
      <c r="BS1736" s="38"/>
      <c r="BT1736" s="38"/>
    </row>
    <row r="1737" customFormat="1" hidden="1" spans="2:72">
      <c r="B1737" s="17"/>
      <c r="C1737" s="4">
        <f t="shared" si="193"/>
        <v>1733</v>
      </c>
      <c r="D1737" s="16" t="s">
        <v>697</v>
      </c>
      <c r="E1737" s="1"/>
      <c r="F1737" s="17" t="s">
        <v>2425</v>
      </c>
      <c r="G1737" s="4">
        <v>0</v>
      </c>
      <c r="H1737" s="35">
        <f t="shared" si="195"/>
        <v>0</v>
      </c>
      <c r="I1737" s="47">
        <f t="shared" si="194"/>
        <v>0</v>
      </c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37">
        <f t="shared" si="196"/>
        <v>0</v>
      </c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</row>
    <row r="1738" customFormat="1" spans="2:72">
      <c r="B1738" s="17" t="e">
        <f>VLOOKUP(D1738,正方形!D:D,1,FALSE)</f>
        <v>#N/A</v>
      </c>
      <c r="C1738" s="4">
        <f t="shared" si="193"/>
        <v>1734</v>
      </c>
      <c r="D1738" s="1" t="s">
        <v>696</v>
      </c>
      <c r="E1738" s="1"/>
      <c r="F1738" s="17" t="s">
        <v>2729</v>
      </c>
      <c r="G1738" s="4">
        <v>90</v>
      </c>
      <c r="H1738" s="35">
        <f t="shared" si="195"/>
        <v>90</v>
      </c>
      <c r="I1738" s="47">
        <f t="shared" si="194"/>
        <v>0</v>
      </c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37">
        <f t="shared" si="196"/>
        <v>0</v>
      </c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  <c r="BO1738" s="17"/>
      <c r="BP1738" s="17"/>
      <c r="BQ1738" s="17"/>
      <c r="BR1738" s="17"/>
    </row>
    <row r="1739" customFormat="1" hidden="1" spans="2:72">
      <c r="B1739" s="17"/>
      <c r="C1739" s="4">
        <f t="shared" si="193"/>
        <v>1735</v>
      </c>
      <c r="D1739" s="16" t="s">
        <v>695</v>
      </c>
      <c r="E1739" s="1"/>
      <c r="F1739" s="17"/>
      <c r="G1739" s="4">
        <v>0</v>
      </c>
      <c r="H1739" s="35">
        <f t="shared" si="195"/>
        <v>0</v>
      </c>
      <c r="I1739" s="47">
        <f t="shared" si="194"/>
        <v>0</v>
      </c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37">
        <f t="shared" si="196"/>
        <v>0</v>
      </c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</row>
    <row r="1740" customFormat="1" hidden="1" spans="2:72">
      <c r="B1740" s="17" t="e">
        <f>VLOOKUP(D1740,正方形!D:D,1,FALSE)</f>
        <v>#N/A</v>
      </c>
      <c r="C1740" s="4">
        <f t="shared" si="193"/>
        <v>1736</v>
      </c>
      <c r="D1740" s="1" t="s">
        <v>694</v>
      </c>
      <c r="E1740" s="1"/>
      <c r="F1740" s="17" t="s">
        <v>2425</v>
      </c>
      <c r="G1740" s="4">
        <v>0</v>
      </c>
      <c r="H1740" s="35">
        <f t="shared" si="195"/>
        <v>0</v>
      </c>
      <c r="I1740" s="47">
        <f t="shared" si="194"/>
        <v>0</v>
      </c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37">
        <f t="shared" si="196"/>
        <v>0</v>
      </c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7"/>
      <c r="BQ1740" s="17"/>
      <c r="BR1740" s="17"/>
    </row>
    <row r="1741" customFormat="1" hidden="1" spans="2:72">
      <c r="B1741" s="17" t="e">
        <f>VLOOKUP(D1741,正方形!D:D,1,FALSE)</f>
        <v>#N/A</v>
      </c>
      <c r="C1741" s="4">
        <f t="shared" si="193"/>
        <v>1737</v>
      </c>
      <c r="D1741" s="1" t="s">
        <v>693</v>
      </c>
      <c r="E1741" s="1"/>
      <c r="F1741" s="17" t="s">
        <v>2425</v>
      </c>
      <c r="G1741" s="4">
        <v>0</v>
      </c>
      <c r="H1741" s="35">
        <f t="shared" si="195"/>
        <v>-50</v>
      </c>
      <c r="I1741" s="47">
        <f t="shared" si="194"/>
        <v>50</v>
      </c>
      <c r="J1741" s="17">
        <v>50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37">
        <f t="shared" si="196"/>
        <v>100</v>
      </c>
      <c r="AP1741" s="17">
        <v>50</v>
      </c>
      <c r="AQ1741" s="17"/>
      <c r="AR1741" s="17">
        <v>50</v>
      </c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</row>
    <row r="1742" customFormat="1" spans="2:72">
      <c r="B1742" s="17" t="e">
        <f>VLOOKUP(D1742,正方形!D:D,1,FALSE)</f>
        <v>#N/A</v>
      </c>
      <c r="C1742" s="4">
        <f t="shared" si="193"/>
        <v>1738</v>
      </c>
      <c r="D1742" s="1" t="s">
        <v>3007</v>
      </c>
      <c r="E1742" s="1"/>
      <c r="F1742" s="17" t="s">
        <v>3008</v>
      </c>
      <c r="G1742" s="4">
        <v>300</v>
      </c>
      <c r="H1742" s="35">
        <f t="shared" si="195"/>
        <v>300</v>
      </c>
      <c r="I1742" s="47">
        <f t="shared" si="194"/>
        <v>0</v>
      </c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37">
        <f t="shared" si="196"/>
        <v>0</v>
      </c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  <c r="BO1742" s="17"/>
      <c r="BP1742" s="17"/>
      <c r="BQ1742" s="17"/>
      <c r="BR1742" s="17"/>
      <c r="BS1742" s="38"/>
      <c r="BT1742" s="38"/>
    </row>
    <row r="1743" customFormat="1" spans="2:72">
      <c r="B1743" s="17" t="e">
        <f>VLOOKUP(D1743,正方形!D:D,1,FALSE)</f>
        <v>#N/A</v>
      </c>
      <c r="C1743" s="4">
        <f t="shared" si="193"/>
        <v>1739</v>
      </c>
      <c r="D1743" s="1" t="s">
        <v>691</v>
      </c>
      <c r="E1743" s="1"/>
      <c r="F1743" s="17" t="s">
        <v>2988</v>
      </c>
      <c r="G1743" s="4">
        <v>85</v>
      </c>
      <c r="H1743" s="35">
        <f t="shared" si="195"/>
        <v>85</v>
      </c>
      <c r="I1743" s="47">
        <f t="shared" si="194"/>
        <v>0</v>
      </c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37">
        <f t="shared" si="196"/>
        <v>0</v>
      </c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38"/>
      <c r="BT1743" s="38"/>
    </row>
    <row r="1744" customFormat="1" hidden="1" spans="2:72">
      <c r="B1744" s="17"/>
      <c r="C1744" s="4">
        <f t="shared" si="193"/>
        <v>1740</v>
      </c>
      <c r="D1744" s="1" t="s">
        <v>690</v>
      </c>
      <c r="E1744" s="1"/>
      <c r="F1744" s="17" t="s">
        <v>2425</v>
      </c>
      <c r="G1744" s="4">
        <v>0</v>
      </c>
      <c r="H1744" s="35">
        <f t="shared" si="195"/>
        <v>0</v>
      </c>
      <c r="I1744" s="47">
        <f t="shared" si="194"/>
        <v>0</v>
      </c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37">
        <f t="shared" si="196"/>
        <v>0</v>
      </c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  <c r="BO1744" s="17"/>
      <c r="BP1744" s="17"/>
      <c r="BQ1744" s="17"/>
      <c r="BR1744" s="17"/>
    </row>
    <row r="1745" customFormat="1" spans="2:72">
      <c r="B1745" s="17" t="e">
        <f>VLOOKUP(D1745,正方形!D:D,1,FALSE)</f>
        <v>#N/A</v>
      </c>
      <c r="C1745" s="4">
        <f t="shared" si="193"/>
        <v>1741</v>
      </c>
      <c r="D1745" s="1" t="s">
        <v>689</v>
      </c>
      <c r="E1745" s="1"/>
      <c r="F1745" s="17" t="s">
        <v>3009</v>
      </c>
      <c r="G1745" s="4">
        <v>100</v>
      </c>
      <c r="H1745" s="35">
        <f t="shared" si="195"/>
        <v>100</v>
      </c>
      <c r="I1745" s="47">
        <f t="shared" si="194"/>
        <v>0</v>
      </c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37">
        <f t="shared" si="196"/>
        <v>0</v>
      </c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38"/>
      <c r="BT1745" s="38"/>
    </row>
    <row r="1746" customFormat="1" spans="2:72">
      <c r="B1746" s="17" t="e">
        <f>VLOOKUP(D1746,正方形!D:D,1,FALSE)</f>
        <v>#N/A</v>
      </c>
      <c r="C1746" s="4">
        <f t="shared" si="193"/>
        <v>1742</v>
      </c>
      <c r="D1746" s="1" t="s">
        <v>688</v>
      </c>
      <c r="E1746" s="1"/>
      <c r="F1746" s="17" t="s">
        <v>3010</v>
      </c>
      <c r="G1746" s="4">
        <v>6</v>
      </c>
      <c r="H1746" s="35">
        <f t="shared" si="195"/>
        <v>6</v>
      </c>
      <c r="I1746" s="47">
        <f t="shared" si="194"/>
        <v>0</v>
      </c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37">
        <f t="shared" si="196"/>
        <v>0</v>
      </c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7"/>
      <c r="BQ1746" s="17"/>
      <c r="BR1746" s="17"/>
      <c r="BS1746" s="38"/>
      <c r="BT1746" s="38"/>
    </row>
    <row r="1747" customFormat="1" hidden="1" spans="2:72">
      <c r="B1747" s="17" t="e">
        <f>VLOOKUP(D1747,正方形!D:D,1,FALSE)</f>
        <v>#N/A</v>
      </c>
      <c r="C1747" s="4">
        <f t="shared" si="193"/>
        <v>1743</v>
      </c>
      <c r="D1747" s="1" t="s">
        <v>687</v>
      </c>
      <c r="E1747" s="1"/>
      <c r="F1747" s="17" t="s">
        <v>2425</v>
      </c>
      <c r="G1747" s="4">
        <v>0</v>
      </c>
      <c r="H1747" s="35">
        <f t="shared" si="195"/>
        <v>0</v>
      </c>
      <c r="I1747" s="47">
        <f t="shared" si="194"/>
        <v>0</v>
      </c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37">
        <f t="shared" si="196"/>
        <v>0</v>
      </c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</row>
    <row r="1748" customFormat="1" spans="2:72">
      <c r="B1748" s="17" t="e">
        <f>VLOOKUP(D1748,正方形!D:D,1,FALSE)</f>
        <v>#N/A</v>
      </c>
      <c r="C1748" s="4">
        <f t="shared" si="193"/>
        <v>1744</v>
      </c>
      <c r="D1748" s="1" t="s">
        <v>686</v>
      </c>
      <c r="E1748" s="1"/>
      <c r="F1748" s="17" t="s">
        <v>3011</v>
      </c>
      <c r="G1748" s="4">
        <v>700</v>
      </c>
      <c r="H1748" s="35">
        <f t="shared" si="195"/>
        <v>700</v>
      </c>
      <c r="I1748" s="47">
        <f t="shared" si="194"/>
        <v>0</v>
      </c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37">
        <f t="shared" si="196"/>
        <v>0</v>
      </c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7"/>
      <c r="BQ1748" s="17"/>
      <c r="BR1748" s="17"/>
      <c r="BS1748" s="38"/>
      <c r="BT1748" s="38"/>
    </row>
    <row r="1749" customFormat="1" hidden="1" spans="2:72">
      <c r="B1749" s="17" t="e">
        <f>VLOOKUP(D1749,正方形!D:D,1,FALSE)</f>
        <v>#N/A</v>
      </c>
      <c r="C1749" s="4">
        <f t="shared" si="193"/>
        <v>1745</v>
      </c>
      <c r="D1749" s="1" t="s">
        <v>685</v>
      </c>
      <c r="E1749" s="1"/>
      <c r="F1749" s="17" t="s">
        <v>2490</v>
      </c>
      <c r="G1749" s="4">
        <v>100</v>
      </c>
      <c r="H1749" s="35">
        <f t="shared" si="195"/>
        <v>0</v>
      </c>
      <c r="I1749" s="47">
        <f t="shared" si="194"/>
        <v>0</v>
      </c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37">
        <f t="shared" si="196"/>
        <v>100</v>
      </c>
      <c r="AP1749" s="17"/>
      <c r="AQ1749" s="17"/>
      <c r="AR1749" s="17"/>
      <c r="AS1749" s="17"/>
      <c r="AT1749" s="17"/>
      <c r="AU1749" s="17"/>
      <c r="AV1749" s="17"/>
      <c r="AW1749" s="17">
        <v>100</v>
      </c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38"/>
      <c r="BT1749" s="38"/>
    </row>
    <row r="1750" customFormat="1" spans="2:72">
      <c r="B1750" s="17" t="e">
        <f>VLOOKUP(D1750,正方形!D:D,1,FALSE)</f>
        <v>#N/A</v>
      </c>
      <c r="C1750" s="4">
        <f t="shared" si="193"/>
        <v>1746</v>
      </c>
      <c r="D1750" s="1" t="s">
        <v>684</v>
      </c>
      <c r="E1750" s="1"/>
      <c r="F1750" s="17" t="s">
        <v>2715</v>
      </c>
      <c r="G1750" s="4">
        <v>150</v>
      </c>
      <c r="H1750" s="35">
        <f t="shared" si="195"/>
        <v>150</v>
      </c>
      <c r="I1750" s="47">
        <f t="shared" si="194"/>
        <v>0</v>
      </c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37">
        <f t="shared" si="196"/>
        <v>0</v>
      </c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38"/>
      <c r="BT1750" s="38"/>
    </row>
    <row r="1751" customFormat="1" spans="2:72">
      <c r="B1751" s="17" t="e">
        <f>VLOOKUP(D1751,正方形!D:D,1,FALSE)</f>
        <v>#N/A</v>
      </c>
      <c r="C1751" s="4">
        <f t="shared" si="193"/>
        <v>1747</v>
      </c>
      <c r="D1751" s="1" t="s">
        <v>683</v>
      </c>
      <c r="E1751" s="1"/>
      <c r="F1751" s="17" t="s">
        <v>2742</v>
      </c>
      <c r="G1751" s="4">
        <v>800</v>
      </c>
      <c r="H1751" s="35">
        <f t="shared" si="195"/>
        <v>798</v>
      </c>
      <c r="I1751" s="47">
        <f t="shared" ref="I1751:I1814" si="197">SUM(J1751:AN1751)</f>
        <v>0</v>
      </c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37">
        <f t="shared" si="196"/>
        <v>2</v>
      </c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>
        <v>1</v>
      </c>
      <c r="BK1751" s="17">
        <v>1</v>
      </c>
      <c r="BL1751" s="17"/>
      <c r="BM1751" s="17"/>
      <c r="BN1751" s="17"/>
      <c r="BO1751" s="17"/>
      <c r="BP1751" s="17"/>
      <c r="BQ1751" s="17"/>
      <c r="BR1751" s="17"/>
      <c r="BS1751" s="38"/>
      <c r="BT1751" s="38"/>
    </row>
    <row r="1752" customFormat="1" spans="2:72">
      <c r="B1752" s="17" t="e">
        <f>VLOOKUP(D1752,正方形!D:D,1,FALSE)</f>
        <v>#N/A</v>
      </c>
      <c r="C1752" s="4">
        <f t="shared" ref="C1752:C1815" si="198">ROW()-4</f>
        <v>1748</v>
      </c>
      <c r="D1752" s="1" t="s">
        <v>682</v>
      </c>
      <c r="E1752" s="1"/>
      <c r="F1752" s="17" t="s">
        <v>3012</v>
      </c>
      <c r="G1752" s="4">
        <v>805</v>
      </c>
      <c r="H1752" s="35">
        <f t="shared" si="195"/>
        <v>803</v>
      </c>
      <c r="I1752" s="47">
        <f t="shared" si="197"/>
        <v>0</v>
      </c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37">
        <f t="shared" si="196"/>
        <v>2</v>
      </c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>
        <v>1</v>
      </c>
      <c r="BG1752" s="17"/>
      <c r="BH1752" s="17"/>
      <c r="BI1752" s="17"/>
      <c r="BJ1752" s="17"/>
      <c r="BK1752" s="17">
        <v>1</v>
      </c>
      <c r="BL1752" s="17"/>
      <c r="BM1752" s="17"/>
      <c r="BN1752" s="17"/>
      <c r="BO1752" s="17"/>
      <c r="BP1752" s="17"/>
      <c r="BQ1752" s="17"/>
      <c r="BR1752" s="17"/>
      <c r="BS1752" s="38"/>
      <c r="BT1752" s="38"/>
    </row>
    <row r="1753" customFormat="1" hidden="1" spans="2:72">
      <c r="B1753" s="17"/>
      <c r="C1753" s="4">
        <f t="shared" si="198"/>
        <v>1749</v>
      </c>
      <c r="D1753" s="16" t="s">
        <v>681</v>
      </c>
      <c r="E1753" s="1"/>
      <c r="F1753" s="17"/>
      <c r="G1753" s="4">
        <v>0</v>
      </c>
      <c r="H1753" s="35">
        <f t="shared" ref="H1751:H1818" si="199">G1753+I1753-AO1753</f>
        <v>0</v>
      </c>
      <c r="I1753" s="47">
        <f t="shared" si="197"/>
        <v>0</v>
      </c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37">
        <f t="shared" si="196"/>
        <v>0</v>
      </c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</row>
    <row r="1754" customFormat="1" spans="2:72">
      <c r="B1754" s="17" t="e">
        <f>VLOOKUP(D1754,正方形!D:D,1,FALSE)</f>
        <v>#N/A</v>
      </c>
      <c r="C1754" s="4">
        <f t="shared" si="198"/>
        <v>1750</v>
      </c>
      <c r="D1754" s="1" t="s">
        <v>680</v>
      </c>
      <c r="E1754" s="1"/>
      <c r="F1754" s="17" t="s">
        <v>2952</v>
      </c>
      <c r="G1754" s="4">
        <v>290</v>
      </c>
      <c r="H1754" s="35">
        <f t="shared" si="199"/>
        <v>190</v>
      </c>
      <c r="I1754" s="47">
        <f t="shared" si="197"/>
        <v>0</v>
      </c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37">
        <f t="shared" si="196"/>
        <v>100</v>
      </c>
      <c r="AP1754" s="17"/>
      <c r="AQ1754" s="17"/>
      <c r="AR1754" s="17"/>
      <c r="AS1754" s="17">
        <v>100</v>
      </c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38"/>
      <c r="BT1754" s="38"/>
    </row>
    <row r="1755" customFormat="1" hidden="1" spans="2:72">
      <c r="B1755" s="17" t="e">
        <f>VLOOKUP(D1755,正方形!D:D,1,FALSE)</f>
        <v>#N/A</v>
      </c>
      <c r="C1755" s="4">
        <f t="shared" si="198"/>
        <v>1751</v>
      </c>
      <c r="D1755" s="1" t="s">
        <v>679</v>
      </c>
      <c r="E1755" s="1"/>
      <c r="F1755" s="17" t="s">
        <v>2953</v>
      </c>
      <c r="G1755" s="4">
        <v>0</v>
      </c>
      <c r="H1755" s="35">
        <f t="shared" si="199"/>
        <v>0</v>
      </c>
      <c r="I1755" s="47">
        <f t="shared" si="197"/>
        <v>0</v>
      </c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37">
        <f t="shared" si="196"/>
        <v>0</v>
      </c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38"/>
      <c r="BT1755" s="38"/>
    </row>
    <row r="1756" customFormat="1" spans="2:72">
      <c r="B1756" s="17" t="e">
        <f>VLOOKUP(D1756,正方形!D:D,1,FALSE)</f>
        <v>#N/A</v>
      </c>
      <c r="C1756" s="4">
        <f t="shared" si="198"/>
        <v>1752</v>
      </c>
      <c r="D1756" s="1" t="s">
        <v>678</v>
      </c>
      <c r="E1756" s="1"/>
      <c r="F1756" s="17" t="s">
        <v>2789</v>
      </c>
      <c r="G1756" s="4">
        <v>300</v>
      </c>
      <c r="H1756" s="35">
        <f t="shared" si="199"/>
        <v>300</v>
      </c>
      <c r="I1756" s="47">
        <f t="shared" si="197"/>
        <v>0</v>
      </c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37">
        <f t="shared" si="196"/>
        <v>0</v>
      </c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38"/>
      <c r="BT1756" s="38"/>
    </row>
    <row r="1757" customFormat="1" spans="2:72">
      <c r="B1757" s="17" t="e">
        <f>VLOOKUP(D1757,正方形!D:D,1,FALSE)</f>
        <v>#N/A</v>
      </c>
      <c r="C1757" s="4">
        <f t="shared" si="198"/>
        <v>1753</v>
      </c>
      <c r="D1757" s="1" t="s">
        <v>677</v>
      </c>
      <c r="E1757" s="1"/>
      <c r="F1757" s="17" t="s">
        <v>2500</v>
      </c>
      <c r="G1757" s="4">
        <v>300</v>
      </c>
      <c r="H1757" s="35">
        <f t="shared" si="199"/>
        <v>300</v>
      </c>
      <c r="I1757" s="47">
        <f t="shared" si="197"/>
        <v>0</v>
      </c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37">
        <f t="shared" si="196"/>
        <v>0</v>
      </c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</row>
    <row r="1758" customFormat="1" spans="2:72">
      <c r="B1758" s="17" t="e">
        <f>VLOOKUP(D1758,正方形!D:D,1,FALSE)</f>
        <v>#N/A</v>
      </c>
      <c r="C1758" s="4">
        <f t="shared" si="198"/>
        <v>1754</v>
      </c>
      <c r="D1758" s="1" t="s">
        <v>676</v>
      </c>
      <c r="E1758" s="1"/>
      <c r="F1758" s="17" t="s">
        <v>3013</v>
      </c>
      <c r="G1758" s="4">
        <v>245</v>
      </c>
      <c r="H1758" s="35">
        <f t="shared" si="199"/>
        <v>245</v>
      </c>
      <c r="I1758" s="47">
        <f t="shared" si="197"/>
        <v>0</v>
      </c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37">
        <f t="shared" si="196"/>
        <v>0</v>
      </c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38"/>
      <c r="BT1758" s="38"/>
    </row>
    <row r="1759" customFormat="1" spans="2:72">
      <c r="B1759" s="17" t="e">
        <f>VLOOKUP(D1759,正方形!D:D,1,FALSE)</f>
        <v>#N/A</v>
      </c>
      <c r="C1759" s="4">
        <f t="shared" si="198"/>
        <v>1755</v>
      </c>
      <c r="D1759" s="1" t="s">
        <v>675</v>
      </c>
      <c r="E1759" s="1"/>
      <c r="F1759" s="17" t="s">
        <v>2892</v>
      </c>
      <c r="G1759" s="4">
        <v>200</v>
      </c>
      <c r="H1759" s="35">
        <f t="shared" si="199"/>
        <v>100</v>
      </c>
      <c r="I1759" s="47">
        <f t="shared" si="197"/>
        <v>0</v>
      </c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37">
        <f t="shared" si="196"/>
        <v>100</v>
      </c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>
        <v>100</v>
      </c>
      <c r="BF1759" s="17"/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38"/>
      <c r="BT1759" s="38"/>
    </row>
    <row r="1760" customFormat="1" spans="2:72">
      <c r="B1760" s="17" t="e">
        <f>VLOOKUP(D1760,正方形!D:D,1,FALSE)</f>
        <v>#N/A</v>
      </c>
      <c r="C1760" s="4">
        <f t="shared" si="198"/>
        <v>1756</v>
      </c>
      <c r="D1760" s="1" t="s">
        <v>674</v>
      </c>
      <c r="E1760" s="1"/>
      <c r="F1760" s="17" t="s">
        <v>3014</v>
      </c>
      <c r="G1760" s="4">
        <v>6</v>
      </c>
      <c r="H1760" s="35">
        <f t="shared" si="199"/>
        <v>6</v>
      </c>
      <c r="I1760" s="47">
        <f t="shared" si="197"/>
        <v>0</v>
      </c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37">
        <f t="shared" si="196"/>
        <v>0</v>
      </c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38"/>
      <c r="BT1760" s="38"/>
    </row>
    <row r="1761" customFormat="1" spans="2:72">
      <c r="B1761" s="17" t="e">
        <f>VLOOKUP(D1761,正方形!D:D,1,FALSE)</f>
        <v>#N/A</v>
      </c>
      <c r="C1761" s="4">
        <f t="shared" si="198"/>
        <v>1757</v>
      </c>
      <c r="D1761" s="1" t="s">
        <v>673</v>
      </c>
      <c r="E1761" s="1"/>
      <c r="F1761" s="17" t="s">
        <v>3015</v>
      </c>
      <c r="G1761" s="4">
        <v>280</v>
      </c>
      <c r="H1761" s="35">
        <f t="shared" si="199"/>
        <v>280</v>
      </c>
      <c r="I1761" s="47">
        <f t="shared" si="197"/>
        <v>0</v>
      </c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37">
        <f t="shared" si="196"/>
        <v>0</v>
      </c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38"/>
      <c r="BT1761" s="38"/>
    </row>
    <row r="1762" customFormat="1" hidden="1" spans="2:72">
      <c r="B1762" s="17" t="e">
        <f>VLOOKUP(D1762,正方形!D:D,1,FALSE)</f>
        <v>#N/A</v>
      </c>
      <c r="C1762" s="4">
        <f t="shared" si="198"/>
        <v>1758</v>
      </c>
      <c r="D1762" s="1" t="s">
        <v>672</v>
      </c>
      <c r="E1762" s="1"/>
      <c r="F1762" s="17" t="s">
        <v>2654</v>
      </c>
      <c r="G1762" s="4">
        <v>75</v>
      </c>
      <c r="H1762" s="35">
        <f t="shared" si="199"/>
        <v>0</v>
      </c>
      <c r="I1762" s="47">
        <f t="shared" si="197"/>
        <v>0</v>
      </c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37">
        <f t="shared" ref="AO1756:AO1783" si="200">SUM(AP1762:BT1762)</f>
        <v>75</v>
      </c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>
        <v>75</v>
      </c>
      <c r="BN1762" s="17"/>
      <c r="BO1762" s="17"/>
      <c r="BP1762" s="17"/>
      <c r="BQ1762" s="17"/>
      <c r="BR1762" s="17"/>
      <c r="BS1762" s="38"/>
      <c r="BT1762" s="38"/>
    </row>
    <row r="1763" customFormat="1" spans="2:72">
      <c r="B1763" s="17" t="e">
        <f>VLOOKUP(D1763,正方形!D:D,1,FALSE)</f>
        <v>#N/A</v>
      </c>
      <c r="C1763" s="4">
        <f t="shared" si="198"/>
        <v>1759</v>
      </c>
      <c r="D1763" s="1" t="s">
        <v>671</v>
      </c>
      <c r="E1763" s="1"/>
      <c r="F1763" s="17" t="s">
        <v>2503</v>
      </c>
      <c r="G1763" s="4">
        <v>280</v>
      </c>
      <c r="H1763" s="35">
        <f t="shared" si="199"/>
        <v>270</v>
      </c>
      <c r="I1763" s="47">
        <f t="shared" si="197"/>
        <v>0</v>
      </c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37">
        <f t="shared" si="200"/>
        <v>10</v>
      </c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>
        <v>10</v>
      </c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38"/>
      <c r="BT1763" s="38"/>
    </row>
    <row r="1764" customFormat="1" hidden="1" spans="2:72">
      <c r="B1764" s="17" t="e">
        <f>VLOOKUP(D1764,正方形!D:D,1,FALSE)</f>
        <v>#N/A</v>
      </c>
      <c r="C1764" s="4">
        <f t="shared" si="198"/>
        <v>1760</v>
      </c>
      <c r="D1764" s="1" t="s">
        <v>670</v>
      </c>
      <c r="E1764" s="1"/>
      <c r="F1764" s="17" t="s">
        <v>2819</v>
      </c>
      <c r="G1764" s="4">
        <v>0</v>
      </c>
      <c r="H1764" s="35">
        <f t="shared" si="199"/>
        <v>0</v>
      </c>
      <c r="I1764" s="47">
        <f t="shared" si="197"/>
        <v>0</v>
      </c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37">
        <f t="shared" si="200"/>
        <v>0</v>
      </c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38"/>
      <c r="BT1764" s="38"/>
    </row>
    <row r="1765" customFormat="1" spans="2:72">
      <c r="B1765" s="17" t="e">
        <f>VLOOKUP(D1765,正方形!D:D,1,FALSE)</f>
        <v>#N/A</v>
      </c>
      <c r="C1765" s="4">
        <f t="shared" si="198"/>
        <v>1761</v>
      </c>
      <c r="D1765" s="1" t="s">
        <v>669</v>
      </c>
      <c r="E1765" s="1"/>
      <c r="F1765" s="17" t="s">
        <v>3016</v>
      </c>
      <c r="G1765" s="4">
        <v>290</v>
      </c>
      <c r="H1765" s="35">
        <f t="shared" si="199"/>
        <v>290</v>
      </c>
      <c r="I1765" s="47">
        <f t="shared" si="197"/>
        <v>0</v>
      </c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37">
        <f t="shared" si="200"/>
        <v>0</v>
      </c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38"/>
      <c r="BT1765" s="38"/>
    </row>
    <row r="1766" customFormat="1" spans="2:72">
      <c r="B1766" s="17" t="e">
        <f>VLOOKUP(D1766,正方形!D:D,1,FALSE)</f>
        <v>#N/A</v>
      </c>
      <c r="C1766" s="4">
        <f t="shared" si="198"/>
        <v>1762</v>
      </c>
      <c r="D1766" s="1" t="s">
        <v>668</v>
      </c>
      <c r="E1766" s="1"/>
      <c r="F1766" s="17" t="s">
        <v>2442</v>
      </c>
      <c r="G1766" s="4">
        <v>65</v>
      </c>
      <c r="H1766" s="35">
        <f t="shared" si="199"/>
        <v>65</v>
      </c>
      <c r="I1766" s="47">
        <f t="shared" si="197"/>
        <v>0</v>
      </c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37">
        <f t="shared" si="200"/>
        <v>0</v>
      </c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38"/>
      <c r="BT1766" s="38"/>
    </row>
    <row r="1767" customFormat="1" spans="2:72">
      <c r="B1767" s="17" t="e">
        <f>VLOOKUP(D1767,正方形!D:D,1,FALSE)</f>
        <v>#N/A</v>
      </c>
      <c r="C1767" s="4">
        <f t="shared" si="198"/>
        <v>1763</v>
      </c>
      <c r="D1767" s="1" t="s">
        <v>667</v>
      </c>
      <c r="E1767" s="1"/>
      <c r="F1767" s="17" t="s">
        <v>2512</v>
      </c>
      <c r="G1767" s="4">
        <v>200</v>
      </c>
      <c r="H1767" s="35">
        <f t="shared" si="199"/>
        <v>200</v>
      </c>
      <c r="I1767" s="47">
        <f t="shared" si="197"/>
        <v>0</v>
      </c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37">
        <f t="shared" si="200"/>
        <v>0</v>
      </c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38"/>
      <c r="BT1767" s="38"/>
    </row>
    <row r="1768" customFormat="1" spans="2:72">
      <c r="B1768" s="17" t="e">
        <f>VLOOKUP(D1768,正方形!D:D,1,FALSE)</f>
        <v>#N/A</v>
      </c>
      <c r="C1768" s="4">
        <f t="shared" si="198"/>
        <v>1764</v>
      </c>
      <c r="D1768" s="1" t="s">
        <v>666</v>
      </c>
      <c r="E1768" s="1"/>
      <c r="F1768" s="17" t="s">
        <v>3017</v>
      </c>
      <c r="G1768" s="4">
        <v>15</v>
      </c>
      <c r="H1768" s="35">
        <f t="shared" si="199"/>
        <v>5</v>
      </c>
      <c r="I1768" s="47">
        <f t="shared" si="197"/>
        <v>0</v>
      </c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37">
        <f t="shared" si="200"/>
        <v>10</v>
      </c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>
        <v>10</v>
      </c>
      <c r="BL1768" s="17"/>
      <c r="BM1768" s="17"/>
      <c r="BN1768" s="17"/>
      <c r="BO1768" s="17"/>
      <c r="BP1768" s="17"/>
      <c r="BQ1768" s="17"/>
      <c r="BR1768" s="17"/>
      <c r="BS1768" s="38"/>
      <c r="BT1768" s="38"/>
    </row>
    <row r="1769" customFormat="1" hidden="1" spans="2:72">
      <c r="B1769" s="17"/>
      <c r="C1769" s="4">
        <f t="shared" si="198"/>
        <v>1765</v>
      </c>
      <c r="D1769" s="16" t="s">
        <v>665</v>
      </c>
      <c r="E1769" s="1"/>
      <c r="F1769" s="17" t="s">
        <v>3018</v>
      </c>
      <c r="G1769" s="4">
        <v>0</v>
      </c>
      <c r="H1769" s="35">
        <f t="shared" si="199"/>
        <v>0</v>
      </c>
      <c r="I1769" s="47">
        <f t="shared" si="197"/>
        <v>0</v>
      </c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37">
        <f t="shared" si="200"/>
        <v>0</v>
      </c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</row>
    <row r="1770" customFormat="1" hidden="1" spans="2:72">
      <c r="B1770" s="17"/>
      <c r="C1770" s="4">
        <f t="shared" si="198"/>
        <v>1766</v>
      </c>
      <c r="D1770" s="16" t="s">
        <v>664</v>
      </c>
      <c r="E1770" s="1"/>
      <c r="F1770" s="17"/>
      <c r="G1770" s="4">
        <v>0</v>
      </c>
      <c r="H1770" s="35">
        <f t="shared" si="199"/>
        <v>0</v>
      </c>
      <c r="I1770" s="47">
        <f t="shared" si="197"/>
        <v>0</v>
      </c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37">
        <f t="shared" si="200"/>
        <v>0</v>
      </c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  <c r="BR1770" s="17"/>
    </row>
    <row r="1771" customFormat="1" hidden="1" spans="2:72">
      <c r="B1771" s="17" t="e">
        <f>VLOOKUP(D1771,正方形!D:D,1,FALSE)</f>
        <v>#N/A</v>
      </c>
      <c r="C1771" s="4">
        <f t="shared" si="198"/>
        <v>1767</v>
      </c>
      <c r="D1771" s="1" t="s">
        <v>663</v>
      </c>
      <c r="E1771" s="1"/>
      <c r="F1771" s="17" t="s">
        <v>2425</v>
      </c>
      <c r="G1771" s="4">
        <v>0</v>
      </c>
      <c r="H1771" s="35">
        <f t="shared" si="199"/>
        <v>0</v>
      </c>
      <c r="I1771" s="47">
        <f t="shared" si="197"/>
        <v>0</v>
      </c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37">
        <f t="shared" si="200"/>
        <v>0</v>
      </c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</row>
    <row r="1772" customFormat="1" spans="2:72">
      <c r="B1772" s="17" t="e">
        <f>VLOOKUP(D1772,正方形!D:D,1,FALSE)</f>
        <v>#N/A</v>
      </c>
      <c r="C1772" s="4">
        <f t="shared" si="198"/>
        <v>1768</v>
      </c>
      <c r="D1772" s="1" t="s">
        <v>662</v>
      </c>
      <c r="E1772" s="1"/>
      <c r="F1772" s="17" t="s">
        <v>2555</v>
      </c>
      <c r="G1772" s="4">
        <v>15</v>
      </c>
      <c r="H1772" s="35">
        <f t="shared" si="199"/>
        <v>15</v>
      </c>
      <c r="I1772" s="47">
        <f t="shared" si="197"/>
        <v>0</v>
      </c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37">
        <f t="shared" si="200"/>
        <v>0</v>
      </c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38"/>
      <c r="BT1772" s="38"/>
    </row>
    <row r="1773" customFormat="1" spans="2:72">
      <c r="B1773" s="17" t="e">
        <f>VLOOKUP(D1773,正方形!D:D,1,FALSE)</f>
        <v>#N/A</v>
      </c>
      <c r="C1773" s="4">
        <f t="shared" si="198"/>
        <v>1769</v>
      </c>
      <c r="D1773" s="1" t="s">
        <v>661</v>
      </c>
      <c r="E1773" s="1"/>
      <c r="F1773" s="17" t="s">
        <v>3019</v>
      </c>
      <c r="G1773" s="4">
        <v>20</v>
      </c>
      <c r="H1773" s="35">
        <f t="shared" si="199"/>
        <v>20</v>
      </c>
      <c r="I1773" s="47">
        <f t="shared" si="197"/>
        <v>0</v>
      </c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37">
        <f t="shared" si="200"/>
        <v>0</v>
      </c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</row>
    <row r="1774" customFormat="1" spans="2:72">
      <c r="B1774" s="17" t="e">
        <f>VLOOKUP(D1774,正方形!D:D,1,FALSE)</f>
        <v>#N/A</v>
      </c>
      <c r="C1774" s="4">
        <f t="shared" si="198"/>
        <v>1770</v>
      </c>
      <c r="D1774" s="1" t="s">
        <v>660</v>
      </c>
      <c r="E1774" s="1"/>
      <c r="F1774" s="17" t="s">
        <v>2600</v>
      </c>
      <c r="G1774" s="4">
        <v>200</v>
      </c>
      <c r="H1774" s="35">
        <f t="shared" si="199"/>
        <v>200</v>
      </c>
      <c r="I1774" s="47">
        <f t="shared" si="197"/>
        <v>0</v>
      </c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37">
        <f t="shared" si="200"/>
        <v>0</v>
      </c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7"/>
      <c r="BQ1774" s="17"/>
      <c r="BR1774" s="17"/>
    </row>
    <row r="1775" customFormat="1" spans="2:72">
      <c r="B1775" s="17" t="e">
        <f>VLOOKUP(D1775,正方形!D:D,1,FALSE)</f>
        <v>#N/A</v>
      </c>
      <c r="C1775" s="4">
        <f t="shared" si="198"/>
        <v>1771</v>
      </c>
      <c r="D1775" s="1" t="s">
        <v>659</v>
      </c>
      <c r="E1775" s="1"/>
      <c r="F1775" s="17" t="s">
        <v>2902</v>
      </c>
      <c r="G1775" s="4">
        <v>55</v>
      </c>
      <c r="H1775" s="35">
        <f t="shared" si="199"/>
        <v>55</v>
      </c>
      <c r="I1775" s="47">
        <f t="shared" si="197"/>
        <v>0</v>
      </c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37">
        <f t="shared" si="200"/>
        <v>0</v>
      </c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38"/>
      <c r="BT1775" s="38"/>
    </row>
    <row r="1776" customFormat="1" hidden="1" spans="2:72">
      <c r="B1776" s="17"/>
      <c r="C1776" s="4">
        <f t="shared" si="198"/>
        <v>1772</v>
      </c>
      <c r="D1776" s="16" t="s">
        <v>658</v>
      </c>
      <c r="E1776" s="1"/>
      <c r="F1776" s="17" t="s">
        <v>2852</v>
      </c>
      <c r="G1776" s="4">
        <v>0</v>
      </c>
      <c r="H1776" s="35">
        <f t="shared" si="199"/>
        <v>0</v>
      </c>
      <c r="I1776" s="47">
        <f t="shared" si="197"/>
        <v>0</v>
      </c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37">
        <f t="shared" si="200"/>
        <v>0</v>
      </c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7"/>
      <c r="BQ1776" s="17"/>
      <c r="BR1776" s="17"/>
    </row>
    <row r="1777" customFormat="1" hidden="1" spans="2:72">
      <c r="B1777" s="17"/>
      <c r="C1777" s="4">
        <f t="shared" si="198"/>
        <v>1773</v>
      </c>
      <c r="D1777" s="16" t="s">
        <v>657</v>
      </c>
      <c r="E1777" s="1"/>
      <c r="F1777" s="17"/>
      <c r="G1777" s="4">
        <v>0</v>
      </c>
      <c r="H1777" s="35">
        <f t="shared" si="199"/>
        <v>0</v>
      </c>
      <c r="I1777" s="47">
        <f t="shared" si="197"/>
        <v>0</v>
      </c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37">
        <f t="shared" si="200"/>
        <v>0</v>
      </c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</row>
    <row r="1778" customFormat="1" spans="2:72">
      <c r="B1778" s="17"/>
      <c r="C1778" s="4">
        <f t="shared" si="198"/>
        <v>1774</v>
      </c>
      <c r="D1778" s="16" t="s">
        <v>656</v>
      </c>
      <c r="E1778" s="1"/>
      <c r="F1778" s="17" t="s">
        <v>2853</v>
      </c>
      <c r="G1778" s="4">
        <v>10</v>
      </c>
      <c r="H1778" s="35">
        <f t="shared" si="199"/>
        <v>10</v>
      </c>
      <c r="I1778" s="47">
        <f t="shared" si="197"/>
        <v>0</v>
      </c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37">
        <f t="shared" si="200"/>
        <v>0</v>
      </c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7"/>
      <c r="BQ1778" s="17"/>
      <c r="BR1778" s="17"/>
    </row>
    <row r="1779" customFormat="1" spans="2:72">
      <c r="B1779" s="17" t="e">
        <f>VLOOKUP(D1779,正方形!D:D,1,FALSE)</f>
        <v>#N/A</v>
      </c>
      <c r="C1779" s="4">
        <f t="shared" si="198"/>
        <v>1775</v>
      </c>
      <c r="D1779" s="1" t="s">
        <v>655</v>
      </c>
      <c r="E1779" s="1"/>
      <c r="F1779" s="17" t="s">
        <v>3020</v>
      </c>
      <c r="G1779" s="4">
        <v>515</v>
      </c>
      <c r="H1779" s="35">
        <f t="shared" si="199"/>
        <v>515</v>
      </c>
      <c r="I1779" s="47">
        <f t="shared" si="197"/>
        <v>0</v>
      </c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37">
        <f t="shared" si="200"/>
        <v>0</v>
      </c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38"/>
      <c r="BT1779" s="38"/>
    </row>
    <row r="1780" customFormat="1" spans="2:72">
      <c r="B1780" s="17" t="e">
        <f>VLOOKUP(D1780,正方形!D:D,1,FALSE)</f>
        <v>#N/A</v>
      </c>
      <c r="C1780" s="4">
        <f t="shared" si="198"/>
        <v>1776</v>
      </c>
      <c r="D1780" s="1" t="s">
        <v>654</v>
      </c>
      <c r="E1780" s="1"/>
      <c r="F1780" s="17" t="s">
        <v>2699</v>
      </c>
      <c r="G1780" s="4">
        <v>20</v>
      </c>
      <c r="H1780" s="35">
        <f t="shared" si="199"/>
        <v>20</v>
      </c>
      <c r="I1780" s="47">
        <f t="shared" si="197"/>
        <v>0</v>
      </c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37">
        <f t="shared" si="200"/>
        <v>0</v>
      </c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7"/>
      <c r="BQ1780" s="17"/>
      <c r="BR1780" s="17"/>
    </row>
    <row r="1781" customFormat="1" hidden="1" spans="2:72">
      <c r="B1781" s="17" t="e">
        <f>VLOOKUP(D1781,正方形!D:D,1,FALSE)</f>
        <v>#N/A</v>
      </c>
      <c r="C1781" s="4">
        <f t="shared" si="198"/>
        <v>1777</v>
      </c>
      <c r="D1781" s="1" t="s">
        <v>653</v>
      </c>
      <c r="E1781" s="1"/>
      <c r="F1781" s="17" t="s">
        <v>2425</v>
      </c>
      <c r="G1781" s="4">
        <v>0</v>
      </c>
      <c r="H1781" s="35">
        <f t="shared" si="199"/>
        <v>0</v>
      </c>
      <c r="I1781" s="47">
        <f t="shared" si="197"/>
        <v>0</v>
      </c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37">
        <f t="shared" si="200"/>
        <v>0</v>
      </c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</row>
    <row r="1782" customFormat="1" spans="2:72">
      <c r="B1782" s="17"/>
      <c r="C1782" s="4">
        <f t="shared" si="198"/>
        <v>1778</v>
      </c>
      <c r="D1782" s="16" t="s">
        <v>652</v>
      </c>
      <c r="E1782" s="1"/>
      <c r="F1782" s="17" t="s">
        <v>2896</v>
      </c>
      <c r="G1782" s="4">
        <v>369</v>
      </c>
      <c r="H1782" s="35">
        <f t="shared" si="199"/>
        <v>169</v>
      </c>
      <c r="I1782" s="47">
        <f t="shared" si="197"/>
        <v>0</v>
      </c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37">
        <f t="shared" si="200"/>
        <v>200</v>
      </c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>
        <v>100</v>
      </c>
      <c r="BG1782" s="17"/>
      <c r="BH1782" s="17"/>
      <c r="BI1782" s="17"/>
      <c r="BJ1782" s="17"/>
      <c r="BK1782" s="17">
        <v>100</v>
      </c>
      <c r="BL1782" s="17"/>
      <c r="BM1782" s="17"/>
      <c r="BN1782" s="17"/>
      <c r="BO1782" s="17"/>
      <c r="BP1782" s="17"/>
      <c r="BQ1782" s="17"/>
      <c r="BR1782" s="17"/>
    </row>
    <row r="1783" customFormat="1" spans="2:72">
      <c r="B1783" s="17" t="e">
        <f>VLOOKUP(D1783,正方形!D:D,1,FALSE)</f>
        <v>#N/A</v>
      </c>
      <c r="C1783" s="4">
        <f t="shared" si="198"/>
        <v>1779</v>
      </c>
      <c r="D1783" s="1" t="s">
        <v>651</v>
      </c>
      <c r="E1783" s="1"/>
      <c r="F1783" s="17" t="s">
        <v>2528</v>
      </c>
      <c r="G1783" s="4">
        <v>20</v>
      </c>
      <c r="H1783" s="35">
        <f t="shared" si="199"/>
        <v>20</v>
      </c>
      <c r="I1783" s="47">
        <f t="shared" si="197"/>
        <v>0</v>
      </c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37">
        <f t="shared" si="200"/>
        <v>0</v>
      </c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</row>
    <row r="1784" customFormat="1" hidden="1" spans="2:72">
      <c r="B1784" s="17"/>
      <c r="C1784" s="4">
        <f t="shared" si="198"/>
        <v>1780</v>
      </c>
      <c r="D1784" s="16" t="s">
        <v>650</v>
      </c>
      <c r="E1784" s="1"/>
      <c r="F1784" s="17" t="s">
        <v>2896</v>
      </c>
      <c r="G1784" s="4">
        <v>180</v>
      </c>
      <c r="H1784" s="35">
        <v>0</v>
      </c>
      <c r="I1784" s="47">
        <f t="shared" si="197"/>
        <v>0</v>
      </c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37">
        <f t="shared" ref="AO1782:AO1811" si="201">SUM(AP1784:BT1784)</f>
        <v>0</v>
      </c>
      <c r="AP1784" s="17"/>
      <c r="AQ1784" s="17"/>
      <c r="AR1784" s="17"/>
      <c r="AS1784" s="17"/>
      <c r="AT1784" s="17"/>
      <c r="AU1784" s="17"/>
      <c r="AV1784" s="17"/>
      <c r="AW1784" s="17" t="s">
        <v>3021</v>
      </c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  <c r="BR1784" s="17"/>
    </row>
    <row r="1785" customFormat="1" spans="2:72">
      <c r="B1785" s="17" t="e">
        <f>VLOOKUP(D1785,正方形!D:D,1,FALSE)</f>
        <v>#N/A</v>
      </c>
      <c r="C1785" s="4">
        <f t="shared" si="198"/>
        <v>1781</v>
      </c>
      <c r="D1785" s="1" t="s">
        <v>648</v>
      </c>
      <c r="E1785" s="1"/>
      <c r="F1785" s="17" t="s">
        <v>3022</v>
      </c>
      <c r="G1785" s="4">
        <v>700</v>
      </c>
      <c r="H1785" s="35">
        <f t="shared" ref="H1785:H1787" si="202">G1785+I1785-AO1785</f>
        <v>700</v>
      </c>
      <c r="I1785" s="47">
        <f t="shared" si="197"/>
        <v>0</v>
      </c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37">
        <f t="shared" si="201"/>
        <v>0</v>
      </c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38"/>
      <c r="BT1785" s="38"/>
    </row>
    <row r="1786" customFormat="1" spans="2:72">
      <c r="B1786" s="17"/>
      <c r="C1786" s="4">
        <f t="shared" si="198"/>
        <v>1782</v>
      </c>
      <c r="D1786" s="16" t="s">
        <v>647</v>
      </c>
      <c r="E1786" s="1"/>
      <c r="F1786" s="17" t="s">
        <v>2900</v>
      </c>
      <c r="G1786" s="4">
        <v>100</v>
      </c>
      <c r="H1786" s="35">
        <f t="shared" si="202"/>
        <v>100</v>
      </c>
      <c r="I1786" s="47">
        <f t="shared" si="197"/>
        <v>0</v>
      </c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37">
        <f t="shared" si="201"/>
        <v>0</v>
      </c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  <c r="BR1786" s="17"/>
    </row>
    <row r="1787" customFormat="1" spans="2:72">
      <c r="B1787" s="17"/>
      <c r="C1787" s="4">
        <f t="shared" si="198"/>
        <v>1783</v>
      </c>
      <c r="D1787" s="16" t="s">
        <v>646</v>
      </c>
      <c r="E1787" s="1"/>
      <c r="F1787" s="17" t="s">
        <v>3023</v>
      </c>
      <c r="G1787" s="4">
        <v>100</v>
      </c>
      <c r="H1787" s="35">
        <f t="shared" si="202"/>
        <v>100</v>
      </c>
      <c r="I1787" s="47">
        <f t="shared" si="197"/>
        <v>0</v>
      </c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37">
        <f t="shared" si="201"/>
        <v>0</v>
      </c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</row>
    <row r="1788" customFormat="1" hidden="1" spans="2:72">
      <c r="B1788" s="17"/>
      <c r="C1788" s="4">
        <f t="shared" si="198"/>
        <v>1784</v>
      </c>
      <c r="D1788" s="16" t="s">
        <v>645</v>
      </c>
      <c r="E1788" s="1"/>
      <c r="F1788" s="17" t="s">
        <v>2903</v>
      </c>
      <c r="G1788" s="4">
        <v>50</v>
      </c>
      <c r="H1788" s="35">
        <f t="shared" si="199"/>
        <v>0</v>
      </c>
      <c r="I1788" s="47">
        <f t="shared" si="197"/>
        <v>0</v>
      </c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37">
        <f t="shared" si="201"/>
        <v>50</v>
      </c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>
        <v>50</v>
      </c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  <c r="BO1788" s="17"/>
      <c r="BP1788" s="17"/>
      <c r="BQ1788" s="17"/>
      <c r="BR1788" s="17"/>
    </row>
    <row r="1789" customFormat="1" spans="2:72">
      <c r="B1789" s="17"/>
      <c r="C1789" s="4">
        <f t="shared" si="198"/>
        <v>1785</v>
      </c>
      <c r="D1789" s="16" t="s">
        <v>3024</v>
      </c>
      <c r="E1789" s="1"/>
      <c r="F1789" s="17" t="s">
        <v>2759</v>
      </c>
      <c r="G1789" s="4">
        <v>300</v>
      </c>
      <c r="H1789" s="35">
        <f t="shared" si="199"/>
        <v>250</v>
      </c>
      <c r="I1789" s="47">
        <f t="shared" si="197"/>
        <v>0</v>
      </c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37">
        <f t="shared" si="201"/>
        <v>50</v>
      </c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>
        <v>50</v>
      </c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</row>
    <row r="1790" customFormat="1" hidden="1" spans="2:72">
      <c r="B1790" s="17"/>
      <c r="C1790" s="4">
        <f t="shared" si="198"/>
        <v>1786</v>
      </c>
      <c r="D1790" s="16"/>
      <c r="E1790" s="1"/>
      <c r="F1790" s="17"/>
      <c r="G1790" s="4"/>
      <c r="H1790" s="35">
        <f t="shared" si="199"/>
        <v>0</v>
      </c>
      <c r="I1790" s="47">
        <f t="shared" si="197"/>
        <v>0</v>
      </c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37">
        <f t="shared" si="201"/>
        <v>0</v>
      </c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  <c r="BR1790" s="17"/>
    </row>
    <row r="1791" customFormat="1" spans="2:72">
      <c r="B1791" s="17" t="e">
        <f>VLOOKUP(D1791,正方形!D:D,1,FALSE)</f>
        <v>#N/A</v>
      </c>
      <c r="C1791" s="4">
        <f t="shared" si="198"/>
        <v>1787</v>
      </c>
      <c r="D1791" s="1" t="s">
        <v>642</v>
      </c>
      <c r="E1791" s="1"/>
      <c r="F1791" s="17" t="s">
        <v>2618</v>
      </c>
      <c r="G1791" s="4">
        <v>120</v>
      </c>
      <c r="H1791" s="35">
        <f t="shared" si="199"/>
        <v>120</v>
      </c>
      <c r="I1791" s="47">
        <f t="shared" si="197"/>
        <v>0</v>
      </c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37">
        <f t="shared" si="201"/>
        <v>0</v>
      </c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38"/>
      <c r="BT1791" s="38"/>
    </row>
    <row r="1792" customFormat="1" spans="2:72">
      <c r="B1792" s="17" t="str">
        <f>IFERROR(VLOOKUP(D1792,正方形!D:D,1,FALSE),"0")</f>
        <v>0</v>
      </c>
      <c r="C1792" s="4">
        <f t="shared" si="198"/>
        <v>1788</v>
      </c>
      <c r="D1792" s="1" t="s">
        <v>641</v>
      </c>
      <c r="E1792" s="1"/>
      <c r="F1792" s="17" t="s">
        <v>2503</v>
      </c>
      <c r="G1792" s="4">
        <v>100</v>
      </c>
      <c r="H1792" s="35">
        <f t="shared" si="199"/>
        <v>100</v>
      </c>
      <c r="I1792" s="47">
        <f t="shared" si="197"/>
        <v>0</v>
      </c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37">
        <f t="shared" si="201"/>
        <v>0</v>
      </c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  <c r="BO1792" s="17"/>
      <c r="BP1792" s="17"/>
      <c r="BQ1792" s="17"/>
      <c r="BR1792" s="17"/>
      <c r="BS1792" s="38"/>
      <c r="BT1792" s="38"/>
    </row>
    <row r="1793" customFormat="1" hidden="1" spans="2:72">
      <c r="B1793" s="17"/>
      <c r="C1793" s="4">
        <f t="shared" si="198"/>
        <v>1789</v>
      </c>
      <c r="D1793" s="16" t="s">
        <v>640</v>
      </c>
      <c r="E1793" s="1"/>
      <c r="F1793" s="17" t="s">
        <v>2425</v>
      </c>
      <c r="G1793" s="4">
        <v>0</v>
      </c>
      <c r="H1793" s="35">
        <f t="shared" si="199"/>
        <v>0</v>
      </c>
      <c r="I1793" s="47">
        <f t="shared" si="197"/>
        <v>0</v>
      </c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37">
        <f t="shared" si="201"/>
        <v>0</v>
      </c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</row>
    <row r="1794" customFormat="1" spans="2:72">
      <c r="B1794" s="17" t="e">
        <f>VLOOKUP(D1794,正方形!D:D,1,FALSE)</f>
        <v>#N/A</v>
      </c>
      <c r="C1794" s="4">
        <f t="shared" si="198"/>
        <v>1790</v>
      </c>
      <c r="D1794" s="1" t="s">
        <v>639</v>
      </c>
      <c r="E1794" s="1"/>
      <c r="F1794" s="17" t="s">
        <v>3025</v>
      </c>
      <c r="G1794" s="4">
        <v>170</v>
      </c>
      <c r="H1794" s="35">
        <f t="shared" si="199"/>
        <v>170</v>
      </c>
      <c r="I1794" s="47">
        <f t="shared" si="197"/>
        <v>0</v>
      </c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37">
        <f t="shared" si="201"/>
        <v>0</v>
      </c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7"/>
      <c r="BS1794" s="38"/>
      <c r="BT1794" s="38"/>
    </row>
    <row r="1795" customFormat="1" spans="2:72">
      <c r="B1795" s="17" t="e">
        <f>VLOOKUP(D1795,正方形!D:D,1,FALSE)</f>
        <v>#N/A</v>
      </c>
      <c r="C1795" s="4">
        <f t="shared" si="198"/>
        <v>1791</v>
      </c>
      <c r="D1795" s="1" t="s">
        <v>638</v>
      </c>
      <c r="E1795" s="1"/>
      <c r="F1795" s="17" t="s">
        <v>2967</v>
      </c>
      <c r="G1795" s="4">
        <v>150</v>
      </c>
      <c r="H1795" s="35">
        <f t="shared" si="199"/>
        <v>150</v>
      </c>
      <c r="I1795" s="47">
        <f t="shared" si="197"/>
        <v>0</v>
      </c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37">
        <f t="shared" si="201"/>
        <v>0</v>
      </c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38"/>
      <c r="BT1795" s="38"/>
    </row>
    <row r="1796" customFormat="1" hidden="1" spans="2:72">
      <c r="B1796" s="17"/>
      <c r="C1796" s="4">
        <f t="shared" si="198"/>
        <v>1792</v>
      </c>
      <c r="D1796" s="16" t="s">
        <v>637</v>
      </c>
      <c r="E1796" s="1"/>
      <c r="F1796" s="17" t="s">
        <v>2425</v>
      </c>
      <c r="G1796" s="4">
        <v>0</v>
      </c>
      <c r="H1796" s="35">
        <f t="shared" si="199"/>
        <v>0</v>
      </c>
      <c r="I1796" s="47">
        <f t="shared" si="197"/>
        <v>0</v>
      </c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37">
        <f t="shared" si="201"/>
        <v>0</v>
      </c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</row>
    <row r="1797" customFormat="1" spans="2:72">
      <c r="B1797" s="17" t="e">
        <f>VLOOKUP(D1797,正方形!D:D,1,FALSE)</f>
        <v>#N/A</v>
      </c>
      <c r="C1797" s="4">
        <f t="shared" si="198"/>
        <v>1793</v>
      </c>
      <c r="D1797" s="1" t="s">
        <v>636</v>
      </c>
      <c r="E1797" s="1"/>
      <c r="F1797" s="17" t="s">
        <v>2660</v>
      </c>
      <c r="G1797" s="4">
        <v>80</v>
      </c>
      <c r="H1797" s="35">
        <f t="shared" si="199"/>
        <v>80</v>
      </c>
      <c r="I1797" s="47">
        <f t="shared" si="197"/>
        <v>0</v>
      </c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37">
        <f t="shared" si="201"/>
        <v>0</v>
      </c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38"/>
      <c r="BT1797" s="38"/>
    </row>
    <row r="1798" customFormat="1" spans="2:72">
      <c r="B1798" s="17" t="e">
        <f>VLOOKUP(D1798,正方形!D:D,1,FALSE)</f>
        <v>#N/A</v>
      </c>
      <c r="C1798" s="4">
        <f t="shared" si="198"/>
        <v>1794</v>
      </c>
      <c r="D1798" s="1" t="s">
        <v>635</v>
      </c>
      <c r="E1798" s="1"/>
      <c r="F1798" s="17" t="s">
        <v>2516</v>
      </c>
      <c r="G1798" s="4">
        <v>150</v>
      </c>
      <c r="H1798" s="35">
        <f t="shared" si="199"/>
        <v>150</v>
      </c>
      <c r="I1798" s="47">
        <f t="shared" si="197"/>
        <v>0</v>
      </c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37">
        <f t="shared" si="201"/>
        <v>0</v>
      </c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7"/>
      <c r="BQ1798" s="17"/>
      <c r="BR1798" s="17"/>
    </row>
    <row r="1799" customFormat="1" hidden="1" spans="2:72">
      <c r="B1799" s="17"/>
      <c r="C1799" s="4">
        <f t="shared" si="198"/>
        <v>1795</v>
      </c>
      <c r="D1799" s="50" t="s">
        <v>634</v>
      </c>
      <c r="E1799" s="1"/>
      <c r="F1799" s="17" t="s">
        <v>2425</v>
      </c>
      <c r="G1799" s="4">
        <v>0</v>
      </c>
      <c r="H1799" s="35">
        <f t="shared" si="199"/>
        <v>0</v>
      </c>
      <c r="I1799" s="47">
        <f t="shared" si="197"/>
        <v>0</v>
      </c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37">
        <f t="shared" si="201"/>
        <v>0</v>
      </c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</row>
    <row r="1800" customFormat="1" hidden="1" spans="2:72">
      <c r="B1800" s="17" t="e">
        <f>VLOOKUP(D1800,正方形!D:D,1,FALSE)</f>
        <v>#N/A</v>
      </c>
      <c r="C1800" s="4">
        <f t="shared" si="198"/>
        <v>1796</v>
      </c>
      <c r="D1800" s="1" t="s">
        <v>633</v>
      </c>
      <c r="E1800" s="1"/>
      <c r="F1800" s="17" t="s">
        <v>2425</v>
      </c>
      <c r="G1800" s="4">
        <v>0</v>
      </c>
      <c r="H1800" s="35">
        <f t="shared" si="199"/>
        <v>0</v>
      </c>
      <c r="I1800" s="47">
        <f t="shared" si="197"/>
        <v>0</v>
      </c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37">
        <f t="shared" si="201"/>
        <v>0</v>
      </c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38"/>
      <c r="BT1800" s="38"/>
    </row>
    <row r="1801" customFormat="1" spans="2:72">
      <c r="B1801" s="17" t="e">
        <f>VLOOKUP(D1801,正方形!D:D,1,FALSE)</f>
        <v>#N/A</v>
      </c>
      <c r="C1801" s="4">
        <f t="shared" si="198"/>
        <v>1797</v>
      </c>
      <c r="D1801" s="1" t="s">
        <v>632</v>
      </c>
      <c r="E1801" s="1"/>
      <c r="F1801" s="17" t="s">
        <v>2817</v>
      </c>
      <c r="G1801" s="4">
        <v>50</v>
      </c>
      <c r="H1801" s="35">
        <f t="shared" si="199"/>
        <v>50</v>
      </c>
      <c r="I1801" s="47">
        <f t="shared" si="197"/>
        <v>0</v>
      </c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37">
        <f t="shared" si="201"/>
        <v>0</v>
      </c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38"/>
      <c r="BT1801" s="38"/>
    </row>
    <row r="1802" customFormat="1" spans="2:72">
      <c r="B1802" s="17" t="e">
        <f>VLOOKUP(D1802,正方形!D:D,1,FALSE)</f>
        <v>#N/A</v>
      </c>
      <c r="C1802" s="4">
        <f t="shared" si="198"/>
        <v>1798</v>
      </c>
      <c r="D1802" s="1" t="s">
        <v>631</v>
      </c>
      <c r="E1802" s="1"/>
      <c r="F1802" s="17" t="s">
        <v>2907</v>
      </c>
      <c r="G1802" s="4">
        <v>370</v>
      </c>
      <c r="H1802" s="35">
        <f t="shared" si="199"/>
        <v>370</v>
      </c>
      <c r="I1802" s="47">
        <f t="shared" si="197"/>
        <v>0</v>
      </c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37">
        <f t="shared" si="201"/>
        <v>0</v>
      </c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  <c r="BO1802" s="17"/>
      <c r="BP1802" s="17"/>
      <c r="BQ1802" s="17"/>
      <c r="BR1802" s="17"/>
      <c r="BS1802" s="38"/>
      <c r="BT1802" s="38"/>
    </row>
    <row r="1803" customFormat="1" hidden="1" spans="2:72">
      <c r="B1803" s="17"/>
      <c r="C1803" s="4">
        <f t="shared" si="198"/>
        <v>1799</v>
      </c>
      <c r="D1803" s="16" t="s">
        <v>630</v>
      </c>
      <c r="E1803" s="1"/>
      <c r="F1803" s="17" t="s">
        <v>2425</v>
      </c>
      <c r="G1803" s="4">
        <v>0</v>
      </c>
      <c r="H1803" s="35">
        <f t="shared" si="199"/>
        <v>0</v>
      </c>
      <c r="I1803" s="47">
        <f t="shared" si="197"/>
        <v>300</v>
      </c>
      <c r="J1803" s="17">
        <v>300</v>
      </c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37">
        <f t="shared" si="201"/>
        <v>300</v>
      </c>
      <c r="AP1803" s="17">
        <v>300</v>
      </c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</row>
    <row r="1804" customFormat="1" spans="2:72">
      <c r="B1804" s="17" t="e">
        <f>VLOOKUP(D1804,正方形!D:D,1,FALSE)</f>
        <v>#N/A</v>
      </c>
      <c r="C1804" s="4">
        <f t="shared" si="198"/>
        <v>1800</v>
      </c>
      <c r="D1804" s="1" t="s">
        <v>629</v>
      </c>
      <c r="E1804" s="1"/>
      <c r="F1804" s="17" t="s">
        <v>3026</v>
      </c>
      <c r="G1804" s="4">
        <v>2330</v>
      </c>
      <c r="H1804" s="35">
        <f t="shared" si="199"/>
        <v>2330</v>
      </c>
      <c r="I1804" s="47">
        <f t="shared" si="197"/>
        <v>0</v>
      </c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37">
        <f t="shared" si="201"/>
        <v>0</v>
      </c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  <c r="BO1804" s="17"/>
      <c r="BP1804" s="17"/>
      <c r="BQ1804" s="17"/>
      <c r="BR1804" s="17"/>
      <c r="BS1804" s="38"/>
      <c r="BT1804" s="38"/>
    </row>
    <row r="1805" customFormat="1" hidden="1" spans="2:72">
      <c r="B1805" s="17" t="e">
        <f>VLOOKUP(D1805,正方形!D:D,1,FALSE)</f>
        <v>#N/A</v>
      </c>
      <c r="C1805" s="4">
        <f t="shared" si="198"/>
        <v>1801</v>
      </c>
      <c r="D1805" s="1" t="s">
        <v>628</v>
      </c>
      <c r="E1805" s="1"/>
      <c r="F1805" s="17" t="s">
        <v>2703</v>
      </c>
      <c r="G1805" s="4">
        <v>0</v>
      </c>
      <c r="H1805" s="35">
        <f t="shared" si="199"/>
        <v>0</v>
      </c>
      <c r="I1805" s="47">
        <f t="shared" si="197"/>
        <v>0</v>
      </c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37">
        <f t="shared" si="201"/>
        <v>0</v>
      </c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38"/>
      <c r="BT1805" s="38"/>
    </row>
    <row r="1806" customFormat="1" spans="2:72">
      <c r="B1806" s="17" t="e">
        <f>VLOOKUP(D1806,正方形!D:D,1,FALSE)</f>
        <v>#N/A</v>
      </c>
      <c r="C1806" s="4">
        <f t="shared" si="198"/>
        <v>1802</v>
      </c>
      <c r="D1806" s="1" t="s">
        <v>627</v>
      </c>
      <c r="E1806" s="1"/>
      <c r="F1806" s="17" t="s">
        <v>2443</v>
      </c>
      <c r="G1806" s="4">
        <v>50</v>
      </c>
      <c r="H1806" s="35">
        <f t="shared" si="199"/>
        <v>50</v>
      </c>
      <c r="I1806" s="47">
        <f t="shared" si="197"/>
        <v>0</v>
      </c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37">
        <f t="shared" si="201"/>
        <v>0</v>
      </c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  <c r="BO1806" s="17"/>
      <c r="BP1806" s="17"/>
      <c r="BQ1806" s="17"/>
      <c r="BR1806" s="17"/>
      <c r="BS1806" s="38"/>
      <c r="BT1806" s="38"/>
    </row>
    <row r="1807" customFormat="1" spans="2:72">
      <c r="B1807" s="17" t="e">
        <f>VLOOKUP(D1807,正方形!D:D,1,FALSE)</f>
        <v>#N/A</v>
      </c>
      <c r="C1807" s="4">
        <f t="shared" si="198"/>
        <v>1803</v>
      </c>
      <c r="D1807" s="1" t="s">
        <v>626</v>
      </c>
      <c r="E1807" s="1"/>
      <c r="F1807" s="17" t="s">
        <v>2690</v>
      </c>
      <c r="G1807" s="4">
        <v>15</v>
      </c>
      <c r="H1807" s="35">
        <f t="shared" si="199"/>
        <v>0</v>
      </c>
      <c r="I1807" s="47">
        <f t="shared" si="197"/>
        <v>0</v>
      </c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37">
        <f t="shared" si="201"/>
        <v>15</v>
      </c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>
        <v>15</v>
      </c>
      <c r="BL1807" s="17"/>
      <c r="BM1807" s="17"/>
      <c r="BN1807" s="17"/>
      <c r="BO1807" s="17"/>
      <c r="BP1807" s="17"/>
      <c r="BQ1807" s="17"/>
      <c r="BR1807" s="17"/>
      <c r="BS1807" s="38"/>
      <c r="BT1807" s="38"/>
    </row>
    <row r="1808" customFormat="1" hidden="1" spans="2:72">
      <c r="B1808" s="17" t="e">
        <f>VLOOKUP(D1808,正方形!D:D,1,FALSE)</f>
        <v>#N/A</v>
      </c>
      <c r="C1808" s="4">
        <f t="shared" si="198"/>
        <v>1804</v>
      </c>
      <c r="D1808" s="1" t="s">
        <v>625</v>
      </c>
      <c r="E1808" s="1"/>
      <c r="F1808" s="17" t="s">
        <v>2425</v>
      </c>
      <c r="G1808" s="4">
        <v>0</v>
      </c>
      <c r="H1808" s="35">
        <f t="shared" si="199"/>
        <v>0</v>
      </c>
      <c r="I1808" s="47">
        <f t="shared" si="197"/>
        <v>0</v>
      </c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37">
        <f t="shared" si="201"/>
        <v>0</v>
      </c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7"/>
      <c r="BQ1808" s="17"/>
      <c r="BR1808" s="17"/>
    </row>
    <row r="1809" customFormat="1" hidden="1" spans="2:72">
      <c r="B1809" s="17" t="e">
        <f>VLOOKUP(D1809,正方形!D:D,1,FALSE)</f>
        <v>#N/A</v>
      </c>
      <c r="C1809" s="4">
        <f t="shared" si="198"/>
        <v>1805</v>
      </c>
      <c r="D1809" s="1" t="s">
        <v>624</v>
      </c>
      <c r="E1809" s="1"/>
      <c r="F1809" s="17" t="s">
        <v>2425</v>
      </c>
      <c r="G1809" s="4">
        <v>0</v>
      </c>
      <c r="H1809" s="35">
        <f t="shared" si="199"/>
        <v>0</v>
      </c>
      <c r="I1809" s="47">
        <f t="shared" si="197"/>
        <v>0</v>
      </c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37">
        <f t="shared" si="201"/>
        <v>0</v>
      </c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</row>
    <row r="1810" customFormat="1" spans="2:72">
      <c r="B1810" s="17"/>
      <c r="C1810" s="4">
        <f t="shared" si="198"/>
        <v>1806</v>
      </c>
      <c r="D1810" s="16" t="s">
        <v>623</v>
      </c>
      <c r="E1810" s="1"/>
      <c r="F1810" s="17" t="s">
        <v>2425</v>
      </c>
      <c r="G1810" s="4">
        <v>100</v>
      </c>
      <c r="H1810" s="35">
        <f t="shared" si="199"/>
        <v>100</v>
      </c>
      <c r="I1810" s="47">
        <f t="shared" si="197"/>
        <v>0</v>
      </c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37">
        <f t="shared" si="201"/>
        <v>0</v>
      </c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  <c r="BO1810" s="17"/>
      <c r="BP1810" s="17"/>
      <c r="BQ1810" s="17"/>
      <c r="BR1810" s="17"/>
    </row>
    <row r="1811" customFormat="1" spans="2:72">
      <c r="B1811" s="17" t="e">
        <f>VLOOKUP(D1811,正方形!D:D,1,FALSE)</f>
        <v>#N/A</v>
      </c>
      <c r="C1811" s="4">
        <f t="shared" si="198"/>
        <v>1807</v>
      </c>
      <c r="D1811" s="1" t="s">
        <v>622</v>
      </c>
      <c r="E1811" s="1"/>
      <c r="F1811" s="17" t="s">
        <v>2751</v>
      </c>
      <c r="G1811" s="4">
        <v>350</v>
      </c>
      <c r="H1811" s="35">
        <f t="shared" si="199"/>
        <v>350</v>
      </c>
      <c r="I1811" s="47">
        <f t="shared" si="197"/>
        <v>0</v>
      </c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37">
        <f t="shared" si="201"/>
        <v>0</v>
      </c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38"/>
      <c r="BT1811" s="38"/>
    </row>
    <row r="1812" customFormat="1" hidden="1" spans="2:72">
      <c r="B1812" s="17" t="e">
        <f>VLOOKUP(D1812,正方形!D:D,1,FALSE)</f>
        <v>#N/A</v>
      </c>
      <c r="C1812" s="4">
        <f t="shared" si="198"/>
        <v>1808</v>
      </c>
      <c r="D1812" s="1" t="s">
        <v>621</v>
      </c>
      <c r="E1812" s="1"/>
      <c r="F1812" s="17" t="s">
        <v>2633</v>
      </c>
      <c r="G1812" s="4">
        <v>62</v>
      </c>
      <c r="H1812" s="35">
        <f t="shared" si="199"/>
        <v>0</v>
      </c>
      <c r="I1812" s="47">
        <f t="shared" si="197"/>
        <v>0</v>
      </c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37">
        <f t="shared" ref="AO1810:AO1852" si="203">SUM(AP1812:BT1812)</f>
        <v>62</v>
      </c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>
        <v>62</v>
      </c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38"/>
      <c r="BT1812" s="38"/>
    </row>
    <row r="1813" customFormat="1" spans="2:72">
      <c r="B1813" s="17" t="e">
        <f>VLOOKUP(D1813,正方形!D:D,1,FALSE)</f>
        <v>#N/A</v>
      </c>
      <c r="C1813" s="4">
        <f t="shared" si="198"/>
        <v>1809</v>
      </c>
      <c r="D1813" s="1" t="s">
        <v>620</v>
      </c>
      <c r="E1813" s="1"/>
      <c r="F1813" s="17" t="s">
        <v>2857</v>
      </c>
      <c r="G1813" s="4">
        <v>100</v>
      </c>
      <c r="H1813" s="35">
        <f t="shared" si="199"/>
        <v>100</v>
      </c>
      <c r="I1813" s="47">
        <f t="shared" si="197"/>
        <v>0</v>
      </c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37">
        <f t="shared" si="203"/>
        <v>0</v>
      </c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38"/>
      <c r="BT1813" s="38"/>
    </row>
    <row r="1814" customFormat="1" spans="2:72">
      <c r="B1814" s="17" t="e">
        <f>VLOOKUP(D1814,正方形!D:D,1,FALSE)</f>
        <v>#N/A</v>
      </c>
      <c r="C1814" s="4">
        <f t="shared" si="198"/>
        <v>1810</v>
      </c>
      <c r="D1814" s="1" t="s">
        <v>619</v>
      </c>
      <c r="E1814" s="1"/>
      <c r="F1814" s="17" t="s">
        <v>2731</v>
      </c>
      <c r="G1814" s="4">
        <v>90</v>
      </c>
      <c r="H1814" s="35">
        <f t="shared" si="199"/>
        <v>90</v>
      </c>
      <c r="I1814" s="47">
        <f t="shared" si="197"/>
        <v>0</v>
      </c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37">
        <f t="shared" si="203"/>
        <v>0</v>
      </c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7"/>
      <c r="BQ1814" s="17"/>
      <c r="BR1814" s="17"/>
    </row>
    <row r="1815" customFormat="1" spans="2:72">
      <c r="B1815" s="17" t="e">
        <f>VLOOKUP(D1815,正方形!D:D,1,FALSE)</f>
        <v>#N/A</v>
      </c>
      <c r="C1815" s="4">
        <f t="shared" si="198"/>
        <v>1811</v>
      </c>
      <c r="D1815" s="1" t="s">
        <v>618</v>
      </c>
      <c r="E1815" s="1"/>
      <c r="F1815" s="17" t="s">
        <v>2457</v>
      </c>
      <c r="G1815" s="4">
        <v>35</v>
      </c>
      <c r="H1815" s="35">
        <f t="shared" si="199"/>
        <v>35</v>
      </c>
      <c r="I1815" s="47">
        <f t="shared" ref="I1815:I1878" si="204">SUM(J1815:AN1815)</f>
        <v>0</v>
      </c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37">
        <f t="shared" si="203"/>
        <v>0</v>
      </c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7"/>
      <c r="BQ1815" s="17"/>
      <c r="BR1815" s="17"/>
    </row>
    <row r="1816" customFormat="1" spans="2:72">
      <c r="B1816" s="17"/>
      <c r="C1816" s="4">
        <f t="shared" ref="C1816:C1879" si="205">ROW()-4</f>
        <v>1812</v>
      </c>
      <c r="D1816" s="16" t="s">
        <v>617</v>
      </c>
      <c r="E1816" s="1"/>
      <c r="F1816" s="17" t="s">
        <v>2759</v>
      </c>
      <c r="G1816" s="4">
        <v>600</v>
      </c>
      <c r="H1816" s="35">
        <f t="shared" si="199"/>
        <v>600</v>
      </c>
      <c r="I1816" s="47">
        <f t="shared" si="204"/>
        <v>0</v>
      </c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37">
        <f t="shared" si="203"/>
        <v>0</v>
      </c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  <c r="BO1816" s="17"/>
      <c r="BP1816" s="17"/>
      <c r="BQ1816" s="17"/>
      <c r="BR1816" s="17"/>
    </row>
    <row r="1817" customFormat="1" spans="2:72">
      <c r="B1817" s="17" t="e">
        <f>VLOOKUP(D1817,正方形!D:D,1,FALSE)</f>
        <v>#N/A</v>
      </c>
      <c r="C1817" s="4">
        <f t="shared" si="205"/>
        <v>1813</v>
      </c>
      <c r="D1817" s="1" t="s">
        <v>616</v>
      </c>
      <c r="E1817" s="1"/>
      <c r="F1817" s="17" t="s">
        <v>2431</v>
      </c>
      <c r="G1817" s="4">
        <v>100</v>
      </c>
      <c r="H1817" s="35">
        <f t="shared" si="199"/>
        <v>100</v>
      </c>
      <c r="I1817" s="47">
        <f t="shared" si="204"/>
        <v>0</v>
      </c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37">
        <f t="shared" si="203"/>
        <v>0</v>
      </c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7"/>
      <c r="BQ1817" s="17"/>
      <c r="BR1817" s="17"/>
    </row>
    <row r="1818" customFormat="1" spans="2:72">
      <c r="B1818" s="17" t="e">
        <f>VLOOKUP(D1818,正方形!D:D,1,FALSE)</f>
        <v>#N/A</v>
      </c>
      <c r="C1818" s="4">
        <f t="shared" si="205"/>
        <v>1814</v>
      </c>
      <c r="D1818" s="1" t="s">
        <v>615</v>
      </c>
      <c r="E1818" s="1"/>
      <c r="F1818" s="17" t="s">
        <v>2977</v>
      </c>
      <c r="G1818" s="4">
        <v>325</v>
      </c>
      <c r="H1818" s="35">
        <f t="shared" si="199"/>
        <v>325</v>
      </c>
      <c r="I1818" s="47">
        <f t="shared" si="204"/>
        <v>0</v>
      </c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37">
        <f t="shared" si="203"/>
        <v>0</v>
      </c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  <c r="BO1818" s="17"/>
      <c r="BP1818" s="17"/>
      <c r="BQ1818" s="17"/>
      <c r="BR1818" s="17"/>
      <c r="BS1818" s="38"/>
      <c r="BT1818" s="38"/>
    </row>
    <row r="1819" customFormat="1" hidden="1" spans="2:72">
      <c r="B1819" s="17"/>
      <c r="C1819" s="4">
        <f t="shared" si="205"/>
        <v>1815</v>
      </c>
      <c r="D1819" s="16" t="s">
        <v>614</v>
      </c>
      <c r="E1819" s="1"/>
      <c r="F1819" s="17" t="s">
        <v>2425</v>
      </c>
      <c r="G1819" s="4">
        <v>0</v>
      </c>
      <c r="H1819" s="35">
        <f t="shared" ref="H1815:H1880" si="206">G1819+I1819-AO1819</f>
        <v>0</v>
      </c>
      <c r="I1819" s="47">
        <f t="shared" si="204"/>
        <v>0</v>
      </c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37">
        <f t="shared" si="203"/>
        <v>0</v>
      </c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</row>
    <row r="1820" customFormat="1" spans="2:72">
      <c r="B1820" s="17" t="e">
        <f>VLOOKUP(D1820,正方形!D:D,1,FALSE)</f>
        <v>#N/A</v>
      </c>
      <c r="C1820" s="4">
        <f t="shared" si="205"/>
        <v>1816</v>
      </c>
      <c r="D1820" s="1" t="s">
        <v>613</v>
      </c>
      <c r="E1820" s="1"/>
      <c r="F1820" s="17" t="s">
        <v>3005</v>
      </c>
      <c r="G1820" s="4">
        <v>350</v>
      </c>
      <c r="H1820" s="35">
        <f t="shared" si="206"/>
        <v>350</v>
      </c>
      <c r="I1820" s="47">
        <f t="shared" si="204"/>
        <v>0</v>
      </c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37">
        <f t="shared" si="203"/>
        <v>0</v>
      </c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  <c r="BO1820" s="17"/>
      <c r="BP1820" s="17"/>
      <c r="BQ1820" s="17"/>
      <c r="BR1820" s="17"/>
      <c r="BS1820" s="38"/>
      <c r="BT1820" s="38"/>
    </row>
    <row r="1821" customFormat="1" spans="2:72">
      <c r="B1821" s="17" t="e">
        <f>VLOOKUP(D1821,正方形!D:D,1,FALSE)</f>
        <v>#N/A</v>
      </c>
      <c r="C1821" s="4">
        <f t="shared" si="205"/>
        <v>1817</v>
      </c>
      <c r="D1821" s="1" t="s">
        <v>612</v>
      </c>
      <c r="E1821" s="1"/>
      <c r="F1821" s="17" t="s">
        <v>2538</v>
      </c>
      <c r="G1821" s="4">
        <v>60</v>
      </c>
      <c r="H1821" s="35">
        <f t="shared" si="206"/>
        <v>60</v>
      </c>
      <c r="I1821" s="47">
        <f t="shared" si="204"/>
        <v>0</v>
      </c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37">
        <f t="shared" si="203"/>
        <v>0</v>
      </c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38"/>
      <c r="BT1821" s="38"/>
    </row>
    <row r="1822" customFormat="1" spans="2:72">
      <c r="B1822" s="17" t="e">
        <f>VLOOKUP(D1822,正方形!D:D,1,FALSE)</f>
        <v>#N/A</v>
      </c>
      <c r="C1822" s="4">
        <f t="shared" si="205"/>
        <v>1818</v>
      </c>
      <c r="D1822" s="1" t="s">
        <v>611</v>
      </c>
      <c r="E1822" s="1"/>
      <c r="F1822" s="17" t="s">
        <v>3027</v>
      </c>
      <c r="G1822" s="4">
        <v>48</v>
      </c>
      <c r="H1822" s="35">
        <f t="shared" si="206"/>
        <v>48</v>
      </c>
      <c r="I1822" s="47">
        <f t="shared" si="204"/>
        <v>0</v>
      </c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37">
        <f t="shared" si="203"/>
        <v>0</v>
      </c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38"/>
      <c r="BT1822" s="38"/>
    </row>
    <row r="1823" customFormat="1" hidden="1" spans="2:72">
      <c r="B1823" s="17"/>
      <c r="C1823" s="4">
        <f t="shared" si="205"/>
        <v>1819</v>
      </c>
      <c r="D1823" s="16" t="s">
        <v>610</v>
      </c>
      <c r="E1823" s="1"/>
      <c r="F1823" s="17"/>
      <c r="G1823" s="4">
        <v>0</v>
      </c>
      <c r="H1823" s="35">
        <f t="shared" si="206"/>
        <v>0</v>
      </c>
      <c r="I1823" s="47">
        <f t="shared" si="204"/>
        <v>50</v>
      </c>
      <c r="J1823" s="17">
        <v>50</v>
      </c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37">
        <f t="shared" si="203"/>
        <v>50</v>
      </c>
      <c r="AP1823" s="17">
        <v>50</v>
      </c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</row>
    <row r="1824" customFormat="1" hidden="1" spans="2:72">
      <c r="B1824" s="17"/>
      <c r="C1824" s="4">
        <f t="shared" si="205"/>
        <v>1820</v>
      </c>
      <c r="D1824" s="16" t="s">
        <v>609</v>
      </c>
      <c r="E1824" s="1"/>
      <c r="F1824" s="17" t="s">
        <v>2425</v>
      </c>
      <c r="G1824" s="4">
        <v>0</v>
      </c>
      <c r="H1824" s="35">
        <f t="shared" si="206"/>
        <v>0</v>
      </c>
      <c r="I1824" s="47">
        <f t="shared" si="204"/>
        <v>0</v>
      </c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37">
        <f t="shared" si="203"/>
        <v>0</v>
      </c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  <c r="BO1824" s="17"/>
      <c r="BP1824" s="17"/>
      <c r="BQ1824" s="17"/>
      <c r="BR1824" s="17"/>
    </row>
    <row r="1825" customFormat="1" hidden="1" spans="2:72">
      <c r="B1825" s="17" t="e">
        <f>VLOOKUP(D1825,正方形!D:D,1,FALSE)</f>
        <v>#N/A</v>
      </c>
      <c r="C1825" s="4">
        <f t="shared" si="205"/>
        <v>1821</v>
      </c>
      <c r="D1825" s="1" t="s">
        <v>608</v>
      </c>
      <c r="E1825" s="1"/>
      <c r="F1825" s="17" t="s">
        <v>2980</v>
      </c>
      <c r="G1825" s="4">
        <v>0</v>
      </c>
      <c r="H1825" s="35">
        <f t="shared" si="206"/>
        <v>0</v>
      </c>
      <c r="I1825" s="47">
        <f t="shared" si="204"/>
        <v>0</v>
      </c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37">
        <f t="shared" si="203"/>
        <v>0</v>
      </c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38"/>
      <c r="BT1825" s="38"/>
    </row>
    <row r="1826" customFormat="1" spans="2:72">
      <c r="B1826" s="17" t="e">
        <f>VLOOKUP(D1826,正方形!D:D,1,FALSE)</f>
        <v>#N/A</v>
      </c>
      <c r="C1826" s="4">
        <f t="shared" si="205"/>
        <v>1822</v>
      </c>
      <c r="D1826" s="1" t="s">
        <v>607</v>
      </c>
      <c r="E1826" s="1"/>
      <c r="F1826" s="17" t="s">
        <v>3028</v>
      </c>
      <c r="G1826" s="4">
        <v>100</v>
      </c>
      <c r="H1826" s="35">
        <f t="shared" si="206"/>
        <v>100</v>
      </c>
      <c r="I1826" s="47">
        <f t="shared" si="204"/>
        <v>0</v>
      </c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37">
        <f t="shared" si="203"/>
        <v>0</v>
      </c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  <c r="BO1826" s="17"/>
      <c r="BP1826" s="17"/>
      <c r="BQ1826" s="17"/>
      <c r="BR1826" s="17"/>
      <c r="BS1826" s="38"/>
      <c r="BT1826" s="38"/>
    </row>
    <row r="1827" customFormat="1" spans="2:72">
      <c r="B1827" s="17" t="e">
        <f>VLOOKUP(D1827,正方形!D:D,1,FALSE)</f>
        <v>#N/A</v>
      </c>
      <c r="C1827" s="4">
        <f t="shared" si="205"/>
        <v>1823</v>
      </c>
      <c r="D1827" s="1" t="s">
        <v>606</v>
      </c>
      <c r="E1827" s="1"/>
      <c r="F1827" s="17" t="s">
        <v>2981</v>
      </c>
      <c r="G1827" s="4">
        <v>100</v>
      </c>
      <c r="H1827" s="35">
        <f t="shared" si="206"/>
        <v>100</v>
      </c>
      <c r="I1827" s="47">
        <f t="shared" si="204"/>
        <v>0</v>
      </c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37">
        <f t="shared" si="203"/>
        <v>0</v>
      </c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38"/>
      <c r="BT1827" s="38"/>
    </row>
    <row r="1828" customFormat="1" hidden="1" spans="2:72">
      <c r="B1828" s="17"/>
      <c r="C1828" s="4">
        <f t="shared" si="205"/>
        <v>1824</v>
      </c>
      <c r="D1828" s="16" t="s">
        <v>605</v>
      </c>
      <c r="E1828" s="1"/>
      <c r="F1828" s="17" t="s">
        <v>2425</v>
      </c>
      <c r="G1828" s="4">
        <v>0</v>
      </c>
      <c r="H1828" s="35">
        <f t="shared" si="206"/>
        <v>0</v>
      </c>
      <c r="I1828" s="47">
        <f t="shared" si="204"/>
        <v>0</v>
      </c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37">
        <f t="shared" si="203"/>
        <v>0</v>
      </c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  <c r="BO1828" s="17"/>
      <c r="BP1828" s="17"/>
      <c r="BQ1828" s="17"/>
      <c r="BR1828" s="17"/>
    </row>
    <row r="1829" customFormat="1" spans="2:72">
      <c r="B1829" s="17" t="e">
        <f>VLOOKUP(D1829,正方形!D:D,1,FALSE)</f>
        <v>#N/A</v>
      </c>
      <c r="C1829" s="4">
        <f t="shared" si="205"/>
        <v>1825</v>
      </c>
      <c r="D1829" s="1" t="s">
        <v>604</v>
      </c>
      <c r="E1829" s="1"/>
      <c r="F1829" s="17" t="s">
        <v>2533</v>
      </c>
      <c r="G1829" s="4">
        <v>160</v>
      </c>
      <c r="H1829" s="35">
        <f t="shared" si="206"/>
        <v>160</v>
      </c>
      <c r="I1829" s="47">
        <f t="shared" si="204"/>
        <v>0</v>
      </c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37">
        <f t="shared" si="203"/>
        <v>0</v>
      </c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  <c r="BO1829" s="17"/>
      <c r="BP1829" s="17"/>
      <c r="BQ1829" s="17"/>
      <c r="BR1829" s="17"/>
    </row>
    <row r="1830" customFormat="1" hidden="1" spans="2:72">
      <c r="B1830" s="17"/>
      <c r="C1830" s="4">
        <f t="shared" si="205"/>
        <v>1826</v>
      </c>
      <c r="D1830" s="16" t="s">
        <v>603</v>
      </c>
      <c r="E1830" s="1"/>
      <c r="F1830" s="17"/>
      <c r="G1830" s="4">
        <v>0</v>
      </c>
      <c r="H1830" s="35">
        <f t="shared" si="206"/>
        <v>0</v>
      </c>
      <c r="I1830" s="47">
        <f t="shared" si="204"/>
        <v>0</v>
      </c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37">
        <f t="shared" si="203"/>
        <v>0</v>
      </c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  <c r="BO1830" s="17"/>
      <c r="BP1830" s="17"/>
      <c r="BQ1830" s="17"/>
      <c r="BR1830" s="17"/>
    </row>
    <row r="1831" customFormat="1" spans="2:72">
      <c r="B1831" s="17" t="e">
        <f>VLOOKUP(D1831,正方形!D:D,1,FALSE)</f>
        <v>#N/A</v>
      </c>
      <c r="C1831" s="4">
        <f t="shared" si="205"/>
        <v>1827</v>
      </c>
      <c r="D1831" s="1" t="s">
        <v>602</v>
      </c>
      <c r="E1831" s="1"/>
      <c r="F1831" s="17" t="s">
        <v>2654</v>
      </c>
      <c r="G1831" s="4">
        <v>80</v>
      </c>
      <c r="H1831" s="35">
        <f t="shared" si="206"/>
        <v>80</v>
      </c>
      <c r="I1831" s="47">
        <f t="shared" si="204"/>
        <v>0</v>
      </c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37">
        <f t="shared" si="203"/>
        <v>0</v>
      </c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38"/>
      <c r="BT1831" s="38"/>
    </row>
    <row r="1832" customFormat="1" hidden="1" spans="2:72">
      <c r="B1832" s="17"/>
      <c r="C1832" s="4">
        <f t="shared" si="205"/>
        <v>1828</v>
      </c>
      <c r="D1832" s="1" t="s">
        <v>601</v>
      </c>
      <c r="E1832" s="1"/>
      <c r="F1832" s="17" t="s">
        <v>2425</v>
      </c>
      <c r="G1832" s="4">
        <v>0</v>
      </c>
      <c r="H1832" s="35">
        <f t="shared" si="206"/>
        <v>0</v>
      </c>
      <c r="I1832" s="47">
        <f t="shared" si="204"/>
        <v>0</v>
      </c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37">
        <f t="shared" si="203"/>
        <v>0</v>
      </c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  <c r="BO1832" s="17"/>
      <c r="BP1832" s="17"/>
      <c r="BQ1832" s="17"/>
      <c r="BR1832" s="17"/>
    </row>
    <row r="1833" customFormat="1" spans="2:72">
      <c r="B1833" s="17" t="e">
        <f>VLOOKUP(D1833,正方形!D:D,1,FALSE)</f>
        <v>#N/A</v>
      </c>
      <c r="C1833" s="4">
        <f t="shared" si="205"/>
        <v>1829</v>
      </c>
      <c r="D1833" s="1" t="s">
        <v>600</v>
      </c>
      <c r="E1833" s="1"/>
      <c r="F1833" s="17" t="s">
        <v>2503</v>
      </c>
      <c r="G1833" s="4">
        <v>100</v>
      </c>
      <c r="H1833" s="35">
        <f t="shared" si="206"/>
        <v>100</v>
      </c>
      <c r="I1833" s="47">
        <f t="shared" si="204"/>
        <v>0</v>
      </c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37">
        <f t="shared" si="203"/>
        <v>0</v>
      </c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38"/>
      <c r="BT1833" s="38"/>
    </row>
    <row r="1834" customFormat="1" spans="2:72">
      <c r="B1834" s="17"/>
      <c r="C1834" s="4">
        <f t="shared" si="205"/>
        <v>1830</v>
      </c>
      <c r="D1834" s="16" t="s">
        <v>599</v>
      </c>
      <c r="E1834" s="1"/>
      <c r="F1834" s="17" t="s">
        <v>2571</v>
      </c>
      <c r="G1834" s="4">
        <v>30</v>
      </c>
      <c r="H1834" s="35">
        <f t="shared" si="206"/>
        <v>30</v>
      </c>
      <c r="I1834" s="47">
        <f t="shared" si="204"/>
        <v>0</v>
      </c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37">
        <f t="shared" si="203"/>
        <v>0</v>
      </c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  <c r="BO1834" s="17"/>
      <c r="BP1834" s="17"/>
      <c r="BQ1834" s="17"/>
      <c r="BR1834" s="17"/>
    </row>
    <row r="1835" customFormat="1" hidden="1" spans="2:72">
      <c r="B1835" s="17"/>
      <c r="C1835" s="4">
        <f t="shared" si="205"/>
        <v>1831</v>
      </c>
      <c r="D1835" s="16" t="s">
        <v>598</v>
      </c>
      <c r="E1835" s="1"/>
      <c r="F1835" s="17" t="s">
        <v>2425</v>
      </c>
      <c r="G1835" s="4">
        <v>0</v>
      </c>
      <c r="H1835" s="35">
        <f t="shared" si="206"/>
        <v>0</v>
      </c>
      <c r="I1835" s="47">
        <f t="shared" si="204"/>
        <v>0</v>
      </c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37">
        <f t="shared" si="203"/>
        <v>0</v>
      </c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7"/>
      <c r="BQ1835" s="17"/>
      <c r="BR1835" s="17"/>
    </row>
    <row r="1836" customFormat="1" spans="2:72">
      <c r="B1836" s="17" t="e">
        <f>VLOOKUP(D1836,正方形!D:D,1,FALSE)</f>
        <v>#N/A</v>
      </c>
      <c r="C1836" s="4">
        <f t="shared" si="205"/>
        <v>1832</v>
      </c>
      <c r="D1836" s="1" t="s">
        <v>597</v>
      </c>
      <c r="E1836" s="1"/>
      <c r="F1836" s="17" t="s">
        <v>2427</v>
      </c>
      <c r="G1836" s="4">
        <v>250</v>
      </c>
      <c r="H1836" s="35">
        <f t="shared" si="206"/>
        <v>250</v>
      </c>
      <c r="I1836" s="47">
        <f t="shared" si="204"/>
        <v>0</v>
      </c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37">
        <f t="shared" si="203"/>
        <v>0</v>
      </c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  <c r="BO1836" s="17"/>
      <c r="BP1836" s="17"/>
      <c r="BQ1836" s="17"/>
      <c r="BR1836" s="17"/>
      <c r="BS1836" s="38"/>
      <c r="BT1836" s="38"/>
    </row>
    <row r="1837" customFormat="1" spans="2:72">
      <c r="B1837" s="17" t="e">
        <f>VLOOKUP(D1837,正方形!D:D,1,FALSE)</f>
        <v>#N/A</v>
      </c>
      <c r="C1837" s="4">
        <f t="shared" si="205"/>
        <v>1833</v>
      </c>
      <c r="D1837" s="1" t="s">
        <v>596</v>
      </c>
      <c r="E1837" s="1"/>
      <c r="F1837" s="17" t="s">
        <v>3029</v>
      </c>
      <c r="G1837" s="4">
        <v>50</v>
      </c>
      <c r="H1837" s="35">
        <f t="shared" si="206"/>
        <v>50</v>
      </c>
      <c r="I1837" s="47">
        <f t="shared" si="204"/>
        <v>0</v>
      </c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37">
        <f t="shared" si="203"/>
        <v>0</v>
      </c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38"/>
      <c r="BT1837" s="38"/>
    </row>
    <row r="1838" customFormat="1" hidden="1" spans="2:72">
      <c r="B1838" s="17"/>
      <c r="C1838" s="4">
        <f t="shared" si="205"/>
        <v>1834</v>
      </c>
      <c r="D1838" s="16" t="s">
        <v>595</v>
      </c>
      <c r="E1838" s="1"/>
      <c r="F1838" s="17"/>
      <c r="G1838" s="4">
        <v>0</v>
      </c>
      <c r="H1838" s="35">
        <f t="shared" si="206"/>
        <v>0</v>
      </c>
      <c r="I1838" s="47">
        <f t="shared" si="204"/>
        <v>0</v>
      </c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37">
        <f t="shared" si="203"/>
        <v>0</v>
      </c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7"/>
      <c r="BQ1838" s="17"/>
      <c r="BR1838" s="17"/>
    </row>
    <row r="1839" customFormat="1" spans="2:72">
      <c r="B1839" s="17" t="e">
        <f>VLOOKUP(D1839,正方形!D:D,1,FALSE)</f>
        <v>#N/A</v>
      </c>
      <c r="C1839" s="4">
        <f t="shared" si="205"/>
        <v>1835</v>
      </c>
      <c r="D1839" s="1" t="s">
        <v>594</v>
      </c>
      <c r="E1839" s="1"/>
      <c r="F1839" s="17" t="s">
        <v>3030</v>
      </c>
      <c r="G1839" s="4">
        <v>5</v>
      </c>
      <c r="H1839" s="35">
        <f t="shared" si="206"/>
        <v>5</v>
      </c>
      <c r="I1839" s="47">
        <f t="shared" si="204"/>
        <v>0</v>
      </c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37">
        <f t="shared" si="203"/>
        <v>0</v>
      </c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38"/>
      <c r="BT1839" s="38"/>
    </row>
    <row r="1840" customFormat="1" spans="2:72">
      <c r="B1840" s="17" t="e">
        <f>VLOOKUP(D1840,正方形!D:D,1,FALSE)</f>
        <v>#N/A</v>
      </c>
      <c r="C1840" s="4">
        <f t="shared" si="205"/>
        <v>1836</v>
      </c>
      <c r="D1840" s="1" t="s">
        <v>593</v>
      </c>
      <c r="E1840" s="1"/>
      <c r="F1840" s="17" t="s">
        <v>2742</v>
      </c>
      <c r="G1840" s="4">
        <v>200</v>
      </c>
      <c r="H1840" s="35">
        <f t="shared" si="206"/>
        <v>200</v>
      </c>
      <c r="I1840" s="47">
        <f t="shared" si="204"/>
        <v>0</v>
      </c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37">
        <f t="shared" si="203"/>
        <v>0</v>
      </c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38"/>
      <c r="BT1840" s="38"/>
    </row>
    <row r="1841" customFormat="1" hidden="1" spans="2:72">
      <c r="B1841" s="17" t="e">
        <f>VLOOKUP(D1841,正方形!D:D,1,FALSE)</f>
        <v>#N/A</v>
      </c>
      <c r="C1841" s="4">
        <f t="shared" si="205"/>
        <v>1837</v>
      </c>
      <c r="D1841" s="1" t="s">
        <v>592</v>
      </c>
      <c r="E1841" s="1"/>
      <c r="F1841" s="17" t="s">
        <v>2425</v>
      </c>
      <c r="G1841" s="4">
        <v>0</v>
      </c>
      <c r="H1841" s="35">
        <f t="shared" si="206"/>
        <v>-110</v>
      </c>
      <c r="I1841" s="47">
        <f t="shared" si="204"/>
        <v>110</v>
      </c>
      <c r="J1841" s="17">
        <v>110</v>
      </c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37">
        <f t="shared" si="203"/>
        <v>220</v>
      </c>
      <c r="AP1841" s="17">
        <v>110</v>
      </c>
      <c r="AQ1841" s="17"/>
      <c r="AR1841" s="17">
        <v>110</v>
      </c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</row>
    <row r="1842" customFormat="1" spans="2:72">
      <c r="B1842" s="17" t="e">
        <f>VLOOKUP(D1842,正方形!D:D,1,FALSE)</f>
        <v>#N/A</v>
      </c>
      <c r="C1842" s="4">
        <f t="shared" si="205"/>
        <v>1838</v>
      </c>
      <c r="D1842" s="1" t="s">
        <v>591</v>
      </c>
      <c r="E1842" s="1"/>
      <c r="F1842" s="17" t="s">
        <v>2618</v>
      </c>
      <c r="G1842" s="4">
        <v>100</v>
      </c>
      <c r="H1842" s="35">
        <f t="shared" si="206"/>
        <v>100</v>
      </c>
      <c r="I1842" s="47">
        <f t="shared" si="204"/>
        <v>0</v>
      </c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37">
        <f t="shared" si="203"/>
        <v>0</v>
      </c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7"/>
      <c r="BR1842" s="17"/>
      <c r="BS1842" s="38"/>
      <c r="BT1842" s="38"/>
    </row>
    <row r="1843" customFormat="1" spans="2:72">
      <c r="B1843" s="17" t="e">
        <f>VLOOKUP(D1843,正方形!D:D,1,FALSE)</f>
        <v>#N/A</v>
      </c>
      <c r="C1843" s="4">
        <f t="shared" si="205"/>
        <v>1839</v>
      </c>
      <c r="D1843" s="1" t="s">
        <v>590</v>
      </c>
      <c r="E1843" s="1"/>
      <c r="F1843" s="17" t="s">
        <v>2684</v>
      </c>
      <c r="G1843" s="4">
        <v>90</v>
      </c>
      <c r="H1843" s="35">
        <f t="shared" si="206"/>
        <v>90</v>
      </c>
      <c r="I1843" s="47">
        <f t="shared" si="204"/>
        <v>0</v>
      </c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37">
        <f t="shared" si="203"/>
        <v>0</v>
      </c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7"/>
      <c r="BQ1843" s="17"/>
      <c r="BR1843" s="17"/>
      <c r="BS1843" s="38"/>
      <c r="BT1843" s="38"/>
    </row>
    <row r="1844" customFormat="1" spans="2:72">
      <c r="B1844" s="17" t="e">
        <f>VLOOKUP(D1844,正方形!D:D,1,FALSE)</f>
        <v>#N/A</v>
      </c>
      <c r="C1844" s="4">
        <f t="shared" si="205"/>
        <v>1840</v>
      </c>
      <c r="D1844" s="1" t="s">
        <v>589</v>
      </c>
      <c r="E1844" s="1"/>
      <c r="F1844" s="17" t="s">
        <v>2503</v>
      </c>
      <c r="G1844" s="4">
        <v>750</v>
      </c>
      <c r="H1844" s="35">
        <f t="shared" si="206"/>
        <v>750</v>
      </c>
      <c r="I1844" s="47">
        <f t="shared" si="204"/>
        <v>0</v>
      </c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37">
        <f t="shared" si="203"/>
        <v>0</v>
      </c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38"/>
      <c r="BT1844" s="38"/>
    </row>
    <row r="1845" customFormat="1" hidden="1" spans="2:72">
      <c r="B1845" s="17"/>
      <c r="C1845" s="4">
        <f t="shared" si="205"/>
        <v>1841</v>
      </c>
      <c r="D1845" s="16" t="s">
        <v>588</v>
      </c>
      <c r="E1845" s="1"/>
      <c r="F1845" s="17"/>
      <c r="G1845" s="4">
        <v>0</v>
      </c>
      <c r="H1845" s="35">
        <f t="shared" si="206"/>
        <v>0</v>
      </c>
      <c r="I1845" s="47">
        <f t="shared" si="204"/>
        <v>0</v>
      </c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37">
        <f t="shared" si="203"/>
        <v>0</v>
      </c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</row>
    <row r="1846" customFormat="1" hidden="1" spans="2:72">
      <c r="B1846" s="17"/>
      <c r="C1846" s="4">
        <f t="shared" si="205"/>
        <v>1842</v>
      </c>
      <c r="D1846" s="16" t="s">
        <v>587</v>
      </c>
      <c r="E1846" s="1"/>
      <c r="F1846" s="17" t="s">
        <v>2425</v>
      </c>
      <c r="G1846" s="4">
        <v>0</v>
      </c>
      <c r="H1846" s="35">
        <f t="shared" si="206"/>
        <v>0</v>
      </c>
      <c r="I1846" s="47">
        <f t="shared" si="204"/>
        <v>0</v>
      </c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37">
        <f t="shared" si="203"/>
        <v>0</v>
      </c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  <c r="BR1846" s="17"/>
    </row>
    <row r="1847" customFormat="1" spans="2:72">
      <c r="B1847" s="17" t="e">
        <f>VLOOKUP(D1847,正方形!D:D,1,FALSE)</f>
        <v>#N/A</v>
      </c>
      <c r="C1847" s="4">
        <f t="shared" si="205"/>
        <v>1843</v>
      </c>
      <c r="D1847" s="1" t="s">
        <v>586</v>
      </c>
      <c r="E1847" s="1"/>
      <c r="F1847" s="17" t="s">
        <v>3031</v>
      </c>
      <c r="G1847" s="4">
        <v>125</v>
      </c>
      <c r="H1847" s="35">
        <f t="shared" si="206"/>
        <v>125</v>
      </c>
      <c r="I1847" s="47">
        <f t="shared" si="204"/>
        <v>0</v>
      </c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37">
        <f t="shared" si="203"/>
        <v>0</v>
      </c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38"/>
      <c r="BT1847" s="38"/>
    </row>
    <row r="1848" customFormat="1" spans="2:72">
      <c r="B1848" s="17" t="e">
        <f>VLOOKUP(D1848,正方形!D:D,1,FALSE)</f>
        <v>#N/A</v>
      </c>
      <c r="C1848" s="4">
        <f t="shared" si="205"/>
        <v>1844</v>
      </c>
      <c r="D1848" s="1" t="s">
        <v>585</v>
      </c>
      <c r="E1848" s="1"/>
      <c r="F1848" s="17" t="s">
        <v>3032</v>
      </c>
      <c r="G1848" s="4">
        <v>100</v>
      </c>
      <c r="H1848" s="35">
        <f t="shared" si="206"/>
        <v>100</v>
      </c>
      <c r="I1848" s="47">
        <f t="shared" si="204"/>
        <v>0</v>
      </c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37">
        <f t="shared" si="203"/>
        <v>0</v>
      </c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  <c r="BR1848" s="17"/>
      <c r="BS1848" s="38"/>
      <c r="BT1848" s="38"/>
    </row>
    <row r="1849" customFormat="1" spans="2:72">
      <c r="B1849" s="17" t="e">
        <f>VLOOKUP(D1849,正方形!D:D,1,FALSE)</f>
        <v>#N/A</v>
      </c>
      <c r="C1849" s="4">
        <f t="shared" si="205"/>
        <v>1845</v>
      </c>
      <c r="D1849" s="1" t="s">
        <v>584</v>
      </c>
      <c r="E1849" s="1"/>
      <c r="F1849" s="17" t="s">
        <v>2857</v>
      </c>
      <c r="G1849" s="4">
        <v>64</v>
      </c>
      <c r="H1849" s="35">
        <f t="shared" si="206"/>
        <v>4</v>
      </c>
      <c r="I1849" s="47">
        <f t="shared" si="204"/>
        <v>0</v>
      </c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37">
        <f t="shared" si="203"/>
        <v>60</v>
      </c>
      <c r="AP1849" s="17"/>
      <c r="AQ1849" s="17"/>
      <c r="AR1849" s="17">
        <v>25</v>
      </c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>
        <v>15</v>
      </c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38"/>
      <c r="BT1849" s="38">
        <v>20</v>
      </c>
    </row>
    <row r="1850" customFormat="1" spans="2:72">
      <c r="B1850" s="17" t="e">
        <f>VLOOKUP(D1850,正方形!D:D,1,FALSE)</f>
        <v>#N/A</v>
      </c>
      <c r="C1850" s="4">
        <f t="shared" si="205"/>
        <v>1846</v>
      </c>
      <c r="D1850" s="1" t="s">
        <v>588</v>
      </c>
      <c r="E1850" s="1"/>
      <c r="F1850" s="17" t="s">
        <v>2967</v>
      </c>
      <c r="G1850" s="4">
        <v>100</v>
      </c>
      <c r="H1850" s="35">
        <f t="shared" si="206"/>
        <v>100</v>
      </c>
      <c r="I1850" s="47">
        <f t="shared" si="204"/>
        <v>0</v>
      </c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37">
        <f t="shared" si="203"/>
        <v>0</v>
      </c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7"/>
      <c r="BQ1850" s="17"/>
      <c r="BR1850" s="17"/>
      <c r="BS1850" s="38"/>
      <c r="BT1850" s="38"/>
    </row>
    <row r="1851" customFormat="1" spans="2:72">
      <c r="B1851" s="17" t="e">
        <f>VLOOKUP(D1851,正方形!D:D,1,FALSE)</f>
        <v>#N/A</v>
      </c>
      <c r="C1851" s="4">
        <f t="shared" si="205"/>
        <v>1847</v>
      </c>
      <c r="D1851" s="1" t="s">
        <v>582</v>
      </c>
      <c r="E1851" s="1"/>
      <c r="F1851" s="17" t="s">
        <v>2631</v>
      </c>
      <c r="G1851" s="4">
        <v>100</v>
      </c>
      <c r="H1851" s="35">
        <f t="shared" si="206"/>
        <v>100</v>
      </c>
      <c r="I1851" s="47">
        <f t="shared" si="204"/>
        <v>0</v>
      </c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37">
        <f t="shared" si="203"/>
        <v>0</v>
      </c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7"/>
      <c r="BQ1851" s="17"/>
      <c r="BR1851" s="17"/>
    </row>
    <row r="1852" customFormat="1" spans="2:72">
      <c r="B1852" s="17" t="e">
        <f>VLOOKUP(D1852,正方形!D:D,1,FALSE)</f>
        <v>#N/A</v>
      </c>
      <c r="C1852" s="4">
        <f t="shared" si="205"/>
        <v>1848</v>
      </c>
      <c r="D1852" s="1" t="s">
        <v>581</v>
      </c>
      <c r="E1852" s="1"/>
      <c r="F1852" s="17" t="s">
        <v>2783</v>
      </c>
      <c r="G1852" s="4">
        <v>360</v>
      </c>
      <c r="H1852" s="35">
        <f t="shared" si="206"/>
        <v>360</v>
      </c>
      <c r="I1852" s="47">
        <f t="shared" si="204"/>
        <v>0</v>
      </c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37">
        <f t="shared" si="203"/>
        <v>0</v>
      </c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38"/>
      <c r="BT1852" s="38"/>
    </row>
    <row r="1853" customFormat="1" hidden="1" spans="2:72">
      <c r="B1853" s="17"/>
      <c r="C1853" s="4">
        <f t="shared" si="205"/>
        <v>1849</v>
      </c>
      <c r="D1853" s="16" t="s">
        <v>580</v>
      </c>
      <c r="E1853" s="1"/>
      <c r="F1853" s="17" t="s">
        <v>2425</v>
      </c>
      <c r="G1853" s="4">
        <v>0</v>
      </c>
      <c r="H1853" s="35">
        <f t="shared" si="206"/>
        <v>0</v>
      </c>
      <c r="I1853" s="47">
        <f t="shared" si="204"/>
        <v>0</v>
      </c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37">
        <f t="shared" ref="AO1853:AO1855" si="207">SUM(AP1853:BT1853)</f>
        <v>0</v>
      </c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7"/>
      <c r="BQ1853" s="17"/>
      <c r="BR1853" s="17"/>
    </row>
    <row r="1854" customFormat="1" hidden="1" spans="2:72">
      <c r="B1854" s="17"/>
      <c r="C1854" s="4">
        <f t="shared" si="205"/>
        <v>1850</v>
      </c>
      <c r="D1854" s="16" t="s">
        <v>579</v>
      </c>
      <c r="E1854" s="1"/>
      <c r="F1854" s="17"/>
      <c r="G1854" s="4">
        <v>0</v>
      </c>
      <c r="H1854" s="35">
        <f t="shared" si="206"/>
        <v>0</v>
      </c>
      <c r="I1854" s="47">
        <f t="shared" si="204"/>
        <v>0</v>
      </c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37">
        <f t="shared" si="207"/>
        <v>0</v>
      </c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7"/>
      <c r="BQ1854" s="17"/>
      <c r="BR1854" s="17"/>
    </row>
    <row r="1855" customFormat="1" spans="2:72">
      <c r="B1855" s="17"/>
      <c r="C1855" s="4">
        <f t="shared" si="205"/>
        <v>1851</v>
      </c>
      <c r="D1855" s="16" t="s">
        <v>578</v>
      </c>
      <c r="E1855" s="1"/>
      <c r="F1855" s="17" t="s">
        <v>3033</v>
      </c>
      <c r="G1855" s="4">
        <v>480</v>
      </c>
      <c r="H1855" s="35">
        <f t="shared" si="206"/>
        <v>380</v>
      </c>
      <c r="I1855" s="47">
        <f t="shared" si="204"/>
        <v>0</v>
      </c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37">
        <f t="shared" si="207"/>
        <v>100</v>
      </c>
      <c r="AP1855" s="17"/>
      <c r="AQ1855" s="17"/>
      <c r="AR1855" s="17"/>
      <c r="AS1855" s="17">
        <v>50</v>
      </c>
      <c r="AT1855" s="17"/>
      <c r="AU1855" s="17"/>
      <c r="AV1855" s="17">
        <v>50</v>
      </c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17"/>
    </row>
    <row r="1856" customFormat="1" hidden="1" spans="2:72">
      <c r="B1856" s="17"/>
      <c r="C1856" s="4">
        <f t="shared" si="205"/>
        <v>1852</v>
      </c>
      <c r="D1856" s="16" t="s">
        <v>577</v>
      </c>
      <c r="E1856" s="1"/>
      <c r="F1856" s="17" t="s">
        <v>3034</v>
      </c>
      <c r="G1856" s="4">
        <v>100</v>
      </c>
      <c r="H1856" s="35">
        <f t="shared" si="206"/>
        <v>0</v>
      </c>
      <c r="I1856" s="47">
        <f t="shared" si="204"/>
        <v>0</v>
      </c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37">
        <f t="shared" ref="AO1855:AO1865" si="208">SUM(AP1856:BT1856)</f>
        <v>100</v>
      </c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>
        <v>71</v>
      </c>
      <c r="BB1856" s="17"/>
      <c r="BC1856" s="17"/>
      <c r="BD1856" s="17"/>
      <c r="BE1856" s="17">
        <v>29</v>
      </c>
      <c r="BF1856" s="17"/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7"/>
      <c r="BQ1856" s="17"/>
      <c r="BR1856" s="17"/>
    </row>
    <row r="1857" customFormat="1" hidden="1" spans="2:72">
      <c r="B1857" s="17" t="e">
        <f>VLOOKUP(D1857,正方形!D:D,1,FALSE)</f>
        <v>#N/A</v>
      </c>
      <c r="C1857" s="4">
        <f t="shared" si="205"/>
        <v>1853</v>
      </c>
      <c r="D1857" s="1" t="s">
        <v>576</v>
      </c>
      <c r="E1857" s="1"/>
      <c r="F1857" s="17" t="s">
        <v>3035</v>
      </c>
      <c r="G1857" s="4">
        <v>50</v>
      </c>
      <c r="H1857" s="35">
        <f t="shared" si="206"/>
        <v>0</v>
      </c>
      <c r="I1857" s="47">
        <f t="shared" si="204"/>
        <v>0</v>
      </c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37">
        <f t="shared" si="208"/>
        <v>50</v>
      </c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>
        <v>50</v>
      </c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38"/>
      <c r="BT1857" s="38"/>
    </row>
    <row r="1858" customFormat="1" hidden="1" spans="2:72">
      <c r="B1858" s="17"/>
      <c r="C1858" s="4">
        <f t="shared" si="205"/>
        <v>1854</v>
      </c>
      <c r="D1858" s="16" t="s">
        <v>575</v>
      </c>
      <c r="E1858" s="1"/>
      <c r="F1858" s="17" t="s">
        <v>2852</v>
      </c>
      <c r="G1858" s="4">
        <v>0</v>
      </c>
      <c r="H1858" s="35">
        <f t="shared" si="206"/>
        <v>0</v>
      </c>
      <c r="I1858" s="47">
        <f t="shared" si="204"/>
        <v>0</v>
      </c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37">
        <f t="shared" si="208"/>
        <v>0</v>
      </c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7"/>
      <c r="BR1858" s="17"/>
    </row>
    <row r="1859" customFormat="1" hidden="1" spans="2:72">
      <c r="B1859" s="17"/>
      <c r="C1859" s="4">
        <f t="shared" si="205"/>
        <v>1855</v>
      </c>
      <c r="D1859" s="16" t="s">
        <v>574</v>
      </c>
      <c r="E1859" s="1"/>
      <c r="F1859" s="17" t="s">
        <v>3036</v>
      </c>
      <c r="G1859" s="4">
        <v>50</v>
      </c>
      <c r="H1859" s="35">
        <f t="shared" si="206"/>
        <v>0</v>
      </c>
      <c r="I1859" s="47">
        <f t="shared" si="204"/>
        <v>0</v>
      </c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37">
        <f t="shared" si="208"/>
        <v>50</v>
      </c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  <c r="BO1859" s="17">
        <v>50</v>
      </c>
      <c r="BP1859" s="17"/>
      <c r="BQ1859" s="17"/>
      <c r="BR1859" s="17"/>
    </row>
    <row r="1860" customFormat="1" spans="2:72">
      <c r="B1860" s="17"/>
      <c r="C1860" s="4">
        <f t="shared" si="205"/>
        <v>1856</v>
      </c>
      <c r="D1860" s="16" t="s">
        <v>573</v>
      </c>
      <c r="E1860" s="1"/>
      <c r="F1860" s="17" t="s">
        <v>2852</v>
      </c>
      <c r="G1860" s="4">
        <v>15</v>
      </c>
      <c r="H1860" s="35">
        <f t="shared" si="206"/>
        <v>15</v>
      </c>
      <c r="I1860" s="47">
        <f t="shared" si="204"/>
        <v>0</v>
      </c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37">
        <f t="shared" si="208"/>
        <v>0</v>
      </c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  <c r="BO1860" s="17"/>
      <c r="BP1860" s="17"/>
      <c r="BQ1860" s="17"/>
      <c r="BR1860" s="17"/>
    </row>
    <row r="1861" customFormat="1" spans="2:72">
      <c r="B1861" s="17" t="e">
        <f>VLOOKUP(D1861,正方形!D:D,1,FALSE)</f>
        <v>#N/A</v>
      </c>
      <c r="C1861" s="4">
        <f t="shared" si="205"/>
        <v>1857</v>
      </c>
      <c r="D1861" s="1" t="s">
        <v>572</v>
      </c>
      <c r="E1861" s="1"/>
      <c r="F1861" s="17" t="s">
        <v>2493</v>
      </c>
      <c r="G1861" s="4">
        <v>200</v>
      </c>
      <c r="H1861" s="35">
        <f t="shared" si="206"/>
        <v>200</v>
      </c>
      <c r="I1861" s="47">
        <f t="shared" si="204"/>
        <v>0</v>
      </c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37">
        <f t="shared" si="208"/>
        <v>0</v>
      </c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7"/>
      <c r="BQ1861" s="17"/>
      <c r="BR1861" s="17"/>
    </row>
    <row r="1862" customFormat="1" spans="2:72">
      <c r="B1862" s="17"/>
      <c r="C1862" s="4">
        <f t="shared" si="205"/>
        <v>1858</v>
      </c>
      <c r="D1862" s="16" t="s">
        <v>571</v>
      </c>
      <c r="E1862" s="1"/>
      <c r="F1862" s="17" t="s">
        <v>2898</v>
      </c>
      <c r="G1862" s="4">
        <v>240</v>
      </c>
      <c r="H1862" s="35">
        <f t="shared" si="206"/>
        <v>219</v>
      </c>
      <c r="I1862" s="47">
        <f t="shared" si="204"/>
        <v>0</v>
      </c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37">
        <f t="shared" si="208"/>
        <v>21</v>
      </c>
      <c r="AP1862" s="17"/>
      <c r="AQ1862" s="17"/>
      <c r="AR1862" s="17"/>
      <c r="AS1862" s="17">
        <v>20</v>
      </c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>
        <v>1</v>
      </c>
      <c r="BH1862" s="17"/>
      <c r="BI1862" s="17"/>
      <c r="BJ1862" s="17"/>
      <c r="BK1862" s="17"/>
      <c r="BL1862" s="17"/>
      <c r="BM1862" s="17"/>
      <c r="BN1862" s="17"/>
      <c r="BO1862" s="17"/>
      <c r="BP1862" s="17"/>
      <c r="BQ1862" s="17"/>
      <c r="BR1862" s="17"/>
    </row>
    <row r="1863" customFormat="1" hidden="1" spans="2:72">
      <c r="B1863" s="17" t="e">
        <f>VLOOKUP(D1863,正方形!D:D,1,FALSE)</f>
        <v>#N/A</v>
      </c>
      <c r="C1863" s="4">
        <f t="shared" si="205"/>
        <v>1859</v>
      </c>
      <c r="D1863" s="1" t="s">
        <v>570</v>
      </c>
      <c r="E1863" s="1"/>
      <c r="F1863" s="17" t="s">
        <v>2456</v>
      </c>
      <c r="G1863" s="4">
        <v>0</v>
      </c>
      <c r="H1863" s="35">
        <f t="shared" si="206"/>
        <v>0</v>
      </c>
      <c r="I1863" s="47">
        <f t="shared" si="204"/>
        <v>0</v>
      </c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37">
        <f t="shared" si="208"/>
        <v>0</v>
      </c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38"/>
      <c r="BT1863" s="38"/>
    </row>
    <row r="1864" customFormat="1" hidden="1" spans="2:72">
      <c r="B1864" s="17" t="e">
        <f>VLOOKUP(D1864,正方形!D:D,1,FALSE)</f>
        <v>#N/A</v>
      </c>
      <c r="C1864" s="4">
        <f t="shared" si="205"/>
        <v>1860</v>
      </c>
      <c r="D1864" s="1" t="s">
        <v>569</v>
      </c>
      <c r="E1864" s="1"/>
      <c r="F1864" s="17" t="s">
        <v>2898</v>
      </c>
      <c r="G1864" s="4">
        <v>0</v>
      </c>
      <c r="H1864" s="35">
        <f t="shared" si="206"/>
        <v>0</v>
      </c>
      <c r="I1864" s="47">
        <f t="shared" si="204"/>
        <v>0</v>
      </c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37">
        <f t="shared" si="208"/>
        <v>0</v>
      </c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  <c r="BO1864" s="17"/>
      <c r="BP1864" s="17"/>
      <c r="BQ1864" s="17"/>
      <c r="BR1864" s="17"/>
    </row>
    <row r="1865" customFormat="1" spans="2:72">
      <c r="B1865" s="17"/>
      <c r="C1865" s="4">
        <f t="shared" si="205"/>
        <v>1861</v>
      </c>
      <c r="D1865" s="16" t="s">
        <v>568</v>
      </c>
      <c r="E1865" s="1"/>
      <c r="F1865" s="17" t="s">
        <v>2965</v>
      </c>
      <c r="G1865" s="4">
        <v>80</v>
      </c>
      <c r="H1865" s="35">
        <f t="shared" si="206"/>
        <v>80</v>
      </c>
      <c r="I1865" s="47">
        <f t="shared" si="204"/>
        <v>0</v>
      </c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37">
        <f t="shared" si="208"/>
        <v>0</v>
      </c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</row>
    <row r="1866" customFormat="1" hidden="1" spans="2:72">
      <c r="B1866" s="17" t="e">
        <f>VLOOKUP(D1866,正方形!D:D,1,FALSE)</f>
        <v>#N/A</v>
      </c>
      <c r="C1866" s="4">
        <f t="shared" si="205"/>
        <v>1862</v>
      </c>
      <c r="D1866" s="1" t="s">
        <v>567</v>
      </c>
      <c r="E1866" s="1"/>
      <c r="F1866" s="17" t="s">
        <v>2967</v>
      </c>
      <c r="G1866" s="4"/>
      <c r="H1866" s="35">
        <f t="shared" si="206"/>
        <v>0</v>
      </c>
      <c r="I1866" s="47">
        <f t="shared" si="204"/>
        <v>0</v>
      </c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37">
        <f t="shared" ref="AO1865:AO1880" si="209">SUM(AP1866:BT1866)</f>
        <v>0</v>
      </c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38"/>
      <c r="BT1866" s="38"/>
    </row>
    <row r="1867" customFormat="1" spans="2:72">
      <c r="B1867" s="17" t="e">
        <f>VLOOKUP(D1867,正方形!D:D,1,FALSE)</f>
        <v>#N/A</v>
      </c>
      <c r="C1867" s="4">
        <f t="shared" si="205"/>
        <v>1863</v>
      </c>
      <c r="D1867" s="1" t="s">
        <v>566</v>
      </c>
      <c r="E1867" s="1"/>
      <c r="F1867" s="17" t="s">
        <v>2537</v>
      </c>
      <c r="G1867" s="4">
        <v>100</v>
      </c>
      <c r="H1867" s="35">
        <f t="shared" si="206"/>
        <v>100</v>
      </c>
      <c r="I1867" s="47">
        <f t="shared" si="204"/>
        <v>0</v>
      </c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37">
        <f t="shared" si="209"/>
        <v>0</v>
      </c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</row>
    <row r="1868" customFormat="1" spans="2:72">
      <c r="B1868" s="17"/>
      <c r="C1868" s="4">
        <f t="shared" si="205"/>
        <v>1864</v>
      </c>
      <c r="D1868" s="16" t="s">
        <v>565</v>
      </c>
      <c r="E1868" s="1"/>
      <c r="F1868" s="17" t="s">
        <v>2903</v>
      </c>
      <c r="G1868" s="4">
        <v>12</v>
      </c>
      <c r="H1868" s="35">
        <f t="shared" si="206"/>
        <v>12</v>
      </c>
      <c r="I1868" s="47">
        <f t="shared" si="204"/>
        <v>0</v>
      </c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37">
        <f t="shared" si="209"/>
        <v>0</v>
      </c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7"/>
      <c r="BQ1868" s="17"/>
      <c r="BR1868" s="17"/>
    </row>
    <row r="1869" customFormat="1" spans="2:72">
      <c r="B1869" s="17"/>
      <c r="C1869" s="4">
        <f t="shared" si="205"/>
        <v>1865</v>
      </c>
      <c r="D1869" s="16" t="s">
        <v>564</v>
      </c>
      <c r="E1869" s="1"/>
      <c r="F1869" s="17" t="s">
        <v>3037</v>
      </c>
      <c r="G1869" s="4">
        <v>170</v>
      </c>
      <c r="H1869" s="35">
        <f t="shared" si="206"/>
        <v>170</v>
      </c>
      <c r="I1869" s="47">
        <f t="shared" si="204"/>
        <v>0</v>
      </c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37">
        <f t="shared" si="209"/>
        <v>0</v>
      </c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7"/>
    </row>
    <row r="1870" customFormat="1" hidden="1" spans="2:72">
      <c r="B1870" s="17"/>
      <c r="C1870" s="4">
        <f t="shared" si="205"/>
        <v>1866</v>
      </c>
      <c r="D1870" s="16" t="s">
        <v>563</v>
      </c>
      <c r="E1870" s="1"/>
      <c r="F1870" s="17" t="s">
        <v>2759</v>
      </c>
      <c r="G1870" s="4">
        <v>50</v>
      </c>
      <c r="H1870" s="35">
        <f t="shared" si="206"/>
        <v>0</v>
      </c>
      <c r="I1870" s="47">
        <f t="shared" si="204"/>
        <v>0</v>
      </c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37">
        <v>50</v>
      </c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>
        <v>50</v>
      </c>
      <c r="BF1870" s="17"/>
      <c r="BG1870" s="17"/>
      <c r="BH1870" s="17"/>
      <c r="BI1870" s="17"/>
      <c r="BJ1870" s="17"/>
      <c r="BK1870" s="17"/>
      <c r="BL1870" s="17"/>
      <c r="BM1870" s="17"/>
      <c r="BN1870" s="17"/>
      <c r="BO1870" s="17"/>
      <c r="BP1870" s="17"/>
      <c r="BQ1870" s="17"/>
      <c r="BR1870" s="17"/>
    </row>
    <row r="1871" customFormat="1" spans="2:72">
      <c r="B1871" s="17"/>
      <c r="C1871" s="4">
        <f t="shared" si="205"/>
        <v>1867</v>
      </c>
      <c r="D1871" s="16" t="s">
        <v>562</v>
      </c>
      <c r="E1871" s="1"/>
      <c r="F1871" s="17" t="s">
        <v>2759</v>
      </c>
      <c r="G1871" s="4">
        <v>60</v>
      </c>
      <c r="H1871" s="35">
        <f t="shared" si="206"/>
        <v>60</v>
      </c>
      <c r="I1871" s="47">
        <f t="shared" si="204"/>
        <v>0</v>
      </c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37">
        <f>SUM(AP1871:BT1871)</f>
        <v>0</v>
      </c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</row>
    <row r="1872" customFormat="1" hidden="1" spans="2:72">
      <c r="B1872" s="17" t="e">
        <f>VLOOKUP(D1872,正方形!D:D,1,FALSE)</f>
        <v>#N/A</v>
      </c>
      <c r="C1872" s="4">
        <f t="shared" si="205"/>
        <v>1868</v>
      </c>
      <c r="D1872" s="1" t="s">
        <v>561</v>
      </c>
      <c r="E1872" s="1"/>
      <c r="F1872" s="17" t="s">
        <v>2425</v>
      </c>
      <c r="G1872" s="4">
        <v>0</v>
      </c>
      <c r="H1872" s="35">
        <f t="shared" si="206"/>
        <v>0</v>
      </c>
      <c r="I1872" s="47">
        <f t="shared" si="204"/>
        <v>0</v>
      </c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37">
        <f t="shared" si="209"/>
        <v>0</v>
      </c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  <c r="BO1872" s="17"/>
      <c r="BP1872" s="17"/>
      <c r="BQ1872" s="17"/>
      <c r="BR1872" s="17"/>
    </row>
    <row r="1873" customFormat="1" hidden="1" spans="2:72">
      <c r="B1873" s="17"/>
      <c r="C1873" s="4">
        <f t="shared" si="205"/>
        <v>1869</v>
      </c>
      <c r="D1873" s="16" t="s">
        <v>560</v>
      </c>
      <c r="E1873" s="1"/>
      <c r="F1873" s="17" t="s">
        <v>2425</v>
      </c>
      <c r="G1873" s="4">
        <v>0</v>
      </c>
      <c r="H1873" s="35">
        <f t="shared" si="206"/>
        <v>0</v>
      </c>
      <c r="I1873" s="47">
        <f t="shared" si="204"/>
        <v>0</v>
      </c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37">
        <f t="shared" si="209"/>
        <v>0</v>
      </c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7"/>
      <c r="BQ1873" s="17"/>
      <c r="BR1873" s="17"/>
    </row>
    <row r="1874" customFormat="1" spans="2:72">
      <c r="B1874" s="17" t="e">
        <f>VLOOKUP(D1874,正方形!D:D,1,FALSE)</f>
        <v>#N/A</v>
      </c>
      <c r="C1874" s="4">
        <f t="shared" si="205"/>
        <v>1870</v>
      </c>
      <c r="D1874" s="1" t="s">
        <v>559</v>
      </c>
      <c r="E1874" s="1"/>
      <c r="F1874" s="17" t="s">
        <v>3022</v>
      </c>
      <c r="G1874" s="4">
        <v>45</v>
      </c>
      <c r="H1874" s="35">
        <f t="shared" si="206"/>
        <v>45</v>
      </c>
      <c r="I1874" s="47">
        <f t="shared" si="204"/>
        <v>0</v>
      </c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37">
        <f t="shared" si="209"/>
        <v>0</v>
      </c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  <c r="BO1874" s="17"/>
      <c r="BP1874" s="17"/>
      <c r="BQ1874" s="17"/>
      <c r="BR1874" s="17"/>
      <c r="BS1874" s="38"/>
      <c r="BT1874" s="38"/>
    </row>
    <row r="1875" customFormat="1" spans="2:72">
      <c r="B1875" s="17" t="e">
        <f>VLOOKUP(D1875,正方形!D:D,1,FALSE)</f>
        <v>#N/A</v>
      </c>
      <c r="C1875" s="4">
        <f t="shared" si="205"/>
        <v>1871</v>
      </c>
      <c r="D1875" s="1" t="s">
        <v>558</v>
      </c>
      <c r="E1875" s="1"/>
      <c r="F1875" s="17" t="s">
        <v>2876</v>
      </c>
      <c r="G1875" s="4">
        <v>200</v>
      </c>
      <c r="H1875" s="35">
        <f t="shared" si="206"/>
        <v>200</v>
      </c>
      <c r="I1875" s="47">
        <f t="shared" si="204"/>
        <v>0</v>
      </c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37">
        <f t="shared" si="209"/>
        <v>0</v>
      </c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7"/>
      <c r="BQ1875" s="17"/>
      <c r="BR1875" s="17"/>
      <c r="BS1875" s="38"/>
      <c r="BT1875" s="38"/>
    </row>
    <row r="1876" customFormat="1" spans="2:72">
      <c r="B1876" s="17"/>
      <c r="C1876" s="4">
        <f t="shared" si="205"/>
        <v>1872</v>
      </c>
      <c r="D1876" s="16" t="s">
        <v>557</v>
      </c>
      <c r="E1876" s="1"/>
      <c r="F1876" s="17" t="s">
        <v>2759</v>
      </c>
      <c r="G1876" s="4">
        <v>200</v>
      </c>
      <c r="H1876" s="35">
        <f t="shared" si="206"/>
        <v>200</v>
      </c>
      <c r="I1876" s="47">
        <f t="shared" si="204"/>
        <v>0</v>
      </c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3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>
        <v>100</v>
      </c>
      <c r="BK1876" s="17"/>
      <c r="BL1876" s="17"/>
      <c r="BM1876" s="17"/>
      <c r="BN1876" s="17"/>
      <c r="BO1876" s="17"/>
      <c r="BP1876" s="17"/>
      <c r="BQ1876" s="17"/>
      <c r="BR1876" s="17"/>
    </row>
    <row r="1877" customFormat="1" spans="2:72">
      <c r="B1877" s="17"/>
      <c r="C1877" s="4">
        <f t="shared" si="205"/>
        <v>1873</v>
      </c>
      <c r="D1877" s="16" t="s">
        <v>556</v>
      </c>
      <c r="E1877" s="1"/>
      <c r="F1877" s="17" t="s">
        <v>2759</v>
      </c>
      <c r="G1877" s="4">
        <v>170</v>
      </c>
      <c r="H1877" s="35">
        <f t="shared" si="206"/>
        <v>170</v>
      </c>
      <c r="I1877" s="47">
        <f t="shared" si="204"/>
        <v>0</v>
      </c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37">
        <f t="shared" si="209"/>
        <v>0</v>
      </c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</row>
    <row r="1878" customFormat="1" spans="2:72">
      <c r="B1878" s="17" t="e">
        <f>VLOOKUP(D1878,正方形!D:D,1,FALSE)</f>
        <v>#N/A</v>
      </c>
      <c r="C1878" s="4">
        <f t="shared" si="205"/>
        <v>1874</v>
      </c>
      <c r="D1878" s="1" t="s">
        <v>555</v>
      </c>
      <c r="E1878" s="1"/>
      <c r="F1878" s="17" t="s">
        <v>2821</v>
      </c>
      <c r="G1878" s="4">
        <v>130</v>
      </c>
      <c r="H1878" s="35">
        <f t="shared" si="206"/>
        <v>130</v>
      </c>
      <c r="I1878" s="47">
        <f t="shared" si="204"/>
        <v>0</v>
      </c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37">
        <f t="shared" si="209"/>
        <v>0</v>
      </c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38"/>
      <c r="BT1878" s="38"/>
    </row>
    <row r="1879" customFormat="1" hidden="1" spans="2:72">
      <c r="B1879" s="17" t="e">
        <f>VLOOKUP(D1879,正方形!D:D,1,FALSE)</f>
        <v>#N/A</v>
      </c>
      <c r="C1879" s="4">
        <f t="shared" si="205"/>
        <v>1875</v>
      </c>
      <c r="D1879" s="1" t="s">
        <v>554</v>
      </c>
      <c r="E1879" s="1"/>
      <c r="F1879" s="17" t="s">
        <v>3038</v>
      </c>
      <c r="G1879" s="4">
        <v>360</v>
      </c>
      <c r="H1879" s="35">
        <f t="shared" si="206"/>
        <v>0</v>
      </c>
      <c r="I1879" s="47">
        <f>SUM(J1879:AN1879)</f>
        <v>0</v>
      </c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37">
        <f t="shared" si="209"/>
        <v>360</v>
      </c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>
        <v>360</v>
      </c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38"/>
      <c r="BT1879" s="38"/>
    </row>
    <row r="1880" customFormat="1" spans="2:72">
      <c r="B1880" s="17"/>
      <c r="C1880" s="4">
        <f>ROW()-4</f>
        <v>1876</v>
      </c>
      <c r="D1880" s="1" t="s">
        <v>553</v>
      </c>
      <c r="E1880" s="1"/>
      <c r="F1880" s="17" t="s">
        <v>3039</v>
      </c>
      <c r="G1880" s="4">
        <v>940</v>
      </c>
      <c r="H1880" s="35">
        <f t="shared" si="206"/>
        <v>740</v>
      </c>
      <c r="I1880" s="4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37">
        <f t="shared" si="209"/>
        <v>200</v>
      </c>
      <c r="AP1880" s="17"/>
      <c r="AQ1880" s="17"/>
      <c r="AR1880" s="17"/>
      <c r="AS1880" s="17">
        <v>200</v>
      </c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38"/>
      <c r="BT1880" s="38"/>
    </row>
    <row r="1881" customFormat="1" hidden="1" spans="2:72">
      <c r="B1881" s="17" t="e">
        <f>VLOOKUP(D1881,正方形!D:D,1,FALSE)</f>
        <v>#N/A</v>
      </c>
      <c r="C1881" s="4">
        <f t="shared" ref="C1881:C1943" si="210">ROW()-4</f>
        <v>1877</v>
      </c>
      <c r="D1881" s="1" t="s">
        <v>552</v>
      </c>
      <c r="E1881" s="1"/>
      <c r="F1881" s="17" t="s">
        <v>2906</v>
      </c>
      <c r="G1881" s="4">
        <v>105</v>
      </c>
      <c r="H1881" s="35">
        <f t="shared" ref="H1881:H1942" si="211">G1881+I1881-AO1881</f>
        <v>0</v>
      </c>
      <c r="I1881" s="47">
        <f t="shared" ref="I1881:I1942" si="212">SUM(J1881:AN1881)</f>
        <v>0</v>
      </c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37">
        <f t="shared" ref="AO1881:AO1920" si="213">SUM(AP1881:BT1881)</f>
        <v>105</v>
      </c>
      <c r="AP1881" s="17"/>
      <c r="AQ1881" s="17"/>
      <c r="AR1881" s="17"/>
      <c r="AS1881" s="17"/>
      <c r="AT1881" s="17"/>
      <c r="AU1881" s="17"/>
      <c r="AV1881" s="17"/>
      <c r="AW1881" s="17">
        <v>105</v>
      </c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38"/>
      <c r="BT1881" s="38"/>
    </row>
    <row r="1882" customFormat="1" spans="2:72">
      <c r="B1882" s="17" t="e">
        <f>VLOOKUP(D1882,正方形!D:D,1,FALSE)</f>
        <v>#N/A</v>
      </c>
      <c r="C1882" s="4">
        <f t="shared" si="210"/>
        <v>1878</v>
      </c>
      <c r="D1882" s="1" t="s">
        <v>551</v>
      </c>
      <c r="E1882" s="1"/>
      <c r="F1882" s="17" t="s">
        <v>3040</v>
      </c>
      <c r="G1882" s="4">
        <v>5</v>
      </c>
      <c r="H1882" s="35">
        <f t="shared" si="211"/>
        <v>5</v>
      </c>
      <c r="I1882" s="47">
        <f t="shared" si="212"/>
        <v>0</v>
      </c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37">
        <f t="shared" si="213"/>
        <v>0</v>
      </c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  <c r="BO1882" s="17"/>
      <c r="BP1882" s="17"/>
      <c r="BQ1882" s="17"/>
      <c r="BR1882" s="17"/>
      <c r="BS1882" s="38"/>
      <c r="BT1882" s="38"/>
    </row>
    <row r="1883" customFormat="1" hidden="1" spans="2:72">
      <c r="B1883" s="17" t="e">
        <f>VLOOKUP(D1883,正方形!D:D,1,FALSE)</f>
        <v>#N/A</v>
      </c>
      <c r="C1883" s="4">
        <f t="shared" si="210"/>
        <v>1879</v>
      </c>
      <c r="D1883" s="1" t="s">
        <v>550</v>
      </c>
      <c r="E1883" s="1"/>
      <c r="F1883" s="17" t="s">
        <v>3041</v>
      </c>
      <c r="G1883" s="4">
        <v>100</v>
      </c>
      <c r="H1883" s="35">
        <f t="shared" si="211"/>
        <v>0</v>
      </c>
      <c r="I1883" s="47">
        <f t="shared" si="212"/>
        <v>0</v>
      </c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37">
        <f t="shared" si="213"/>
        <v>100</v>
      </c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>
        <v>40</v>
      </c>
      <c r="BK1883" s="17">
        <v>60</v>
      </c>
      <c r="BL1883" s="17"/>
      <c r="BM1883" s="17"/>
      <c r="BN1883" s="17"/>
      <c r="BO1883" s="17"/>
      <c r="BP1883" s="17"/>
      <c r="BQ1883" s="17"/>
      <c r="BR1883" s="17"/>
      <c r="BS1883" s="38"/>
      <c r="BT1883" s="38"/>
    </row>
    <row r="1884" customFormat="1" hidden="1" spans="2:72">
      <c r="B1884" s="17" t="e">
        <f>VLOOKUP(D1884,正方形!D:D,1,FALSE)</f>
        <v>#N/A</v>
      </c>
      <c r="C1884" s="4">
        <f t="shared" si="210"/>
        <v>1880</v>
      </c>
      <c r="D1884" s="1" t="s">
        <v>549</v>
      </c>
      <c r="E1884" s="1"/>
      <c r="F1884" s="17" t="s">
        <v>2443</v>
      </c>
      <c r="G1884" s="4">
        <v>460</v>
      </c>
      <c r="H1884" s="35">
        <f t="shared" si="211"/>
        <v>0</v>
      </c>
      <c r="I1884" s="47">
        <f t="shared" si="212"/>
        <v>0</v>
      </c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37">
        <f t="shared" si="213"/>
        <v>460</v>
      </c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>
        <v>100</v>
      </c>
      <c r="BA1884" s="17"/>
      <c r="BB1884" s="17"/>
      <c r="BC1884" s="17">
        <v>360</v>
      </c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38"/>
      <c r="BT1884" s="38"/>
    </row>
    <row r="1885" customFormat="1" spans="2:72">
      <c r="B1885" s="17" t="e">
        <f>VLOOKUP(D1885,正方形!D:D,1,FALSE)</f>
        <v>#N/A</v>
      </c>
      <c r="C1885" s="4">
        <f t="shared" si="210"/>
        <v>1881</v>
      </c>
      <c r="D1885" s="1" t="s">
        <v>548</v>
      </c>
      <c r="E1885" s="1"/>
      <c r="F1885" s="17" t="s">
        <v>2608</v>
      </c>
      <c r="G1885" s="4">
        <v>230</v>
      </c>
      <c r="H1885" s="35">
        <f t="shared" si="211"/>
        <v>230</v>
      </c>
      <c r="I1885" s="47">
        <f t="shared" si="212"/>
        <v>0</v>
      </c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37">
        <f t="shared" si="213"/>
        <v>0</v>
      </c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38"/>
      <c r="BT1885" s="38"/>
    </row>
    <row r="1886" customFormat="1" spans="2:72">
      <c r="B1886" s="17" t="e">
        <f>VLOOKUP(D1886,正方形!D:D,1,FALSE)</f>
        <v>#N/A</v>
      </c>
      <c r="C1886" s="4">
        <f t="shared" si="210"/>
        <v>1882</v>
      </c>
      <c r="D1886" s="1" t="s">
        <v>547</v>
      </c>
      <c r="E1886" s="1"/>
      <c r="F1886" s="17" t="s">
        <v>2751</v>
      </c>
      <c r="G1886" s="4">
        <v>75</v>
      </c>
      <c r="H1886" s="35">
        <f t="shared" si="211"/>
        <v>75</v>
      </c>
      <c r="I1886" s="47">
        <f t="shared" si="212"/>
        <v>0</v>
      </c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37">
        <f t="shared" si="213"/>
        <v>0</v>
      </c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38"/>
      <c r="BT1886" s="38"/>
    </row>
    <row r="1887" customFormat="1" spans="2:72">
      <c r="B1887" s="17" t="e">
        <f>VLOOKUP(D1887,正方形!D:D,1,FALSE)</f>
        <v>#N/A</v>
      </c>
      <c r="C1887" s="4">
        <f t="shared" si="210"/>
        <v>1883</v>
      </c>
      <c r="D1887" s="1" t="s">
        <v>546</v>
      </c>
      <c r="E1887" s="1"/>
      <c r="F1887" s="17" t="s">
        <v>2520</v>
      </c>
      <c r="G1887" s="4">
        <v>100</v>
      </c>
      <c r="H1887" s="35">
        <f t="shared" si="211"/>
        <v>100</v>
      </c>
      <c r="I1887" s="47">
        <f t="shared" si="212"/>
        <v>0</v>
      </c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37">
        <f t="shared" si="213"/>
        <v>0</v>
      </c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</row>
    <row r="1888" customFormat="1" hidden="1" spans="2:72">
      <c r="B1888" s="17" t="e">
        <f>VLOOKUP(D1888,正方形!D:D,1,FALSE)</f>
        <v>#N/A</v>
      </c>
      <c r="C1888" s="4">
        <f t="shared" si="210"/>
        <v>1884</v>
      </c>
      <c r="D1888" s="1" t="s">
        <v>545</v>
      </c>
      <c r="E1888" s="1"/>
      <c r="F1888" s="17" t="s">
        <v>2793</v>
      </c>
      <c r="G1888" s="4">
        <v>0</v>
      </c>
      <c r="H1888" s="35">
        <f t="shared" si="211"/>
        <v>0</v>
      </c>
      <c r="I1888" s="47">
        <f t="shared" si="212"/>
        <v>0</v>
      </c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37">
        <f t="shared" si="213"/>
        <v>0</v>
      </c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38"/>
      <c r="BT1888" s="38"/>
    </row>
    <row r="1889" customFormat="1" hidden="1" spans="2:72">
      <c r="B1889" s="17"/>
      <c r="C1889" s="4">
        <f t="shared" si="210"/>
        <v>1885</v>
      </c>
      <c r="D1889" s="16" t="s">
        <v>544</v>
      </c>
      <c r="E1889" s="1"/>
      <c r="F1889" s="17"/>
      <c r="G1889" s="4">
        <v>0</v>
      </c>
      <c r="H1889" s="35">
        <f t="shared" si="211"/>
        <v>0</v>
      </c>
      <c r="I1889" s="47">
        <f t="shared" si="212"/>
        <v>0</v>
      </c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37">
        <f t="shared" si="213"/>
        <v>0</v>
      </c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</row>
    <row r="1890" customFormat="1" hidden="1" spans="2:72">
      <c r="B1890" s="17" t="e">
        <f>VLOOKUP(D1890,正方形!D:D,1,FALSE)</f>
        <v>#N/A</v>
      </c>
      <c r="C1890" s="4">
        <f t="shared" si="210"/>
        <v>1886</v>
      </c>
      <c r="D1890" s="1" t="s">
        <v>543</v>
      </c>
      <c r="E1890" s="1"/>
      <c r="F1890" s="17" t="s">
        <v>2961</v>
      </c>
      <c r="G1890" s="4">
        <v>120</v>
      </c>
      <c r="H1890" s="35">
        <f t="shared" si="211"/>
        <v>0</v>
      </c>
      <c r="I1890" s="47">
        <f t="shared" si="212"/>
        <v>0</v>
      </c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37">
        <f t="shared" si="213"/>
        <v>120</v>
      </c>
      <c r="AP1890" s="17"/>
      <c r="AQ1890" s="17"/>
      <c r="AR1890" s="17">
        <v>120</v>
      </c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38"/>
      <c r="BT1890" s="38"/>
    </row>
    <row r="1891" customFormat="1" spans="2:72">
      <c r="B1891" s="17" t="e">
        <f>VLOOKUP(D1891,正方形!D:D,1,FALSE)</f>
        <v>#N/A</v>
      </c>
      <c r="C1891" s="4">
        <f t="shared" si="210"/>
        <v>1887</v>
      </c>
      <c r="D1891" s="1" t="s">
        <v>542</v>
      </c>
      <c r="E1891" s="1"/>
      <c r="F1891" s="17" t="s">
        <v>2497</v>
      </c>
      <c r="G1891" s="4">
        <v>50</v>
      </c>
      <c r="H1891" s="35">
        <f t="shared" si="211"/>
        <v>50</v>
      </c>
      <c r="I1891" s="47">
        <f t="shared" si="212"/>
        <v>0</v>
      </c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37">
        <f t="shared" si="213"/>
        <v>0</v>
      </c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</row>
    <row r="1892" customFormat="1" spans="2:72">
      <c r="B1892" s="17" t="e">
        <f>VLOOKUP(D1892,正方形!D:D,1,FALSE)</f>
        <v>#N/A</v>
      </c>
      <c r="C1892" s="4">
        <f t="shared" si="210"/>
        <v>1888</v>
      </c>
      <c r="D1892" s="1" t="s">
        <v>541</v>
      </c>
      <c r="E1892" s="1"/>
      <c r="F1892" s="17" t="s">
        <v>3042</v>
      </c>
      <c r="G1892" s="4">
        <v>50</v>
      </c>
      <c r="H1892" s="35">
        <f t="shared" si="211"/>
        <v>50</v>
      </c>
      <c r="I1892" s="47">
        <f t="shared" si="212"/>
        <v>0</v>
      </c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37">
        <f t="shared" si="213"/>
        <v>0</v>
      </c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38"/>
      <c r="BT1892" s="38"/>
    </row>
    <row r="1893" customFormat="1" hidden="1" spans="2:72">
      <c r="B1893" s="17"/>
      <c r="C1893" s="4">
        <f t="shared" si="210"/>
        <v>1889</v>
      </c>
      <c r="D1893" s="16" t="s">
        <v>540</v>
      </c>
      <c r="E1893" s="1"/>
      <c r="F1893" s="17" t="s">
        <v>2425</v>
      </c>
      <c r="G1893" s="4">
        <v>0</v>
      </c>
      <c r="H1893" s="35">
        <f t="shared" si="211"/>
        <v>0</v>
      </c>
      <c r="I1893" s="47">
        <f t="shared" si="212"/>
        <v>0</v>
      </c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37">
        <f t="shared" si="213"/>
        <v>0</v>
      </c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</row>
    <row r="1894" customFormat="1" spans="2:72">
      <c r="B1894" s="17" t="e">
        <f>VLOOKUP(D1894,正方形!D:D,1,FALSE)</f>
        <v>#N/A</v>
      </c>
      <c r="C1894" s="4">
        <f t="shared" si="210"/>
        <v>1890</v>
      </c>
      <c r="D1894" s="1" t="s">
        <v>539</v>
      </c>
      <c r="E1894" s="1"/>
      <c r="F1894" s="17" t="s">
        <v>2496</v>
      </c>
      <c r="G1894" s="4">
        <v>7</v>
      </c>
      <c r="H1894" s="35">
        <f t="shared" si="211"/>
        <v>7</v>
      </c>
      <c r="I1894" s="47">
        <f t="shared" si="212"/>
        <v>0</v>
      </c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37">
        <f t="shared" si="213"/>
        <v>0</v>
      </c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7"/>
      <c r="BQ1894" s="17"/>
      <c r="BR1894" s="17"/>
    </row>
    <row r="1895" customFormat="1" hidden="1" spans="2:72">
      <c r="B1895" s="17" t="e">
        <f>VLOOKUP(D1895,正方形!D:D,1,FALSE)</f>
        <v>#N/A</v>
      </c>
      <c r="C1895" s="4">
        <f t="shared" si="210"/>
        <v>1891</v>
      </c>
      <c r="D1895" s="1" t="s">
        <v>538</v>
      </c>
      <c r="E1895" s="1"/>
      <c r="F1895" s="17" t="s">
        <v>3043</v>
      </c>
      <c r="G1895" s="4">
        <v>0</v>
      </c>
      <c r="H1895" s="35">
        <f t="shared" si="211"/>
        <v>0</v>
      </c>
      <c r="I1895" s="47">
        <f t="shared" si="212"/>
        <v>0</v>
      </c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37">
        <f t="shared" si="213"/>
        <v>0</v>
      </c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38"/>
      <c r="BT1895" s="38"/>
    </row>
    <row r="1896" customFormat="1" spans="2:72">
      <c r="B1896" s="17" t="e">
        <f>VLOOKUP(D1896,正方形!D:D,1,FALSE)</f>
        <v>#N/A</v>
      </c>
      <c r="C1896" s="4">
        <f t="shared" si="210"/>
        <v>1892</v>
      </c>
      <c r="D1896" s="1" t="s">
        <v>537</v>
      </c>
      <c r="E1896" s="1"/>
      <c r="F1896" s="17" t="s">
        <v>2457</v>
      </c>
      <c r="G1896" s="4">
        <v>40</v>
      </c>
      <c r="H1896" s="35">
        <f t="shared" si="211"/>
        <v>40</v>
      </c>
      <c r="I1896" s="47">
        <f t="shared" si="212"/>
        <v>0</v>
      </c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37">
        <f t="shared" si="213"/>
        <v>0</v>
      </c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</row>
    <row r="1897" customFormat="1" hidden="1" spans="2:72">
      <c r="B1897" s="17" t="e">
        <f>VLOOKUP(D1897,正方形!D:D,1,FALSE)</f>
        <v>#N/A</v>
      </c>
      <c r="C1897" s="4">
        <f t="shared" si="210"/>
        <v>1893</v>
      </c>
      <c r="D1897" s="1" t="s">
        <v>536</v>
      </c>
      <c r="E1897" s="1"/>
      <c r="F1897" s="17" t="s">
        <v>2425</v>
      </c>
      <c r="G1897" s="4">
        <v>0</v>
      </c>
      <c r="H1897" s="35">
        <f t="shared" si="211"/>
        <v>-50</v>
      </c>
      <c r="I1897" s="47">
        <f t="shared" si="212"/>
        <v>0</v>
      </c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37">
        <f t="shared" si="213"/>
        <v>50</v>
      </c>
      <c r="AP1897" s="17"/>
      <c r="AQ1897" s="17"/>
      <c r="AR1897" s="17">
        <v>50</v>
      </c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</row>
    <row r="1898" customFormat="1" spans="2:72">
      <c r="B1898" s="17" t="e">
        <f>VLOOKUP(D1898,正方形!D:D,1,FALSE)</f>
        <v>#N/A</v>
      </c>
      <c r="C1898" s="4">
        <f t="shared" si="210"/>
        <v>1894</v>
      </c>
      <c r="D1898" s="1" t="s">
        <v>535</v>
      </c>
      <c r="E1898" s="1"/>
      <c r="F1898" s="17" t="s">
        <v>2732</v>
      </c>
      <c r="G1898" s="4">
        <v>170</v>
      </c>
      <c r="H1898" s="35">
        <f t="shared" si="211"/>
        <v>170</v>
      </c>
      <c r="I1898" s="47">
        <f t="shared" si="212"/>
        <v>0</v>
      </c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37">
        <f t="shared" si="213"/>
        <v>0</v>
      </c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38"/>
      <c r="BT1898" s="38"/>
    </row>
    <row r="1899" customFormat="1" hidden="1" spans="2:72">
      <c r="B1899" s="17" t="e">
        <f>VLOOKUP(D1899,正方形!D:D,1,FALSE)</f>
        <v>#N/A</v>
      </c>
      <c r="C1899" s="4">
        <f t="shared" si="210"/>
        <v>1895</v>
      </c>
      <c r="D1899" s="1" t="s">
        <v>534</v>
      </c>
      <c r="E1899" s="1"/>
      <c r="F1899" s="17" t="s">
        <v>3044</v>
      </c>
      <c r="G1899" s="4">
        <v>90</v>
      </c>
      <c r="H1899" s="35">
        <f t="shared" si="211"/>
        <v>0</v>
      </c>
      <c r="I1899" s="47">
        <f t="shared" si="212"/>
        <v>0</v>
      </c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37">
        <f t="shared" si="213"/>
        <v>90</v>
      </c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>
        <v>90</v>
      </c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38"/>
      <c r="BT1899" s="38"/>
    </row>
    <row r="1900" customFormat="1" hidden="1" spans="2:72">
      <c r="B1900" s="17" t="e">
        <f>VLOOKUP(D1900,正方形!D:D,1,FALSE)</f>
        <v>#N/A</v>
      </c>
      <c r="C1900" s="4">
        <f t="shared" si="210"/>
        <v>1896</v>
      </c>
      <c r="D1900" s="1" t="s">
        <v>533</v>
      </c>
      <c r="E1900" s="1"/>
      <c r="F1900" s="17" t="s">
        <v>2573</v>
      </c>
      <c r="G1900" s="4">
        <v>40</v>
      </c>
      <c r="H1900" s="35">
        <f t="shared" si="211"/>
        <v>-60</v>
      </c>
      <c r="I1900" s="47">
        <f t="shared" si="212"/>
        <v>0</v>
      </c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37">
        <f t="shared" si="213"/>
        <v>100</v>
      </c>
      <c r="AP1900" s="17"/>
      <c r="AQ1900" s="17"/>
      <c r="AR1900" s="17">
        <v>100</v>
      </c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38"/>
      <c r="BT1900" s="38"/>
    </row>
    <row r="1901" customFormat="1" spans="2:72">
      <c r="B1901" s="17" t="e">
        <f>VLOOKUP(D1901,正方形!D:D,1,FALSE)</f>
        <v>#N/A</v>
      </c>
      <c r="C1901" s="4">
        <f t="shared" si="210"/>
        <v>1897</v>
      </c>
      <c r="D1901" s="1" t="s">
        <v>532</v>
      </c>
      <c r="E1901" s="1"/>
      <c r="F1901" s="17" t="s">
        <v>2619</v>
      </c>
      <c r="G1901" s="4">
        <v>100</v>
      </c>
      <c r="H1901" s="35">
        <f t="shared" si="211"/>
        <v>100</v>
      </c>
      <c r="I1901" s="47">
        <f t="shared" si="212"/>
        <v>0</v>
      </c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37">
        <f t="shared" si="213"/>
        <v>0</v>
      </c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</row>
    <row r="1902" customFormat="1" hidden="1" spans="2:72">
      <c r="B1902" s="17"/>
      <c r="C1902" s="4">
        <f t="shared" si="210"/>
        <v>1898</v>
      </c>
      <c r="D1902" s="16" t="s">
        <v>531</v>
      </c>
      <c r="E1902" s="1"/>
      <c r="F1902" s="17"/>
      <c r="G1902" s="4">
        <v>0</v>
      </c>
      <c r="H1902" s="35">
        <f t="shared" si="211"/>
        <v>0</v>
      </c>
      <c r="I1902" s="47">
        <f t="shared" si="212"/>
        <v>0</v>
      </c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37">
        <f t="shared" si="213"/>
        <v>0</v>
      </c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7"/>
      <c r="BQ1902" s="17"/>
      <c r="BR1902" s="17"/>
    </row>
    <row r="1903" customFormat="1" spans="2:72">
      <c r="B1903" s="17" t="e">
        <f>VLOOKUP(D1903,正方形!D:D,1,FALSE)</f>
        <v>#N/A</v>
      </c>
      <c r="C1903" s="4">
        <f t="shared" si="210"/>
        <v>1899</v>
      </c>
      <c r="D1903" s="1" t="s">
        <v>530</v>
      </c>
      <c r="E1903" s="1"/>
      <c r="F1903" s="17" t="s">
        <v>2430</v>
      </c>
      <c r="G1903" s="4">
        <v>80</v>
      </c>
      <c r="H1903" s="35">
        <f t="shared" si="211"/>
        <v>80</v>
      </c>
      <c r="I1903" s="47">
        <f t="shared" si="212"/>
        <v>0</v>
      </c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37">
        <f t="shared" si="213"/>
        <v>0</v>
      </c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</row>
    <row r="1904" customFormat="1" hidden="1" spans="2:72">
      <c r="B1904" s="17"/>
      <c r="C1904" s="4">
        <f t="shared" si="210"/>
        <v>1900</v>
      </c>
      <c r="D1904" s="16" t="s">
        <v>529</v>
      </c>
      <c r="E1904" s="1"/>
      <c r="F1904" s="17" t="s">
        <v>2425</v>
      </c>
      <c r="G1904" s="4">
        <v>0</v>
      </c>
      <c r="H1904" s="35">
        <f t="shared" si="211"/>
        <v>0</v>
      </c>
      <c r="I1904" s="47">
        <f t="shared" si="212"/>
        <v>0</v>
      </c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37">
        <f t="shared" si="213"/>
        <v>0</v>
      </c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</row>
    <row r="1905" customFormat="1" spans="2:72">
      <c r="B1905" s="17" t="e">
        <f>VLOOKUP(D1905,正方形!D:D,1,FALSE)</f>
        <v>#N/A</v>
      </c>
      <c r="C1905" s="4">
        <f t="shared" si="210"/>
        <v>1901</v>
      </c>
      <c r="D1905" s="1" t="s">
        <v>528</v>
      </c>
      <c r="E1905" s="1"/>
      <c r="F1905" s="17" t="s">
        <v>3045</v>
      </c>
      <c r="G1905" s="4">
        <v>100</v>
      </c>
      <c r="H1905" s="35">
        <f t="shared" si="211"/>
        <v>100</v>
      </c>
      <c r="I1905" s="47">
        <f t="shared" si="212"/>
        <v>0</v>
      </c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37">
        <f t="shared" si="213"/>
        <v>0</v>
      </c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</row>
    <row r="1906" customFormat="1" hidden="1" spans="2:72">
      <c r="B1906" s="17" t="e">
        <f>VLOOKUP(D1906,正方形!D:D,1,FALSE)</f>
        <v>#N/A</v>
      </c>
      <c r="C1906" s="4">
        <f t="shared" si="210"/>
        <v>1902</v>
      </c>
      <c r="D1906" s="1" t="s">
        <v>527</v>
      </c>
      <c r="E1906" s="1"/>
      <c r="F1906" s="17" t="s">
        <v>2977</v>
      </c>
      <c r="G1906" s="4">
        <v>150</v>
      </c>
      <c r="H1906" s="35">
        <f t="shared" si="211"/>
        <v>0</v>
      </c>
      <c r="I1906" s="47">
        <f t="shared" si="212"/>
        <v>0</v>
      </c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37">
        <f t="shared" si="213"/>
        <v>150</v>
      </c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>
        <v>150</v>
      </c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38"/>
      <c r="BT1906" s="38"/>
    </row>
    <row r="1907" customFormat="1" hidden="1" spans="2:72">
      <c r="B1907" s="17" t="e">
        <f>VLOOKUP(D1907,正方形!D:D,1,FALSE)</f>
        <v>#N/A</v>
      </c>
      <c r="C1907" s="4">
        <f t="shared" si="210"/>
        <v>1903</v>
      </c>
      <c r="D1907" s="1" t="s">
        <v>526</v>
      </c>
      <c r="E1907" s="1"/>
      <c r="F1907" s="17" t="s">
        <v>3006</v>
      </c>
      <c r="G1907" s="4">
        <v>0</v>
      </c>
      <c r="H1907" s="35">
        <f t="shared" si="211"/>
        <v>0</v>
      </c>
      <c r="I1907" s="47">
        <f t="shared" si="212"/>
        <v>0</v>
      </c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37">
        <f t="shared" si="213"/>
        <v>0</v>
      </c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38"/>
      <c r="BT1907" s="38"/>
    </row>
    <row r="1908" customFormat="1" hidden="1" spans="2:72">
      <c r="B1908" s="17" t="e">
        <f>VLOOKUP(D1908,正方形!D:D,1,FALSE)</f>
        <v>#N/A</v>
      </c>
      <c r="C1908" s="4">
        <f t="shared" si="210"/>
        <v>1904</v>
      </c>
      <c r="D1908" s="1" t="s">
        <v>525</v>
      </c>
      <c r="E1908" s="1"/>
      <c r="F1908" s="17" t="s">
        <v>3027</v>
      </c>
      <c r="G1908" s="4">
        <v>0</v>
      </c>
      <c r="H1908" s="35">
        <f t="shared" si="211"/>
        <v>0</v>
      </c>
      <c r="I1908" s="47">
        <f t="shared" si="212"/>
        <v>0</v>
      </c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37">
        <f t="shared" si="213"/>
        <v>0</v>
      </c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38"/>
      <c r="BT1908" s="38"/>
    </row>
    <row r="1909" customFormat="1" spans="2:72">
      <c r="B1909" s="17" t="e">
        <f>VLOOKUP(D1909,正方形!D:D,1,FALSE)</f>
        <v>#N/A</v>
      </c>
      <c r="C1909" s="4">
        <f t="shared" si="210"/>
        <v>1905</v>
      </c>
      <c r="D1909" s="1" t="s">
        <v>524</v>
      </c>
      <c r="E1909" s="1"/>
      <c r="F1909" s="17" t="s">
        <v>2512</v>
      </c>
      <c r="G1909" s="4">
        <v>100</v>
      </c>
      <c r="H1909" s="35">
        <f t="shared" si="211"/>
        <v>100</v>
      </c>
      <c r="I1909" s="47">
        <f t="shared" si="212"/>
        <v>0</v>
      </c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37">
        <f t="shared" si="213"/>
        <v>0</v>
      </c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</row>
    <row r="1910" customFormat="1" spans="2:72">
      <c r="B1910" s="17" t="e">
        <f>VLOOKUP(D1910,正方形!D:D,1,FALSE)</f>
        <v>#N/A</v>
      </c>
      <c r="C1910" s="4">
        <f t="shared" si="210"/>
        <v>1906</v>
      </c>
      <c r="D1910" s="1" t="s">
        <v>523</v>
      </c>
      <c r="E1910" s="1"/>
      <c r="F1910" s="17" t="s">
        <v>2529</v>
      </c>
      <c r="G1910" s="4">
        <v>100</v>
      </c>
      <c r="H1910" s="35">
        <f t="shared" si="211"/>
        <v>100</v>
      </c>
      <c r="I1910" s="47">
        <f t="shared" si="212"/>
        <v>0</v>
      </c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37">
        <f t="shared" si="213"/>
        <v>0</v>
      </c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</row>
    <row r="1911" customFormat="1" spans="2:72">
      <c r="B1911" s="17" t="e">
        <f>VLOOKUP(D1911,正方形!D:D,1,FALSE)</f>
        <v>#N/A</v>
      </c>
      <c r="C1911" s="4">
        <f t="shared" si="210"/>
        <v>1907</v>
      </c>
      <c r="D1911" s="1" t="s">
        <v>522</v>
      </c>
      <c r="E1911" s="1"/>
      <c r="F1911" s="17" t="s">
        <v>3046</v>
      </c>
      <c r="G1911" s="4">
        <v>200</v>
      </c>
      <c r="H1911" s="35">
        <f t="shared" si="211"/>
        <v>200</v>
      </c>
      <c r="I1911" s="47">
        <f t="shared" si="212"/>
        <v>0</v>
      </c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37">
        <f t="shared" si="213"/>
        <v>0</v>
      </c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38"/>
      <c r="BT1911" s="38"/>
    </row>
    <row r="1912" customFormat="1" spans="2:72">
      <c r="B1912" s="17" t="e">
        <f>VLOOKUP(D1912,正方形!D:D,1,FALSE)</f>
        <v>#N/A</v>
      </c>
      <c r="C1912" s="4">
        <f t="shared" si="210"/>
        <v>1908</v>
      </c>
      <c r="D1912" s="1" t="s">
        <v>521</v>
      </c>
      <c r="E1912" s="1"/>
      <c r="F1912" s="17" t="s">
        <v>2503</v>
      </c>
      <c r="G1912" s="4">
        <v>1000</v>
      </c>
      <c r="H1912" s="35">
        <f t="shared" si="211"/>
        <v>300</v>
      </c>
      <c r="I1912" s="47">
        <f t="shared" si="212"/>
        <v>0</v>
      </c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37">
        <f t="shared" si="213"/>
        <v>700</v>
      </c>
      <c r="AP1912" s="17"/>
      <c r="AQ1912" s="17"/>
      <c r="AR1912" s="17">
        <v>700</v>
      </c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38"/>
      <c r="BT1912" s="38"/>
    </row>
    <row r="1913" customFormat="1" hidden="1" spans="2:72">
      <c r="B1913" s="17" t="e">
        <f>VLOOKUP(D1913,正方形!D:D,1,FALSE)</f>
        <v>#N/A</v>
      </c>
      <c r="C1913" s="4">
        <f t="shared" si="210"/>
        <v>1909</v>
      </c>
      <c r="D1913" s="1" t="s">
        <v>520</v>
      </c>
      <c r="E1913" s="1"/>
      <c r="F1913" s="17" t="s">
        <v>2980</v>
      </c>
      <c r="G1913" s="4"/>
      <c r="H1913" s="35">
        <f t="shared" si="211"/>
        <v>0</v>
      </c>
      <c r="I1913" s="47">
        <f t="shared" si="212"/>
        <v>0</v>
      </c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37">
        <f t="shared" si="213"/>
        <v>0</v>
      </c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38"/>
      <c r="BT1913" s="38"/>
    </row>
    <row r="1914" customFormat="1" hidden="1" spans="2:72">
      <c r="B1914" s="17"/>
      <c r="C1914" s="4">
        <f t="shared" si="210"/>
        <v>1910</v>
      </c>
      <c r="D1914" s="16" t="s">
        <v>519</v>
      </c>
      <c r="E1914" s="1"/>
      <c r="F1914" s="17"/>
      <c r="G1914" s="4">
        <v>0</v>
      </c>
      <c r="H1914" s="35">
        <f t="shared" si="211"/>
        <v>-300</v>
      </c>
      <c r="I1914" s="47">
        <f t="shared" si="212"/>
        <v>0</v>
      </c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37">
        <f t="shared" si="213"/>
        <v>300</v>
      </c>
      <c r="AP1914" s="17"/>
      <c r="AQ1914" s="17"/>
      <c r="AR1914" s="17">
        <v>300</v>
      </c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</row>
    <row r="1915" customFormat="1" hidden="1" spans="2:72">
      <c r="B1915" s="17"/>
      <c r="C1915" s="4">
        <f t="shared" si="210"/>
        <v>1911</v>
      </c>
      <c r="D1915" s="16" t="s">
        <v>518</v>
      </c>
      <c r="E1915" s="1"/>
      <c r="F1915" s="17" t="s">
        <v>2425</v>
      </c>
      <c r="G1915" s="4">
        <v>0</v>
      </c>
      <c r="H1915" s="35">
        <f t="shared" si="211"/>
        <v>0</v>
      </c>
      <c r="I1915" s="47">
        <f t="shared" si="212"/>
        <v>0</v>
      </c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37">
        <f t="shared" si="213"/>
        <v>0</v>
      </c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</row>
    <row r="1916" customFormat="1" spans="2:72">
      <c r="B1916" s="17" t="e">
        <f>VLOOKUP(D1916,正方形!D:D,1,FALSE)</f>
        <v>#N/A</v>
      </c>
      <c r="C1916" s="4">
        <f t="shared" si="210"/>
        <v>1912</v>
      </c>
      <c r="D1916" s="1" t="s">
        <v>517</v>
      </c>
      <c r="E1916" s="1"/>
      <c r="F1916" s="17" t="s">
        <v>2981</v>
      </c>
      <c r="G1916" s="4">
        <v>30</v>
      </c>
      <c r="H1916" s="35">
        <f t="shared" si="211"/>
        <v>30</v>
      </c>
      <c r="I1916" s="47">
        <f t="shared" si="212"/>
        <v>0</v>
      </c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37">
        <f t="shared" si="213"/>
        <v>0</v>
      </c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7"/>
      <c r="BQ1916" s="17"/>
      <c r="BR1916" s="17"/>
      <c r="BS1916" s="38"/>
      <c r="BT1916" s="38"/>
    </row>
    <row r="1917" customFormat="1" spans="2:72">
      <c r="B1917" s="17" t="e">
        <f>VLOOKUP(D1917,正方形!D:D,1,FALSE)</f>
        <v>#N/A</v>
      </c>
      <c r="C1917" s="4">
        <f t="shared" si="210"/>
        <v>1913</v>
      </c>
      <c r="D1917" s="1" t="s">
        <v>516</v>
      </c>
      <c r="E1917" s="1"/>
      <c r="F1917" s="17" t="s">
        <v>3047</v>
      </c>
      <c r="G1917" s="4">
        <v>500</v>
      </c>
      <c r="H1917" s="35">
        <f t="shared" si="211"/>
        <v>400</v>
      </c>
      <c r="I1917" s="47">
        <f t="shared" si="212"/>
        <v>0</v>
      </c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37">
        <f t="shared" si="213"/>
        <v>100</v>
      </c>
      <c r="AP1917" s="17"/>
      <c r="AQ1917" s="17"/>
      <c r="AR1917" s="17">
        <v>100</v>
      </c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38"/>
      <c r="BT1917" s="38"/>
    </row>
    <row r="1918" customFormat="1" hidden="1" spans="2:72">
      <c r="B1918" s="17"/>
      <c r="C1918" s="4">
        <f t="shared" si="210"/>
        <v>1914</v>
      </c>
      <c r="D1918" s="16" t="s">
        <v>515</v>
      </c>
      <c r="E1918" s="1"/>
      <c r="F1918" s="17"/>
      <c r="G1918" s="4">
        <v>0</v>
      </c>
      <c r="H1918" s="35">
        <f t="shared" si="211"/>
        <v>0</v>
      </c>
      <c r="I1918" s="47">
        <f t="shared" si="212"/>
        <v>0</v>
      </c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37">
        <f t="shared" si="213"/>
        <v>0</v>
      </c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</row>
    <row r="1919" customFormat="1" spans="2:72">
      <c r="B1919" s="17" t="e">
        <f>VLOOKUP(D1919,正方形!D:D,1,FALSE)</f>
        <v>#N/A</v>
      </c>
      <c r="C1919" s="4">
        <f t="shared" si="210"/>
        <v>1915</v>
      </c>
      <c r="D1919" s="1" t="s">
        <v>514</v>
      </c>
      <c r="E1919" s="1"/>
      <c r="F1919" s="17" t="s">
        <v>2551</v>
      </c>
      <c r="G1919" s="4">
        <v>95</v>
      </c>
      <c r="H1919" s="35">
        <f t="shared" si="211"/>
        <v>95</v>
      </c>
      <c r="I1919" s="47">
        <f t="shared" si="212"/>
        <v>0</v>
      </c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37">
        <f t="shared" si="213"/>
        <v>0</v>
      </c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</row>
    <row r="1920" customFormat="1" spans="2:72">
      <c r="B1920" s="17" t="e">
        <f>VLOOKUP(D1920,正方形!D:D,1,FALSE)</f>
        <v>#N/A</v>
      </c>
      <c r="C1920" s="4">
        <f t="shared" si="210"/>
        <v>1916</v>
      </c>
      <c r="D1920" s="1" t="s">
        <v>513</v>
      </c>
      <c r="E1920" s="1"/>
      <c r="F1920" s="17" t="s">
        <v>2666</v>
      </c>
      <c r="G1920" s="4">
        <v>1</v>
      </c>
      <c r="H1920" s="35">
        <f t="shared" si="211"/>
        <v>1</v>
      </c>
      <c r="I1920" s="47">
        <f t="shared" si="212"/>
        <v>0</v>
      </c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37">
        <f t="shared" si="213"/>
        <v>0</v>
      </c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38"/>
      <c r="BT1920" s="38"/>
    </row>
    <row r="1921" customFormat="1" hidden="1" spans="2:72">
      <c r="B1921" s="17" t="e">
        <f>VLOOKUP(D1921,正方形!D:D,1,FALSE)</f>
        <v>#N/A</v>
      </c>
      <c r="C1921" s="4">
        <f t="shared" si="210"/>
        <v>1917</v>
      </c>
      <c r="D1921" s="1" t="s">
        <v>512</v>
      </c>
      <c r="E1921" s="1"/>
      <c r="F1921" s="17" t="s">
        <v>3048</v>
      </c>
      <c r="G1921" s="4">
        <v>508</v>
      </c>
      <c r="H1921" s="35">
        <f t="shared" si="211"/>
        <v>0</v>
      </c>
      <c r="I1921" s="47">
        <f t="shared" si="212"/>
        <v>0</v>
      </c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37">
        <f t="shared" ref="AO1919:AO1984" si="214">SUM(AP1921:BT1921)</f>
        <v>508</v>
      </c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>
        <v>100</v>
      </c>
      <c r="BI1921" s="17"/>
      <c r="BJ1921" s="17"/>
      <c r="BK1921" s="17"/>
      <c r="BL1921" s="17"/>
      <c r="BM1921" s="17">
        <v>200</v>
      </c>
      <c r="BN1921" s="17"/>
      <c r="BO1921" s="17"/>
      <c r="BP1921" s="17"/>
      <c r="BQ1921" s="17"/>
      <c r="BR1921" s="17">
        <v>208</v>
      </c>
      <c r="BS1921" s="38"/>
      <c r="BT1921" s="38"/>
    </row>
    <row r="1922" customFormat="1" spans="2:72">
      <c r="B1922" s="17" t="e">
        <f>VLOOKUP(D1922,正方形!D:D,1,FALSE)</f>
        <v>#N/A</v>
      </c>
      <c r="C1922" s="4">
        <f t="shared" si="210"/>
        <v>1918</v>
      </c>
      <c r="D1922" s="1" t="s">
        <v>511</v>
      </c>
      <c r="E1922" s="1"/>
      <c r="F1922" s="17" t="s">
        <v>3049</v>
      </c>
      <c r="G1922" s="4">
        <v>650</v>
      </c>
      <c r="H1922" s="35">
        <f t="shared" si="211"/>
        <v>558</v>
      </c>
      <c r="I1922" s="47">
        <f t="shared" si="212"/>
        <v>0</v>
      </c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37">
        <f t="shared" si="214"/>
        <v>92</v>
      </c>
      <c r="AP1922" s="17"/>
      <c r="AQ1922" s="17"/>
      <c r="AR1922" s="17"/>
      <c r="AS1922" s="17"/>
      <c r="AT1922" s="17"/>
      <c r="AU1922" s="17"/>
      <c r="AV1922" s="17">
        <v>92</v>
      </c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7"/>
      <c r="BQ1922" s="17"/>
      <c r="BR1922" s="17"/>
      <c r="BS1922" s="38"/>
      <c r="BT1922" s="38"/>
    </row>
    <row r="1923" customFormat="1" spans="2:72">
      <c r="B1923" s="17" t="e">
        <f>VLOOKUP(D1923,正方形!D:D,1,FALSE)</f>
        <v>#N/A</v>
      </c>
      <c r="C1923" s="4">
        <f t="shared" si="210"/>
        <v>1919</v>
      </c>
      <c r="D1923" s="1" t="s">
        <v>510</v>
      </c>
      <c r="E1923" s="1"/>
      <c r="F1923" s="17" t="s">
        <v>3050</v>
      </c>
      <c r="G1923" s="4">
        <v>270</v>
      </c>
      <c r="H1923" s="35">
        <f t="shared" si="211"/>
        <v>270</v>
      </c>
      <c r="I1923" s="47">
        <f t="shared" si="212"/>
        <v>0</v>
      </c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37">
        <f t="shared" si="214"/>
        <v>0</v>
      </c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38"/>
      <c r="BT1923" s="38"/>
    </row>
    <row r="1924" customFormat="1" spans="2:72">
      <c r="B1924" s="17" t="e">
        <f>VLOOKUP(D1924,正方形!D:D,1,FALSE)</f>
        <v>#N/A</v>
      </c>
      <c r="C1924" s="4">
        <f t="shared" si="210"/>
        <v>1920</v>
      </c>
      <c r="D1924" s="1" t="s">
        <v>509</v>
      </c>
      <c r="E1924" s="1"/>
      <c r="F1924" s="17" t="s">
        <v>2484</v>
      </c>
      <c r="G1924" s="4">
        <v>100</v>
      </c>
      <c r="H1924" s="35">
        <f t="shared" si="211"/>
        <v>100</v>
      </c>
      <c r="I1924" s="47">
        <f t="shared" si="212"/>
        <v>0</v>
      </c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37">
        <f t="shared" si="214"/>
        <v>0</v>
      </c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7"/>
      <c r="BQ1924" s="17"/>
      <c r="BR1924" s="17"/>
      <c r="BS1924" s="38"/>
      <c r="BT1924" s="38"/>
    </row>
    <row r="1925" customFormat="1" spans="2:72">
      <c r="B1925" s="17"/>
      <c r="C1925" s="4">
        <f t="shared" si="210"/>
        <v>1921</v>
      </c>
      <c r="D1925" s="16" t="s">
        <v>508</v>
      </c>
      <c r="E1925" s="1"/>
      <c r="F1925" s="17" t="s">
        <v>2759</v>
      </c>
      <c r="G1925" s="4">
        <v>2000</v>
      </c>
      <c r="H1925" s="35">
        <f t="shared" si="211"/>
        <v>2000</v>
      </c>
      <c r="I1925" s="47">
        <f t="shared" si="212"/>
        <v>0</v>
      </c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37">
        <f t="shared" si="214"/>
        <v>0</v>
      </c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</row>
    <row r="1926" customFormat="1" hidden="1" spans="2:72">
      <c r="B1926" s="17"/>
      <c r="C1926" s="4">
        <f t="shared" si="210"/>
        <v>1922</v>
      </c>
      <c r="D1926" s="16" t="s">
        <v>507</v>
      </c>
      <c r="E1926" s="1"/>
      <c r="F1926" s="17"/>
      <c r="G1926" s="4">
        <v>0</v>
      </c>
      <c r="H1926" s="35">
        <f t="shared" si="211"/>
        <v>0</v>
      </c>
      <c r="I1926" s="47">
        <f t="shared" si="212"/>
        <v>0</v>
      </c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37">
        <f t="shared" si="214"/>
        <v>0</v>
      </c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7"/>
      <c r="BQ1926" s="17"/>
      <c r="BR1926" s="17"/>
    </row>
    <row r="1927" customFormat="1" spans="2:72">
      <c r="B1927" s="17" t="e">
        <f>VLOOKUP(D1927,正方形!D:D,1,FALSE)</f>
        <v>#N/A</v>
      </c>
      <c r="C1927" s="4">
        <f t="shared" si="210"/>
        <v>1923</v>
      </c>
      <c r="D1927" s="1" t="s">
        <v>506</v>
      </c>
      <c r="E1927" s="1"/>
      <c r="F1927" s="17" t="s">
        <v>3051</v>
      </c>
      <c r="G1927" s="4">
        <v>480</v>
      </c>
      <c r="H1927" s="35">
        <f t="shared" si="211"/>
        <v>420</v>
      </c>
      <c r="I1927" s="47">
        <f t="shared" si="212"/>
        <v>0</v>
      </c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37">
        <f t="shared" si="214"/>
        <v>60</v>
      </c>
      <c r="AP1927" s="17"/>
      <c r="AQ1927" s="17"/>
      <c r="AR1927" s="17"/>
      <c r="AS1927" s="17">
        <v>60</v>
      </c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38"/>
      <c r="BT1927" s="38"/>
    </row>
    <row r="1928" customFormat="1" hidden="1" spans="2:72">
      <c r="B1928" s="17" t="e">
        <f>VLOOKUP(D1928,正方形!D:D,1,FALSE)</f>
        <v>#N/A</v>
      </c>
      <c r="C1928" s="4">
        <f t="shared" si="210"/>
        <v>1924</v>
      </c>
      <c r="D1928" s="1" t="s">
        <v>505</v>
      </c>
      <c r="E1928" s="1"/>
      <c r="F1928" s="17" t="s">
        <v>3030</v>
      </c>
      <c r="G1928" s="4">
        <v>100</v>
      </c>
      <c r="H1928" s="35">
        <f t="shared" si="211"/>
        <v>0</v>
      </c>
      <c r="I1928" s="47">
        <f t="shared" si="212"/>
        <v>0</v>
      </c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37">
        <f t="shared" si="214"/>
        <v>100</v>
      </c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7"/>
      <c r="BQ1928" s="17"/>
      <c r="BR1928" s="17">
        <v>100</v>
      </c>
      <c r="BS1928" s="38"/>
      <c r="BT1928" s="38"/>
    </row>
    <row r="1929" customFormat="1" hidden="1" spans="2:72">
      <c r="B1929" s="17"/>
      <c r="C1929" s="4">
        <f t="shared" si="210"/>
        <v>1925</v>
      </c>
      <c r="D1929" s="16" t="s">
        <v>504</v>
      </c>
      <c r="E1929" s="1"/>
      <c r="F1929" s="17" t="s">
        <v>2425</v>
      </c>
      <c r="G1929" s="4">
        <v>0</v>
      </c>
      <c r="H1929" s="35">
        <f t="shared" si="211"/>
        <v>0</v>
      </c>
      <c r="I1929" s="47">
        <f t="shared" si="212"/>
        <v>0</v>
      </c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37">
        <f t="shared" si="214"/>
        <v>0</v>
      </c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</row>
    <row r="1930" customFormat="1" spans="2:72">
      <c r="B1930" s="17" t="e">
        <f>VLOOKUP(D1930,正方形!D:D,1,FALSE)</f>
        <v>#N/A</v>
      </c>
      <c r="C1930" s="4">
        <f t="shared" si="210"/>
        <v>1926</v>
      </c>
      <c r="D1930" s="1" t="s">
        <v>503</v>
      </c>
      <c r="E1930" s="1"/>
      <c r="F1930" s="17" t="s">
        <v>2888</v>
      </c>
      <c r="G1930" s="4">
        <v>24</v>
      </c>
      <c r="H1930" s="35">
        <f t="shared" si="211"/>
        <v>24</v>
      </c>
      <c r="I1930" s="47">
        <f t="shared" si="212"/>
        <v>0</v>
      </c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37">
        <f t="shared" si="214"/>
        <v>0</v>
      </c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38"/>
      <c r="BT1930" s="38"/>
    </row>
    <row r="1931" customFormat="1" hidden="1" spans="2:72">
      <c r="B1931" s="17" t="e">
        <f>VLOOKUP(D1931,正方形!D:D,1,FALSE)</f>
        <v>#N/A</v>
      </c>
      <c r="C1931" s="4">
        <f t="shared" si="210"/>
        <v>1927</v>
      </c>
      <c r="D1931" s="1" t="s">
        <v>502</v>
      </c>
      <c r="E1931" s="1"/>
      <c r="F1931" s="17" t="s">
        <v>3052</v>
      </c>
      <c r="G1931" s="4">
        <v>585</v>
      </c>
      <c r="H1931" s="35">
        <f t="shared" si="211"/>
        <v>0</v>
      </c>
      <c r="I1931" s="47">
        <f t="shared" si="212"/>
        <v>0</v>
      </c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37">
        <f t="shared" si="214"/>
        <v>585</v>
      </c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>
        <v>585</v>
      </c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38"/>
      <c r="BT1931" s="38"/>
    </row>
    <row r="1932" customFormat="1" spans="2:72">
      <c r="B1932" s="17" t="e">
        <f>VLOOKUP(D1932,正方形!D:D,1,FALSE)</f>
        <v>#N/A</v>
      </c>
      <c r="C1932" s="4">
        <f t="shared" si="210"/>
        <v>1928</v>
      </c>
      <c r="D1932" s="1" t="s">
        <v>501</v>
      </c>
      <c r="E1932" s="1"/>
      <c r="F1932" s="17" t="s">
        <v>3053</v>
      </c>
      <c r="G1932" s="4">
        <v>190</v>
      </c>
      <c r="H1932" s="35">
        <f t="shared" si="211"/>
        <v>160</v>
      </c>
      <c r="I1932" s="47">
        <f t="shared" si="212"/>
        <v>0</v>
      </c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37">
        <f t="shared" si="214"/>
        <v>30</v>
      </c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>
        <v>30</v>
      </c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38"/>
      <c r="BT1932" s="38"/>
    </row>
    <row r="1933" customFormat="1" hidden="1" spans="2:72">
      <c r="B1933" s="17" t="e">
        <f>VLOOKUP(D1933,正方形!D:D,1,FALSE)</f>
        <v>#N/A</v>
      </c>
      <c r="C1933" s="4">
        <f t="shared" si="210"/>
        <v>1929</v>
      </c>
      <c r="D1933" s="1" t="s">
        <v>500</v>
      </c>
      <c r="E1933" s="1"/>
      <c r="F1933" s="17" t="s">
        <v>2428</v>
      </c>
      <c r="G1933" s="4">
        <v>0</v>
      </c>
      <c r="H1933" s="35">
        <f t="shared" si="211"/>
        <v>0</v>
      </c>
      <c r="I1933" s="47">
        <f t="shared" si="212"/>
        <v>0</v>
      </c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37">
        <f t="shared" si="214"/>
        <v>0</v>
      </c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38"/>
      <c r="BT1933" s="38"/>
    </row>
    <row r="1934" customFormat="1" spans="2:72">
      <c r="B1934" s="17" t="e">
        <f>VLOOKUP(D1934,正方形!D:D,1,FALSE)</f>
        <v>#N/A</v>
      </c>
      <c r="C1934" s="4">
        <f t="shared" si="210"/>
        <v>1930</v>
      </c>
      <c r="D1934" s="1" t="s">
        <v>499</v>
      </c>
      <c r="E1934" s="1"/>
      <c r="F1934" s="17" t="s">
        <v>2892</v>
      </c>
      <c r="G1934" s="4">
        <v>565</v>
      </c>
      <c r="H1934" s="35">
        <f t="shared" si="211"/>
        <v>273</v>
      </c>
      <c r="I1934" s="47">
        <f t="shared" si="212"/>
        <v>0</v>
      </c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37">
        <f t="shared" si="214"/>
        <v>292</v>
      </c>
      <c r="AP1934" s="17"/>
      <c r="AQ1934" s="17"/>
      <c r="AR1934" s="17"/>
      <c r="AS1934" s="17"/>
      <c r="AT1934" s="17"/>
      <c r="AU1934" s="17"/>
      <c r="AV1934" s="17">
        <v>100</v>
      </c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>
        <v>160</v>
      </c>
      <c r="BH1934" s="17"/>
      <c r="BI1934" s="17"/>
      <c r="BJ1934" s="17">
        <v>32</v>
      </c>
      <c r="BK1934" s="17"/>
      <c r="BL1934" s="17"/>
      <c r="BM1934" s="17"/>
      <c r="BN1934" s="17"/>
      <c r="BO1934" s="17"/>
      <c r="BP1934" s="17"/>
      <c r="BQ1934" s="17"/>
      <c r="BR1934" s="17"/>
      <c r="BS1934" s="38"/>
      <c r="BT1934" s="38"/>
    </row>
    <row r="1935" customFormat="1" spans="2:72">
      <c r="B1935" s="17" t="e">
        <f>VLOOKUP(D1935,正方形!D:D,1,FALSE)</f>
        <v>#N/A</v>
      </c>
      <c r="C1935" s="4">
        <f t="shared" si="210"/>
        <v>1931</v>
      </c>
      <c r="D1935" s="1" t="s">
        <v>498</v>
      </c>
      <c r="E1935" s="1"/>
      <c r="F1935" s="17" t="s">
        <v>2963</v>
      </c>
      <c r="G1935" s="4">
        <v>200</v>
      </c>
      <c r="H1935" s="35">
        <f t="shared" si="211"/>
        <v>200</v>
      </c>
      <c r="I1935" s="47">
        <f t="shared" si="212"/>
        <v>0</v>
      </c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37">
        <f t="shared" si="214"/>
        <v>0</v>
      </c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</row>
    <row r="1936" customFormat="1" spans="2:72">
      <c r="B1936" s="17" t="e">
        <f>VLOOKUP(D1936,正方形!D:D,1,FALSE)</f>
        <v>#N/A</v>
      </c>
      <c r="C1936" s="4">
        <f t="shared" si="210"/>
        <v>1932</v>
      </c>
      <c r="D1936" s="1" t="s">
        <v>497</v>
      </c>
      <c r="E1936" s="1"/>
      <c r="F1936" s="17" t="s">
        <v>2614</v>
      </c>
      <c r="G1936" s="4">
        <v>15</v>
      </c>
      <c r="H1936" s="35">
        <f t="shared" si="211"/>
        <v>15</v>
      </c>
      <c r="I1936" s="47">
        <f t="shared" si="212"/>
        <v>0</v>
      </c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37">
        <f t="shared" si="214"/>
        <v>0</v>
      </c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38"/>
      <c r="BT1936" s="38"/>
    </row>
    <row r="1937" customFormat="1" hidden="1" spans="2:72">
      <c r="B1937" s="17" t="e">
        <f>VLOOKUP(D1937,正方形!D:D,1,FALSE)</f>
        <v>#N/A</v>
      </c>
      <c r="C1937" s="4">
        <f t="shared" si="210"/>
        <v>1933</v>
      </c>
      <c r="D1937" s="1" t="s">
        <v>496</v>
      </c>
      <c r="E1937" s="1"/>
      <c r="F1937" s="17" t="s">
        <v>2614</v>
      </c>
      <c r="G1937" s="4">
        <v>50</v>
      </c>
      <c r="H1937" s="35">
        <f t="shared" si="211"/>
        <v>0</v>
      </c>
      <c r="I1937" s="47">
        <f t="shared" si="212"/>
        <v>0</v>
      </c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37">
        <f t="shared" si="214"/>
        <v>50</v>
      </c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  <c r="BO1937" s="17">
        <v>50</v>
      </c>
      <c r="BP1937" s="17"/>
      <c r="BQ1937" s="17"/>
      <c r="BR1937" s="17"/>
      <c r="BS1937" s="38"/>
      <c r="BT1937" s="38"/>
    </row>
    <row r="1938" customFormat="1" hidden="1" spans="2:72">
      <c r="B1938" s="17" t="e">
        <f>VLOOKUP(D1938,正方形!D:D,1,FALSE)</f>
        <v>#N/A</v>
      </c>
      <c r="C1938" s="4">
        <f t="shared" si="210"/>
        <v>1934</v>
      </c>
      <c r="D1938" s="1" t="s">
        <v>495</v>
      </c>
      <c r="E1938" s="1"/>
      <c r="F1938" s="17" t="s">
        <v>2425</v>
      </c>
      <c r="G1938" s="4">
        <v>0</v>
      </c>
      <c r="H1938" s="35">
        <f t="shared" si="211"/>
        <v>0</v>
      </c>
      <c r="I1938" s="47">
        <f t="shared" si="212"/>
        <v>0</v>
      </c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37">
        <f t="shared" si="214"/>
        <v>0</v>
      </c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7"/>
      <c r="BQ1938" s="17"/>
      <c r="BR1938" s="17"/>
    </row>
    <row r="1939" customFormat="1" hidden="1" spans="2:72">
      <c r="B1939" s="17" t="e">
        <f>VLOOKUP(D1939,正方形!D:D,1,FALSE)</f>
        <v>#N/A</v>
      </c>
      <c r="C1939" s="4">
        <f t="shared" si="210"/>
        <v>1935</v>
      </c>
      <c r="D1939" s="1" t="s">
        <v>494</v>
      </c>
      <c r="E1939" s="1"/>
      <c r="F1939" s="17" t="s">
        <v>2425</v>
      </c>
      <c r="G1939" s="4">
        <v>0</v>
      </c>
      <c r="H1939" s="35">
        <f t="shared" si="211"/>
        <v>0</v>
      </c>
      <c r="I1939" s="47">
        <f t="shared" si="212"/>
        <v>0</v>
      </c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37">
        <f t="shared" si="214"/>
        <v>0</v>
      </c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</row>
    <row r="1940" customFormat="1" spans="2:72">
      <c r="B1940" s="17" t="e">
        <f>VLOOKUP(D1940,正方形!D:D,1,FALSE)</f>
        <v>#N/A</v>
      </c>
      <c r="C1940" s="4">
        <f t="shared" si="210"/>
        <v>1936</v>
      </c>
      <c r="D1940" s="1" t="s">
        <v>493</v>
      </c>
      <c r="E1940" s="1"/>
      <c r="F1940" s="17" t="s">
        <v>3017</v>
      </c>
      <c r="G1940" s="4">
        <v>2</v>
      </c>
      <c r="H1940" s="35">
        <f t="shared" si="211"/>
        <v>2</v>
      </c>
      <c r="I1940" s="47">
        <f t="shared" si="212"/>
        <v>0</v>
      </c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37">
        <f t="shared" si="214"/>
        <v>0</v>
      </c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38"/>
      <c r="BT1940" s="38"/>
    </row>
    <row r="1941" customFormat="1" spans="2:72">
      <c r="B1941" s="17" t="e">
        <f>VLOOKUP(D1941,正方形!D:D,1,FALSE)</f>
        <v>#N/A</v>
      </c>
      <c r="C1941" s="4">
        <f t="shared" si="210"/>
        <v>1937</v>
      </c>
      <c r="D1941" s="1" t="s">
        <v>492</v>
      </c>
      <c r="E1941" s="1"/>
      <c r="F1941" s="17" t="s">
        <v>2894</v>
      </c>
      <c r="G1941" s="4">
        <v>250</v>
      </c>
      <c r="H1941" s="35">
        <f t="shared" si="211"/>
        <v>250</v>
      </c>
      <c r="I1941" s="47">
        <f t="shared" si="212"/>
        <v>0</v>
      </c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37">
        <f t="shared" si="214"/>
        <v>0</v>
      </c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38"/>
      <c r="BT1941" s="38"/>
    </row>
    <row r="1942" customFormat="1" hidden="1" spans="2:72">
      <c r="B1942" s="17" t="e">
        <f>VLOOKUP(D1942,正方形!D:D,1,FALSE)</f>
        <v>#N/A</v>
      </c>
      <c r="C1942" s="4">
        <f t="shared" si="210"/>
        <v>1938</v>
      </c>
      <c r="D1942" s="1" t="s">
        <v>491</v>
      </c>
      <c r="E1942" s="1"/>
      <c r="F1942" s="17" t="s">
        <v>2425</v>
      </c>
      <c r="G1942" s="4">
        <v>0</v>
      </c>
      <c r="H1942" s="35">
        <f t="shared" si="211"/>
        <v>0</v>
      </c>
      <c r="I1942" s="47">
        <f t="shared" si="212"/>
        <v>0</v>
      </c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37">
        <f t="shared" si="214"/>
        <v>0</v>
      </c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</row>
    <row r="1943" customFormat="1" hidden="1" spans="2:72">
      <c r="B1943" s="17" t="e">
        <f>VLOOKUP(D1943,正方形!D:D,1,FALSE)</f>
        <v>#N/A</v>
      </c>
      <c r="C1943" s="4">
        <f t="shared" si="210"/>
        <v>1939</v>
      </c>
      <c r="D1943" s="1" t="s">
        <v>490</v>
      </c>
      <c r="E1943" s="1"/>
      <c r="F1943" s="17" t="s">
        <v>2588</v>
      </c>
      <c r="G1943" s="4">
        <v>100</v>
      </c>
      <c r="H1943" s="35">
        <v>0</v>
      </c>
      <c r="I1943" s="47">
        <f t="shared" ref="I1943:I1952" si="215">SUM(J1943:AN1943)</f>
        <v>0</v>
      </c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37">
        <f t="shared" si="214"/>
        <v>30</v>
      </c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>
        <v>30</v>
      </c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</row>
    <row r="1944" customFormat="1" hidden="1" spans="2:72">
      <c r="B1944" s="17" t="e">
        <f>VLOOKUP(D1944,正方形!D:D,1,FALSE)</f>
        <v>#N/A</v>
      </c>
      <c r="C1944" s="4">
        <f t="shared" ref="C1944:C1962" si="216">ROW()-4</f>
        <v>1940</v>
      </c>
      <c r="D1944" s="1" t="s">
        <v>489</v>
      </c>
      <c r="E1944" s="1"/>
      <c r="F1944" s="17" t="s">
        <v>3031</v>
      </c>
      <c r="G1944" s="4">
        <v>50</v>
      </c>
      <c r="H1944" s="35">
        <f t="shared" ref="H1943:H1963" si="217">G1944+I1944-AO1944</f>
        <v>0</v>
      </c>
      <c r="I1944" s="47">
        <f t="shared" si="215"/>
        <v>0</v>
      </c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37">
        <f t="shared" si="214"/>
        <v>50</v>
      </c>
      <c r="AP1944" s="17"/>
      <c r="AQ1944" s="17"/>
      <c r="AR1944" s="17"/>
      <c r="AS1944" s="17"/>
      <c r="AT1944" s="17"/>
      <c r="AU1944" s="17">
        <v>50</v>
      </c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38"/>
      <c r="BT1944" s="38"/>
    </row>
    <row r="1945" customFormat="1" hidden="1" spans="2:72">
      <c r="B1945" s="17" t="e">
        <f>VLOOKUP(D1945,正方形!D:D,1,FALSE)</f>
        <v>#N/A</v>
      </c>
      <c r="C1945" s="4">
        <f t="shared" si="216"/>
        <v>1941</v>
      </c>
      <c r="D1945" s="1" t="s">
        <v>488</v>
      </c>
      <c r="E1945" s="1"/>
      <c r="F1945" s="17" t="s">
        <v>2425</v>
      </c>
      <c r="G1945" s="4">
        <v>0</v>
      </c>
      <c r="H1945" s="35">
        <f t="shared" si="217"/>
        <v>0</v>
      </c>
      <c r="I1945" s="47">
        <f t="shared" si="215"/>
        <v>0</v>
      </c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37">
        <f t="shared" si="214"/>
        <v>0</v>
      </c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</row>
    <row r="1946" customFormat="1" spans="2:72">
      <c r="B1946" s="17" t="e">
        <f>VLOOKUP(D1946,正方形!D:D,1,FALSE)</f>
        <v>#N/A</v>
      </c>
      <c r="C1946" s="4">
        <f t="shared" si="216"/>
        <v>1942</v>
      </c>
      <c r="D1946" s="1" t="s">
        <v>487</v>
      </c>
      <c r="E1946" s="1"/>
      <c r="F1946" s="17" t="s">
        <v>3054</v>
      </c>
      <c r="G1946" s="4">
        <v>35</v>
      </c>
      <c r="H1946" s="35">
        <f t="shared" si="217"/>
        <v>15</v>
      </c>
      <c r="I1946" s="47">
        <f t="shared" si="215"/>
        <v>0</v>
      </c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37">
        <f t="shared" si="214"/>
        <v>20</v>
      </c>
      <c r="AP1946" s="17"/>
      <c r="AQ1946" s="17">
        <v>20</v>
      </c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  <c r="BO1946" s="17"/>
      <c r="BP1946" s="17"/>
      <c r="BQ1946" s="17"/>
      <c r="BR1946" s="17"/>
      <c r="BS1946" s="38"/>
      <c r="BT1946" s="38"/>
    </row>
    <row r="1947" customFormat="1" spans="2:72">
      <c r="B1947" s="17" t="e">
        <f>VLOOKUP(D1947,正方形!D:D,1,FALSE)</f>
        <v>#N/A</v>
      </c>
      <c r="C1947" s="4">
        <f t="shared" si="216"/>
        <v>1943</v>
      </c>
      <c r="D1947" s="1" t="s">
        <v>486</v>
      </c>
      <c r="E1947" s="1"/>
      <c r="F1947" s="17" t="s">
        <v>2717</v>
      </c>
      <c r="G1947" s="4">
        <v>350</v>
      </c>
      <c r="H1947" s="35">
        <f t="shared" si="217"/>
        <v>350</v>
      </c>
      <c r="I1947" s="47">
        <f t="shared" si="215"/>
        <v>0</v>
      </c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37">
        <f t="shared" si="214"/>
        <v>0</v>
      </c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</row>
    <row r="1948" customFormat="1" spans="2:72">
      <c r="B1948" s="17" t="e">
        <f>VLOOKUP(D1948,正方形!D:D,1,FALSE)</f>
        <v>#N/A</v>
      </c>
      <c r="C1948" s="4">
        <f t="shared" si="216"/>
        <v>1944</v>
      </c>
      <c r="D1948" s="1" t="s">
        <v>485</v>
      </c>
      <c r="E1948" s="1"/>
      <c r="F1948" s="17" t="s">
        <v>2785</v>
      </c>
      <c r="G1948" s="4">
        <v>18</v>
      </c>
      <c r="H1948" s="35">
        <f t="shared" si="217"/>
        <v>18</v>
      </c>
      <c r="I1948" s="47">
        <f t="shared" si="215"/>
        <v>0</v>
      </c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37">
        <f t="shared" si="214"/>
        <v>0</v>
      </c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38"/>
      <c r="BT1948" s="38"/>
    </row>
    <row r="1949" customFormat="1" hidden="1" spans="2:72">
      <c r="B1949" s="17"/>
      <c r="C1949" s="4">
        <f t="shared" si="216"/>
        <v>1945</v>
      </c>
      <c r="D1949" s="16" t="s">
        <v>484</v>
      </c>
      <c r="E1949" s="1"/>
      <c r="F1949" s="17" t="s">
        <v>2425</v>
      </c>
      <c r="G1949" s="4">
        <v>0</v>
      </c>
      <c r="H1949" s="35">
        <f t="shared" si="217"/>
        <v>0</v>
      </c>
      <c r="I1949" s="47">
        <f t="shared" si="215"/>
        <v>0</v>
      </c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37">
        <f t="shared" si="214"/>
        <v>0</v>
      </c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</row>
    <row r="1950" customFormat="1" hidden="1" spans="2:72">
      <c r="B1950" s="17" t="e">
        <f>VLOOKUP(D1950,正方形!D:D,1,FALSE)</f>
        <v>#N/A</v>
      </c>
      <c r="C1950" s="4">
        <f t="shared" si="216"/>
        <v>1946</v>
      </c>
      <c r="D1950" s="1" t="s">
        <v>483</v>
      </c>
      <c r="E1950" s="1"/>
      <c r="F1950" s="17" t="s">
        <v>2929</v>
      </c>
      <c r="G1950" s="4">
        <v>0</v>
      </c>
      <c r="H1950" s="35">
        <f t="shared" si="217"/>
        <v>-400</v>
      </c>
      <c r="I1950" s="47">
        <f t="shared" si="215"/>
        <v>200</v>
      </c>
      <c r="J1950" s="17">
        <v>200</v>
      </c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37">
        <f t="shared" si="214"/>
        <v>600</v>
      </c>
      <c r="AP1950" s="17">
        <v>200</v>
      </c>
      <c r="AQ1950" s="17"/>
      <c r="AR1950" s="17">
        <v>400</v>
      </c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</row>
    <row r="1951" customFormat="1" hidden="1" spans="2:72">
      <c r="B1951" s="17" t="e">
        <f>VLOOKUP(D1951,正方形!D:D,1,FALSE)</f>
        <v>#N/A</v>
      </c>
      <c r="C1951" s="4">
        <f t="shared" si="216"/>
        <v>1947</v>
      </c>
      <c r="D1951" s="1" t="s">
        <v>482</v>
      </c>
      <c r="E1951" s="1"/>
      <c r="F1951" s="17" t="s">
        <v>2425</v>
      </c>
      <c r="G1951" s="4">
        <v>0</v>
      </c>
      <c r="H1951" s="35">
        <f t="shared" si="217"/>
        <v>0</v>
      </c>
      <c r="I1951" s="47">
        <f t="shared" si="215"/>
        <v>0</v>
      </c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37">
        <f t="shared" si="214"/>
        <v>0</v>
      </c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</row>
    <row r="1952" customFormat="1" hidden="1" spans="2:72">
      <c r="B1952" s="17"/>
      <c r="C1952" s="4">
        <f t="shared" si="216"/>
        <v>1948</v>
      </c>
      <c r="D1952" s="16" t="s">
        <v>481</v>
      </c>
      <c r="E1952" s="1"/>
      <c r="F1952" s="17"/>
      <c r="G1952" s="4">
        <v>0</v>
      </c>
      <c r="H1952" s="35">
        <f t="shared" si="217"/>
        <v>-640</v>
      </c>
      <c r="I1952" s="47">
        <f t="shared" si="215"/>
        <v>640</v>
      </c>
      <c r="J1952" s="17">
        <v>640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37">
        <f t="shared" si="214"/>
        <v>1280</v>
      </c>
      <c r="AP1952" s="17">
        <v>640</v>
      </c>
      <c r="AQ1952" s="17"/>
      <c r="AR1952" s="17">
        <v>640</v>
      </c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7"/>
      <c r="BQ1952" s="17"/>
      <c r="BR1952" s="17"/>
    </row>
    <row r="1953" customFormat="1" hidden="1" spans="2:72">
      <c r="B1953" s="17"/>
      <c r="C1953" s="4">
        <f t="shared" si="216"/>
        <v>1949</v>
      </c>
      <c r="D1953" s="16" t="s">
        <v>3055</v>
      </c>
      <c r="E1953" s="1"/>
      <c r="F1953" s="17"/>
      <c r="G1953" s="4">
        <v>0</v>
      </c>
      <c r="H1953" s="35">
        <f t="shared" si="217"/>
        <v>0</v>
      </c>
      <c r="I1953" s="4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37">
        <f t="shared" si="214"/>
        <v>0</v>
      </c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</row>
    <row r="1954" customFormat="1" spans="2:72">
      <c r="B1954" s="17" t="e">
        <f>VLOOKUP(D1954,正方形!D:D,1,FALSE)</f>
        <v>#N/A</v>
      </c>
      <c r="C1954" s="4">
        <f t="shared" si="216"/>
        <v>1950</v>
      </c>
      <c r="D1954" s="1" t="s">
        <v>480</v>
      </c>
      <c r="E1954" s="1"/>
      <c r="F1954" s="17" t="s">
        <v>2437</v>
      </c>
      <c r="G1954" s="4">
        <v>20</v>
      </c>
      <c r="H1954" s="35">
        <f t="shared" si="217"/>
        <v>20</v>
      </c>
      <c r="I1954" s="47">
        <f>SUM(J1954:AN1954)</f>
        <v>0</v>
      </c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37">
        <f t="shared" si="214"/>
        <v>0</v>
      </c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  <c r="BO1954" s="17"/>
      <c r="BP1954" s="17"/>
      <c r="BQ1954" s="17"/>
      <c r="BR1954" s="17"/>
    </row>
    <row r="1955" customFormat="1" hidden="1" spans="2:72">
      <c r="B1955" s="17"/>
      <c r="C1955" s="4">
        <f t="shared" si="216"/>
        <v>1951</v>
      </c>
      <c r="D1955" s="16" t="s">
        <v>479</v>
      </c>
      <c r="E1955" s="1"/>
      <c r="F1955" s="17" t="s">
        <v>2880</v>
      </c>
      <c r="G1955" s="4">
        <v>0</v>
      </c>
      <c r="H1955" s="35">
        <f t="shared" si="217"/>
        <v>0</v>
      </c>
      <c r="I1955" s="47">
        <f>SUM(J1955:AN1955)</f>
        <v>100</v>
      </c>
      <c r="J1955" s="17">
        <v>100</v>
      </c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37">
        <f t="shared" si="214"/>
        <v>100</v>
      </c>
      <c r="AP1955" s="17">
        <v>100</v>
      </c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</row>
    <row r="1956" customFormat="1" hidden="1" spans="2:72">
      <c r="B1956" s="17"/>
      <c r="C1956" s="4">
        <f t="shared" si="216"/>
        <v>1952</v>
      </c>
      <c r="D1956" s="16" t="s">
        <v>478</v>
      </c>
      <c r="E1956" s="1"/>
      <c r="F1956" s="17"/>
      <c r="G1956" s="4">
        <v>0</v>
      </c>
      <c r="H1956" s="35">
        <f t="shared" si="217"/>
        <v>0</v>
      </c>
      <c r="I1956" s="47">
        <f>SUM(J1956:AN1956)</f>
        <v>0</v>
      </c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37">
        <f t="shared" si="214"/>
        <v>0</v>
      </c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7"/>
      <c r="BQ1956" s="17"/>
      <c r="BR1956" s="17"/>
    </row>
    <row r="1957" customFormat="1" hidden="1" spans="2:72">
      <c r="B1957" s="17"/>
      <c r="C1957" s="4">
        <f t="shared" si="216"/>
        <v>1953</v>
      </c>
      <c r="D1957" s="16" t="s">
        <v>3056</v>
      </c>
      <c r="E1957" s="1"/>
      <c r="F1957" s="17" t="s">
        <v>3018</v>
      </c>
      <c r="G1957" s="4">
        <v>50</v>
      </c>
      <c r="H1957" s="35">
        <f t="shared" si="217"/>
        <v>0</v>
      </c>
      <c r="I1957" s="4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37">
        <f t="shared" si="214"/>
        <v>50</v>
      </c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>
        <v>50</v>
      </c>
      <c r="BN1957" s="17"/>
      <c r="BO1957" s="17"/>
      <c r="BP1957" s="17"/>
      <c r="BQ1957" s="17"/>
      <c r="BR1957" s="17"/>
    </row>
    <row r="1958" customFormat="1" spans="2:72">
      <c r="B1958" s="17" t="e">
        <f>VLOOKUP(D1958,正方形!D:D,1,FALSE)</f>
        <v>#N/A</v>
      </c>
      <c r="C1958" s="4">
        <f t="shared" si="216"/>
        <v>1954</v>
      </c>
      <c r="D1958" s="1" t="s">
        <v>477</v>
      </c>
      <c r="E1958" s="1"/>
      <c r="F1958" s="17" t="s">
        <v>2446</v>
      </c>
      <c r="G1958" s="4">
        <v>120</v>
      </c>
      <c r="H1958" s="35">
        <f t="shared" si="217"/>
        <v>120</v>
      </c>
      <c r="I1958" s="47">
        <f>SUM(J1958:AN1958)</f>
        <v>0</v>
      </c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37">
        <f t="shared" si="214"/>
        <v>0</v>
      </c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  <c r="BO1958" s="17"/>
      <c r="BP1958" s="17"/>
      <c r="BQ1958" s="17"/>
      <c r="BR1958" s="17"/>
    </row>
    <row r="1959" customFormat="1" hidden="1" spans="2:72">
      <c r="B1959" s="17" t="e">
        <f>VLOOKUP(D1959,正方形!D:D,1,FALSE)</f>
        <v>#N/A</v>
      </c>
      <c r="C1959" s="4">
        <f t="shared" si="216"/>
        <v>1955</v>
      </c>
      <c r="D1959" s="1" t="s">
        <v>476</v>
      </c>
      <c r="E1959" s="1"/>
      <c r="F1959" s="17" t="s">
        <v>2425</v>
      </c>
      <c r="G1959" s="4">
        <v>0</v>
      </c>
      <c r="H1959" s="35">
        <f t="shared" si="217"/>
        <v>-110</v>
      </c>
      <c r="I1959" s="47">
        <f>SUM(J1959:AN1959)</f>
        <v>110</v>
      </c>
      <c r="J1959" s="17">
        <v>110</v>
      </c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37">
        <f t="shared" si="214"/>
        <v>220</v>
      </c>
      <c r="AP1959" s="17">
        <v>110</v>
      </c>
      <c r="AQ1959" s="17"/>
      <c r="AR1959" s="17">
        <v>110</v>
      </c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</row>
    <row r="1960" customFormat="1" hidden="1" spans="2:72">
      <c r="B1960" s="17"/>
      <c r="C1960" s="4">
        <f t="shared" si="216"/>
        <v>1956</v>
      </c>
      <c r="D1960" s="1" t="s">
        <v>3057</v>
      </c>
      <c r="E1960" s="1"/>
      <c r="F1960" s="17" t="s">
        <v>3018</v>
      </c>
      <c r="G1960" s="4">
        <v>80</v>
      </c>
      <c r="H1960" s="35">
        <f t="shared" si="217"/>
        <v>0</v>
      </c>
      <c r="I1960" s="4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37">
        <f t="shared" si="214"/>
        <v>80</v>
      </c>
      <c r="AP1960" s="17"/>
      <c r="AQ1960" s="17"/>
      <c r="AR1960" s="17">
        <v>40</v>
      </c>
      <c r="AS1960" s="17"/>
      <c r="AT1960" s="17"/>
      <c r="AU1960" s="17"/>
      <c r="AV1960" s="17"/>
      <c r="AW1960" s="17">
        <v>40</v>
      </c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  <c r="BO1960" s="17"/>
      <c r="BP1960" s="17"/>
      <c r="BQ1960" s="17"/>
      <c r="BR1960" s="17"/>
    </row>
    <row r="1961" customFormat="1" spans="2:72">
      <c r="B1961" s="17" t="e">
        <f>VLOOKUP(D1961,正方形!D:D,1,FALSE)</f>
        <v>#N/A</v>
      </c>
      <c r="C1961" s="4">
        <f t="shared" si="216"/>
        <v>1957</v>
      </c>
      <c r="D1961" s="1" t="s">
        <v>475</v>
      </c>
      <c r="E1961" s="1"/>
      <c r="F1961" s="17" t="s">
        <v>2581</v>
      </c>
      <c r="G1961" s="4">
        <v>100</v>
      </c>
      <c r="H1961" s="35">
        <f t="shared" si="217"/>
        <v>100</v>
      </c>
      <c r="I1961" s="47">
        <f>SUM(J1961:AN1961)</f>
        <v>0</v>
      </c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37">
        <f t="shared" si="214"/>
        <v>0</v>
      </c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</row>
    <row r="1962" customFormat="1" hidden="1" spans="2:72">
      <c r="B1962" s="17"/>
      <c r="C1962" s="4">
        <f t="shared" si="216"/>
        <v>1958</v>
      </c>
      <c r="D1962" s="1" t="s">
        <v>3058</v>
      </c>
      <c r="E1962" s="1"/>
      <c r="F1962" s="17"/>
      <c r="G1962" s="4">
        <v>0</v>
      </c>
      <c r="H1962" s="35">
        <f t="shared" si="217"/>
        <v>0</v>
      </c>
      <c r="I1962" s="4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37">
        <f t="shared" si="214"/>
        <v>0</v>
      </c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  <c r="BO1962" s="17"/>
      <c r="BP1962" s="17"/>
      <c r="BQ1962" s="17"/>
      <c r="BR1962" s="17"/>
    </row>
    <row r="1963" customFormat="1" spans="2:72">
      <c r="B1963" s="17" t="e">
        <f>VLOOKUP(D1963,正方形!D:D,1,FALSE)</f>
        <v>#N/A</v>
      </c>
      <c r="C1963" s="4">
        <f t="shared" ref="C1963:C2011" si="218">ROW()-4</f>
        <v>1959</v>
      </c>
      <c r="D1963" s="1" t="s">
        <v>3059</v>
      </c>
      <c r="E1963" s="1"/>
      <c r="F1963" s="17" t="s">
        <v>3060</v>
      </c>
      <c r="G1963" s="4">
        <v>405</v>
      </c>
      <c r="H1963" s="35">
        <f t="shared" si="217"/>
        <v>405</v>
      </c>
      <c r="I1963" s="47">
        <f t="shared" ref="I1963:I2010" si="219">SUM(J1963:AN1963)</f>
        <v>0</v>
      </c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37">
        <f t="shared" si="214"/>
        <v>0</v>
      </c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38"/>
      <c r="BT1963" s="38"/>
    </row>
    <row r="1964" customFormat="1" hidden="1" spans="2:72">
      <c r="B1964" s="17"/>
      <c r="C1964" s="4">
        <f t="shared" si="218"/>
        <v>1960</v>
      </c>
      <c r="D1964" s="16" t="s">
        <v>473</v>
      </c>
      <c r="E1964" s="1"/>
      <c r="F1964" s="17" t="s">
        <v>2425</v>
      </c>
      <c r="G1964" s="4">
        <v>0</v>
      </c>
      <c r="H1964" s="35">
        <f t="shared" ref="H1963:H2010" si="220">G1964+I1964-AO1964</f>
        <v>0</v>
      </c>
      <c r="I1964" s="47">
        <f t="shared" si="219"/>
        <v>200</v>
      </c>
      <c r="J1964" s="17">
        <v>200</v>
      </c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37">
        <f t="shared" si="214"/>
        <v>200</v>
      </c>
      <c r="AP1964" s="17">
        <v>200</v>
      </c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  <c r="BO1964" s="17"/>
      <c r="BP1964" s="17"/>
      <c r="BQ1964" s="17"/>
      <c r="BR1964" s="17"/>
    </row>
    <row r="1965" customFormat="1" spans="2:72">
      <c r="B1965" s="17" t="e">
        <f>VLOOKUP(D1965,正方形!D:D,1,FALSE)</f>
        <v>#N/A</v>
      </c>
      <c r="C1965" s="4">
        <f t="shared" si="218"/>
        <v>1961</v>
      </c>
      <c r="D1965" s="1" t="s">
        <v>3061</v>
      </c>
      <c r="E1965" s="1" t="s">
        <v>3062</v>
      </c>
      <c r="F1965" s="17" t="s">
        <v>3063</v>
      </c>
      <c r="G1965" s="4">
        <v>500</v>
      </c>
      <c r="H1965" s="35">
        <f t="shared" si="220"/>
        <v>500</v>
      </c>
      <c r="I1965" s="47">
        <f t="shared" si="219"/>
        <v>0</v>
      </c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37">
        <f t="shared" si="214"/>
        <v>0</v>
      </c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38"/>
      <c r="BT1965" s="38"/>
    </row>
    <row r="1966" customFormat="1" hidden="1" spans="2:72">
      <c r="B1966" s="17"/>
      <c r="C1966" s="4">
        <f t="shared" si="218"/>
        <v>1962</v>
      </c>
      <c r="D1966" s="16" t="s">
        <v>471</v>
      </c>
      <c r="E1966" s="1"/>
      <c r="F1966" s="17" t="s">
        <v>2425</v>
      </c>
      <c r="G1966" s="4">
        <v>0</v>
      </c>
      <c r="H1966" s="35">
        <f t="shared" si="220"/>
        <v>0</v>
      </c>
      <c r="I1966" s="47">
        <f t="shared" si="219"/>
        <v>0</v>
      </c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37">
        <f t="shared" si="214"/>
        <v>0</v>
      </c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7"/>
      <c r="BQ1966" s="17"/>
      <c r="BR1966" s="17"/>
    </row>
    <row r="1967" customFormat="1" hidden="1" spans="2:72">
      <c r="B1967" s="17"/>
      <c r="C1967" s="4">
        <f t="shared" si="218"/>
        <v>1963</v>
      </c>
      <c r="D1967" s="16" t="s">
        <v>470</v>
      </c>
      <c r="E1967" s="1"/>
      <c r="F1967" s="17"/>
      <c r="G1967" s="4">
        <v>0</v>
      </c>
      <c r="H1967" s="35">
        <f t="shared" si="220"/>
        <v>0</v>
      </c>
      <c r="I1967" s="47">
        <f t="shared" si="219"/>
        <v>0</v>
      </c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37">
        <f t="shared" si="214"/>
        <v>0</v>
      </c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</row>
    <row r="1968" customFormat="1" hidden="1" spans="2:72">
      <c r="B1968" s="17"/>
      <c r="C1968" s="4">
        <f t="shared" si="218"/>
        <v>1964</v>
      </c>
      <c r="D1968" s="16" t="s">
        <v>469</v>
      </c>
      <c r="E1968" s="1"/>
      <c r="F1968" s="17"/>
      <c r="G1968" s="4">
        <v>0</v>
      </c>
      <c r="H1968" s="35">
        <f t="shared" si="220"/>
        <v>0</v>
      </c>
      <c r="I1968" s="47">
        <f t="shared" si="219"/>
        <v>0</v>
      </c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37">
        <f t="shared" si="214"/>
        <v>0</v>
      </c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  <c r="BO1968" s="17"/>
      <c r="BP1968" s="17"/>
      <c r="BQ1968" s="17"/>
      <c r="BR1968" s="17"/>
    </row>
    <row r="1969" customFormat="1" hidden="1" spans="2:72">
      <c r="B1969" s="17"/>
      <c r="C1969" s="4">
        <f t="shared" si="218"/>
        <v>1965</v>
      </c>
      <c r="D1969" s="16" t="s">
        <v>468</v>
      </c>
      <c r="E1969" s="1"/>
      <c r="F1969" s="17" t="s">
        <v>2425</v>
      </c>
      <c r="G1969" s="4">
        <v>0</v>
      </c>
      <c r="H1969" s="35">
        <f t="shared" si="220"/>
        <v>0</v>
      </c>
      <c r="I1969" s="47">
        <f t="shared" si="219"/>
        <v>0</v>
      </c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37">
        <f t="shared" si="214"/>
        <v>0</v>
      </c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  <c r="BO1969" s="17"/>
      <c r="BP1969" s="17"/>
      <c r="BQ1969" s="17"/>
      <c r="BR1969" s="17"/>
    </row>
    <row r="1970" customFormat="1" hidden="1" spans="2:72">
      <c r="B1970" s="17" t="e">
        <f>VLOOKUP(D1970,正方形!D:D,1,FALSE)</f>
        <v>#N/A</v>
      </c>
      <c r="C1970" s="4">
        <f t="shared" si="218"/>
        <v>1966</v>
      </c>
      <c r="D1970" s="1" t="s">
        <v>467</v>
      </c>
      <c r="E1970" s="1"/>
      <c r="F1970" s="17" t="s">
        <v>2425</v>
      </c>
      <c r="G1970" s="4">
        <v>0</v>
      </c>
      <c r="H1970" s="35">
        <f t="shared" si="220"/>
        <v>0</v>
      </c>
      <c r="I1970" s="47">
        <f t="shared" si="219"/>
        <v>0</v>
      </c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37">
        <f t="shared" si="214"/>
        <v>0</v>
      </c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  <c r="BO1970" s="17"/>
      <c r="BP1970" s="17"/>
      <c r="BQ1970" s="17"/>
      <c r="BR1970" s="17"/>
    </row>
    <row r="1971" customFormat="1" spans="2:72">
      <c r="B1971" s="17" t="e">
        <f>VLOOKUP(D1971,正方形!D:D,1,FALSE)</f>
        <v>#N/A</v>
      </c>
      <c r="C1971" s="4">
        <f t="shared" si="218"/>
        <v>1967</v>
      </c>
      <c r="D1971" s="1" t="s">
        <v>466</v>
      </c>
      <c r="E1971" s="1"/>
      <c r="F1971" s="17" t="s">
        <v>2761</v>
      </c>
      <c r="G1971" s="4">
        <v>50</v>
      </c>
      <c r="H1971" s="35">
        <f t="shared" si="220"/>
        <v>50</v>
      </c>
      <c r="I1971" s="47">
        <f t="shared" si="219"/>
        <v>0</v>
      </c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37">
        <f t="shared" si="214"/>
        <v>0</v>
      </c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7"/>
      <c r="BQ1971" s="17"/>
      <c r="BR1971" s="17"/>
      <c r="BS1971" s="38"/>
      <c r="BT1971" s="38"/>
    </row>
    <row r="1972" customFormat="1" spans="2:72">
      <c r="B1972" s="17" t="e">
        <f>VLOOKUP(D1972,正方形!D:D,1,FALSE)</f>
        <v>#N/A</v>
      </c>
      <c r="C1972" s="4">
        <f t="shared" si="218"/>
        <v>1968</v>
      </c>
      <c r="D1972" s="1" t="s">
        <v>465</v>
      </c>
      <c r="E1972" s="1"/>
      <c r="F1972" s="17" t="s">
        <v>3042</v>
      </c>
      <c r="G1972" s="4">
        <v>40</v>
      </c>
      <c r="H1972" s="35">
        <f t="shared" si="220"/>
        <v>40</v>
      </c>
      <c r="I1972" s="47">
        <f t="shared" si="219"/>
        <v>0</v>
      </c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37">
        <f t="shared" si="214"/>
        <v>0</v>
      </c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  <c r="BO1972" s="17"/>
      <c r="BP1972" s="17"/>
      <c r="BQ1972" s="17"/>
      <c r="BR1972" s="17"/>
      <c r="BS1972" s="38"/>
      <c r="BT1972" s="38"/>
    </row>
    <row r="1973" customFormat="1" hidden="1" spans="2:72">
      <c r="B1973" s="17"/>
      <c r="C1973" s="4">
        <f t="shared" si="218"/>
        <v>1969</v>
      </c>
      <c r="D1973" s="16" t="s">
        <v>464</v>
      </c>
      <c r="E1973" s="1"/>
      <c r="F1973" s="17" t="s">
        <v>2425</v>
      </c>
      <c r="G1973" s="4">
        <v>0</v>
      </c>
      <c r="H1973" s="35">
        <f t="shared" si="220"/>
        <v>0</v>
      </c>
      <c r="I1973" s="47">
        <f t="shared" si="219"/>
        <v>0</v>
      </c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37">
        <f t="shared" si="214"/>
        <v>0</v>
      </c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</row>
    <row r="1974" customFormat="1" spans="2:72">
      <c r="B1974" s="17" t="e">
        <f>VLOOKUP(D1974,正方形!D:D,1,FALSE)</f>
        <v>#N/A</v>
      </c>
      <c r="C1974" s="4">
        <f t="shared" si="218"/>
        <v>1970</v>
      </c>
      <c r="D1974" s="1" t="s">
        <v>463</v>
      </c>
      <c r="E1974" s="1"/>
      <c r="F1974" s="17" t="s">
        <v>2444</v>
      </c>
      <c r="G1974" s="4">
        <v>100</v>
      </c>
      <c r="H1974" s="35">
        <f t="shared" si="220"/>
        <v>100</v>
      </c>
      <c r="I1974" s="47">
        <f t="shared" si="219"/>
        <v>0</v>
      </c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37">
        <f t="shared" si="214"/>
        <v>0</v>
      </c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  <c r="BO1974" s="17"/>
      <c r="BP1974" s="17"/>
      <c r="BQ1974" s="17"/>
      <c r="BR1974" s="17"/>
    </row>
    <row r="1975" customFormat="1" hidden="1" spans="2:72">
      <c r="B1975" s="17"/>
      <c r="C1975" s="4">
        <f t="shared" si="218"/>
        <v>1971</v>
      </c>
      <c r="D1975" s="16" t="s">
        <v>462</v>
      </c>
      <c r="E1975" s="1"/>
      <c r="F1975" s="17" t="s">
        <v>2425</v>
      </c>
      <c r="G1975" s="4">
        <v>0</v>
      </c>
      <c r="H1975" s="35">
        <f t="shared" si="220"/>
        <v>0</v>
      </c>
      <c r="I1975" s="47">
        <f t="shared" si="219"/>
        <v>0</v>
      </c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37">
        <f t="shared" si="214"/>
        <v>0</v>
      </c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</row>
    <row r="1976" customFormat="1" hidden="1" spans="2:72">
      <c r="B1976" s="17" t="e">
        <f>VLOOKUP(D1976,正方形!D:D,1,FALSE)</f>
        <v>#N/A</v>
      </c>
      <c r="C1976" s="4">
        <f t="shared" si="218"/>
        <v>1972</v>
      </c>
      <c r="D1976" s="1" t="s">
        <v>461</v>
      </c>
      <c r="E1976" s="1"/>
      <c r="F1976" s="17" t="s">
        <v>2898</v>
      </c>
      <c r="G1976" s="4">
        <v>250</v>
      </c>
      <c r="H1976" s="35">
        <f t="shared" si="220"/>
        <v>0</v>
      </c>
      <c r="I1976" s="47">
        <f t="shared" si="219"/>
        <v>0</v>
      </c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37">
        <f t="shared" si="214"/>
        <v>250</v>
      </c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>
        <v>50</v>
      </c>
      <c r="BA1976" s="17"/>
      <c r="BB1976" s="17"/>
      <c r="BC1976" s="17"/>
      <c r="BD1976" s="17"/>
      <c r="BE1976" s="17"/>
      <c r="BF1976" s="17">
        <v>200</v>
      </c>
      <c r="BG1976" s="17"/>
      <c r="BH1976" s="17"/>
      <c r="BI1976" s="17"/>
      <c r="BJ1976" s="17"/>
      <c r="BK1976" s="17"/>
      <c r="BL1976" s="17"/>
      <c r="BM1976" s="17"/>
      <c r="BN1976" s="17"/>
      <c r="BO1976" s="17"/>
      <c r="BP1976" s="17"/>
      <c r="BQ1976" s="17"/>
      <c r="BR1976" s="17"/>
      <c r="BS1976" s="38"/>
      <c r="BT1976" s="38"/>
    </row>
    <row r="1977" customFormat="1" hidden="1" spans="2:72">
      <c r="B1977" s="17"/>
      <c r="C1977" s="4">
        <f t="shared" si="218"/>
        <v>1973</v>
      </c>
      <c r="D1977" s="16" t="s">
        <v>3064</v>
      </c>
      <c r="E1977" s="1"/>
      <c r="F1977" s="17" t="s">
        <v>2425</v>
      </c>
      <c r="G1977" s="4">
        <v>0</v>
      </c>
      <c r="H1977" s="35">
        <f t="shared" si="220"/>
        <v>-50</v>
      </c>
      <c r="I1977" s="47">
        <f t="shared" si="219"/>
        <v>0</v>
      </c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37">
        <f t="shared" si="214"/>
        <v>50</v>
      </c>
      <c r="AP1977" s="17"/>
      <c r="AQ1977" s="17"/>
      <c r="AR1977" s="17">
        <v>50</v>
      </c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</row>
    <row r="1978" customFormat="1" spans="2:72">
      <c r="B1978" s="17" t="e">
        <f>VLOOKUP(D1978,正方形!D:D,1,FALSE)</f>
        <v>#N/A</v>
      </c>
      <c r="C1978" s="4">
        <f t="shared" si="218"/>
        <v>1974</v>
      </c>
      <c r="D1978" s="1" t="s">
        <v>459</v>
      </c>
      <c r="E1978" s="1"/>
      <c r="F1978" s="17" t="s">
        <v>2425</v>
      </c>
      <c r="G1978" s="4">
        <v>20</v>
      </c>
      <c r="H1978" s="35">
        <f t="shared" si="220"/>
        <v>20</v>
      </c>
      <c r="I1978" s="47">
        <f t="shared" si="219"/>
        <v>0</v>
      </c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37">
        <f t="shared" si="214"/>
        <v>0</v>
      </c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  <c r="BO1978" s="17"/>
      <c r="BP1978" s="17"/>
      <c r="BQ1978" s="17"/>
      <c r="BR1978" s="17"/>
    </row>
    <row r="1979" customFormat="1" spans="2:72">
      <c r="B1979" s="17" t="e">
        <f>VLOOKUP(D1979,正方形!D:D,1,FALSE)</f>
        <v>#N/A</v>
      </c>
      <c r="C1979" s="4">
        <f t="shared" si="218"/>
        <v>1975</v>
      </c>
      <c r="D1979" s="1" t="s">
        <v>458</v>
      </c>
      <c r="E1979" s="1"/>
      <c r="F1979" s="17" t="s">
        <v>2594</v>
      </c>
      <c r="G1979" s="4">
        <v>45</v>
      </c>
      <c r="H1979" s="35">
        <f t="shared" si="220"/>
        <v>45</v>
      </c>
      <c r="I1979" s="47">
        <f t="shared" si="219"/>
        <v>0</v>
      </c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37">
        <f t="shared" si="214"/>
        <v>0</v>
      </c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</row>
    <row r="1980" customFormat="1" spans="2:72">
      <c r="B1980" s="17" t="e">
        <f>VLOOKUP(D1980,正方形!D:D,1,FALSE)</f>
        <v>#N/A</v>
      </c>
      <c r="C1980" s="4">
        <f t="shared" si="218"/>
        <v>1976</v>
      </c>
      <c r="D1980" s="1" t="s">
        <v>457</v>
      </c>
      <c r="E1980" s="1"/>
      <c r="F1980" s="17" t="s">
        <v>2966</v>
      </c>
      <c r="G1980" s="4">
        <v>190</v>
      </c>
      <c r="H1980" s="35">
        <f t="shared" si="220"/>
        <v>140</v>
      </c>
      <c r="I1980" s="47">
        <f t="shared" si="219"/>
        <v>0</v>
      </c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37">
        <f t="shared" si="214"/>
        <v>50</v>
      </c>
      <c r="AP1980" s="17"/>
      <c r="AQ1980" s="17"/>
      <c r="AR1980" s="17">
        <v>50</v>
      </c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  <c r="BO1980" s="17"/>
      <c r="BP1980" s="17"/>
      <c r="BQ1980" s="17"/>
      <c r="BR1980" s="17"/>
      <c r="BS1980" s="38"/>
      <c r="BT1980" s="38"/>
    </row>
    <row r="1981" customFormat="1" hidden="1" spans="2:72">
      <c r="B1981" s="17" t="e">
        <f>VLOOKUP(D1981,正方形!D:D,1,FALSE)</f>
        <v>#N/A</v>
      </c>
      <c r="C1981" s="4">
        <f t="shared" si="218"/>
        <v>1977</v>
      </c>
      <c r="D1981" s="1" t="s">
        <v>456</v>
      </c>
      <c r="E1981" s="1"/>
      <c r="F1981" s="17" t="s">
        <v>2425</v>
      </c>
      <c r="G1981" s="4">
        <v>0</v>
      </c>
      <c r="H1981" s="35">
        <f t="shared" si="220"/>
        <v>0</v>
      </c>
      <c r="I1981" s="47">
        <f t="shared" si="219"/>
        <v>0</v>
      </c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37">
        <f t="shared" si="214"/>
        <v>0</v>
      </c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</row>
    <row r="1982" customFormat="1" spans="2:72">
      <c r="B1982" s="17" t="e">
        <f>VLOOKUP(D1982,正方形!D:D,1,FALSE)</f>
        <v>#N/A</v>
      </c>
      <c r="C1982" s="4">
        <f t="shared" si="218"/>
        <v>1978</v>
      </c>
      <c r="D1982" s="1" t="s">
        <v>455</v>
      </c>
      <c r="E1982" s="1"/>
      <c r="F1982" s="17" t="s">
        <v>2531</v>
      </c>
      <c r="G1982" s="4">
        <v>40</v>
      </c>
      <c r="H1982" s="35">
        <f t="shared" si="220"/>
        <v>40</v>
      </c>
      <c r="I1982" s="47">
        <f t="shared" si="219"/>
        <v>0</v>
      </c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37">
        <f t="shared" si="214"/>
        <v>0</v>
      </c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  <c r="BO1982" s="17"/>
      <c r="BP1982" s="17"/>
      <c r="BQ1982" s="17"/>
      <c r="BR1982" s="17"/>
    </row>
    <row r="1983" customFormat="1" spans="2:72">
      <c r="B1983" s="17" t="e">
        <f>VLOOKUP(D1983,正方形!D:D,1,FALSE)</f>
        <v>#N/A</v>
      </c>
      <c r="C1983" s="4">
        <f t="shared" si="218"/>
        <v>1979</v>
      </c>
      <c r="D1983" s="1" t="s">
        <v>3065</v>
      </c>
      <c r="E1983" s="1"/>
      <c r="F1983" s="17" t="s">
        <v>2503</v>
      </c>
      <c r="G1983" s="4">
        <v>100</v>
      </c>
      <c r="H1983" s="35">
        <f t="shared" si="220"/>
        <v>100</v>
      </c>
      <c r="I1983" s="47">
        <f t="shared" si="219"/>
        <v>0</v>
      </c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37">
        <f t="shared" si="214"/>
        <v>0</v>
      </c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38"/>
      <c r="BT1983" s="38"/>
    </row>
    <row r="1984" customFormat="1" spans="2:72">
      <c r="B1984" s="17" t="e">
        <f>VLOOKUP(D1984,正方形!D:D,1,FALSE)</f>
        <v>#N/A</v>
      </c>
      <c r="C1984" s="4">
        <f t="shared" si="218"/>
        <v>1980</v>
      </c>
      <c r="D1984" s="1" t="s">
        <v>453</v>
      </c>
      <c r="E1984" s="1"/>
      <c r="F1984" s="17" t="s">
        <v>2967</v>
      </c>
      <c r="G1984" s="4">
        <v>145</v>
      </c>
      <c r="H1984" s="35">
        <f t="shared" si="220"/>
        <v>145</v>
      </c>
      <c r="I1984" s="47">
        <f t="shared" si="219"/>
        <v>0</v>
      </c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37">
        <f t="shared" si="214"/>
        <v>0</v>
      </c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  <c r="BO1984" s="17"/>
      <c r="BP1984" s="17"/>
      <c r="BQ1984" s="17"/>
      <c r="BR1984" s="17"/>
      <c r="BS1984" s="38"/>
      <c r="BT1984" s="38"/>
    </row>
    <row r="1985" customFormat="1" spans="2:72">
      <c r="B1985" s="17"/>
      <c r="C1985" s="4">
        <f t="shared" si="218"/>
        <v>1981</v>
      </c>
      <c r="D1985" s="16" t="s">
        <v>452</v>
      </c>
      <c r="E1985" s="1"/>
      <c r="F1985" s="17" t="s">
        <v>2965</v>
      </c>
      <c r="G1985" s="4">
        <v>8</v>
      </c>
      <c r="H1985" s="35">
        <f t="shared" si="220"/>
        <v>8</v>
      </c>
      <c r="I1985" s="47">
        <f t="shared" si="219"/>
        <v>0</v>
      </c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37">
        <f t="shared" ref="AO1985:AO1989" si="221">SUM(AP1985:BT1985)</f>
        <v>0</v>
      </c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</row>
    <row r="1986" customFormat="1" spans="2:72">
      <c r="B1986" s="17" t="e">
        <f>VLOOKUP(D1986,正方形!D:D,1,FALSE)</f>
        <v>#N/A</v>
      </c>
      <c r="C1986" s="4">
        <f t="shared" si="218"/>
        <v>1982</v>
      </c>
      <c r="D1986" s="1" t="s">
        <v>451</v>
      </c>
      <c r="E1986" s="1"/>
      <c r="F1986" s="17" t="s">
        <v>2503</v>
      </c>
      <c r="G1986" s="4">
        <v>25</v>
      </c>
      <c r="H1986" s="35">
        <f t="shared" si="220"/>
        <v>25</v>
      </c>
      <c r="I1986" s="47">
        <f t="shared" si="219"/>
        <v>0</v>
      </c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37">
        <f t="shared" si="221"/>
        <v>0</v>
      </c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  <c r="BO1986" s="17"/>
      <c r="BP1986" s="17"/>
      <c r="BQ1986" s="17"/>
      <c r="BR1986" s="17"/>
      <c r="BS1986" s="38"/>
      <c r="BT1986" s="38"/>
    </row>
    <row r="1987" customFormat="1" spans="2:72">
      <c r="B1987" s="17" t="e">
        <f>VLOOKUP(D1987,正方形!D:D,1,FALSE)</f>
        <v>#N/A</v>
      </c>
      <c r="C1987" s="4">
        <f t="shared" si="218"/>
        <v>1983</v>
      </c>
      <c r="D1987" s="1" t="s">
        <v>450</v>
      </c>
      <c r="E1987" s="1"/>
      <c r="F1987" s="17" t="s">
        <v>3025</v>
      </c>
      <c r="G1987" s="4">
        <v>1</v>
      </c>
      <c r="H1987" s="35">
        <f t="shared" si="220"/>
        <v>1</v>
      </c>
      <c r="I1987" s="47">
        <f t="shared" si="219"/>
        <v>150</v>
      </c>
      <c r="J1987" s="17">
        <v>150</v>
      </c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37">
        <f t="shared" si="221"/>
        <v>150</v>
      </c>
      <c r="AP1987" s="17">
        <v>150</v>
      </c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38"/>
      <c r="BT1987" s="38"/>
    </row>
    <row r="1988" customFormat="1" spans="2:72">
      <c r="B1988" s="17" t="e">
        <f>VLOOKUP(D1988,正方形!D:D,1,FALSE)</f>
        <v>#N/A</v>
      </c>
      <c r="C1988" s="4">
        <f t="shared" si="218"/>
        <v>1984</v>
      </c>
      <c r="D1988" s="1" t="s">
        <v>449</v>
      </c>
      <c r="E1988" s="1"/>
      <c r="F1988" s="17" t="s">
        <v>3066</v>
      </c>
      <c r="G1988" s="4">
        <v>30</v>
      </c>
      <c r="H1988" s="35">
        <f t="shared" si="220"/>
        <v>30</v>
      </c>
      <c r="I1988" s="47">
        <f t="shared" si="219"/>
        <v>0</v>
      </c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37">
        <f t="shared" si="221"/>
        <v>0</v>
      </c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  <c r="BO1988" s="17"/>
      <c r="BP1988" s="17"/>
      <c r="BQ1988" s="17"/>
      <c r="BR1988" s="17"/>
    </row>
    <row r="1989" customFormat="1" spans="2:72">
      <c r="B1989" s="17" t="e">
        <f>VLOOKUP(D1989,正方形!D:D,1,FALSE)</f>
        <v>#N/A</v>
      </c>
      <c r="C1989" s="4">
        <f t="shared" si="218"/>
        <v>1985</v>
      </c>
      <c r="D1989" s="1" t="s">
        <v>448</v>
      </c>
      <c r="E1989" s="1"/>
      <c r="F1989" s="17" t="s">
        <v>2822</v>
      </c>
      <c r="G1989" s="4">
        <v>100</v>
      </c>
      <c r="H1989" s="35">
        <f t="shared" si="220"/>
        <v>100</v>
      </c>
      <c r="I1989" s="47">
        <f t="shared" si="219"/>
        <v>0</v>
      </c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37">
        <f t="shared" si="221"/>
        <v>0</v>
      </c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</row>
    <row r="1990" customFormat="1" hidden="1" spans="2:72">
      <c r="B1990" s="17"/>
      <c r="C1990" s="4">
        <f t="shared" si="218"/>
        <v>1986</v>
      </c>
      <c r="D1990" s="16" t="s">
        <v>447</v>
      </c>
      <c r="E1990" s="1"/>
      <c r="F1990" s="17" t="s">
        <v>2425</v>
      </c>
      <c r="G1990" s="4">
        <v>0</v>
      </c>
      <c r="H1990" s="35">
        <f t="shared" si="220"/>
        <v>0</v>
      </c>
      <c r="I1990" s="47">
        <f t="shared" si="219"/>
        <v>0</v>
      </c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37">
        <f t="shared" ref="AO1982:AO2034" si="222">SUM(AP1990:BT1990)</f>
        <v>0</v>
      </c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  <c r="BO1990" s="17"/>
      <c r="BP1990" s="17"/>
      <c r="BQ1990" s="17"/>
      <c r="BR1990" s="17"/>
    </row>
    <row r="1991" customFormat="1" hidden="1" spans="2:72">
      <c r="B1991" s="17"/>
      <c r="C1991" s="4">
        <f t="shared" si="218"/>
        <v>1987</v>
      </c>
      <c r="D1991" s="16" t="s">
        <v>446</v>
      </c>
      <c r="E1991" s="1"/>
      <c r="F1991" s="17" t="s">
        <v>2904</v>
      </c>
      <c r="G1991" s="4">
        <v>40</v>
      </c>
      <c r="H1991" s="35">
        <f t="shared" si="220"/>
        <v>0</v>
      </c>
      <c r="I1991" s="47">
        <f t="shared" si="219"/>
        <v>0</v>
      </c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37">
        <f t="shared" si="222"/>
        <v>40</v>
      </c>
      <c r="AP1991" s="17"/>
      <c r="AQ1991" s="17"/>
      <c r="AR1991" s="17"/>
      <c r="AS1991" s="17"/>
      <c r="AT1991" s="17"/>
      <c r="AU1991" s="17">
        <v>40</v>
      </c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</row>
    <row r="1992" customFormat="1" hidden="1" spans="2:72">
      <c r="B1992" s="17"/>
      <c r="C1992" s="4">
        <f t="shared" si="218"/>
        <v>1988</v>
      </c>
      <c r="D1992" s="16" t="s">
        <v>445</v>
      </c>
      <c r="E1992" s="1"/>
      <c r="F1992" s="17"/>
      <c r="G1992" s="4">
        <v>0</v>
      </c>
      <c r="H1992" s="35">
        <f t="shared" si="220"/>
        <v>0</v>
      </c>
      <c r="I1992" s="47">
        <f t="shared" si="219"/>
        <v>0</v>
      </c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37">
        <f t="shared" si="222"/>
        <v>0</v>
      </c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7"/>
      <c r="BQ1992" s="17"/>
      <c r="BR1992" s="17"/>
    </row>
    <row r="1993" customFormat="1" spans="2:72">
      <c r="B1993" s="17" t="e">
        <f>VLOOKUP(D1993,正方形!D:D,1,FALSE)</f>
        <v>#N/A</v>
      </c>
      <c r="C1993" s="4">
        <f t="shared" si="218"/>
        <v>1989</v>
      </c>
      <c r="D1993" s="1" t="s">
        <v>444</v>
      </c>
      <c r="E1993" s="1"/>
      <c r="F1993" s="17" t="s">
        <v>2686</v>
      </c>
      <c r="G1993" s="4">
        <v>136</v>
      </c>
      <c r="H1993" s="35">
        <f t="shared" si="220"/>
        <v>136</v>
      </c>
      <c r="I1993" s="47">
        <f t="shared" si="219"/>
        <v>0</v>
      </c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37">
        <f t="shared" si="222"/>
        <v>0</v>
      </c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38"/>
      <c r="BT1993" s="38"/>
    </row>
    <row r="1994" customFormat="1" spans="2:72">
      <c r="B1994" s="17" t="e">
        <f>VLOOKUP(D1994,正方形!D:D,1,FALSE)</f>
        <v>#N/A</v>
      </c>
      <c r="C1994" s="4">
        <f t="shared" si="218"/>
        <v>1990</v>
      </c>
      <c r="D1994" s="1" t="s">
        <v>443</v>
      </c>
      <c r="E1994" s="1"/>
      <c r="F1994" s="17" t="s">
        <v>2767</v>
      </c>
      <c r="G1994" s="4">
        <v>25</v>
      </c>
      <c r="H1994" s="35">
        <f t="shared" si="220"/>
        <v>25</v>
      </c>
      <c r="I1994" s="47">
        <f t="shared" si="219"/>
        <v>0</v>
      </c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37">
        <f t="shared" si="222"/>
        <v>0</v>
      </c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  <c r="BO1994" s="17"/>
      <c r="BP1994" s="17"/>
      <c r="BQ1994" s="17"/>
      <c r="BR1994" s="17"/>
      <c r="BS1994" s="38"/>
      <c r="BT1994" s="38"/>
    </row>
    <row r="1995" customFormat="1" hidden="1" spans="2:72">
      <c r="B1995" s="17"/>
      <c r="C1995" s="4">
        <f t="shared" si="218"/>
        <v>1991</v>
      </c>
      <c r="D1995" s="16" t="s">
        <v>442</v>
      </c>
      <c r="E1995" s="1"/>
      <c r="F1995" s="17" t="s">
        <v>2425</v>
      </c>
      <c r="G1995" s="4">
        <v>0</v>
      </c>
      <c r="H1995" s="35">
        <f t="shared" si="220"/>
        <v>0</v>
      </c>
      <c r="I1995" s="47">
        <f t="shared" si="219"/>
        <v>0</v>
      </c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37">
        <f t="shared" si="222"/>
        <v>0</v>
      </c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</row>
    <row r="1996" customFormat="1" hidden="1" spans="2:72">
      <c r="B1996" s="17"/>
      <c r="C1996" s="4">
        <f t="shared" si="218"/>
        <v>1992</v>
      </c>
      <c r="D1996" s="16" t="s">
        <v>441</v>
      </c>
      <c r="E1996" s="1"/>
      <c r="F1996" s="17" t="s">
        <v>2425</v>
      </c>
      <c r="G1996" s="4">
        <v>0</v>
      </c>
      <c r="H1996" s="35">
        <f t="shared" si="220"/>
        <v>0</v>
      </c>
      <c r="I1996" s="47">
        <f t="shared" si="219"/>
        <v>0</v>
      </c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37">
        <f t="shared" si="222"/>
        <v>0</v>
      </c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  <c r="BO1996" s="17"/>
      <c r="BP1996" s="17"/>
      <c r="BQ1996" s="17"/>
      <c r="BR1996" s="17"/>
    </row>
    <row r="1997" customFormat="1" spans="2:72">
      <c r="B1997" s="17" t="e">
        <f>VLOOKUP(D1997,正方形!D:D,1,FALSE)</f>
        <v>#N/A</v>
      </c>
      <c r="C1997" s="4">
        <f t="shared" si="218"/>
        <v>1993</v>
      </c>
      <c r="D1997" s="1" t="s">
        <v>440</v>
      </c>
      <c r="E1997" s="1"/>
      <c r="F1997" s="17" t="s">
        <v>2592</v>
      </c>
      <c r="G1997" s="4">
        <v>100</v>
      </c>
      <c r="H1997" s="35">
        <f t="shared" si="220"/>
        <v>100</v>
      </c>
      <c r="I1997" s="47">
        <f t="shared" si="219"/>
        <v>0</v>
      </c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37">
        <f t="shared" si="222"/>
        <v>0</v>
      </c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38"/>
      <c r="BT1997" s="38"/>
    </row>
    <row r="1998" customFormat="1" spans="2:72">
      <c r="B1998" s="17" t="e">
        <f>VLOOKUP(D1998,正方形!D:D,1,FALSE)</f>
        <v>#N/A</v>
      </c>
      <c r="C1998" s="4">
        <f t="shared" si="218"/>
        <v>1994</v>
      </c>
      <c r="D1998" s="1" t="s">
        <v>439</v>
      </c>
      <c r="E1998" s="1"/>
      <c r="F1998" s="17" t="s">
        <v>2717</v>
      </c>
      <c r="G1998" s="4">
        <v>200</v>
      </c>
      <c r="H1998" s="35">
        <f t="shared" si="220"/>
        <v>200</v>
      </c>
      <c r="I1998" s="47">
        <f t="shared" si="219"/>
        <v>0</v>
      </c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37">
        <f t="shared" si="222"/>
        <v>0</v>
      </c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  <c r="BO1998" s="17"/>
      <c r="BP1998" s="17"/>
      <c r="BQ1998" s="17"/>
      <c r="BR1998" s="17"/>
    </row>
    <row r="1999" customFormat="1" spans="2:72">
      <c r="B1999" s="17" t="e">
        <f>VLOOKUP(D1999,正方形!D:D,1,FALSE)</f>
        <v>#N/A</v>
      </c>
      <c r="C1999" s="4">
        <f t="shared" si="218"/>
        <v>1995</v>
      </c>
      <c r="D1999" s="1" t="s">
        <v>438</v>
      </c>
      <c r="E1999" s="1"/>
      <c r="F1999" s="17" t="s">
        <v>3009</v>
      </c>
      <c r="G1999" s="4">
        <v>170</v>
      </c>
      <c r="H1999" s="35">
        <f t="shared" si="220"/>
        <v>170</v>
      </c>
      <c r="I1999" s="47">
        <f t="shared" si="219"/>
        <v>0</v>
      </c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37">
        <f t="shared" si="222"/>
        <v>0</v>
      </c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38"/>
      <c r="BT1999" s="38"/>
    </row>
    <row r="2000" customFormat="1" hidden="1" spans="2:72">
      <c r="B2000" s="17" t="e">
        <f>VLOOKUP(D2000,正方形!D:D,1,FALSE)</f>
        <v>#N/A</v>
      </c>
      <c r="C2000" s="4">
        <f t="shared" si="218"/>
        <v>1996</v>
      </c>
      <c r="D2000" s="1" t="s">
        <v>437</v>
      </c>
      <c r="E2000" s="1"/>
      <c r="F2000" s="17" t="s">
        <v>2425</v>
      </c>
      <c r="G2000" s="4">
        <v>0</v>
      </c>
      <c r="H2000" s="35">
        <f t="shared" si="220"/>
        <v>0</v>
      </c>
      <c r="I2000" s="47">
        <f t="shared" si="219"/>
        <v>0</v>
      </c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37">
        <f t="shared" si="222"/>
        <v>0</v>
      </c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  <c r="BO2000" s="17"/>
      <c r="BP2000" s="17"/>
      <c r="BQ2000" s="17"/>
      <c r="BR2000" s="17"/>
    </row>
    <row r="2001" customFormat="1" hidden="1" spans="2:72">
      <c r="B2001" s="17" t="e">
        <f>VLOOKUP(D2001,正方形!D:D,1,FALSE)</f>
        <v>#N/A</v>
      </c>
      <c r="C2001" s="4">
        <f t="shared" si="218"/>
        <v>1997</v>
      </c>
      <c r="D2001" s="1" t="s">
        <v>436</v>
      </c>
      <c r="E2001" s="1"/>
      <c r="F2001" s="17" t="s">
        <v>2624</v>
      </c>
      <c r="G2001" s="4">
        <v>150</v>
      </c>
      <c r="H2001" s="35">
        <f t="shared" si="220"/>
        <v>0</v>
      </c>
      <c r="I2001" s="47">
        <f t="shared" si="219"/>
        <v>0</v>
      </c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37">
        <f t="shared" si="222"/>
        <v>150</v>
      </c>
      <c r="AP2001" s="17"/>
      <c r="AQ2001" s="17">
        <v>150</v>
      </c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38"/>
      <c r="BT2001" s="38"/>
    </row>
    <row r="2002" customFormat="1" hidden="1" spans="2:72">
      <c r="B2002" s="17" t="e">
        <f>VLOOKUP(D2002,正方形!D:D,1,FALSE)</f>
        <v>#N/A</v>
      </c>
      <c r="C2002" s="4">
        <f t="shared" si="218"/>
        <v>1998</v>
      </c>
      <c r="D2002" s="1" t="s">
        <v>435</v>
      </c>
      <c r="E2002" s="1"/>
      <c r="F2002" s="17" t="s">
        <v>2525</v>
      </c>
      <c r="G2002" s="4">
        <v>0</v>
      </c>
      <c r="H2002" s="35">
        <f t="shared" si="220"/>
        <v>0</v>
      </c>
      <c r="I2002" s="47">
        <f t="shared" si="219"/>
        <v>0</v>
      </c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37">
        <f t="shared" si="222"/>
        <v>0</v>
      </c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  <c r="BO2002" s="17"/>
      <c r="BP2002" s="17"/>
      <c r="BQ2002" s="17"/>
      <c r="BR2002" s="17"/>
      <c r="BS2002" s="38"/>
      <c r="BT2002" s="38"/>
    </row>
    <row r="2003" customFormat="1" spans="2:72">
      <c r="B2003" s="17" t="e">
        <f>VLOOKUP(D2003,正方形!D:D,1,FALSE)</f>
        <v>#N/A</v>
      </c>
      <c r="C2003" s="4">
        <f t="shared" si="218"/>
        <v>1999</v>
      </c>
      <c r="D2003" s="1" t="s">
        <v>434</v>
      </c>
      <c r="E2003" s="1"/>
      <c r="F2003" s="17" t="s">
        <v>2493</v>
      </c>
      <c r="G2003" s="4">
        <v>190</v>
      </c>
      <c r="H2003" s="35">
        <f t="shared" si="220"/>
        <v>190</v>
      </c>
      <c r="I2003" s="47">
        <f t="shared" si="219"/>
        <v>0</v>
      </c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37">
        <f t="shared" si="222"/>
        <v>0</v>
      </c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  <c r="BO2003" s="17"/>
      <c r="BP2003" s="17"/>
      <c r="BQ2003" s="17"/>
      <c r="BR2003" s="17"/>
    </row>
    <row r="2004" customFormat="1" hidden="1" spans="2:72">
      <c r="B2004" s="17"/>
      <c r="C2004" s="4">
        <f t="shared" si="218"/>
        <v>2000</v>
      </c>
      <c r="D2004" s="16" t="s">
        <v>433</v>
      </c>
      <c r="E2004" s="1"/>
      <c r="F2004" s="17" t="s">
        <v>2425</v>
      </c>
      <c r="G2004" s="4">
        <v>0</v>
      </c>
      <c r="H2004" s="35">
        <f t="shared" si="220"/>
        <v>0</v>
      </c>
      <c r="I2004" s="47">
        <f t="shared" si="219"/>
        <v>0</v>
      </c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37">
        <f t="shared" si="222"/>
        <v>0</v>
      </c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  <c r="BO2004" s="17"/>
      <c r="BP2004" s="17"/>
      <c r="BQ2004" s="17"/>
      <c r="BR2004" s="17"/>
    </row>
    <row r="2005" customFormat="1" spans="2:72">
      <c r="B2005" s="17" t="e">
        <f>VLOOKUP(D2005,正方形!D:D,1,FALSE)</f>
        <v>#N/A</v>
      </c>
      <c r="C2005" s="4">
        <f t="shared" si="218"/>
        <v>2001</v>
      </c>
      <c r="D2005" s="1" t="s">
        <v>432</v>
      </c>
      <c r="E2005" s="1"/>
      <c r="F2005" s="17" t="s">
        <v>2907</v>
      </c>
      <c r="G2005" s="4">
        <v>150</v>
      </c>
      <c r="H2005" s="35">
        <f t="shared" si="220"/>
        <v>150</v>
      </c>
      <c r="I2005" s="47">
        <f t="shared" si="219"/>
        <v>0</v>
      </c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37">
        <f t="shared" si="222"/>
        <v>0</v>
      </c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38"/>
      <c r="BT2005" s="38"/>
    </row>
    <row r="2006" customFormat="1" spans="2:72">
      <c r="B2006" s="17" t="e">
        <f>VLOOKUP(D2006,正方形!D:D,1,FALSE)</f>
        <v>#N/A</v>
      </c>
      <c r="C2006" s="4">
        <f t="shared" si="218"/>
        <v>2002</v>
      </c>
      <c r="D2006" s="1" t="s">
        <v>431</v>
      </c>
      <c r="E2006" s="1"/>
      <c r="F2006" s="17" t="s">
        <v>3040</v>
      </c>
      <c r="G2006" s="4">
        <v>550</v>
      </c>
      <c r="H2006" s="35">
        <f t="shared" si="220"/>
        <v>550</v>
      </c>
      <c r="I2006" s="47">
        <f t="shared" si="219"/>
        <v>0</v>
      </c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37">
        <f t="shared" si="222"/>
        <v>0</v>
      </c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  <c r="BO2006" s="17"/>
      <c r="BP2006" s="17"/>
      <c r="BQ2006" s="17"/>
      <c r="BR2006" s="17"/>
      <c r="BS2006" s="38"/>
      <c r="BT2006" s="38"/>
    </row>
    <row r="2007" customFormat="1" hidden="1" spans="2:72">
      <c r="B2007" s="17" t="e">
        <f>VLOOKUP(D2007,正方形!D:D,1,FALSE)</f>
        <v>#N/A</v>
      </c>
      <c r="C2007" s="4">
        <f t="shared" si="218"/>
        <v>2003</v>
      </c>
      <c r="D2007" s="1" t="s">
        <v>430</v>
      </c>
      <c r="E2007" s="1"/>
      <c r="F2007" s="17" t="s">
        <v>3067</v>
      </c>
      <c r="G2007" s="4">
        <v>0</v>
      </c>
      <c r="H2007" s="35">
        <f t="shared" si="220"/>
        <v>0</v>
      </c>
      <c r="I2007" s="47">
        <f t="shared" si="219"/>
        <v>0</v>
      </c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37">
        <f t="shared" si="222"/>
        <v>0</v>
      </c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/>
      <c r="BF2007" s="17"/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38"/>
      <c r="BT2007" s="38"/>
    </row>
    <row r="2008" customFormat="1" spans="2:72">
      <c r="B2008" s="17" t="e">
        <f>VLOOKUP(D2008,正方形!D:D,1,FALSE)</f>
        <v>#N/A</v>
      </c>
      <c r="C2008" s="4">
        <f t="shared" si="218"/>
        <v>2004</v>
      </c>
      <c r="D2008" s="1" t="s">
        <v>429</v>
      </c>
      <c r="E2008" s="1"/>
      <c r="F2008" s="17" t="s">
        <v>2443</v>
      </c>
      <c r="G2008" s="4">
        <v>870</v>
      </c>
      <c r="H2008" s="35">
        <f t="shared" si="220"/>
        <v>870</v>
      </c>
      <c r="I2008" s="47">
        <f t="shared" si="219"/>
        <v>0</v>
      </c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37">
        <f t="shared" si="222"/>
        <v>0</v>
      </c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/>
      <c r="BF2008" s="17"/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38"/>
      <c r="BT2008" s="38"/>
    </row>
    <row r="2009" customFormat="1" hidden="1" spans="2:72">
      <c r="B2009" s="17" t="e">
        <f>VLOOKUP(D2009,正方形!D:D,1,FALSE)</f>
        <v>#N/A</v>
      </c>
      <c r="C2009" s="4">
        <f t="shared" si="218"/>
        <v>2005</v>
      </c>
      <c r="D2009" s="1" t="s">
        <v>428</v>
      </c>
      <c r="E2009" s="1"/>
      <c r="F2009" s="17" t="s">
        <v>2425</v>
      </c>
      <c r="G2009" s="4">
        <v>0</v>
      </c>
      <c r="H2009" s="35">
        <f t="shared" si="220"/>
        <v>0</v>
      </c>
      <c r="I2009" s="47">
        <f t="shared" si="219"/>
        <v>0</v>
      </c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37">
        <f t="shared" si="222"/>
        <v>0</v>
      </c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/>
      <c r="BF2009" s="17"/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</row>
    <row r="2010" customFormat="1" spans="2:72">
      <c r="B2010" s="17" t="e">
        <f>VLOOKUP(D2010,正方形!D:D,1,FALSE)</f>
        <v>#N/A</v>
      </c>
      <c r="C2010" s="4">
        <f t="shared" si="218"/>
        <v>2006</v>
      </c>
      <c r="D2010" s="1" t="s">
        <v>427</v>
      </c>
      <c r="E2010" s="1"/>
      <c r="F2010" s="17" t="s">
        <v>2826</v>
      </c>
      <c r="G2010" s="4">
        <v>650</v>
      </c>
      <c r="H2010" s="35">
        <f t="shared" si="220"/>
        <v>650</v>
      </c>
      <c r="I2010" s="47">
        <f t="shared" si="219"/>
        <v>0</v>
      </c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37">
        <f t="shared" si="222"/>
        <v>0</v>
      </c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/>
      <c r="BF2010" s="17"/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7"/>
      <c r="BQ2010" s="17"/>
      <c r="BR2010" s="17"/>
      <c r="BS2010" s="38"/>
      <c r="BT2010" s="38"/>
    </row>
    <row r="2011" customFormat="1" hidden="1" spans="2:72">
      <c r="B2011" s="17"/>
      <c r="C2011" s="4">
        <f t="shared" si="218"/>
        <v>2007</v>
      </c>
      <c r="D2011" s="16" t="s">
        <v>426</v>
      </c>
      <c r="E2011" s="1"/>
      <c r="F2011" s="17"/>
      <c r="G2011" s="4">
        <v>0</v>
      </c>
      <c r="H2011" s="35">
        <f t="shared" ref="H2011:H2074" si="223">G2011+I2011-AO2011</f>
        <v>0</v>
      </c>
      <c r="I2011" s="47">
        <f t="shared" ref="I2011:I2074" si="224">SUM(J2011:AN2011)</f>
        <v>0</v>
      </c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37">
        <f t="shared" si="222"/>
        <v>0</v>
      </c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/>
      <c r="BF2011" s="17"/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</row>
    <row r="2012" customFormat="1" spans="2:72">
      <c r="B2012" s="17" t="e">
        <f>VLOOKUP(D2012,正方形!D:D,1,FALSE)</f>
        <v>#N/A</v>
      </c>
      <c r="C2012" s="4">
        <f t="shared" ref="C2012:C2075" si="225">ROW()-4</f>
        <v>2008</v>
      </c>
      <c r="D2012" s="1" t="s">
        <v>425</v>
      </c>
      <c r="E2012" s="1"/>
      <c r="F2012" s="17" t="s">
        <v>2942</v>
      </c>
      <c r="G2012" s="4">
        <v>190</v>
      </c>
      <c r="H2012" s="35">
        <f t="shared" si="223"/>
        <v>190</v>
      </c>
      <c r="I2012" s="47">
        <f t="shared" si="224"/>
        <v>0</v>
      </c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37">
        <f t="shared" si="222"/>
        <v>0</v>
      </c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/>
      <c r="BF2012" s="17"/>
      <c r="BG2012" s="17"/>
      <c r="BH2012" s="17"/>
      <c r="BI2012" s="17"/>
      <c r="BJ2012" s="17"/>
      <c r="BK2012" s="17"/>
      <c r="BL2012" s="17"/>
      <c r="BM2012" s="17"/>
      <c r="BN2012" s="17"/>
      <c r="BO2012" s="17"/>
      <c r="BP2012" s="17"/>
      <c r="BQ2012" s="17"/>
      <c r="BR2012" s="17"/>
      <c r="BS2012" s="38"/>
      <c r="BT2012" s="38"/>
    </row>
    <row r="2013" customFormat="1" spans="2:72">
      <c r="B2013" s="17" t="e">
        <f>VLOOKUP(D2013,正方形!D:D,1,FALSE)</f>
        <v>#N/A</v>
      </c>
      <c r="C2013" s="4">
        <f t="shared" si="225"/>
        <v>2009</v>
      </c>
      <c r="D2013" s="1" t="s">
        <v>424</v>
      </c>
      <c r="E2013" s="1"/>
      <c r="F2013" s="17" t="s">
        <v>3068</v>
      </c>
      <c r="G2013" s="4">
        <v>7</v>
      </c>
      <c r="H2013" s="35">
        <f t="shared" si="223"/>
        <v>7</v>
      </c>
      <c r="I2013" s="47">
        <f t="shared" si="224"/>
        <v>0</v>
      </c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37">
        <f t="shared" si="222"/>
        <v>0</v>
      </c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/>
      <c r="BF2013" s="17"/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38"/>
      <c r="BT2013" s="38"/>
    </row>
    <row r="2014" customFormat="1" hidden="1" spans="2:72">
      <c r="B2014" s="17" t="e">
        <f>VLOOKUP(D2014,正方形!D:D,1,FALSE)</f>
        <v>#N/A</v>
      </c>
      <c r="C2014" s="4">
        <f t="shared" si="225"/>
        <v>2010</v>
      </c>
      <c r="D2014" s="1" t="s">
        <v>423</v>
      </c>
      <c r="E2014" s="1"/>
      <c r="F2014" s="17" t="s">
        <v>3069</v>
      </c>
      <c r="G2014" s="4">
        <v>16</v>
      </c>
      <c r="H2014" s="35">
        <f t="shared" si="223"/>
        <v>0</v>
      </c>
      <c r="I2014" s="47">
        <f t="shared" si="224"/>
        <v>0</v>
      </c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37">
        <f t="shared" si="222"/>
        <v>16</v>
      </c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/>
      <c r="BF2014" s="17"/>
      <c r="BG2014" s="17"/>
      <c r="BH2014" s="17"/>
      <c r="BI2014" s="17"/>
      <c r="BJ2014" s="17"/>
      <c r="BK2014" s="17"/>
      <c r="BL2014" s="17"/>
      <c r="BM2014" s="17">
        <v>16</v>
      </c>
      <c r="BN2014" s="17"/>
      <c r="BO2014" s="17"/>
      <c r="BP2014" s="17"/>
      <c r="BQ2014" s="17"/>
      <c r="BR2014" s="17"/>
      <c r="BS2014" s="38"/>
      <c r="BT2014" s="38"/>
    </row>
    <row r="2015" customFormat="1" hidden="1" spans="2:72">
      <c r="B2015" s="17" t="e">
        <f>VLOOKUP(D2015,正方形!D:D,1,FALSE)</f>
        <v>#N/A</v>
      </c>
      <c r="C2015" s="4">
        <f t="shared" si="225"/>
        <v>2011</v>
      </c>
      <c r="D2015" s="1" t="s">
        <v>422</v>
      </c>
      <c r="E2015" s="1"/>
      <c r="F2015" s="17" t="s">
        <v>3069</v>
      </c>
      <c r="G2015" s="4">
        <v>100</v>
      </c>
      <c r="H2015" s="35">
        <f t="shared" si="223"/>
        <v>0</v>
      </c>
      <c r="I2015" s="47">
        <f t="shared" si="224"/>
        <v>0</v>
      </c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37">
        <f t="shared" si="222"/>
        <v>100</v>
      </c>
      <c r="AP2015" s="17"/>
      <c r="AQ2015" s="17">
        <v>100</v>
      </c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/>
      <c r="BF2015" s="17"/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38"/>
      <c r="BT2015" s="38"/>
    </row>
    <row r="2016" customFormat="1" hidden="1" spans="2:72">
      <c r="B2016" s="17"/>
      <c r="C2016" s="4">
        <f t="shared" si="225"/>
        <v>2012</v>
      </c>
      <c r="D2016" s="16" t="s">
        <v>421</v>
      </c>
      <c r="E2016" s="1"/>
      <c r="F2016" s="17" t="s">
        <v>2425</v>
      </c>
      <c r="G2016" s="4">
        <v>0</v>
      </c>
      <c r="H2016" s="35">
        <f t="shared" si="223"/>
        <v>0</v>
      </c>
      <c r="I2016" s="47">
        <f t="shared" si="224"/>
        <v>0</v>
      </c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37">
        <f t="shared" si="222"/>
        <v>0</v>
      </c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/>
      <c r="BF2016" s="17"/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7"/>
    </row>
    <row r="2017" customFormat="1" spans="2:72">
      <c r="B2017" s="17" t="e">
        <f>VLOOKUP(D2017,正方形!D:D,1,FALSE)</f>
        <v>#N/A</v>
      </c>
      <c r="C2017" s="4">
        <f t="shared" si="225"/>
        <v>2013</v>
      </c>
      <c r="D2017" s="1" t="s">
        <v>420</v>
      </c>
      <c r="E2017" s="1"/>
      <c r="F2017" s="17" t="s">
        <v>2497</v>
      </c>
      <c r="G2017" s="4">
        <v>50</v>
      </c>
      <c r="H2017" s="35">
        <f t="shared" si="223"/>
        <v>50</v>
      </c>
      <c r="I2017" s="47">
        <f t="shared" si="224"/>
        <v>0</v>
      </c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37">
        <f t="shared" si="222"/>
        <v>0</v>
      </c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/>
      <c r="BF2017" s="17"/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</row>
    <row r="2018" customFormat="1" hidden="1" spans="2:72">
      <c r="B2018" s="17"/>
      <c r="C2018" s="4">
        <f t="shared" si="225"/>
        <v>2014</v>
      </c>
      <c r="D2018" s="16" t="s">
        <v>419</v>
      </c>
      <c r="E2018" s="1"/>
      <c r="F2018" s="17"/>
      <c r="G2018" s="4">
        <v>0</v>
      </c>
      <c r="H2018" s="35">
        <f t="shared" si="223"/>
        <v>0</v>
      </c>
      <c r="I2018" s="47">
        <f t="shared" si="224"/>
        <v>0</v>
      </c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37">
        <f t="shared" si="222"/>
        <v>0</v>
      </c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/>
      <c r="BF2018" s="17"/>
      <c r="BG2018" s="17"/>
      <c r="BH2018" s="17"/>
      <c r="BI2018" s="17"/>
      <c r="BJ2018" s="17"/>
      <c r="BK2018" s="17"/>
      <c r="BL2018" s="17"/>
      <c r="BM2018" s="17"/>
      <c r="BN2018" s="17"/>
      <c r="BO2018" s="17"/>
      <c r="BP2018" s="17"/>
      <c r="BQ2018" s="17"/>
      <c r="BR2018" s="17"/>
    </row>
    <row r="2019" customFormat="1" hidden="1" spans="2:72">
      <c r="B2019" s="17" t="e">
        <f>VLOOKUP(D2019,正方形!D:D,1,FALSE)</f>
        <v>#N/A</v>
      </c>
      <c r="C2019" s="4">
        <f t="shared" si="225"/>
        <v>2015</v>
      </c>
      <c r="D2019" s="1" t="s">
        <v>418</v>
      </c>
      <c r="E2019" s="1"/>
      <c r="F2019" s="17" t="s">
        <v>2425</v>
      </c>
      <c r="G2019" s="4">
        <v>0</v>
      </c>
      <c r="H2019" s="35">
        <f t="shared" si="223"/>
        <v>0</v>
      </c>
      <c r="I2019" s="47">
        <f t="shared" si="224"/>
        <v>0</v>
      </c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37">
        <f t="shared" si="222"/>
        <v>0</v>
      </c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/>
      <c r="BF2019" s="17"/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</row>
    <row r="2020" customFormat="1" spans="2:72">
      <c r="B2020" s="17" t="e">
        <f>VLOOKUP(D2020,正方形!D:D,1,FALSE)</f>
        <v>#N/A</v>
      </c>
      <c r="C2020" s="4">
        <f t="shared" si="225"/>
        <v>2016</v>
      </c>
      <c r="D2020" s="1" t="s">
        <v>417</v>
      </c>
      <c r="E2020" s="1"/>
      <c r="F2020" s="17" t="s">
        <v>2497</v>
      </c>
      <c r="G2020" s="4">
        <v>50</v>
      </c>
      <c r="H2020" s="35">
        <f t="shared" si="223"/>
        <v>50</v>
      </c>
      <c r="I2020" s="47">
        <f t="shared" si="224"/>
        <v>0</v>
      </c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37">
        <f t="shared" si="222"/>
        <v>0</v>
      </c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/>
      <c r="BF2020" s="17"/>
      <c r="BG2020" s="17"/>
      <c r="BH2020" s="17"/>
      <c r="BI2020" s="17"/>
      <c r="BJ2020" s="17"/>
      <c r="BK2020" s="17"/>
      <c r="BL2020" s="17"/>
      <c r="BM2020" s="17"/>
      <c r="BN2020" s="17"/>
      <c r="BO2020" s="17"/>
      <c r="BP2020" s="17"/>
      <c r="BQ2020" s="17"/>
      <c r="BR2020" s="17"/>
    </row>
    <row r="2021" customFormat="1" spans="2:72">
      <c r="B2021" s="17" t="e">
        <f>VLOOKUP(D2021,正方形!D:D,1,FALSE)</f>
        <v>#N/A</v>
      </c>
      <c r="C2021" s="4">
        <f t="shared" si="225"/>
        <v>2017</v>
      </c>
      <c r="D2021" s="1" t="s">
        <v>416</v>
      </c>
      <c r="E2021" s="1"/>
      <c r="F2021" s="17" t="s">
        <v>2799</v>
      </c>
      <c r="G2021" s="4">
        <v>100</v>
      </c>
      <c r="H2021" s="35">
        <f t="shared" si="223"/>
        <v>100</v>
      </c>
      <c r="I2021" s="47">
        <f t="shared" si="224"/>
        <v>0</v>
      </c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37">
        <f t="shared" si="222"/>
        <v>0</v>
      </c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/>
      <c r="BF2021" s="17"/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38"/>
      <c r="BT2021" s="38"/>
    </row>
    <row r="2022" customFormat="1" hidden="1" spans="2:72">
      <c r="B2022" s="17"/>
      <c r="C2022" s="4">
        <f t="shared" si="225"/>
        <v>2018</v>
      </c>
      <c r="D2022" s="16" t="s">
        <v>415</v>
      </c>
      <c r="E2022" s="1"/>
      <c r="F2022" s="17"/>
      <c r="G2022" s="4">
        <v>0</v>
      </c>
      <c r="H2022" s="35">
        <f t="shared" si="223"/>
        <v>0</v>
      </c>
      <c r="I2022" s="47">
        <f t="shared" si="224"/>
        <v>0</v>
      </c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37">
        <f t="shared" si="222"/>
        <v>0</v>
      </c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/>
      <c r="BF2022" s="17"/>
      <c r="BG2022" s="17"/>
      <c r="BH2022" s="17"/>
      <c r="BI2022" s="17"/>
      <c r="BJ2022" s="17"/>
      <c r="BK2022" s="17"/>
      <c r="BL2022" s="17"/>
      <c r="BM2022" s="17"/>
      <c r="BN2022" s="17"/>
      <c r="BO2022" s="17"/>
      <c r="BP2022" s="17"/>
      <c r="BQ2022" s="17"/>
      <c r="BR2022" s="17"/>
    </row>
    <row r="2023" customFormat="1" spans="2:72">
      <c r="B2023" s="17" t="e">
        <f>VLOOKUP(D2023,正方形!D:D,1,FALSE)</f>
        <v>#N/A</v>
      </c>
      <c r="C2023" s="4">
        <f t="shared" si="225"/>
        <v>2019</v>
      </c>
      <c r="D2023" s="1" t="s">
        <v>414</v>
      </c>
      <c r="E2023" s="1"/>
      <c r="F2023" s="17" t="s">
        <v>2561</v>
      </c>
      <c r="G2023" s="4">
        <v>100</v>
      </c>
      <c r="H2023" s="35">
        <f t="shared" si="223"/>
        <v>100</v>
      </c>
      <c r="I2023" s="47">
        <f t="shared" si="224"/>
        <v>0</v>
      </c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37">
        <f t="shared" si="222"/>
        <v>0</v>
      </c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/>
      <c r="BF2023" s="17"/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</row>
    <row r="2024" customFormat="1" spans="2:72">
      <c r="B2024" s="17" t="e">
        <f>VLOOKUP(D2024,正方形!D:D,1,FALSE)</f>
        <v>#N/A</v>
      </c>
      <c r="C2024" s="4">
        <f t="shared" si="225"/>
        <v>2020</v>
      </c>
      <c r="D2024" s="1" t="s">
        <v>413</v>
      </c>
      <c r="E2024" s="1"/>
      <c r="F2024" s="17" t="s">
        <v>2550</v>
      </c>
      <c r="G2024" s="4">
        <v>50</v>
      </c>
      <c r="H2024" s="35">
        <f t="shared" si="223"/>
        <v>50</v>
      </c>
      <c r="I2024" s="47">
        <f t="shared" si="224"/>
        <v>0</v>
      </c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37">
        <f t="shared" si="222"/>
        <v>0</v>
      </c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/>
      <c r="BF2024" s="17"/>
      <c r="BG2024" s="17"/>
      <c r="BH2024" s="17"/>
      <c r="BI2024" s="17"/>
      <c r="BJ2024" s="17"/>
      <c r="BK2024" s="17"/>
      <c r="BL2024" s="17"/>
      <c r="BM2024" s="17"/>
      <c r="BN2024" s="17"/>
      <c r="BO2024" s="17"/>
      <c r="BP2024" s="17"/>
      <c r="BQ2024" s="17"/>
      <c r="BR2024" s="17"/>
    </row>
    <row r="2025" customFormat="1" hidden="1" spans="2:72">
      <c r="B2025" s="17" t="e">
        <f>VLOOKUP(D2025,正方形!D:D,1,FALSE)</f>
        <v>#N/A</v>
      </c>
      <c r="C2025" s="4">
        <f t="shared" si="225"/>
        <v>2021</v>
      </c>
      <c r="D2025" s="1" t="s">
        <v>412</v>
      </c>
      <c r="E2025" s="1"/>
      <c r="F2025" s="17" t="s">
        <v>3005</v>
      </c>
      <c r="G2025" s="4">
        <v>0</v>
      </c>
      <c r="H2025" s="35">
        <f t="shared" si="223"/>
        <v>0</v>
      </c>
      <c r="I2025" s="47">
        <f t="shared" si="224"/>
        <v>0</v>
      </c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37">
        <f t="shared" si="222"/>
        <v>0</v>
      </c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/>
      <c r="BF2025" s="17"/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38"/>
      <c r="BT2025" s="38"/>
    </row>
    <row r="2026" customFormat="1" hidden="1" spans="2:72">
      <c r="B2026" s="17" t="e">
        <f>VLOOKUP(D2026,正方形!D:D,1,FALSE)</f>
        <v>#N/A</v>
      </c>
      <c r="C2026" s="4">
        <f t="shared" si="225"/>
        <v>2022</v>
      </c>
      <c r="D2026" s="1" t="s">
        <v>411</v>
      </c>
      <c r="E2026" s="1"/>
      <c r="F2026" s="17" t="s">
        <v>3067</v>
      </c>
      <c r="G2026" s="4">
        <v>130</v>
      </c>
      <c r="H2026" s="35">
        <f t="shared" si="223"/>
        <v>0</v>
      </c>
      <c r="I2026" s="47">
        <f t="shared" si="224"/>
        <v>0</v>
      </c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37">
        <f t="shared" si="222"/>
        <v>130</v>
      </c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/>
      <c r="BF2026" s="17"/>
      <c r="BG2026" s="17"/>
      <c r="BH2026" s="17"/>
      <c r="BI2026" s="17"/>
      <c r="BJ2026" s="17">
        <v>130</v>
      </c>
      <c r="BK2026" s="17"/>
      <c r="BL2026" s="17"/>
      <c r="BM2026" s="17"/>
      <c r="BN2026" s="17"/>
      <c r="BO2026" s="17"/>
      <c r="BP2026" s="17"/>
      <c r="BQ2026" s="17"/>
      <c r="BR2026" s="17"/>
      <c r="BS2026" s="38"/>
      <c r="BT2026" s="38"/>
    </row>
    <row r="2027" customFormat="1" spans="2:72">
      <c r="B2027" s="17" t="e">
        <f>VLOOKUP(D2027,正方形!D:D,1,FALSE)</f>
        <v>#N/A</v>
      </c>
      <c r="C2027" s="4">
        <f t="shared" si="225"/>
        <v>2023</v>
      </c>
      <c r="D2027" s="1" t="s">
        <v>410</v>
      </c>
      <c r="E2027" s="1"/>
      <c r="F2027" s="17" t="s">
        <v>3028</v>
      </c>
      <c r="G2027" s="4">
        <v>50</v>
      </c>
      <c r="H2027" s="35">
        <f t="shared" si="223"/>
        <v>50</v>
      </c>
      <c r="I2027" s="47">
        <f t="shared" si="224"/>
        <v>0</v>
      </c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37">
        <f t="shared" si="222"/>
        <v>0</v>
      </c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/>
      <c r="BF2027" s="17"/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38"/>
      <c r="BT2027" s="38"/>
    </row>
    <row r="2028" customFormat="1" hidden="1" spans="2:72">
      <c r="B2028" s="17" t="e">
        <f>VLOOKUP(D2028,正方形!D:D,1,FALSE)</f>
        <v>#N/A</v>
      </c>
      <c r="C2028" s="4">
        <f t="shared" si="225"/>
        <v>2024</v>
      </c>
      <c r="D2028" s="1" t="s">
        <v>409</v>
      </c>
      <c r="E2028" s="1"/>
      <c r="F2028" s="17" t="s">
        <v>2425</v>
      </c>
      <c r="G2028" s="4">
        <v>0</v>
      </c>
      <c r="H2028" s="35">
        <f t="shared" si="223"/>
        <v>0</v>
      </c>
      <c r="I2028" s="47">
        <f t="shared" si="224"/>
        <v>0</v>
      </c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37">
        <f t="shared" si="222"/>
        <v>0</v>
      </c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/>
      <c r="BF2028" s="17"/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7"/>
      <c r="BQ2028" s="17"/>
      <c r="BR2028" s="17"/>
    </row>
    <row r="2029" customFormat="1" spans="2:72">
      <c r="B2029" s="17" t="e">
        <f>VLOOKUP(D2029,正方形!D:D,1,FALSE)</f>
        <v>#N/A</v>
      </c>
      <c r="C2029" s="4">
        <f t="shared" si="225"/>
        <v>2025</v>
      </c>
      <c r="D2029" s="1" t="s">
        <v>408</v>
      </c>
      <c r="E2029" s="1"/>
      <c r="F2029" s="17" t="s">
        <v>3047</v>
      </c>
      <c r="G2029" s="4">
        <v>170</v>
      </c>
      <c r="H2029" s="35">
        <f t="shared" si="223"/>
        <v>0</v>
      </c>
      <c r="I2029" s="47">
        <f t="shared" si="224"/>
        <v>0</v>
      </c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37">
        <f t="shared" si="222"/>
        <v>170</v>
      </c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/>
      <c r="BF2029" s="17"/>
      <c r="BG2029" s="17">
        <v>170</v>
      </c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38"/>
      <c r="BT2029" s="38"/>
    </row>
    <row r="2030" customFormat="1" spans="2:72">
      <c r="B2030" s="17" t="e">
        <f>VLOOKUP(D2030,正方形!D:D,1,FALSE)</f>
        <v>#N/A</v>
      </c>
      <c r="C2030" s="4">
        <f t="shared" si="225"/>
        <v>2026</v>
      </c>
      <c r="D2030" s="1" t="s">
        <v>407</v>
      </c>
      <c r="E2030" s="1"/>
      <c r="F2030" s="17" t="s">
        <v>2641</v>
      </c>
      <c r="G2030" s="4">
        <v>100</v>
      </c>
      <c r="H2030" s="35">
        <f t="shared" si="223"/>
        <v>100</v>
      </c>
      <c r="I2030" s="47">
        <f t="shared" si="224"/>
        <v>0</v>
      </c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37">
        <f t="shared" si="222"/>
        <v>0</v>
      </c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/>
      <c r="BF2030" s="17"/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7"/>
      <c r="BQ2030" s="17"/>
      <c r="BR2030" s="17"/>
      <c r="BS2030" s="38"/>
      <c r="BT2030" s="38"/>
    </row>
    <row r="2031" customFormat="1" spans="2:72">
      <c r="B2031" s="17" t="e">
        <f>VLOOKUP(D2031,正方形!D:D,1,FALSE)</f>
        <v>#N/A</v>
      </c>
      <c r="C2031" s="4">
        <f t="shared" si="225"/>
        <v>2027</v>
      </c>
      <c r="D2031" s="1" t="s">
        <v>406</v>
      </c>
      <c r="E2031" s="1"/>
      <c r="F2031" s="17" t="s">
        <v>2425</v>
      </c>
      <c r="G2031" s="4">
        <v>50</v>
      </c>
      <c r="H2031" s="35">
        <f t="shared" si="223"/>
        <v>50</v>
      </c>
      <c r="I2031" s="47">
        <f t="shared" si="224"/>
        <v>0</v>
      </c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37">
        <f t="shared" si="222"/>
        <v>0</v>
      </c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/>
      <c r="BF2031" s="17"/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38"/>
      <c r="BT2031" s="38"/>
    </row>
    <row r="2032" customFormat="1" spans="2:72">
      <c r="B2032" s="17" t="e">
        <f>VLOOKUP(D2032,正方形!D:D,1,FALSE)</f>
        <v>#N/A</v>
      </c>
      <c r="C2032" s="4">
        <f t="shared" si="225"/>
        <v>2028</v>
      </c>
      <c r="D2032" s="1" t="s">
        <v>3070</v>
      </c>
      <c r="E2032" s="1"/>
      <c r="F2032" s="17" t="s">
        <v>2630</v>
      </c>
      <c r="G2032" s="4">
        <v>390</v>
      </c>
      <c r="H2032" s="35">
        <f t="shared" si="223"/>
        <v>390</v>
      </c>
      <c r="I2032" s="47">
        <f t="shared" si="224"/>
        <v>0</v>
      </c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37">
        <f t="shared" si="222"/>
        <v>0</v>
      </c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/>
      <c r="BF2032" s="17"/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7"/>
      <c r="BQ2032" s="17"/>
      <c r="BR2032" s="17"/>
      <c r="BS2032" s="38"/>
      <c r="BT2032" s="38"/>
    </row>
    <row r="2033" customFormat="1" spans="2:72">
      <c r="B2033" s="17" t="e">
        <f>VLOOKUP(D2033,正方形!D:D,1,FALSE)</f>
        <v>#N/A</v>
      </c>
      <c r="C2033" s="4">
        <f t="shared" si="225"/>
        <v>2029</v>
      </c>
      <c r="D2033" s="1" t="s">
        <v>404</v>
      </c>
      <c r="E2033" s="1"/>
      <c r="F2033" s="17" t="s">
        <v>2703</v>
      </c>
      <c r="G2033" s="4">
        <v>90</v>
      </c>
      <c r="H2033" s="35">
        <f t="shared" si="223"/>
        <v>90</v>
      </c>
      <c r="I2033" s="47">
        <f t="shared" si="224"/>
        <v>0</v>
      </c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37">
        <f t="shared" si="222"/>
        <v>0</v>
      </c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/>
      <c r="BF2033" s="17"/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38"/>
      <c r="BT2033" s="38"/>
    </row>
    <row r="2034" customFormat="1" spans="2:72">
      <c r="B2034" s="17" t="e">
        <f>VLOOKUP(D2034,正方形!D:D,1,FALSE)</f>
        <v>#N/A</v>
      </c>
      <c r="C2034" s="4">
        <f t="shared" si="225"/>
        <v>2030</v>
      </c>
      <c r="D2034" s="1" t="s">
        <v>403</v>
      </c>
      <c r="E2034" s="1"/>
      <c r="F2034" s="17" t="s">
        <v>3071</v>
      </c>
      <c r="G2034" s="4">
        <v>119</v>
      </c>
      <c r="H2034" s="35">
        <f t="shared" si="223"/>
        <v>89</v>
      </c>
      <c r="I2034" s="47">
        <f t="shared" si="224"/>
        <v>0</v>
      </c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37">
        <f t="shared" si="222"/>
        <v>30</v>
      </c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>
        <v>10</v>
      </c>
      <c r="BB2034" s="17"/>
      <c r="BC2034" s="17"/>
      <c r="BD2034" s="17"/>
      <c r="BE2034" s="17"/>
      <c r="BF2034" s="17">
        <v>20</v>
      </c>
      <c r="BG2034" s="17"/>
      <c r="BH2034" s="17"/>
      <c r="BI2034" s="17"/>
      <c r="BJ2034" s="17"/>
      <c r="BK2034" s="17"/>
      <c r="BL2034" s="17"/>
      <c r="BM2034" s="17"/>
      <c r="BN2034" s="17"/>
      <c r="BO2034" s="17"/>
      <c r="BP2034" s="17"/>
      <c r="BQ2034" s="17"/>
      <c r="BR2034" s="17"/>
      <c r="BS2034" s="38"/>
      <c r="BT2034" s="38"/>
    </row>
    <row r="2035" customFormat="1" hidden="1" spans="2:72">
      <c r="B2035" s="17"/>
      <c r="C2035" s="4">
        <f t="shared" si="225"/>
        <v>2031</v>
      </c>
      <c r="D2035" s="16" t="s">
        <v>402</v>
      </c>
      <c r="E2035" s="1"/>
      <c r="F2035" s="17" t="s">
        <v>2425</v>
      </c>
      <c r="G2035" s="4">
        <v>100</v>
      </c>
      <c r="H2035" s="35">
        <f t="shared" si="223"/>
        <v>0</v>
      </c>
      <c r="I2035" s="47">
        <f t="shared" si="224"/>
        <v>0</v>
      </c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37">
        <f t="shared" ref="AO2029:AO2080" si="226">SUM(AP2035:BT2035)</f>
        <v>100</v>
      </c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>
        <v>100</v>
      </c>
      <c r="BB2035" s="17"/>
      <c r="BC2035" s="17"/>
      <c r="BD2035" s="17"/>
      <c r="BE2035" s="17"/>
      <c r="BF2035" s="17"/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</row>
    <row r="2036" customFormat="1" hidden="1" spans="2:72">
      <c r="B2036" s="17" t="e">
        <f>VLOOKUP(D2036,正方形!D:D,1,FALSE)</f>
        <v>#N/A</v>
      </c>
      <c r="C2036" s="4">
        <f t="shared" si="225"/>
        <v>2032</v>
      </c>
      <c r="D2036" s="1" t="s">
        <v>401</v>
      </c>
      <c r="E2036" s="1"/>
      <c r="F2036" s="17" t="s">
        <v>3072</v>
      </c>
      <c r="G2036" s="4">
        <v>0</v>
      </c>
      <c r="H2036" s="35">
        <f t="shared" si="223"/>
        <v>0</v>
      </c>
      <c r="I2036" s="47">
        <f t="shared" si="224"/>
        <v>0</v>
      </c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37">
        <f t="shared" si="226"/>
        <v>0</v>
      </c>
      <c r="AP2036" s="17"/>
      <c r="AQ2036" s="17"/>
      <c r="AR2036" s="17"/>
      <c r="AS2036" s="17"/>
      <c r="AT2036" s="17"/>
      <c r="AU2036" s="17"/>
      <c r="AV2036" s="17"/>
      <c r="AW2036" s="17"/>
      <c r="AX2036" s="17"/>
      <c r="AY2036" s="17"/>
      <c r="AZ2036" s="17"/>
      <c r="BA2036" s="17"/>
      <c r="BB2036" s="17"/>
      <c r="BC2036" s="17"/>
      <c r="BD2036" s="17"/>
      <c r="BE2036" s="17"/>
      <c r="BF2036" s="17"/>
      <c r="BG2036" s="17"/>
      <c r="BH2036" s="17"/>
      <c r="BI2036" s="17"/>
      <c r="BJ2036" s="17"/>
      <c r="BK2036" s="17"/>
      <c r="BL2036" s="17"/>
      <c r="BM2036" s="17"/>
      <c r="BN2036" s="17"/>
      <c r="BO2036" s="17"/>
      <c r="BP2036" s="17"/>
      <c r="BQ2036" s="17"/>
      <c r="BR2036" s="17"/>
      <c r="BS2036" s="38"/>
      <c r="BT2036" s="38"/>
    </row>
    <row r="2037" customFormat="1" spans="2:72">
      <c r="B2037" s="17" t="e">
        <f>VLOOKUP(D2037,正方形!D:D,1,FALSE)</f>
        <v>#N/A</v>
      </c>
      <c r="C2037" s="4">
        <f t="shared" si="225"/>
        <v>2033</v>
      </c>
      <c r="D2037" s="1" t="s">
        <v>400</v>
      </c>
      <c r="E2037" s="1"/>
      <c r="F2037" s="17" t="s">
        <v>2597</v>
      </c>
      <c r="G2037" s="4">
        <v>50</v>
      </c>
      <c r="H2037" s="35">
        <f t="shared" si="223"/>
        <v>50</v>
      </c>
      <c r="I2037" s="47">
        <f t="shared" si="224"/>
        <v>0</v>
      </c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37">
        <f t="shared" si="226"/>
        <v>0</v>
      </c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/>
      <c r="BF2037" s="17"/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</row>
    <row r="2038" customFormat="1" spans="2:72">
      <c r="B2038" s="17" t="e">
        <f>VLOOKUP(D2038,正方形!D:D,1,FALSE)</f>
        <v>#N/A</v>
      </c>
      <c r="C2038" s="4">
        <f t="shared" si="225"/>
        <v>2034</v>
      </c>
      <c r="D2038" s="1" t="s">
        <v>399</v>
      </c>
      <c r="E2038" s="1"/>
      <c r="F2038" s="17" t="s">
        <v>2425</v>
      </c>
      <c r="G2038" s="4">
        <v>100</v>
      </c>
      <c r="H2038" s="35">
        <f t="shared" si="223"/>
        <v>100</v>
      </c>
      <c r="I2038" s="47">
        <f t="shared" si="224"/>
        <v>0</v>
      </c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37">
        <f t="shared" si="226"/>
        <v>0</v>
      </c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/>
      <c r="BF2038" s="17"/>
      <c r="BG2038" s="17"/>
      <c r="BH2038" s="17"/>
      <c r="BI2038" s="17"/>
      <c r="BJ2038" s="17"/>
      <c r="BK2038" s="17"/>
      <c r="BL2038" s="17"/>
      <c r="BM2038" s="17"/>
      <c r="BN2038" s="17"/>
      <c r="BO2038" s="17"/>
      <c r="BP2038" s="17"/>
      <c r="BQ2038" s="17"/>
      <c r="BR2038" s="17"/>
      <c r="BS2038" s="38"/>
      <c r="BT2038" s="38"/>
    </row>
    <row r="2039" customFormat="1" hidden="1" spans="2:72">
      <c r="B2039" s="17"/>
      <c r="C2039" s="4">
        <f t="shared" si="225"/>
        <v>2035</v>
      </c>
      <c r="D2039" s="16" t="s">
        <v>398</v>
      </c>
      <c r="E2039" s="1"/>
      <c r="F2039" s="17" t="s">
        <v>2425</v>
      </c>
      <c r="G2039" s="4">
        <v>0</v>
      </c>
      <c r="H2039" s="35">
        <f t="shared" si="223"/>
        <v>0</v>
      </c>
      <c r="I2039" s="47">
        <f t="shared" si="224"/>
        <v>0</v>
      </c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37">
        <f t="shared" si="226"/>
        <v>0</v>
      </c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/>
      <c r="BF2039" s="17"/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</row>
    <row r="2040" customFormat="1" spans="2:72">
      <c r="B2040" s="17" t="e">
        <f>VLOOKUP(D2040,正方形!D:D,1,FALSE)</f>
        <v>#N/A</v>
      </c>
      <c r="C2040" s="4">
        <f t="shared" si="225"/>
        <v>2036</v>
      </c>
      <c r="D2040" s="1" t="s">
        <v>397</v>
      </c>
      <c r="E2040" s="1"/>
      <c r="F2040" s="17" t="s">
        <v>3073</v>
      </c>
      <c r="G2040" s="4">
        <v>1360</v>
      </c>
      <c r="H2040" s="35">
        <f t="shared" si="223"/>
        <v>1360</v>
      </c>
      <c r="I2040" s="47">
        <f t="shared" si="224"/>
        <v>0</v>
      </c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37">
        <f t="shared" si="226"/>
        <v>0</v>
      </c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s="17"/>
      <c r="BE2040" s="17"/>
      <c r="BF2040" s="17"/>
      <c r="BG2040" s="17"/>
      <c r="BH2040" s="17"/>
      <c r="BI2040" s="17"/>
      <c r="BJ2040" s="17"/>
      <c r="BK2040" s="17"/>
      <c r="BL2040" s="17"/>
      <c r="BM2040" s="17"/>
      <c r="BN2040" s="17"/>
      <c r="BO2040" s="17"/>
      <c r="BP2040" s="17"/>
      <c r="BQ2040" s="17"/>
      <c r="BR2040" s="17"/>
      <c r="BS2040" s="38"/>
      <c r="BT2040" s="38"/>
    </row>
    <row r="2041" customFormat="1" hidden="1" spans="2:72">
      <c r="B2041" s="17"/>
      <c r="C2041" s="4">
        <f t="shared" si="225"/>
        <v>2037</v>
      </c>
      <c r="D2041" s="16" t="s">
        <v>396</v>
      </c>
      <c r="E2041" s="1"/>
      <c r="F2041" s="17"/>
      <c r="G2041" s="4">
        <v>0</v>
      </c>
      <c r="H2041" s="35">
        <f t="shared" si="223"/>
        <v>0</v>
      </c>
      <c r="I2041" s="47">
        <f t="shared" si="224"/>
        <v>0</v>
      </c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37">
        <f t="shared" si="226"/>
        <v>0</v>
      </c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/>
      <c r="BF2041" s="17"/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</row>
    <row r="2042" customFormat="1" spans="2:72">
      <c r="B2042" s="17" t="e">
        <f>VLOOKUP(D2042,正方形!D:D,1,FALSE)</f>
        <v>#N/A</v>
      </c>
      <c r="C2042" s="4">
        <f t="shared" si="225"/>
        <v>2038</v>
      </c>
      <c r="D2042" s="1" t="s">
        <v>395</v>
      </c>
      <c r="E2042" s="1"/>
      <c r="F2042" s="17" t="s">
        <v>2630</v>
      </c>
      <c r="G2042" s="4">
        <v>100</v>
      </c>
      <c r="H2042" s="35">
        <f t="shared" si="223"/>
        <v>100</v>
      </c>
      <c r="I2042" s="47">
        <f t="shared" si="224"/>
        <v>0</v>
      </c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37">
        <f t="shared" si="226"/>
        <v>0</v>
      </c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/>
      <c r="BF2042" s="17"/>
      <c r="BG2042" s="17"/>
      <c r="BH2042" s="17"/>
      <c r="BI2042" s="17"/>
      <c r="BJ2042" s="17"/>
      <c r="BK2042" s="17"/>
      <c r="BL2042" s="17"/>
      <c r="BM2042" s="17"/>
      <c r="BN2042" s="17"/>
      <c r="BO2042" s="17"/>
      <c r="BP2042" s="17"/>
      <c r="BQ2042" s="17"/>
      <c r="BR2042" s="17"/>
      <c r="BS2042" s="38"/>
      <c r="BT2042" s="38"/>
    </row>
    <row r="2043" customFormat="1" spans="2:72">
      <c r="B2043" s="17" t="e">
        <f>VLOOKUP(D2043,正方形!D:D,1,FALSE)</f>
        <v>#N/A</v>
      </c>
      <c r="C2043" s="4">
        <f t="shared" si="225"/>
        <v>2039</v>
      </c>
      <c r="D2043" s="1" t="s">
        <v>394</v>
      </c>
      <c r="E2043" s="1"/>
      <c r="F2043" s="17" t="s">
        <v>2570</v>
      </c>
      <c r="G2043" s="4">
        <v>190</v>
      </c>
      <c r="H2043" s="35">
        <f t="shared" si="223"/>
        <v>190</v>
      </c>
      <c r="I2043" s="47">
        <f t="shared" si="224"/>
        <v>0</v>
      </c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37">
        <f t="shared" si="226"/>
        <v>0</v>
      </c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/>
      <c r="BF2043" s="17"/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38"/>
      <c r="BT2043" s="38"/>
    </row>
    <row r="2044" customFormat="1" hidden="1" spans="2:72">
      <c r="B2044" s="17" t="e">
        <f>VLOOKUP(D2044,正方形!D:D,1,FALSE)</f>
        <v>#N/A</v>
      </c>
      <c r="C2044" s="4">
        <f t="shared" si="225"/>
        <v>2040</v>
      </c>
      <c r="D2044" s="1" t="s">
        <v>393</v>
      </c>
      <c r="E2044" s="1"/>
      <c r="F2044" s="17" t="s">
        <v>3074</v>
      </c>
      <c r="G2044" s="4">
        <v>100</v>
      </c>
      <c r="H2044" s="35">
        <f t="shared" si="223"/>
        <v>0</v>
      </c>
      <c r="I2044" s="47">
        <f t="shared" si="224"/>
        <v>0</v>
      </c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37">
        <f t="shared" si="226"/>
        <v>100</v>
      </c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>
        <v>50</v>
      </c>
      <c r="BD2044" s="17">
        <v>50</v>
      </c>
      <c r="BE2044" s="17"/>
      <c r="BF2044" s="17"/>
      <c r="BG2044" s="17"/>
      <c r="BH2044" s="17"/>
      <c r="BI2044" s="17"/>
      <c r="BJ2044" s="17"/>
      <c r="BK2044" s="17"/>
      <c r="BL2044" s="17"/>
      <c r="BM2044" s="17"/>
      <c r="BN2044" s="17"/>
      <c r="BO2044" s="17"/>
      <c r="BP2044" s="17"/>
      <c r="BQ2044" s="17"/>
      <c r="BR2044" s="17"/>
      <c r="BS2044" s="38"/>
      <c r="BT2044" s="38"/>
    </row>
    <row r="2045" customFormat="1" spans="2:72">
      <c r="B2045" s="17" t="e">
        <f>VLOOKUP(D2045,正方形!D:D,1,FALSE)</f>
        <v>#N/A</v>
      </c>
      <c r="C2045" s="4">
        <f t="shared" si="225"/>
        <v>2041</v>
      </c>
      <c r="D2045" s="1" t="s">
        <v>392</v>
      </c>
      <c r="E2045" s="1"/>
      <c r="F2045" s="17" t="s">
        <v>2508</v>
      </c>
      <c r="G2045" s="4">
        <v>100</v>
      </c>
      <c r="H2045" s="35">
        <f t="shared" si="223"/>
        <v>100</v>
      </c>
      <c r="I2045" s="47">
        <f t="shared" si="224"/>
        <v>0</v>
      </c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37">
        <f t="shared" si="226"/>
        <v>0</v>
      </c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/>
      <c r="BF2045" s="17"/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</row>
    <row r="2046" customFormat="1" hidden="1" spans="2:72">
      <c r="B2046" s="17" t="e">
        <f>VLOOKUP(D2046,正方形!D:D,1,FALSE)</f>
        <v>#N/A</v>
      </c>
      <c r="C2046" s="4">
        <f t="shared" si="225"/>
        <v>2042</v>
      </c>
      <c r="D2046" s="1" t="s">
        <v>391</v>
      </c>
      <c r="E2046" s="1"/>
      <c r="F2046" s="17" t="s">
        <v>2425</v>
      </c>
      <c r="G2046" s="4">
        <v>0</v>
      </c>
      <c r="H2046" s="35">
        <f t="shared" si="223"/>
        <v>0</v>
      </c>
      <c r="I2046" s="47">
        <f t="shared" si="224"/>
        <v>0</v>
      </c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37">
        <f t="shared" si="226"/>
        <v>0</v>
      </c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/>
      <c r="BE2046" s="17"/>
      <c r="BF2046" s="17"/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7"/>
      <c r="BQ2046" s="17"/>
      <c r="BR2046" s="17"/>
    </row>
    <row r="2047" customFormat="1" hidden="1" spans="2:72">
      <c r="B2047" s="17" t="e">
        <f>VLOOKUP(D2047,正方形!D:D,1,FALSE)</f>
        <v>#N/A</v>
      </c>
      <c r="C2047" s="4">
        <f t="shared" si="225"/>
        <v>2043</v>
      </c>
      <c r="D2047" s="1" t="s">
        <v>390</v>
      </c>
      <c r="E2047" s="1"/>
      <c r="F2047" s="17" t="s">
        <v>2425</v>
      </c>
      <c r="G2047" s="4">
        <v>0</v>
      </c>
      <c r="H2047" s="35">
        <f t="shared" si="223"/>
        <v>0</v>
      </c>
      <c r="I2047" s="47">
        <f t="shared" si="224"/>
        <v>0</v>
      </c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37">
        <f t="shared" si="226"/>
        <v>0</v>
      </c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/>
      <c r="BF2047" s="17"/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</row>
    <row r="2048" customFormat="1" hidden="1" spans="2:72">
      <c r="B2048" s="17" t="e">
        <f>VLOOKUP(D2048,正方形!D:D,1,FALSE)</f>
        <v>#N/A</v>
      </c>
      <c r="C2048" s="4">
        <f t="shared" si="225"/>
        <v>2044</v>
      </c>
      <c r="D2048" s="1" t="s">
        <v>389</v>
      </c>
      <c r="E2048" s="1"/>
      <c r="F2048" s="17" t="s">
        <v>2425</v>
      </c>
      <c r="G2048" s="4">
        <v>0</v>
      </c>
      <c r="H2048" s="35">
        <f t="shared" si="223"/>
        <v>0</v>
      </c>
      <c r="I2048" s="47">
        <f t="shared" si="224"/>
        <v>0</v>
      </c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37">
        <f t="shared" si="226"/>
        <v>0</v>
      </c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s="17"/>
      <c r="BE2048" s="17"/>
      <c r="BF2048" s="17"/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7"/>
      <c r="BQ2048" s="17"/>
      <c r="BR2048" s="17"/>
    </row>
    <row r="2049" customFormat="1" hidden="1" spans="2:72">
      <c r="B2049" s="17" t="e">
        <f>VLOOKUP(D2049,正方形!D:D,1,FALSE)</f>
        <v>#N/A</v>
      </c>
      <c r="C2049" s="4">
        <f t="shared" si="225"/>
        <v>2045</v>
      </c>
      <c r="D2049" s="1" t="s">
        <v>388</v>
      </c>
      <c r="E2049" s="1"/>
      <c r="F2049" s="17" t="s">
        <v>2425</v>
      </c>
      <c r="G2049" s="4">
        <v>0</v>
      </c>
      <c r="H2049" s="35">
        <f t="shared" si="223"/>
        <v>0</v>
      </c>
      <c r="I2049" s="47">
        <f t="shared" si="224"/>
        <v>0</v>
      </c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37">
        <f t="shared" si="226"/>
        <v>0</v>
      </c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/>
      <c r="BF2049" s="17"/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</row>
    <row r="2050" customFormat="1" hidden="1" spans="2:72">
      <c r="B2050" s="17" t="e">
        <f>VLOOKUP(D2050,正方形!D:D,1,FALSE)</f>
        <v>#N/A</v>
      </c>
      <c r="C2050" s="4">
        <f t="shared" si="225"/>
        <v>2046</v>
      </c>
      <c r="D2050" s="1" t="s">
        <v>387</v>
      </c>
      <c r="E2050" s="1"/>
      <c r="F2050" s="17" t="s">
        <v>2425</v>
      </c>
      <c r="G2050" s="4">
        <v>0</v>
      </c>
      <c r="H2050" s="35">
        <f t="shared" si="223"/>
        <v>0</v>
      </c>
      <c r="I2050" s="47">
        <f t="shared" si="224"/>
        <v>0</v>
      </c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37">
        <f t="shared" si="226"/>
        <v>0</v>
      </c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s="17"/>
      <c r="BE2050" s="17"/>
      <c r="BF2050" s="17"/>
      <c r="BG2050" s="17"/>
      <c r="BH2050" s="17"/>
      <c r="BI2050" s="17"/>
      <c r="BJ2050" s="17"/>
      <c r="BK2050" s="17"/>
      <c r="BL2050" s="17"/>
      <c r="BM2050" s="17"/>
      <c r="BN2050" s="17"/>
      <c r="BO2050" s="17"/>
      <c r="BP2050" s="17"/>
      <c r="BQ2050" s="17"/>
      <c r="BR2050" s="17"/>
    </row>
    <row r="2051" customFormat="1" spans="2:72">
      <c r="B2051" s="17" t="e">
        <f>VLOOKUP(D2051,正方形!D:D,1,FALSE)</f>
        <v>#N/A</v>
      </c>
      <c r="C2051" s="4">
        <f t="shared" si="225"/>
        <v>2047</v>
      </c>
      <c r="D2051" s="1" t="s">
        <v>386</v>
      </c>
      <c r="E2051" s="1"/>
      <c r="F2051" s="17" t="s">
        <v>2553</v>
      </c>
      <c r="G2051" s="4">
        <v>80</v>
      </c>
      <c r="H2051" s="35">
        <f t="shared" si="223"/>
        <v>80</v>
      </c>
      <c r="I2051" s="47">
        <f t="shared" si="224"/>
        <v>0</v>
      </c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37">
        <f t="shared" si="226"/>
        <v>0</v>
      </c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/>
      <c r="BF2051" s="17"/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</row>
    <row r="2052" customFormat="1" spans="2:72">
      <c r="B2052" s="17" t="e">
        <f>VLOOKUP(D2052,正方形!D:D,1,FALSE)</f>
        <v>#N/A</v>
      </c>
      <c r="C2052" s="4">
        <f t="shared" si="225"/>
        <v>2048</v>
      </c>
      <c r="D2052" s="1" t="s">
        <v>385</v>
      </c>
      <c r="E2052" s="1"/>
      <c r="F2052" s="17" t="s">
        <v>2699</v>
      </c>
      <c r="G2052" s="4">
        <v>200</v>
      </c>
      <c r="H2052" s="35">
        <f t="shared" si="223"/>
        <v>200</v>
      </c>
      <c r="I2052" s="47">
        <f t="shared" si="224"/>
        <v>0</v>
      </c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37">
        <f t="shared" si="226"/>
        <v>0</v>
      </c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/>
      <c r="BF2052" s="17"/>
      <c r="BG2052" s="17"/>
      <c r="BH2052" s="17"/>
      <c r="BI2052" s="17"/>
      <c r="BJ2052" s="17"/>
      <c r="BK2052" s="17"/>
      <c r="BL2052" s="17"/>
      <c r="BM2052" s="17"/>
      <c r="BN2052" s="17"/>
      <c r="BO2052" s="17"/>
      <c r="BP2052" s="17"/>
      <c r="BQ2052" s="17"/>
      <c r="BR2052" s="17"/>
    </row>
    <row r="2053" customFormat="1" hidden="1" spans="2:72">
      <c r="B2053" s="17"/>
      <c r="C2053" s="4">
        <f t="shared" si="225"/>
        <v>2049</v>
      </c>
      <c r="D2053" s="16" t="s">
        <v>384</v>
      </c>
      <c r="E2053" s="1"/>
      <c r="F2053" s="17" t="s">
        <v>2425</v>
      </c>
      <c r="G2053" s="4">
        <v>0</v>
      </c>
      <c r="H2053" s="35">
        <f t="shared" si="223"/>
        <v>0</v>
      </c>
      <c r="I2053" s="47">
        <f t="shared" si="224"/>
        <v>0</v>
      </c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37">
        <f t="shared" si="226"/>
        <v>0</v>
      </c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/>
      <c r="BF2053" s="17"/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</row>
    <row r="2054" customFormat="1" hidden="1" spans="2:72">
      <c r="B2054" s="17" t="e">
        <f>VLOOKUP(D2054,正方形!D:D,1,FALSE)</f>
        <v>#N/A</v>
      </c>
      <c r="C2054" s="4">
        <f t="shared" si="225"/>
        <v>2050</v>
      </c>
      <c r="D2054" s="1" t="s">
        <v>383</v>
      </c>
      <c r="E2054" s="1"/>
      <c r="F2054" s="17" t="s">
        <v>2503</v>
      </c>
      <c r="G2054" s="4">
        <v>0</v>
      </c>
      <c r="H2054" s="35">
        <f t="shared" si="223"/>
        <v>0</v>
      </c>
      <c r="I2054" s="47">
        <f t="shared" si="224"/>
        <v>0</v>
      </c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37">
        <f t="shared" si="226"/>
        <v>0</v>
      </c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  <c r="BA2054" s="17"/>
      <c r="BB2054" s="17"/>
      <c r="BC2054" s="17"/>
      <c r="BD2054" s="17"/>
      <c r="BE2054" s="17"/>
      <c r="BF2054" s="17"/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7"/>
      <c r="BQ2054" s="17"/>
      <c r="BR2054" s="17"/>
      <c r="BS2054" s="38"/>
      <c r="BT2054" s="38"/>
    </row>
    <row r="2055" customFormat="1" hidden="1" spans="2:72">
      <c r="B2055" s="17"/>
      <c r="C2055" s="4">
        <f t="shared" si="225"/>
        <v>2051</v>
      </c>
      <c r="D2055" s="16" t="s">
        <v>382</v>
      </c>
      <c r="E2055" s="1"/>
      <c r="F2055" s="17" t="s">
        <v>2425</v>
      </c>
      <c r="G2055" s="4">
        <v>0</v>
      </c>
      <c r="H2055" s="35">
        <f t="shared" si="223"/>
        <v>0</v>
      </c>
      <c r="I2055" s="47">
        <f t="shared" si="224"/>
        <v>0</v>
      </c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37">
        <f t="shared" si="226"/>
        <v>0</v>
      </c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/>
      <c r="BF2055" s="17"/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</row>
    <row r="2056" customFormat="1" hidden="1" spans="2:72">
      <c r="B2056" s="17"/>
      <c r="C2056" s="4">
        <f t="shared" si="225"/>
        <v>2052</v>
      </c>
      <c r="D2056" s="16" t="s">
        <v>381</v>
      </c>
      <c r="E2056" s="1"/>
      <c r="F2056" s="17"/>
      <c r="G2056" s="4">
        <v>0</v>
      </c>
      <c r="H2056" s="35">
        <f t="shared" si="223"/>
        <v>0</v>
      </c>
      <c r="I2056" s="47">
        <f t="shared" si="224"/>
        <v>0</v>
      </c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37">
        <f t="shared" si="226"/>
        <v>0</v>
      </c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/>
      <c r="BF2056" s="17"/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</row>
    <row r="2057" customFormat="1" spans="2:72">
      <c r="B2057" s="17" t="e">
        <f>VLOOKUP(D2057,正方形!D:D,1,FALSE)</f>
        <v>#N/A</v>
      </c>
      <c r="C2057" s="4">
        <f t="shared" si="225"/>
        <v>2053</v>
      </c>
      <c r="D2057" s="1" t="s">
        <v>380</v>
      </c>
      <c r="E2057" s="1"/>
      <c r="F2057" s="17" t="s">
        <v>2497</v>
      </c>
      <c r="G2057" s="4">
        <v>80</v>
      </c>
      <c r="H2057" s="35">
        <f t="shared" si="223"/>
        <v>80</v>
      </c>
      <c r="I2057" s="47">
        <f t="shared" si="224"/>
        <v>0</v>
      </c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37">
        <f t="shared" si="226"/>
        <v>0</v>
      </c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/>
      <c r="BF2057" s="17"/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</row>
    <row r="2058" customFormat="1" hidden="1" spans="2:72">
      <c r="B2058" s="17"/>
      <c r="C2058" s="4">
        <f t="shared" si="225"/>
        <v>2054</v>
      </c>
      <c r="D2058" s="16" t="s">
        <v>379</v>
      </c>
      <c r="E2058" s="1"/>
      <c r="F2058" s="17"/>
      <c r="G2058" s="4">
        <v>0</v>
      </c>
      <c r="H2058" s="35">
        <f t="shared" si="223"/>
        <v>0</v>
      </c>
      <c r="I2058" s="47">
        <f t="shared" si="224"/>
        <v>0</v>
      </c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37">
        <f t="shared" si="226"/>
        <v>0</v>
      </c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/>
      <c r="BF2058" s="17"/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7"/>
      <c r="BQ2058" s="17"/>
      <c r="BR2058" s="17"/>
    </row>
    <row r="2059" customFormat="1" spans="2:72">
      <c r="B2059" s="17" t="e">
        <f>VLOOKUP(D2059,正方形!D:D,1,FALSE)</f>
        <v>#N/A</v>
      </c>
      <c r="C2059" s="4">
        <f t="shared" si="225"/>
        <v>2055</v>
      </c>
      <c r="D2059" s="1" t="s">
        <v>378</v>
      </c>
      <c r="E2059" s="1"/>
      <c r="F2059" s="17" t="s">
        <v>2512</v>
      </c>
      <c r="G2059" s="4">
        <v>100</v>
      </c>
      <c r="H2059" s="35">
        <f t="shared" si="223"/>
        <v>100</v>
      </c>
      <c r="I2059" s="47">
        <f t="shared" si="224"/>
        <v>0</v>
      </c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37">
        <f t="shared" si="226"/>
        <v>0</v>
      </c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/>
      <c r="BF2059" s="17"/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</row>
    <row r="2060" customFormat="1" hidden="1" spans="2:72">
      <c r="B2060" s="17" t="e">
        <f>VLOOKUP(D2060,正方形!D:D,1,FALSE)</f>
        <v>#N/A</v>
      </c>
      <c r="C2060" s="4">
        <f t="shared" si="225"/>
        <v>2056</v>
      </c>
      <c r="D2060" s="1" t="s">
        <v>377</v>
      </c>
      <c r="E2060" s="1"/>
      <c r="F2060" s="17" t="s">
        <v>2425</v>
      </c>
      <c r="G2060" s="4">
        <v>0</v>
      </c>
      <c r="H2060" s="35">
        <f t="shared" si="223"/>
        <v>0</v>
      </c>
      <c r="I2060" s="47">
        <f t="shared" si="224"/>
        <v>0</v>
      </c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37">
        <f t="shared" si="226"/>
        <v>0</v>
      </c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/>
      <c r="BA2060" s="17"/>
      <c r="BB2060" s="17"/>
      <c r="BC2060" s="17"/>
      <c r="BD2060" s="17"/>
      <c r="BE2060" s="17"/>
      <c r="BF2060" s="17"/>
      <c r="BG2060" s="17"/>
      <c r="BH2060" s="17"/>
      <c r="BI2060" s="17"/>
      <c r="BJ2060" s="17"/>
      <c r="BK2060" s="17"/>
      <c r="BL2060" s="17"/>
      <c r="BM2060" s="17"/>
      <c r="BN2060" s="17"/>
      <c r="BO2060" s="17"/>
      <c r="BP2060" s="17"/>
      <c r="BQ2060" s="17"/>
      <c r="BR2060" s="17"/>
    </row>
    <row r="2061" customFormat="1" hidden="1" spans="2:72">
      <c r="B2061" s="17"/>
      <c r="C2061" s="4">
        <f t="shared" si="225"/>
        <v>2057</v>
      </c>
      <c r="D2061" s="16" t="s">
        <v>376</v>
      </c>
      <c r="E2061" s="1"/>
      <c r="F2061" s="17" t="s">
        <v>2425</v>
      </c>
      <c r="G2061" s="4">
        <v>0</v>
      </c>
      <c r="H2061" s="35">
        <f t="shared" si="223"/>
        <v>0</v>
      </c>
      <c r="I2061" s="47">
        <f t="shared" si="224"/>
        <v>0</v>
      </c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37">
        <f t="shared" si="226"/>
        <v>0</v>
      </c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/>
      <c r="BF2061" s="17"/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</row>
    <row r="2062" customFormat="1" hidden="1" spans="2:72">
      <c r="B2062" s="17" t="e">
        <f>VLOOKUP(D2062,正方形!D:D,1,FALSE)</f>
        <v>#N/A</v>
      </c>
      <c r="C2062" s="4">
        <f t="shared" si="225"/>
        <v>2058</v>
      </c>
      <c r="D2062" s="1" t="s">
        <v>375</v>
      </c>
      <c r="E2062" s="1"/>
      <c r="F2062" s="17" t="s">
        <v>2425</v>
      </c>
      <c r="G2062" s="4">
        <v>0</v>
      </c>
      <c r="H2062" s="35">
        <f t="shared" si="223"/>
        <v>0</v>
      </c>
      <c r="I2062" s="47">
        <f t="shared" si="224"/>
        <v>0</v>
      </c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37">
        <f t="shared" si="226"/>
        <v>0</v>
      </c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/>
      <c r="BF2062" s="17"/>
      <c r="BG2062" s="17"/>
      <c r="BH2062" s="17"/>
      <c r="BI2062" s="17"/>
      <c r="BJ2062" s="17"/>
      <c r="BK2062" s="17"/>
      <c r="BL2062" s="17"/>
      <c r="BM2062" s="17"/>
      <c r="BN2062" s="17"/>
      <c r="BO2062" s="17"/>
      <c r="BP2062" s="17"/>
      <c r="BQ2062" s="17"/>
      <c r="BR2062" s="17"/>
    </row>
    <row r="2063" customFormat="1" hidden="1" spans="2:72">
      <c r="B2063" s="17" t="e">
        <f>VLOOKUP(D2063,正方形!D:D,1,FALSE)</f>
        <v>#N/A</v>
      </c>
      <c r="C2063" s="4">
        <f t="shared" si="225"/>
        <v>2059</v>
      </c>
      <c r="D2063" s="1" t="s">
        <v>374</v>
      </c>
      <c r="E2063" s="1"/>
      <c r="F2063" s="17" t="s">
        <v>2425</v>
      </c>
      <c r="G2063" s="4">
        <v>0</v>
      </c>
      <c r="H2063" s="35">
        <f t="shared" si="223"/>
        <v>0</v>
      </c>
      <c r="I2063" s="47">
        <f t="shared" si="224"/>
        <v>0</v>
      </c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37">
        <f t="shared" si="226"/>
        <v>0</v>
      </c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/>
      <c r="BF2063" s="17"/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</row>
    <row r="2064" customFormat="1" hidden="1" spans="2:72">
      <c r="B2064" s="17"/>
      <c r="C2064" s="4">
        <f t="shared" si="225"/>
        <v>2060</v>
      </c>
      <c r="D2064" s="16" t="s">
        <v>373</v>
      </c>
      <c r="E2064" s="1"/>
      <c r="F2064" s="17"/>
      <c r="G2064" s="4">
        <v>0</v>
      </c>
      <c r="H2064" s="35">
        <f t="shared" si="223"/>
        <v>0</v>
      </c>
      <c r="I2064" s="47">
        <f t="shared" si="224"/>
        <v>0</v>
      </c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37">
        <f t="shared" si="226"/>
        <v>0</v>
      </c>
      <c r="AP2064" s="17"/>
      <c r="AQ2064" s="17"/>
      <c r="AR2064" s="17"/>
      <c r="AS2064" s="17"/>
      <c r="AT2064" s="17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/>
      <c r="BF2064" s="17"/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</row>
    <row r="2065" customFormat="1" hidden="1" spans="2:72">
      <c r="B2065" s="17"/>
      <c r="C2065" s="4">
        <f t="shared" si="225"/>
        <v>2061</v>
      </c>
      <c r="D2065" s="16" t="s">
        <v>372</v>
      </c>
      <c r="E2065" s="1"/>
      <c r="F2065" s="17"/>
      <c r="G2065" s="4">
        <v>0</v>
      </c>
      <c r="H2065" s="35">
        <f t="shared" si="223"/>
        <v>0</v>
      </c>
      <c r="I2065" s="47">
        <f t="shared" si="224"/>
        <v>0</v>
      </c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37">
        <f t="shared" si="226"/>
        <v>0</v>
      </c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/>
      <c r="BF2065" s="17"/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</row>
    <row r="2066" customFormat="1" hidden="1" spans="2:72">
      <c r="B2066" s="17"/>
      <c r="C2066" s="4">
        <f t="shared" si="225"/>
        <v>2062</v>
      </c>
      <c r="D2066" s="16" t="s">
        <v>3075</v>
      </c>
      <c r="E2066" s="1"/>
      <c r="F2066" s="17" t="s">
        <v>2898</v>
      </c>
      <c r="G2066" s="4">
        <v>100</v>
      </c>
      <c r="H2066" s="35">
        <f t="shared" si="223"/>
        <v>0</v>
      </c>
      <c r="I2066" s="4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37">
        <f t="shared" si="226"/>
        <v>100</v>
      </c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/>
      <c r="BF2066" s="17"/>
      <c r="BG2066" s="17">
        <v>100</v>
      </c>
      <c r="BH2066" s="17"/>
      <c r="BI2066" s="17"/>
      <c r="BJ2066" s="17"/>
      <c r="BK2066" s="17"/>
      <c r="BL2066" s="17"/>
      <c r="BM2066" s="17"/>
      <c r="BN2066" s="17"/>
      <c r="BO2066" s="17"/>
      <c r="BP2066" s="17"/>
      <c r="BQ2066" s="17"/>
      <c r="BR2066" s="17"/>
    </row>
    <row r="2067" customFormat="1" spans="2:72">
      <c r="B2067" s="17" t="e">
        <f>VLOOKUP(D2067,正方形!D:D,1,FALSE)</f>
        <v>#N/A</v>
      </c>
      <c r="C2067" s="4">
        <f t="shared" si="225"/>
        <v>2063</v>
      </c>
      <c r="D2067" s="1" t="s">
        <v>371</v>
      </c>
      <c r="E2067" s="1"/>
      <c r="F2067" s="17" t="s">
        <v>2967</v>
      </c>
      <c r="G2067" s="4">
        <v>500</v>
      </c>
      <c r="H2067" s="35">
        <f t="shared" si="223"/>
        <v>500</v>
      </c>
      <c r="I2067" s="47">
        <f t="shared" ref="I2067:I2075" si="227">SUM(J2067:AN2067)</f>
        <v>0</v>
      </c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37">
        <f t="shared" si="226"/>
        <v>0</v>
      </c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/>
      <c r="BF2067" s="17"/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38"/>
      <c r="BT2067" s="38"/>
    </row>
    <row r="2068" customFormat="1" spans="2:72">
      <c r="B2068" s="17"/>
      <c r="C2068" s="4">
        <f t="shared" si="225"/>
        <v>2064</v>
      </c>
      <c r="D2068" s="16" t="s">
        <v>370</v>
      </c>
      <c r="E2068" s="1"/>
      <c r="F2068" s="17" t="s">
        <v>3076</v>
      </c>
      <c r="G2068" s="4">
        <v>150</v>
      </c>
      <c r="H2068" s="35">
        <f t="shared" si="223"/>
        <v>149</v>
      </c>
      <c r="I2068" s="47">
        <f t="shared" si="227"/>
        <v>0</v>
      </c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37">
        <f t="shared" si="226"/>
        <v>1</v>
      </c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/>
      <c r="BF2068" s="17"/>
      <c r="BG2068" s="17">
        <v>1</v>
      </c>
      <c r="BH2068" s="17"/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</row>
    <row r="2069" customFormat="1" spans="2:72">
      <c r="B2069" s="17" t="e">
        <f>VLOOKUP(D2069,正方形!D:D,1,FALSE)</f>
        <v>#N/A</v>
      </c>
      <c r="C2069" s="4">
        <f t="shared" si="225"/>
        <v>2065</v>
      </c>
      <c r="D2069" s="1" t="s">
        <v>369</v>
      </c>
      <c r="E2069" s="1"/>
      <c r="F2069" s="17" t="s">
        <v>2425</v>
      </c>
      <c r="G2069" s="4">
        <v>30</v>
      </c>
      <c r="H2069" s="35">
        <f t="shared" si="223"/>
        <v>30</v>
      </c>
      <c r="I2069" s="47">
        <f t="shared" si="227"/>
        <v>0</v>
      </c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37">
        <f t="shared" si="226"/>
        <v>0</v>
      </c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/>
      <c r="BF2069" s="17"/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38"/>
      <c r="BT2069" s="38"/>
    </row>
    <row r="2070" customFormat="1" hidden="1" spans="2:72">
      <c r="B2070" s="17"/>
      <c r="C2070" s="4">
        <f t="shared" si="225"/>
        <v>2066</v>
      </c>
      <c r="D2070" s="16" t="s">
        <v>368</v>
      </c>
      <c r="E2070" s="1"/>
      <c r="F2070" s="17" t="s">
        <v>2425</v>
      </c>
      <c r="G2070" s="4">
        <v>0</v>
      </c>
      <c r="H2070" s="35">
        <f t="shared" si="223"/>
        <v>0</v>
      </c>
      <c r="I2070" s="47">
        <f t="shared" si="227"/>
        <v>0</v>
      </c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37">
        <f t="shared" si="226"/>
        <v>0</v>
      </c>
      <c r="AP2070" s="17"/>
      <c r="AQ2070" s="17"/>
      <c r="AR2070" s="17"/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/>
      <c r="BF2070" s="17"/>
      <c r="BG2070" s="17"/>
      <c r="BH2070" s="17"/>
      <c r="BI2070" s="17"/>
      <c r="BJ2070" s="17"/>
      <c r="BK2070" s="17"/>
      <c r="BL2070" s="17"/>
      <c r="BM2070" s="17"/>
      <c r="BN2070" s="17"/>
      <c r="BO2070" s="17"/>
      <c r="BP2070" s="17"/>
      <c r="BQ2070" s="17"/>
      <c r="BR2070" s="17"/>
    </row>
    <row r="2071" customFormat="1" spans="2:72">
      <c r="B2071" s="17" t="e">
        <f>VLOOKUP(D2071,正方形!D:D,1,FALSE)</f>
        <v>#N/A</v>
      </c>
      <c r="C2071" s="4">
        <f t="shared" si="225"/>
        <v>2067</v>
      </c>
      <c r="D2071" s="1" t="s">
        <v>367</v>
      </c>
      <c r="E2071" s="1"/>
      <c r="F2071" s="17" t="s">
        <v>2799</v>
      </c>
      <c r="G2071" s="4">
        <v>190</v>
      </c>
      <c r="H2071" s="35">
        <f t="shared" si="223"/>
        <v>190</v>
      </c>
      <c r="I2071" s="47">
        <f t="shared" si="227"/>
        <v>0</v>
      </c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37">
        <f t="shared" si="226"/>
        <v>0</v>
      </c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/>
      <c r="BF2071" s="17"/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38"/>
      <c r="BT2071" s="38"/>
    </row>
    <row r="2072" customFormat="1" spans="2:72">
      <c r="B2072" s="17" t="e">
        <f>VLOOKUP(D2072,正方形!D:D,1,FALSE)</f>
        <v>#N/A</v>
      </c>
      <c r="C2072" s="4">
        <f t="shared" si="225"/>
        <v>2068</v>
      </c>
      <c r="D2072" s="1" t="s">
        <v>366</v>
      </c>
      <c r="E2072" s="1"/>
      <c r="F2072" s="17" t="s">
        <v>2431</v>
      </c>
      <c r="G2072" s="4">
        <v>50</v>
      </c>
      <c r="H2072" s="35">
        <f t="shared" si="223"/>
        <v>50</v>
      </c>
      <c r="I2072" s="47">
        <f t="shared" si="227"/>
        <v>0</v>
      </c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37">
        <f t="shared" si="226"/>
        <v>0</v>
      </c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/>
      <c r="BF2072" s="17"/>
      <c r="BG2072" s="17"/>
      <c r="BH2072" s="17"/>
      <c r="BI2072" s="17"/>
      <c r="BJ2072" s="17"/>
      <c r="BK2072" s="17"/>
      <c r="BL2072" s="17"/>
      <c r="BM2072" s="17"/>
      <c r="BN2072" s="17"/>
      <c r="BO2072" s="17"/>
      <c r="BP2072" s="17"/>
      <c r="BQ2072" s="17"/>
      <c r="BR2072" s="17"/>
    </row>
    <row r="2073" customFormat="1" hidden="1" spans="2:72">
      <c r="B2073" s="17"/>
      <c r="C2073" s="4">
        <f t="shared" si="225"/>
        <v>2069</v>
      </c>
      <c r="D2073" s="16" t="s">
        <v>365</v>
      </c>
      <c r="E2073" s="1"/>
      <c r="F2073" s="17"/>
      <c r="G2073" s="4">
        <v>0</v>
      </c>
      <c r="H2073" s="35">
        <f t="shared" si="223"/>
        <v>0</v>
      </c>
      <c r="I2073" s="47">
        <f t="shared" si="227"/>
        <v>0</v>
      </c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37">
        <f t="shared" si="226"/>
        <v>0</v>
      </c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/>
      <c r="BF2073" s="17"/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</row>
    <row r="2074" customFormat="1" spans="2:72">
      <c r="B2074" s="17"/>
      <c r="C2074" s="4">
        <f t="shared" si="225"/>
        <v>2070</v>
      </c>
      <c r="D2074" s="16" t="s">
        <v>364</v>
      </c>
      <c r="E2074" s="1"/>
      <c r="F2074" s="17" t="s">
        <v>2759</v>
      </c>
      <c r="G2074" s="4">
        <v>1000</v>
      </c>
      <c r="H2074" s="35">
        <f t="shared" si="223"/>
        <v>1000</v>
      </c>
      <c r="I2074" s="47">
        <f t="shared" si="227"/>
        <v>0</v>
      </c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37">
        <f t="shared" si="226"/>
        <v>0</v>
      </c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17"/>
      <c r="BF2074" s="17"/>
      <c r="BG2074" s="17"/>
      <c r="BH2074" s="17"/>
      <c r="BI2074" s="17"/>
      <c r="BJ2074" s="17"/>
      <c r="BK2074" s="17"/>
      <c r="BL2074" s="17"/>
      <c r="BM2074" s="17"/>
      <c r="BN2074" s="17"/>
      <c r="BO2074" s="17"/>
      <c r="BP2074" s="17"/>
      <c r="BQ2074" s="17"/>
      <c r="BR2074" s="17"/>
    </row>
    <row r="2075" customFormat="1" hidden="1" spans="2:72">
      <c r="B2075" s="17" t="e">
        <f>VLOOKUP(D2075,正方形!D:D,1,FALSE)</f>
        <v>#N/A</v>
      </c>
      <c r="C2075" s="4">
        <f t="shared" si="225"/>
        <v>2071</v>
      </c>
      <c r="D2075" s="1" t="s">
        <v>363</v>
      </c>
      <c r="E2075" s="1"/>
      <c r="F2075" s="17" t="s">
        <v>2425</v>
      </c>
      <c r="G2075" s="4">
        <v>0</v>
      </c>
      <c r="H2075" s="35">
        <f>G2075+I2075-AO2075</f>
        <v>0</v>
      </c>
      <c r="I2075" s="47">
        <f t="shared" si="227"/>
        <v>0</v>
      </c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37">
        <f t="shared" si="226"/>
        <v>0</v>
      </c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/>
      <c r="BF2075" s="17"/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</row>
    <row r="2076" customFormat="1" hidden="1" spans="2:72">
      <c r="B2076" s="17" t="e">
        <f>VLOOKUP(D2076,正方形!D:D,1,FALSE)</f>
        <v>#N/A</v>
      </c>
      <c r="C2076" s="4">
        <f>ROW()-4</f>
        <v>2072</v>
      </c>
      <c r="D2076" s="1" t="s">
        <v>362</v>
      </c>
      <c r="E2076" s="1"/>
      <c r="F2076" s="17" t="s">
        <v>3077</v>
      </c>
      <c r="G2076" s="4">
        <v>0</v>
      </c>
      <c r="H2076" s="35">
        <f t="shared" ref="H2076:H2139" si="228">G2076+I2076-AO2076</f>
        <v>0</v>
      </c>
      <c r="I2076" s="47">
        <f t="shared" ref="I2076:I2139" si="229">SUM(J2076:AN2076)</f>
        <v>0</v>
      </c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37">
        <f t="shared" si="226"/>
        <v>0</v>
      </c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  <c r="BA2076" s="17"/>
      <c r="BB2076" s="17"/>
      <c r="BC2076" s="17"/>
      <c r="BD2076" s="17"/>
      <c r="BE2076" s="17"/>
      <c r="BF2076" s="17"/>
      <c r="BG2076" s="17"/>
      <c r="BH2076" s="17"/>
      <c r="BI2076" s="17"/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38"/>
      <c r="BT2076" s="38"/>
    </row>
    <row r="2077" customFormat="1" hidden="1" spans="2:72">
      <c r="B2077" s="17" t="e">
        <f>VLOOKUP(D2077,正方形!D:D,1,FALSE)</f>
        <v>#N/A</v>
      </c>
      <c r="C2077" s="4">
        <f t="shared" ref="C2077:C2140" si="230">ROW()-4</f>
        <v>2073</v>
      </c>
      <c r="D2077" s="1" t="s">
        <v>361</v>
      </c>
      <c r="E2077" s="1"/>
      <c r="F2077" s="17" t="s">
        <v>2425</v>
      </c>
      <c r="G2077" s="4">
        <v>0</v>
      </c>
      <c r="H2077" s="35">
        <f t="shared" si="228"/>
        <v>0</v>
      </c>
      <c r="I2077" s="47">
        <f t="shared" si="229"/>
        <v>0</v>
      </c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37">
        <f t="shared" si="226"/>
        <v>0</v>
      </c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/>
      <c r="BF2077" s="17"/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</row>
    <row r="2078" customFormat="1" spans="2:72">
      <c r="B2078" s="17"/>
      <c r="C2078" s="4">
        <f t="shared" si="230"/>
        <v>2074</v>
      </c>
      <c r="D2078" s="16" t="s">
        <v>360</v>
      </c>
      <c r="E2078" s="1"/>
      <c r="F2078" s="17" t="s">
        <v>3076</v>
      </c>
      <c r="G2078" s="4">
        <v>120</v>
      </c>
      <c r="H2078" s="35">
        <f t="shared" si="228"/>
        <v>120</v>
      </c>
      <c r="I2078" s="47">
        <f t="shared" si="229"/>
        <v>0</v>
      </c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37">
        <f t="shared" si="226"/>
        <v>0</v>
      </c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  <c r="BA2078" s="17"/>
      <c r="BB2078" s="17"/>
      <c r="BC2078" s="17"/>
      <c r="BD2078" s="17"/>
      <c r="BE2078" s="17"/>
      <c r="BF2078" s="17"/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7"/>
      <c r="BQ2078" s="17"/>
      <c r="BR2078" s="17"/>
    </row>
    <row r="2079" customFormat="1" spans="2:72">
      <c r="B2079" s="17" t="e">
        <f>VLOOKUP(D2079,正方形!D:D,1,FALSE)</f>
        <v>#N/A</v>
      </c>
      <c r="C2079" s="4">
        <f t="shared" si="230"/>
        <v>2075</v>
      </c>
      <c r="D2079" s="1" t="s">
        <v>359</v>
      </c>
      <c r="E2079" s="1"/>
      <c r="F2079" s="17" t="s">
        <v>2592</v>
      </c>
      <c r="G2079" s="4">
        <v>1000</v>
      </c>
      <c r="H2079" s="35">
        <f t="shared" si="228"/>
        <v>1000</v>
      </c>
      <c r="I2079" s="47">
        <f t="shared" si="229"/>
        <v>0</v>
      </c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37">
        <f t="shared" si="226"/>
        <v>0</v>
      </c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/>
      <c r="BF2079" s="17"/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38"/>
      <c r="BT2079" s="38"/>
    </row>
    <row r="2080" customFormat="1" spans="2:72">
      <c r="B2080" s="17" t="e">
        <f>VLOOKUP(D2080,正方形!D:D,1,FALSE)</f>
        <v>#N/A</v>
      </c>
      <c r="C2080" s="4">
        <f t="shared" si="230"/>
        <v>2076</v>
      </c>
      <c r="D2080" s="1" t="s">
        <v>358</v>
      </c>
      <c r="E2080" s="1"/>
      <c r="F2080" s="17" t="s">
        <v>3038</v>
      </c>
      <c r="G2080" s="4">
        <v>300</v>
      </c>
      <c r="H2080" s="35">
        <f t="shared" si="228"/>
        <v>300</v>
      </c>
      <c r="I2080" s="47">
        <f t="shared" si="229"/>
        <v>0</v>
      </c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37">
        <f t="shared" si="226"/>
        <v>0</v>
      </c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/>
      <c r="BE2080" s="17"/>
      <c r="BF2080" s="17"/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38"/>
      <c r="BT2080" s="38"/>
    </row>
    <row r="2081" customFormat="1" hidden="1" spans="2:72">
      <c r="B2081" s="17" t="e">
        <f>VLOOKUP(D2081,正方形!D:D,1,FALSE)</f>
        <v>#N/A</v>
      </c>
      <c r="C2081" s="4">
        <f t="shared" si="230"/>
        <v>2077</v>
      </c>
      <c r="D2081" s="1" t="s">
        <v>357</v>
      </c>
      <c r="E2081" s="1"/>
      <c r="F2081" s="17" t="s">
        <v>2729</v>
      </c>
      <c r="G2081" s="4">
        <v>160</v>
      </c>
      <c r="H2081" s="35">
        <f t="shared" si="228"/>
        <v>0</v>
      </c>
      <c r="I2081" s="47">
        <f t="shared" si="229"/>
        <v>0</v>
      </c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37">
        <f t="shared" ref="AO2081:AO2085" si="231">SUM(AP2081:BT2081)</f>
        <v>160</v>
      </c>
      <c r="AP2081" s="17"/>
      <c r="AQ2081" s="17">
        <v>160</v>
      </c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/>
      <c r="BF2081" s="17"/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</row>
    <row r="2082" customFormat="1" spans="2:72">
      <c r="B2082" s="17" t="e">
        <f>VLOOKUP(D2082,正方形!D:D,1,FALSE)</f>
        <v>#N/A</v>
      </c>
      <c r="C2082" s="4">
        <f t="shared" si="230"/>
        <v>2078</v>
      </c>
      <c r="D2082" s="1" t="s">
        <v>356</v>
      </c>
      <c r="E2082" s="1"/>
      <c r="F2082" s="17" t="s">
        <v>2500</v>
      </c>
      <c r="G2082" s="4">
        <v>100</v>
      </c>
      <c r="H2082" s="35">
        <f t="shared" si="228"/>
        <v>100</v>
      </c>
      <c r="I2082" s="47">
        <f t="shared" si="229"/>
        <v>0</v>
      </c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37">
        <f t="shared" si="231"/>
        <v>0</v>
      </c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/>
      <c r="BF2082" s="17"/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7"/>
      <c r="BQ2082" s="17"/>
      <c r="BR2082" s="17"/>
    </row>
    <row r="2083" customFormat="1" spans="2:72">
      <c r="B2083" s="17" t="e">
        <f>VLOOKUP(D2083,正方形!D:D,1,FALSE)</f>
        <v>#N/A</v>
      </c>
      <c r="C2083" s="4">
        <f t="shared" si="230"/>
        <v>2079</v>
      </c>
      <c r="D2083" s="1" t="s">
        <v>355</v>
      </c>
      <c r="E2083" s="1"/>
      <c r="F2083" s="17" t="s">
        <v>2907</v>
      </c>
      <c r="G2083" s="4">
        <v>20</v>
      </c>
      <c r="H2083" s="35">
        <f t="shared" si="228"/>
        <v>20</v>
      </c>
      <c r="I2083" s="47">
        <f t="shared" si="229"/>
        <v>0</v>
      </c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37">
        <f t="shared" si="231"/>
        <v>0</v>
      </c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/>
      <c r="BF2083" s="17"/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38"/>
      <c r="BT2083" s="38"/>
    </row>
    <row r="2084" customFormat="1" spans="2:72">
      <c r="B2084" s="17" t="e">
        <f>VLOOKUP(D2084,正方形!D:D,1,FALSE)</f>
        <v>#N/A</v>
      </c>
      <c r="C2084" s="4">
        <f t="shared" si="230"/>
        <v>2080</v>
      </c>
      <c r="D2084" s="1" t="s">
        <v>354</v>
      </c>
      <c r="E2084" s="1"/>
      <c r="F2084" s="17" t="s">
        <v>3040</v>
      </c>
      <c r="G2084" s="4">
        <v>50</v>
      </c>
      <c r="H2084" s="35">
        <f t="shared" si="228"/>
        <v>50</v>
      </c>
      <c r="I2084" s="47">
        <f t="shared" si="229"/>
        <v>0</v>
      </c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37">
        <f t="shared" si="231"/>
        <v>0</v>
      </c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7"/>
      <c r="AZ2084" s="17"/>
      <c r="BA2084" s="17"/>
      <c r="BB2084" s="17"/>
      <c r="BC2084" s="17"/>
      <c r="BD2084" s="17"/>
      <c r="BE2084" s="17"/>
      <c r="BF2084" s="17"/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7"/>
      <c r="BQ2084" s="17"/>
      <c r="BR2084" s="17"/>
      <c r="BS2084" s="38"/>
      <c r="BT2084" s="38"/>
    </row>
    <row r="2085" customFormat="1" spans="2:72">
      <c r="B2085" s="17" t="e">
        <f>VLOOKUP(D2085,正方形!D:D,1,FALSE)</f>
        <v>#N/A</v>
      </c>
      <c r="C2085" s="4">
        <f t="shared" si="230"/>
        <v>2081</v>
      </c>
      <c r="D2085" s="1" t="s">
        <v>353</v>
      </c>
      <c r="E2085" s="1"/>
      <c r="F2085" s="17" t="s">
        <v>2775</v>
      </c>
      <c r="G2085" s="4">
        <v>150</v>
      </c>
      <c r="H2085" s="35">
        <f t="shared" si="228"/>
        <v>150</v>
      </c>
      <c r="I2085" s="47">
        <f t="shared" si="229"/>
        <v>0</v>
      </c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37">
        <f t="shared" si="231"/>
        <v>0</v>
      </c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/>
      <c r="BF2085" s="17"/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</row>
    <row r="2086" customFormat="1" hidden="1" spans="2:72">
      <c r="B2086" s="17"/>
      <c r="C2086" s="4">
        <f t="shared" si="230"/>
        <v>2082</v>
      </c>
      <c r="D2086" s="16" t="s">
        <v>352</v>
      </c>
      <c r="E2086" s="1"/>
      <c r="F2086" s="17"/>
      <c r="G2086" s="4">
        <v>0</v>
      </c>
      <c r="H2086" s="35">
        <f t="shared" si="228"/>
        <v>0</v>
      </c>
      <c r="I2086" s="47">
        <f t="shared" si="229"/>
        <v>0</v>
      </c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37">
        <f t="shared" ref="AO2086:AO2094" si="232">SUM(AP2086:BT2086)</f>
        <v>0</v>
      </c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/>
      <c r="BM2086" s="17"/>
      <c r="BN2086" s="17"/>
      <c r="BO2086" s="17"/>
      <c r="BP2086" s="17"/>
      <c r="BQ2086" s="17"/>
      <c r="BR2086" s="17"/>
    </row>
    <row r="2087" customFormat="1" hidden="1" spans="2:72">
      <c r="B2087" s="17" t="e">
        <f>VLOOKUP(D2087,正方形!D:D,1,FALSE)</f>
        <v>#N/A</v>
      </c>
      <c r="C2087" s="4">
        <f t="shared" si="230"/>
        <v>2083</v>
      </c>
      <c r="D2087" s="1" t="s">
        <v>351</v>
      </c>
      <c r="E2087" s="1"/>
      <c r="F2087" s="17" t="s">
        <v>2425</v>
      </c>
      <c r="G2087" s="4">
        <v>0</v>
      </c>
      <c r="H2087" s="35">
        <f t="shared" si="228"/>
        <v>0</v>
      </c>
      <c r="I2087" s="47">
        <f t="shared" si="229"/>
        <v>0</v>
      </c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37">
        <f t="shared" si="232"/>
        <v>0</v>
      </c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</row>
    <row r="2088" customFormat="1" hidden="1" spans="2:72">
      <c r="B2088" s="17" t="e">
        <f>VLOOKUP(D2088,正方形!D:D,1,FALSE)</f>
        <v>#N/A</v>
      </c>
      <c r="C2088" s="4">
        <f t="shared" si="230"/>
        <v>2084</v>
      </c>
      <c r="D2088" s="1" t="s">
        <v>350</v>
      </c>
      <c r="E2088" s="1"/>
      <c r="F2088" s="17" t="s">
        <v>2425</v>
      </c>
      <c r="G2088" s="4">
        <v>0</v>
      </c>
      <c r="H2088" s="35">
        <f t="shared" si="228"/>
        <v>0</v>
      </c>
      <c r="I2088" s="47">
        <f t="shared" si="229"/>
        <v>0</v>
      </c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37">
        <f t="shared" si="232"/>
        <v>0</v>
      </c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/>
      <c r="BE2088" s="17"/>
      <c r="BF2088" s="17"/>
      <c r="BG2088" s="17"/>
      <c r="BH2088" s="17"/>
      <c r="BI2088" s="17"/>
      <c r="BJ2088" s="17"/>
      <c r="BK2088" s="17"/>
      <c r="BL2088" s="17"/>
      <c r="BM2088" s="17"/>
      <c r="BN2088" s="17"/>
      <c r="BO2088" s="17"/>
      <c r="BP2088" s="17"/>
      <c r="BQ2088" s="17"/>
      <c r="BR2088" s="17"/>
    </row>
    <row r="2089" customFormat="1" spans="2:72">
      <c r="B2089" s="17" t="e">
        <f>VLOOKUP(D2089,正方形!D:D,1,FALSE)</f>
        <v>#N/A</v>
      </c>
      <c r="C2089" s="4">
        <f t="shared" si="230"/>
        <v>2085</v>
      </c>
      <c r="D2089" s="1" t="s">
        <v>349</v>
      </c>
      <c r="E2089" s="1"/>
      <c r="F2089" s="17" t="s">
        <v>2942</v>
      </c>
      <c r="G2089" s="4">
        <v>130</v>
      </c>
      <c r="H2089" s="35">
        <f t="shared" si="228"/>
        <v>130</v>
      </c>
      <c r="I2089" s="47">
        <f t="shared" si="229"/>
        <v>0</v>
      </c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37">
        <f t="shared" si="232"/>
        <v>0</v>
      </c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38"/>
      <c r="BT2089" s="38"/>
    </row>
    <row r="2090" customFormat="1" spans="2:72">
      <c r="B2090" s="17" t="e">
        <f>VLOOKUP(D2090,正方形!D:D,1,FALSE)</f>
        <v>#N/A</v>
      </c>
      <c r="C2090" s="4">
        <f t="shared" si="230"/>
        <v>2086</v>
      </c>
      <c r="D2090" s="1" t="s">
        <v>348</v>
      </c>
      <c r="E2090" s="1"/>
      <c r="F2090" s="17" t="s">
        <v>2751</v>
      </c>
      <c r="G2090" s="4">
        <v>45</v>
      </c>
      <c r="H2090" s="35">
        <f t="shared" si="228"/>
        <v>45</v>
      </c>
      <c r="I2090" s="47">
        <f t="shared" si="229"/>
        <v>0</v>
      </c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37">
        <f t="shared" si="232"/>
        <v>0</v>
      </c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/>
      <c r="AZ2090" s="17"/>
      <c r="BA2090" s="17"/>
      <c r="BB2090" s="17"/>
      <c r="BC2090" s="17"/>
      <c r="BD2090" s="17"/>
      <c r="BE2090" s="17"/>
      <c r="BF2090" s="17"/>
      <c r="BG2090" s="17"/>
      <c r="BH2090" s="17"/>
      <c r="BI2090" s="17"/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38"/>
      <c r="BT2090" s="38"/>
    </row>
    <row r="2091" customFormat="1" spans="2:72">
      <c r="B2091" s="17" t="e">
        <f>VLOOKUP(D2091,正方形!D:D,1,FALSE)</f>
        <v>#N/A</v>
      </c>
      <c r="C2091" s="4">
        <f t="shared" si="230"/>
        <v>2087</v>
      </c>
      <c r="D2091" s="1" t="s">
        <v>347</v>
      </c>
      <c r="E2091" s="1"/>
      <c r="F2091" s="17" t="s">
        <v>2512</v>
      </c>
      <c r="G2091" s="4">
        <v>100</v>
      </c>
      <c r="H2091" s="35">
        <f t="shared" si="228"/>
        <v>100</v>
      </c>
      <c r="I2091" s="47">
        <f t="shared" si="229"/>
        <v>0</v>
      </c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37">
        <f t="shared" si="232"/>
        <v>0</v>
      </c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</row>
    <row r="2092" customFormat="1" spans="2:72">
      <c r="B2092" s="17" t="e">
        <f>VLOOKUP(D2092,正方形!D:D,1,FALSE)</f>
        <v>#N/A</v>
      </c>
      <c r="C2092" s="4">
        <f t="shared" si="230"/>
        <v>2088</v>
      </c>
      <c r="D2092" s="1" t="s">
        <v>346</v>
      </c>
      <c r="E2092" s="1"/>
      <c r="F2092" s="17" t="s">
        <v>2593</v>
      </c>
      <c r="G2092" s="4">
        <v>100</v>
      </c>
      <c r="H2092" s="35">
        <f t="shared" si="228"/>
        <v>100</v>
      </c>
      <c r="I2092" s="47">
        <f t="shared" si="229"/>
        <v>0</v>
      </c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37">
        <f t="shared" si="232"/>
        <v>0</v>
      </c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/>
      <c r="BF2092" s="17"/>
      <c r="BG2092" s="17"/>
      <c r="BH2092" s="17"/>
      <c r="BI2092" s="17"/>
      <c r="BJ2092" s="17"/>
      <c r="BK2092" s="17"/>
      <c r="BL2092" s="17"/>
      <c r="BM2092" s="17"/>
      <c r="BN2092" s="17"/>
      <c r="BO2092" s="17"/>
      <c r="BP2092" s="17"/>
      <c r="BQ2092" s="17"/>
      <c r="BR2092" s="17"/>
    </row>
    <row r="2093" customFormat="1" spans="2:72">
      <c r="B2093" s="17" t="e">
        <f>VLOOKUP(D2093,正方形!D:D,1,FALSE)</f>
        <v>#N/A</v>
      </c>
      <c r="C2093" s="4">
        <f t="shared" si="230"/>
        <v>2089</v>
      </c>
      <c r="D2093" s="4">
        <f>ROW()-4</f>
        <v>2089</v>
      </c>
      <c r="E2093" s="1"/>
      <c r="F2093" s="17" t="s">
        <v>2484</v>
      </c>
      <c r="G2093" s="4">
        <v>20</v>
      </c>
      <c r="H2093" s="35">
        <f t="shared" si="228"/>
        <v>20</v>
      </c>
      <c r="I2093" s="47">
        <f t="shared" si="229"/>
        <v>0</v>
      </c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37">
        <f t="shared" si="232"/>
        <v>0</v>
      </c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38"/>
      <c r="BT2093" s="38"/>
    </row>
    <row r="2094" customFormat="1" spans="2:72">
      <c r="B2094" s="17" t="e">
        <f>VLOOKUP(D2094,正方形!D:D,1,FALSE)</f>
        <v>#N/A</v>
      </c>
      <c r="C2094" s="4">
        <f t="shared" si="230"/>
        <v>2090</v>
      </c>
      <c r="D2094" s="1" t="s">
        <v>344</v>
      </c>
      <c r="E2094" s="1"/>
      <c r="F2094" s="17" t="s">
        <v>2732</v>
      </c>
      <c r="G2094" s="4">
        <v>20</v>
      </c>
      <c r="H2094" s="35">
        <f t="shared" si="228"/>
        <v>20</v>
      </c>
      <c r="I2094" s="47">
        <f t="shared" si="229"/>
        <v>0</v>
      </c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37">
        <f t="shared" si="232"/>
        <v>0</v>
      </c>
      <c r="AP2094" s="17"/>
      <c r="AQ2094" s="17"/>
      <c r="AR2094" s="17"/>
      <c r="AS2094" s="17"/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17"/>
      <c r="BF2094" s="17"/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7"/>
      <c r="BQ2094" s="17"/>
      <c r="BR2094" s="17"/>
      <c r="BS2094" s="38"/>
      <c r="BT2094" s="38"/>
    </row>
    <row r="2095" customFormat="1" hidden="1" spans="2:72">
      <c r="B2095" s="17" t="e">
        <f>VLOOKUP(D2095,正方形!D:D,1,FALSE)</f>
        <v>#N/A</v>
      </c>
      <c r="C2095" s="4">
        <f t="shared" si="230"/>
        <v>2091</v>
      </c>
      <c r="D2095" s="1" t="s">
        <v>343</v>
      </c>
      <c r="E2095" s="1"/>
      <c r="F2095" s="17" t="s">
        <v>2425</v>
      </c>
      <c r="G2095" s="4">
        <v>0</v>
      </c>
      <c r="H2095" s="35">
        <f t="shared" si="228"/>
        <v>0</v>
      </c>
      <c r="I2095" s="47">
        <f t="shared" si="229"/>
        <v>0</v>
      </c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37">
        <f t="shared" ref="AO2095:AO2097" si="233">SUM(AP2095:BT2095)</f>
        <v>0</v>
      </c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</row>
    <row r="2096" customFormat="1" spans="2:72">
      <c r="B2096" s="17"/>
      <c r="C2096" s="4">
        <f t="shared" si="230"/>
        <v>2092</v>
      </c>
      <c r="D2096" s="16" t="s">
        <v>342</v>
      </c>
      <c r="E2096" s="1"/>
      <c r="F2096" s="17" t="s">
        <v>2571</v>
      </c>
      <c r="G2096" s="4">
        <v>300</v>
      </c>
      <c r="H2096" s="35">
        <f t="shared" si="228"/>
        <v>300</v>
      </c>
      <c r="I2096" s="47">
        <f t="shared" si="229"/>
        <v>0</v>
      </c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37">
        <f t="shared" si="233"/>
        <v>0</v>
      </c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/>
      <c r="BF2096" s="17"/>
      <c r="BG2096" s="17"/>
      <c r="BH2096" s="17"/>
      <c r="BI2096" s="17"/>
      <c r="BJ2096" s="17"/>
      <c r="BK2096" s="17"/>
      <c r="BL2096" s="17"/>
      <c r="BM2096" s="17"/>
      <c r="BN2096" s="17"/>
      <c r="BO2096" s="17"/>
      <c r="BP2096" s="17"/>
      <c r="BQ2096" s="17"/>
      <c r="BR2096" s="17"/>
    </row>
    <row r="2097" customFormat="1" spans="2:72">
      <c r="B2097" s="17" t="e">
        <f>VLOOKUP(D2097,正方形!D:D,1,FALSE)</f>
        <v>#N/A</v>
      </c>
      <c r="C2097" s="4">
        <f t="shared" si="230"/>
        <v>2093</v>
      </c>
      <c r="D2097" s="1" t="s">
        <v>341</v>
      </c>
      <c r="E2097" s="1"/>
      <c r="F2097" s="17" t="s">
        <v>2427</v>
      </c>
      <c r="G2097" s="4">
        <v>800</v>
      </c>
      <c r="H2097" s="35">
        <f t="shared" si="228"/>
        <v>800</v>
      </c>
      <c r="I2097" s="47">
        <f t="shared" si="229"/>
        <v>0</v>
      </c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37">
        <f t="shared" si="233"/>
        <v>0</v>
      </c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/>
      <c r="BF2097" s="17"/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38"/>
      <c r="BT2097" s="38"/>
    </row>
    <row r="2098" customFormat="1" hidden="1" spans="2:72">
      <c r="B2098" s="17" t="e">
        <f>VLOOKUP(D2098,正方形!D:D,1,FALSE)</f>
        <v>#N/A</v>
      </c>
      <c r="C2098" s="4">
        <f t="shared" si="230"/>
        <v>2094</v>
      </c>
      <c r="D2098" s="1"/>
      <c r="E2098" s="1"/>
      <c r="F2098" s="17"/>
      <c r="G2098" s="4"/>
      <c r="H2098" s="35"/>
      <c r="I2098" s="47">
        <f t="shared" si="229"/>
        <v>0</v>
      </c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37"/>
      <c r="AP2098" s="17"/>
      <c r="AQ2098" s="17"/>
      <c r="AR2098" s="17"/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/>
      <c r="BE2098" s="17"/>
      <c r="BF2098" s="17"/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38"/>
      <c r="BT2098" s="38"/>
    </row>
    <row r="2099" customFormat="1" hidden="1" spans="2:72">
      <c r="B2099" s="17"/>
      <c r="C2099" s="4">
        <f t="shared" si="230"/>
        <v>2095</v>
      </c>
      <c r="D2099" s="16" t="s">
        <v>339</v>
      </c>
      <c r="E2099" s="1"/>
      <c r="F2099" s="17" t="s">
        <v>2425</v>
      </c>
      <c r="G2099" s="4">
        <v>0</v>
      </c>
      <c r="H2099" s="35">
        <f t="shared" si="228"/>
        <v>0</v>
      </c>
      <c r="I2099" s="47">
        <f t="shared" si="229"/>
        <v>0</v>
      </c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37">
        <f>SUM(AP2099:BT2099)</f>
        <v>0</v>
      </c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/>
      <c r="BF2099" s="17"/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</row>
    <row r="2100" customFormat="1" spans="2:72">
      <c r="B2100" s="17" t="e">
        <f>VLOOKUP(D2100,正方形!D:D,1,FALSE)</f>
        <v>#N/A</v>
      </c>
      <c r="C2100" s="4">
        <f t="shared" si="230"/>
        <v>2096</v>
      </c>
      <c r="D2100" s="1" t="s">
        <v>338</v>
      </c>
      <c r="E2100" s="1"/>
      <c r="F2100" s="17" t="s">
        <v>2588</v>
      </c>
      <c r="G2100" s="4">
        <v>100</v>
      </c>
      <c r="H2100" s="35">
        <f t="shared" si="228"/>
        <v>100</v>
      </c>
      <c r="I2100" s="47">
        <f t="shared" si="229"/>
        <v>0</v>
      </c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37">
        <f>SUM(AP2100:BT2100)</f>
        <v>0</v>
      </c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/>
      <c r="BF2100" s="17"/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7"/>
      <c r="BQ2100" s="17"/>
      <c r="BR2100" s="17"/>
    </row>
    <row r="2101" customFormat="1" hidden="1" spans="2:72">
      <c r="B2101" s="17" t="e">
        <f>VLOOKUP(D2101,正方形!D:D,1,FALSE)</f>
        <v>#N/A</v>
      </c>
      <c r="C2101" s="4">
        <f t="shared" si="230"/>
        <v>2097</v>
      </c>
      <c r="D2101" s="1" t="s">
        <v>337</v>
      </c>
      <c r="E2101" s="1"/>
      <c r="F2101" s="17" t="s">
        <v>2542</v>
      </c>
      <c r="G2101" s="4">
        <v>0</v>
      </c>
      <c r="H2101" s="35">
        <f t="shared" si="228"/>
        <v>0</v>
      </c>
      <c r="I2101" s="47">
        <f t="shared" si="229"/>
        <v>0</v>
      </c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37">
        <f t="shared" ref="AO2100:AO2151" si="234">SUM(AP2101:BT2101)</f>
        <v>0</v>
      </c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/>
      <c r="BF2101" s="17"/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38"/>
      <c r="BT2101" s="38"/>
    </row>
    <row r="2102" customFormat="1" spans="2:72">
      <c r="B2102" s="17" t="e">
        <f>VLOOKUP(D2102,正方形!D:D,1,FALSE)</f>
        <v>#N/A</v>
      </c>
      <c r="C2102" s="4">
        <f t="shared" si="230"/>
        <v>2098</v>
      </c>
      <c r="D2102" s="1" t="s">
        <v>336</v>
      </c>
      <c r="E2102" s="1"/>
      <c r="F2102" s="17" t="s">
        <v>3027</v>
      </c>
      <c r="G2102" s="4">
        <v>300</v>
      </c>
      <c r="H2102" s="35">
        <f t="shared" si="228"/>
        <v>300</v>
      </c>
      <c r="I2102" s="47">
        <f t="shared" si="229"/>
        <v>0</v>
      </c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37">
        <f t="shared" si="234"/>
        <v>0</v>
      </c>
      <c r="AP2102" s="17"/>
      <c r="AQ2102" s="17"/>
      <c r="AR2102" s="17"/>
      <c r="AS2102" s="17"/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/>
      <c r="BE2102" s="17"/>
      <c r="BF2102" s="17"/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38"/>
      <c r="BT2102" s="38"/>
    </row>
    <row r="2103" customFormat="1" spans="2:72">
      <c r="B2103" s="17" t="e">
        <f>VLOOKUP(D2103,正方形!D:D,1,FALSE)</f>
        <v>#N/A</v>
      </c>
      <c r="C2103" s="4">
        <f t="shared" si="230"/>
        <v>2099</v>
      </c>
      <c r="D2103" s="1" t="s">
        <v>335</v>
      </c>
      <c r="E2103" s="1"/>
      <c r="F2103" s="17" t="s">
        <v>2582</v>
      </c>
      <c r="G2103" s="4">
        <v>490</v>
      </c>
      <c r="H2103" s="35">
        <f t="shared" si="228"/>
        <v>390</v>
      </c>
      <c r="I2103" s="47">
        <f t="shared" si="229"/>
        <v>0</v>
      </c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37">
        <f t="shared" si="234"/>
        <v>100</v>
      </c>
      <c r="AP2103" s="17"/>
      <c r="AQ2103" s="17"/>
      <c r="AR2103" s="17"/>
      <c r="AS2103" s="17"/>
      <c r="AT2103" s="17"/>
      <c r="AU2103" s="17"/>
      <c r="AV2103" s="17"/>
      <c r="AW2103" s="17"/>
      <c r="AX2103" s="17"/>
      <c r="AY2103" s="17">
        <v>100</v>
      </c>
      <c r="AZ2103" s="17"/>
      <c r="BA2103" s="17"/>
      <c r="BB2103" s="17"/>
      <c r="BC2103" s="17"/>
      <c r="BD2103" s="17"/>
      <c r="BE2103" s="17"/>
      <c r="BF2103" s="17"/>
      <c r="BG2103" s="17"/>
      <c r="BH2103" s="17"/>
      <c r="BI2103" s="17"/>
      <c r="BJ2103" s="17"/>
      <c r="BK2103" s="17"/>
      <c r="BL2103" s="17"/>
      <c r="BM2103" s="17"/>
      <c r="BN2103" s="17"/>
      <c r="BO2103" s="17"/>
      <c r="BP2103" s="17"/>
      <c r="BQ2103" s="17"/>
      <c r="BR2103" s="17"/>
      <c r="BS2103" s="38"/>
      <c r="BT2103" s="38"/>
    </row>
    <row r="2104" customFormat="1" hidden="1" spans="2:72">
      <c r="B2104" s="17" t="e">
        <f>VLOOKUP(D2104,正方形!D:D,1,FALSE)</f>
        <v>#N/A</v>
      </c>
      <c r="C2104" s="4">
        <f t="shared" si="230"/>
        <v>2100</v>
      </c>
      <c r="D2104" s="1" t="s">
        <v>334</v>
      </c>
      <c r="E2104" s="1"/>
      <c r="F2104" s="17" t="s">
        <v>2425</v>
      </c>
      <c r="G2104" s="4">
        <v>80</v>
      </c>
      <c r="H2104" s="35">
        <f t="shared" si="228"/>
        <v>0</v>
      </c>
      <c r="I2104" s="47">
        <f t="shared" si="229"/>
        <v>0</v>
      </c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37">
        <f t="shared" si="234"/>
        <v>80</v>
      </c>
      <c r="AP2104" s="17"/>
      <c r="AQ2104" s="17"/>
      <c r="AR2104" s="17"/>
      <c r="AS2104" s="17"/>
      <c r="AT2104" s="17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s="17"/>
      <c r="BE2104" s="17"/>
      <c r="BF2104" s="17"/>
      <c r="BG2104" s="17"/>
      <c r="BH2104" s="17"/>
      <c r="BI2104" s="17"/>
      <c r="BJ2104" s="17">
        <v>20</v>
      </c>
      <c r="BK2104" s="17"/>
      <c r="BL2104" s="17"/>
      <c r="BM2104" s="17">
        <v>60</v>
      </c>
      <c r="BN2104" s="17"/>
      <c r="BO2104" s="17"/>
      <c r="BP2104" s="17"/>
      <c r="BQ2104" s="17"/>
      <c r="BR2104" s="17"/>
    </row>
    <row r="2105" customFormat="1" spans="2:72">
      <c r="B2105" s="17" t="e">
        <f>VLOOKUP(D2105,正方形!D:D,1,FALSE)</f>
        <v>#N/A</v>
      </c>
      <c r="C2105" s="4">
        <f t="shared" si="230"/>
        <v>2101</v>
      </c>
      <c r="D2105" s="1" t="s">
        <v>3078</v>
      </c>
      <c r="E2105" s="1"/>
      <c r="F2105" s="17" t="s">
        <v>3079</v>
      </c>
      <c r="G2105" s="4">
        <v>230</v>
      </c>
      <c r="H2105" s="35">
        <f t="shared" si="228"/>
        <v>230</v>
      </c>
      <c r="I2105" s="47">
        <f t="shared" si="229"/>
        <v>0</v>
      </c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37">
        <f t="shared" si="234"/>
        <v>0</v>
      </c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/>
      <c r="BF2105" s="17"/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38"/>
      <c r="BT2105" s="38"/>
    </row>
    <row r="2106" customFormat="1" hidden="1" spans="2:72">
      <c r="B2106" s="17" t="e">
        <f>VLOOKUP(D2106,正方形!D:D,1,FALSE)</f>
        <v>#N/A</v>
      </c>
      <c r="C2106" s="4">
        <f t="shared" si="230"/>
        <v>2102</v>
      </c>
      <c r="D2106" s="1" t="s">
        <v>332</v>
      </c>
      <c r="E2106" s="1"/>
      <c r="F2106" s="17" t="s">
        <v>2442</v>
      </c>
      <c r="G2106" s="4">
        <v>0</v>
      </c>
      <c r="H2106" s="35">
        <f t="shared" si="228"/>
        <v>0</v>
      </c>
      <c r="I2106" s="47">
        <f t="shared" si="229"/>
        <v>0</v>
      </c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37">
        <f t="shared" si="234"/>
        <v>0</v>
      </c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/>
      <c r="BF2106" s="17"/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38"/>
      <c r="BT2106" s="38"/>
    </row>
    <row r="2107" customFormat="1" spans="2:72">
      <c r="B2107" s="17" t="e">
        <f>VLOOKUP(D2107,正方形!D:D,1,FALSE)</f>
        <v>#N/A</v>
      </c>
      <c r="C2107" s="4">
        <f t="shared" si="230"/>
        <v>2103</v>
      </c>
      <c r="D2107" s="1" t="s">
        <v>331</v>
      </c>
      <c r="E2107" s="1"/>
      <c r="F2107" s="17" t="s">
        <v>3046</v>
      </c>
      <c r="G2107" s="4">
        <v>100</v>
      </c>
      <c r="H2107" s="35">
        <f t="shared" si="228"/>
        <v>100</v>
      </c>
      <c r="I2107" s="47">
        <f t="shared" si="229"/>
        <v>0</v>
      </c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37">
        <f t="shared" si="234"/>
        <v>0</v>
      </c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/>
      <c r="BF2107" s="17"/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38"/>
      <c r="BT2107" s="38"/>
    </row>
    <row r="2108" customFormat="1" hidden="1" spans="2:72">
      <c r="B2108" s="17" t="e">
        <f>VLOOKUP(D2108,正方形!D:D,1,FALSE)</f>
        <v>#N/A</v>
      </c>
      <c r="C2108" s="4">
        <f t="shared" si="230"/>
        <v>2104</v>
      </c>
      <c r="D2108" s="1" t="s">
        <v>330</v>
      </c>
      <c r="E2108" s="1"/>
      <c r="F2108" s="17" t="s">
        <v>3080</v>
      </c>
      <c r="G2108" s="4">
        <v>35</v>
      </c>
      <c r="H2108" s="35">
        <f t="shared" si="228"/>
        <v>0</v>
      </c>
      <c r="I2108" s="47">
        <f t="shared" si="229"/>
        <v>0</v>
      </c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37">
        <f t="shared" si="234"/>
        <v>35</v>
      </c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s="17"/>
      <c r="BE2108" s="17"/>
      <c r="BF2108" s="17">
        <v>35</v>
      </c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17"/>
      <c r="BQ2108" s="17"/>
      <c r="BR2108" s="17"/>
      <c r="BS2108" s="38"/>
      <c r="BT2108" s="38"/>
    </row>
    <row r="2109" customFormat="1" hidden="1" spans="2:72">
      <c r="B2109" s="17" t="e">
        <f>VLOOKUP(D2109,正方形!D:D,1,FALSE)</f>
        <v>#N/A</v>
      </c>
      <c r="C2109" s="4">
        <f t="shared" si="230"/>
        <v>2105</v>
      </c>
      <c r="D2109" s="1" t="s">
        <v>329</v>
      </c>
      <c r="E2109" s="1"/>
      <c r="F2109" s="17" t="s">
        <v>3049</v>
      </c>
      <c r="G2109" s="4">
        <v>0</v>
      </c>
      <c r="H2109" s="35">
        <f t="shared" si="228"/>
        <v>0</v>
      </c>
      <c r="I2109" s="47">
        <f t="shared" si="229"/>
        <v>0</v>
      </c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37">
        <f t="shared" si="234"/>
        <v>0</v>
      </c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/>
      <c r="BF2109" s="17"/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38"/>
      <c r="BT2109" s="38"/>
    </row>
    <row r="2110" customFormat="1" hidden="1" spans="2:72">
      <c r="B2110" s="17"/>
      <c r="C2110" s="4">
        <f t="shared" si="230"/>
        <v>2106</v>
      </c>
      <c r="D2110" s="16" t="s">
        <v>328</v>
      </c>
      <c r="E2110" s="1"/>
      <c r="F2110" s="17" t="s">
        <v>2425</v>
      </c>
      <c r="G2110" s="4">
        <v>0</v>
      </c>
      <c r="H2110" s="35">
        <f t="shared" si="228"/>
        <v>0</v>
      </c>
      <c r="I2110" s="47">
        <f t="shared" si="229"/>
        <v>0</v>
      </c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37">
        <f t="shared" si="234"/>
        <v>0</v>
      </c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/>
      <c r="BF2110" s="17"/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7"/>
      <c r="BQ2110" s="17"/>
      <c r="BR2110" s="17"/>
    </row>
    <row r="2111" customFormat="1" hidden="1" spans="2:72">
      <c r="B2111" s="17"/>
      <c r="C2111" s="4">
        <f t="shared" si="230"/>
        <v>2107</v>
      </c>
      <c r="D2111" s="16" t="s">
        <v>327</v>
      </c>
      <c r="E2111" s="1"/>
      <c r="F2111" s="17" t="s">
        <v>2425</v>
      </c>
      <c r="G2111" s="4">
        <v>0</v>
      </c>
      <c r="H2111" s="35">
        <f t="shared" si="228"/>
        <v>0</v>
      </c>
      <c r="I2111" s="47">
        <f t="shared" si="229"/>
        <v>1000</v>
      </c>
      <c r="J2111" s="17">
        <v>1000</v>
      </c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37">
        <f t="shared" si="234"/>
        <v>1000</v>
      </c>
      <c r="AP2111" s="17">
        <v>1000</v>
      </c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/>
      <c r="BF2111" s="17"/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</row>
    <row r="2112" customFormat="1" spans="2:72">
      <c r="B2112" s="17" t="e">
        <f>VLOOKUP(D2112,正方形!D:D,1,FALSE)</f>
        <v>#N/A</v>
      </c>
      <c r="C2112" s="4">
        <f t="shared" si="230"/>
        <v>2108</v>
      </c>
      <c r="D2112" s="1" t="s">
        <v>326</v>
      </c>
      <c r="E2112" s="1"/>
      <c r="F2112" s="17" t="s">
        <v>3081</v>
      </c>
      <c r="G2112" s="4">
        <v>955</v>
      </c>
      <c r="H2112" s="35">
        <f t="shared" si="228"/>
        <v>855</v>
      </c>
      <c r="I2112" s="47">
        <f t="shared" si="229"/>
        <v>0</v>
      </c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37">
        <f t="shared" si="234"/>
        <v>100</v>
      </c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  <c r="BA2112" s="17">
        <v>100</v>
      </c>
      <c r="BB2112" s="17"/>
      <c r="BC2112" s="17"/>
      <c r="BD2112" s="17"/>
      <c r="BE2112" s="17"/>
      <c r="BF2112" s="17"/>
      <c r="BG2112" s="17"/>
      <c r="BH2112" s="17"/>
      <c r="BI2112" s="17"/>
      <c r="BJ2112" s="17"/>
      <c r="BK2112" s="17"/>
      <c r="BL2112" s="17"/>
      <c r="BM2112" s="17"/>
      <c r="BN2112" s="17"/>
      <c r="BO2112" s="17"/>
      <c r="BP2112" s="17"/>
      <c r="BQ2112" s="17"/>
      <c r="BR2112" s="17"/>
      <c r="BS2112" s="38"/>
      <c r="BT2112" s="38"/>
    </row>
    <row r="2113" customFormat="1" hidden="1" spans="2:72">
      <c r="B2113" s="17"/>
      <c r="C2113" s="4">
        <f t="shared" si="230"/>
        <v>2109</v>
      </c>
      <c r="D2113" s="1" t="s">
        <v>325</v>
      </c>
      <c r="E2113" s="1"/>
      <c r="F2113" s="17" t="s">
        <v>2425</v>
      </c>
      <c r="G2113" s="4">
        <v>0</v>
      </c>
      <c r="H2113" s="35">
        <f t="shared" si="228"/>
        <v>0</v>
      </c>
      <c r="I2113" s="47">
        <f t="shared" si="229"/>
        <v>0</v>
      </c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37">
        <f t="shared" si="234"/>
        <v>0</v>
      </c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/>
      <c r="BF2113" s="17"/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</row>
    <row r="2114" customFormat="1" hidden="1" spans="2:72">
      <c r="B2114" s="17"/>
      <c r="C2114" s="4">
        <f t="shared" si="230"/>
        <v>2110</v>
      </c>
      <c r="D2114" s="51" t="s">
        <v>324</v>
      </c>
      <c r="E2114" s="1"/>
      <c r="F2114" s="17"/>
      <c r="G2114" s="4">
        <v>0</v>
      </c>
      <c r="H2114" s="35">
        <f t="shared" si="228"/>
        <v>0</v>
      </c>
      <c r="I2114" s="47">
        <f t="shared" si="229"/>
        <v>0</v>
      </c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37">
        <f t="shared" si="234"/>
        <v>0</v>
      </c>
      <c r="AP2114" s="17"/>
      <c r="AQ2114" s="17"/>
      <c r="AR2114" s="17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/>
      <c r="BF2114" s="17"/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</row>
    <row r="2115" customFormat="1" hidden="1" spans="2:72">
      <c r="B2115" s="17" t="e">
        <f>VLOOKUP(D2115,正方形!D:D,1,FALSE)</f>
        <v>#N/A</v>
      </c>
      <c r="C2115" s="4">
        <f t="shared" si="230"/>
        <v>2111</v>
      </c>
      <c r="D2115" s="1" t="s">
        <v>323</v>
      </c>
      <c r="E2115" s="1"/>
      <c r="F2115" s="17" t="s">
        <v>2425</v>
      </c>
      <c r="G2115" s="4">
        <v>0</v>
      </c>
      <c r="H2115" s="35">
        <f t="shared" si="228"/>
        <v>0</v>
      </c>
      <c r="I2115" s="47">
        <f t="shared" si="229"/>
        <v>0</v>
      </c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37">
        <f t="shared" si="234"/>
        <v>0</v>
      </c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/>
      <c r="BF2115" s="17"/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</row>
    <row r="2116" customFormat="1" spans="2:72">
      <c r="B2116" s="17" t="e">
        <f>VLOOKUP(D2116,正方形!D:D,1,FALSE)</f>
        <v>#N/A</v>
      </c>
      <c r="C2116" s="4">
        <f t="shared" si="230"/>
        <v>2112</v>
      </c>
      <c r="D2116" s="1" t="s">
        <v>322</v>
      </c>
      <c r="E2116" s="1"/>
      <c r="F2116" s="17" t="s">
        <v>2832</v>
      </c>
      <c r="G2116" s="4">
        <v>30</v>
      </c>
      <c r="H2116" s="35">
        <f t="shared" si="228"/>
        <v>30</v>
      </c>
      <c r="I2116" s="47">
        <f t="shared" si="229"/>
        <v>0</v>
      </c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37">
        <f t="shared" si="234"/>
        <v>0</v>
      </c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/>
      <c r="BF2116" s="17"/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</row>
    <row r="2117" customFormat="1" spans="2:72">
      <c r="B2117" s="17" t="e">
        <f>VLOOKUP(D2117,正方形!D:D,1,FALSE)</f>
        <v>#N/A</v>
      </c>
      <c r="C2117" s="4">
        <f t="shared" si="230"/>
        <v>2113</v>
      </c>
      <c r="D2117" s="1" t="s">
        <v>321</v>
      </c>
      <c r="E2117" s="1"/>
      <c r="F2117" s="17" t="s">
        <v>3082</v>
      </c>
      <c r="G2117" s="4">
        <v>6</v>
      </c>
      <c r="H2117" s="35">
        <f t="shared" si="228"/>
        <v>206</v>
      </c>
      <c r="I2117" s="47">
        <f t="shared" si="229"/>
        <v>200</v>
      </c>
      <c r="J2117" s="17">
        <v>200</v>
      </c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37">
        <f t="shared" si="234"/>
        <v>0</v>
      </c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/>
      <c r="BF2117" s="17"/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38"/>
      <c r="BT2117" s="38"/>
    </row>
    <row r="2118" customFormat="1" hidden="1" spans="2:72">
      <c r="B2118" s="17"/>
      <c r="C2118" s="4">
        <f t="shared" si="230"/>
        <v>2114</v>
      </c>
      <c r="D2118" s="16" t="s">
        <v>320</v>
      </c>
      <c r="E2118" s="1"/>
      <c r="F2118" s="17" t="s">
        <v>2425</v>
      </c>
      <c r="G2118" s="4">
        <v>0</v>
      </c>
      <c r="H2118" s="35">
        <f t="shared" si="228"/>
        <v>0</v>
      </c>
      <c r="I2118" s="47">
        <f t="shared" si="229"/>
        <v>0</v>
      </c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37">
        <f t="shared" si="234"/>
        <v>0</v>
      </c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/>
      <c r="BF2118" s="17"/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</row>
    <row r="2119" customFormat="1" spans="2:72">
      <c r="B2119" s="17" t="e">
        <f>VLOOKUP(D2119,正方形!D:D,1,FALSE)</f>
        <v>#N/A</v>
      </c>
      <c r="C2119" s="4">
        <f t="shared" si="230"/>
        <v>2115</v>
      </c>
      <c r="D2119" s="1" t="s">
        <v>319</v>
      </c>
      <c r="E2119" s="1"/>
      <c r="F2119" s="17" t="s">
        <v>2541</v>
      </c>
      <c r="G2119" s="4">
        <v>130</v>
      </c>
      <c r="H2119" s="35">
        <f t="shared" si="228"/>
        <v>130</v>
      </c>
      <c r="I2119" s="47">
        <f t="shared" si="229"/>
        <v>0</v>
      </c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37">
        <f t="shared" si="234"/>
        <v>0</v>
      </c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/>
      <c r="BF2119" s="17"/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38"/>
      <c r="BT2119" s="38"/>
    </row>
    <row r="2120" customFormat="1" spans="2:72">
      <c r="B2120" s="17" t="e">
        <f>VLOOKUP(D2120,正方形!D:D,1,FALSE)</f>
        <v>#N/A</v>
      </c>
      <c r="C2120" s="4">
        <f t="shared" si="230"/>
        <v>2116</v>
      </c>
      <c r="D2120" s="1" t="s">
        <v>318</v>
      </c>
      <c r="E2120" s="1"/>
      <c r="F2120" s="17" t="s">
        <v>2779</v>
      </c>
      <c r="G2120" s="4">
        <v>120</v>
      </c>
      <c r="H2120" s="35">
        <f t="shared" si="228"/>
        <v>120</v>
      </c>
      <c r="I2120" s="47">
        <f t="shared" si="229"/>
        <v>0</v>
      </c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37">
        <f t="shared" si="234"/>
        <v>0</v>
      </c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s="17"/>
      <c r="BE2120" s="17"/>
      <c r="BF2120" s="17"/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7"/>
      <c r="BQ2120" s="17"/>
      <c r="BR2120" s="17"/>
    </row>
    <row r="2121" customFormat="1" spans="2:72">
      <c r="B2121" s="17" t="e">
        <f>VLOOKUP(D2121,正方形!D:D,1,FALSE)</f>
        <v>#N/A</v>
      </c>
      <c r="C2121" s="4">
        <f t="shared" si="230"/>
        <v>2117</v>
      </c>
      <c r="D2121" s="1" t="s">
        <v>317</v>
      </c>
      <c r="E2121" s="1"/>
      <c r="F2121" s="17" t="s">
        <v>2886</v>
      </c>
      <c r="G2121" s="4">
        <v>5</v>
      </c>
      <c r="H2121" s="35">
        <f t="shared" si="228"/>
        <v>5</v>
      </c>
      <c r="I2121" s="47">
        <f t="shared" si="229"/>
        <v>0</v>
      </c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37">
        <f t="shared" si="234"/>
        <v>0</v>
      </c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/>
      <c r="BF2121" s="17"/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38"/>
      <c r="BT2121" s="38"/>
    </row>
    <row r="2122" customFormat="1" hidden="1" spans="2:72">
      <c r="B2122" s="17"/>
      <c r="C2122" s="4">
        <f t="shared" si="230"/>
        <v>2118</v>
      </c>
      <c r="D2122" s="1" t="s">
        <v>316</v>
      </c>
      <c r="E2122" s="1"/>
      <c r="F2122" s="17" t="s">
        <v>2425</v>
      </c>
      <c r="G2122" s="4">
        <v>0</v>
      </c>
      <c r="H2122" s="35">
        <f t="shared" si="228"/>
        <v>-50</v>
      </c>
      <c r="I2122" s="47">
        <f t="shared" si="229"/>
        <v>0</v>
      </c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37">
        <f t="shared" si="234"/>
        <v>50</v>
      </c>
      <c r="AP2122" s="17"/>
      <c r="AQ2122" s="17"/>
      <c r="AR2122" s="17">
        <v>50</v>
      </c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/>
      <c r="BF2122" s="17"/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7"/>
      <c r="BQ2122" s="17"/>
      <c r="BR2122" s="17"/>
    </row>
    <row r="2123" customFormat="1" hidden="1" spans="2:72">
      <c r="B2123" s="17" t="e">
        <f>VLOOKUP(D2123,正方形!D:D,1,FALSE)</f>
        <v>#N/A</v>
      </c>
      <c r="C2123" s="4">
        <f t="shared" si="230"/>
        <v>2119</v>
      </c>
      <c r="D2123" s="1" t="s">
        <v>315</v>
      </c>
      <c r="E2123" s="1"/>
      <c r="F2123" s="17" t="s">
        <v>2892</v>
      </c>
      <c r="G2123" s="4">
        <v>150</v>
      </c>
      <c r="H2123" s="35">
        <f t="shared" si="228"/>
        <v>0</v>
      </c>
      <c r="I2123" s="47">
        <f t="shared" si="229"/>
        <v>0</v>
      </c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37">
        <f t="shared" si="234"/>
        <v>150</v>
      </c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>
        <v>50</v>
      </c>
      <c r="BC2123" s="17"/>
      <c r="BD2123" s="17"/>
      <c r="BE2123" s="17"/>
      <c r="BF2123" s="17"/>
      <c r="BG2123" s="17"/>
      <c r="BH2123" s="17"/>
      <c r="BI2123" s="17"/>
      <c r="BJ2123" s="17">
        <v>100</v>
      </c>
      <c r="BK2123" s="17"/>
      <c r="BL2123" s="17"/>
      <c r="BM2123" s="17"/>
      <c r="BN2123" s="17"/>
      <c r="BO2123" s="17"/>
      <c r="BP2123" s="17"/>
      <c r="BQ2123" s="17"/>
      <c r="BR2123" s="17"/>
      <c r="BS2123" s="38"/>
      <c r="BT2123" s="38"/>
    </row>
    <row r="2124" customFormat="1" hidden="1" spans="2:72">
      <c r="B2124" s="17"/>
      <c r="C2124" s="4">
        <f t="shared" si="230"/>
        <v>2120</v>
      </c>
      <c r="D2124" s="16" t="s">
        <v>314</v>
      </c>
      <c r="E2124" s="1"/>
      <c r="F2124" s="17" t="s">
        <v>2425</v>
      </c>
      <c r="G2124" s="4">
        <v>0</v>
      </c>
      <c r="H2124" s="35">
        <f t="shared" si="228"/>
        <v>0</v>
      </c>
      <c r="I2124" s="47">
        <f t="shared" si="229"/>
        <v>0</v>
      </c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37">
        <f t="shared" si="234"/>
        <v>0</v>
      </c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/>
      <c r="BE2124" s="17"/>
      <c r="BF2124" s="17"/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</row>
    <row r="2125" customFormat="1" spans="2:72">
      <c r="B2125" s="17" t="e">
        <f>VLOOKUP(D2125,正方形!D:D,1,FALSE)</f>
        <v>#N/A</v>
      </c>
      <c r="C2125" s="4">
        <f t="shared" si="230"/>
        <v>2121</v>
      </c>
      <c r="D2125" s="1" t="s">
        <v>313</v>
      </c>
      <c r="E2125" s="1"/>
      <c r="F2125" s="17" t="s">
        <v>2801</v>
      </c>
      <c r="G2125" s="4">
        <v>160</v>
      </c>
      <c r="H2125" s="35">
        <f t="shared" si="228"/>
        <v>160</v>
      </c>
      <c r="I2125" s="47">
        <f t="shared" si="229"/>
        <v>0</v>
      </c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37">
        <f t="shared" si="234"/>
        <v>0</v>
      </c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/>
      <c r="BF2125" s="17"/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</row>
    <row r="2126" customFormat="1" spans="2:72">
      <c r="B2126" s="17" t="e">
        <f>VLOOKUP(D2126,正方形!D:D,1,FALSE)</f>
        <v>#N/A</v>
      </c>
      <c r="C2126" s="4">
        <f t="shared" si="230"/>
        <v>2122</v>
      </c>
      <c r="D2126" s="1" t="s">
        <v>312</v>
      </c>
      <c r="E2126" s="1"/>
      <c r="F2126" s="17" t="s">
        <v>3025</v>
      </c>
      <c r="G2126" s="4">
        <v>37</v>
      </c>
      <c r="H2126" s="35">
        <f t="shared" si="228"/>
        <v>7</v>
      </c>
      <c r="I2126" s="47">
        <f t="shared" si="229"/>
        <v>0</v>
      </c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37">
        <f t="shared" si="234"/>
        <v>30</v>
      </c>
      <c r="AP2126" s="17"/>
      <c r="AQ2126" s="17"/>
      <c r="AR2126" s="17"/>
      <c r="AS2126" s="17">
        <v>30</v>
      </c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s="17"/>
      <c r="BE2126" s="17"/>
      <c r="BF2126" s="17"/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7"/>
      <c r="BQ2126" s="17"/>
      <c r="BR2126" s="17"/>
      <c r="BS2126" s="38"/>
      <c r="BT2126" s="38"/>
    </row>
    <row r="2127" customFormat="1" hidden="1" spans="2:72">
      <c r="B2127" s="17" t="e">
        <f>VLOOKUP(D2127,正方形!D:D,1,FALSE)</f>
        <v>#N/A</v>
      </c>
      <c r="C2127" s="4">
        <f t="shared" si="230"/>
        <v>2123</v>
      </c>
      <c r="D2127" s="1" t="s">
        <v>311</v>
      </c>
      <c r="E2127" s="1"/>
      <c r="F2127" s="17" t="s">
        <v>2425</v>
      </c>
      <c r="G2127" s="4">
        <v>0</v>
      </c>
      <c r="H2127" s="35">
        <f t="shared" si="228"/>
        <v>0</v>
      </c>
      <c r="I2127" s="47">
        <f t="shared" si="229"/>
        <v>0</v>
      </c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37">
        <f t="shared" si="234"/>
        <v>0</v>
      </c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/>
      <c r="BF2127" s="17"/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</row>
    <row r="2128" customFormat="1" hidden="1" spans="2:72">
      <c r="B2128" s="17" t="e">
        <f>VLOOKUP(D2128,正方形!D:D,1,FALSE)</f>
        <v>#N/A</v>
      </c>
      <c r="C2128" s="4">
        <f t="shared" si="230"/>
        <v>2124</v>
      </c>
      <c r="D2128" s="1" t="s">
        <v>310</v>
      </c>
      <c r="E2128" s="1"/>
      <c r="F2128" s="17" t="s">
        <v>2425</v>
      </c>
      <c r="G2128" s="4">
        <v>0</v>
      </c>
      <c r="H2128" s="35">
        <f t="shared" si="228"/>
        <v>0</v>
      </c>
      <c r="I2128" s="47">
        <f t="shared" si="229"/>
        <v>0</v>
      </c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37">
        <f t="shared" si="234"/>
        <v>0</v>
      </c>
      <c r="AP2128" s="17"/>
      <c r="AQ2128" s="17"/>
      <c r="AR2128" s="17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/>
      <c r="BF2128" s="17"/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7"/>
      <c r="BQ2128" s="17"/>
      <c r="BR2128" s="17"/>
    </row>
    <row r="2129" customFormat="1" hidden="1" spans="2:72">
      <c r="B2129" s="17" t="e">
        <f>VLOOKUP(D2129,正方形!D:D,1,FALSE)</f>
        <v>#N/A</v>
      </c>
      <c r="C2129" s="4">
        <f t="shared" si="230"/>
        <v>2125</v>
      </c>
      <c r="D2129" s="1" t="s">
        <v>309</v>
      </c>
      <c r="E2129" s="1"/>
      <c r="F2129" s="17" t="s">
        <v>2425</v>
      </c>
      <c r="G2129" s="4">
        <v>0</v>
      </c>
      <c r="H2129" s="35">
        <f t="shared" si="228"/>
        <v>0</v>
      </c>
      <c r="I2129" s="47">
        <f t="shared" si="229"/>
        <v>0</v>
      </c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37">
        <f t="shared" si="234"/>
        <v>0</v>
      </c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/>
      <c r="BF2129" s="17"/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</row>
    <row r="2130" customFormat="1" spans="2:72">
      <c r="B2130" s="17" t="e">
        <f>VLOOKUP(D2130,正方形!D:D,1,FALSE)</f>
        <v>#N/A</v>
      </c>
      <c r="C2130" s="4">
        <f t="shared" si="230"/>
        <v>2126</v>
      </c>
      <c r="D2130" s="1" t="s">
        <v>308</v>
      </c>
      <c r="E2130" s="1"/>
      <c r="F2130" s="17" t="s">
        <v>2857</v>
      </c>
      <c r="G2130" s="4">
        <v>25</v>
      </c>
      <c r="H2130" s="35">
        <f t="shared" si="228"/>
        <v>25</v>
      </c>
      <c r="I2130" s="47">
        <f t="shared" si="229"/>
        <v>0</v>
      </c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37">
        <f t="shared" si="234"/>
        <v>0</v>
      </c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s="17"/>
      <c r="BE2130" s="17"/>
      <c r="BF2130" s="17"/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38"/>
      <c r="BT2130" s="38"/>
    </row>
    <row r="2131" customFormat="1" hidden="1" spans="2:72">
      <c r="B2131" s="17" t="e">
        <f>VLOOKUP(D2131,正方形!D:D,1,FALSE)</f>
        <v>#N/A</v>
      </c>
      <c r="C2131" s="4">
        <f t="shared" si="230"/>
        <v>2127</v>
      </c>
      <c r="D2131" s="1" t="s">
        <v>307</v>
      </c>
      <c r="E2131" s="1"/>
      <c r="F2131" s="17" t="s">
        <v>2425</v>
      </c>
      <c r="G2131" s="4">
        <v>0</v>
      </c>
      <c r="H2131" s="35">
        <f t="shared" si="228"/>
        <v>0</v>
      </c>
      <c r="I2131" s="47">
        <f t="shared" si="229"/>
        <v>0</v>
      </c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37">
        <f t="shared" si="234"/>
        <v>0</v>
      </c>
      <c r="AP2131" s="17"/>
      <c r="AQ2131" s="17"/>
      <c r="AR2131" s="17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s="17"/>
      <c r="BE2131" s="17"/>
      <c r="BF2131" s="17"/>
      <c r="BG2131" s="17"/>
      <c r="BH2131" s="17"/>
      <c r="BI2131" s="17"/>
      <c r="BJ2131" s="17"/>
      <c r="BK2131" s="17"/>
      <c r="BL2131" s="17"/>
      <c r="BM2131" s="17"/>
      <c r="BN2131" s="17"/>
      <c r="BO2131" s="17"/>
      <c r="BP2131" s="17"/>
      <c r="BQ2131" s="17"/>
      <c r="BR2131" s="17"/>
    </row>
    <row r="2132" customFormat="1" hidden="1" spans="2:72">
      <c r="B2132" s="17"/>
      <c r="C2132" s="4">
        <f t="shared" si="230"/>
        <v>2128</v>
      </c>
      <c r="D2132" s="16" t="s">
        <v>306</v>
      </c>
      <c r="E2132" s="1"/>
      <c r="F2132" s="17"/>
      <c r="G2132" s="4">
        <v>0</v>
      </c>
      <c r="H2132" s="35">
        <f t="shared" si="228"/>
        <v>0</v>
      </c>
      <c r="I2132" s="47">
        <f t="shared" si="229"/>
        <v>0</v>
      </c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37">
        <f t="shared" si="234"/>
        <v>0</v>
      </c>
      <c r="AP2132" s="17"/>
      <c r="AQ2132" s="17"/>
      <c r="AR2132" s="17"/>
      <c r="AS2132" s="17"/>
      <c r="AT2132" s="17"/>
      <c r="AU2132" s="17"/>
      <c r="AV2132" s="17"/>
      <c r="AW2132" s="17"/>
      <c r="AX2132" s="17"/>
      <c r="AY2132" s="17"/>
      <c r="AZ2132" s="17"/>
      <c r="BA2132" s="17"/>
      <c r="BB2132" s="17"/>
      <c r="BC2132" s="17"/>
      <c r="BD2132" s="17"/>
      <c r="BE2132" s="17"/>
      <c r="BF2132" s="17"/>
      <c r="BG2132" s="17"/>
      <c r="BH2132" s="17"/>
      <c r="BI2132" s="17"/>
      <c r="BJ2132" s="17"/>
      <c r="BK2132" s="17"/>
      <c r="BL2132" s="17"/>
      <c r="BM2132" s="17"/>
      <c r="BN2132" s="17"/>
      <c r="BO2132" s="17"/>
      <c r="BP2132" s="17"/>
      <c r="BQ2132" s="17"/>
      <c r="BR2132" s="17"/>
    </row>
    <row r="2133" customFormat="1" hidden="1" spans="2:72">
      <c r="B2133" s="17"/>
      <c r="C2133" s="4">
        <f t="shared" si="230"/>
        <v>2129</v>
      </c>
      <c r="D2133" s="16" t="s">
        <v>305</v>
      </c>
      <c r="E2133" s="1"/>
      <c r="F2133" s="17" t="s">
        <v>2425</v>
      </c>
      <c r="G2133" s="4">
        <v>0</v>
      </c>
      <c r="H2133" s="35">
        <f t="shared" si="228"/>
        <v>0</v>
      </c>
      <c r="I2133" s="47">
        <f t="shared" si="229"/>
        <v>0</v>
      </c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37">
        <f t="shared" si="234"/>
        <v>0</v>
      </c>
      <c r="AP2133" s="17"/>
      <c r="AQ2133" s="17"/>
      <c r="AR2133" s="17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s="17"/>
      <c r="BE2133" s="17"/>
      <c r="BF2133" s="17"/>
      <c r="BG2133" s="17"/>
      <c r="BH2133" s="17"/>
      <c r="BI2133" s="17"/>
      <c r="BJ2133" s="17"/>
      <c r="BK2133" s="17"/>
      <c r="BL2133" s="17"/>
      <c r="BM2133" s="17"/>
      <c r="BN2133" s="17"/>
      <c r="BO2133" s="17"/>
      <c r="BP2133" s="17"/>
      <c r="BQ2133" s="17"/>
      <c r="BR2133" s="17"/>
    </row>
    <row r="2134" customFormat="1" hidden="1" spans="2:72">
      <c r="B2134" s="17"/>
      <c r="C2134" s="4">
        <f t="shared" si="230"/>
        <v>2130</v>
      </c>
      <c r="D2134" s="16" t="s">
        <v>304</v>
      </c>
      <c r="E2134" s="1"/>
      <c r="F2134" s="17" t="s">
        <v>2425</v>
      </c>
      <c r="G2134" s="4">
        <v>0</v>
      </c>
      <c r="H2134" s="35">
        <f t="shared" si="228"/>
        <v>0</v>
      </c>
      <c r="I2134" s="47">
        <f t="shared" si="229"/>
        <v>0</v>
      </c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37">
        <f t="shared" si="234"/>
        <v>0</v>
      </c>
      <c r="AP2134" s="17"/>
      <c r="AQ2134" s="17"/>
      <c r="AR2134" s="17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s="17"/>
      <c r="BE2134" s="17"/>
      <c r="BF2134" s="17"/>
      <c r="BG2134" s="17"/>
      <c r="BH2134" s="17"/>
      <c r="BI2134" s="17"/>
      <c r="BJ2134" s="17"/>
      <c r="BK2134" s="17"/>
      <c r="BL2134" s="17"/>
      <c r="BM2134" s="17"/>
      <c r="BN2134" s="17"/>
      <c r="BO2134" s="17"/>
      <c r="BP2134" s="17"/>
      <c r="BQ2134" s="17"/>
      <c r="BR2134" s="17"/>
    </row>
    <row r="2135" customFormat="1" hidden="1" spans="2:72">
      <c r="B2135" s="17"/>
      <c r="C2135" s="4">
        <f t="shared" si="230"/>
        <v>2131</v>
      </c>
      <c r="D2135" s="16" t="s">
        <v>303</v>
      </c>
      <c r="E2135" s="1"/>
      <c r="F2135" s="17"/>
      <c r="G2135" s="4">
        <v>0</v>
      </c>
      <c r="H2135" s="35">
        <f t="shared" si="228"/>
        <v>0</v>
      </c>
      <c r="I2135" s="47">
        <f t="shared" si="229"/>
        <v>0</v>
      </c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37">
        <f t="shared" si="234"/>
        <v>0</v>
      </c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/>
      <c r="BF2135" s="17"/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</row>
    <row r="2136" customFormat="1" hidden="1" spans="2:72">
      <c r="B2136" s="17" t="e">
        <f>VLOOKUP(D2136,正方形!D:D,1,FALSE)</f>
        <v>#N/A</v>
      </c>
      <c r="C2136" s="4">
        <f t="shared" si="230"/>
        <v>2132</v>
      </c>
      <c r="D2136" s="1" t="s">
        <v>302</v>
      </c>
      <c r="E2136" s="1"/>
      <c r="F2136" s="17" t="s">
        <v>2898</v>
      </c>
      <c r="G2136" s="4">
        <v>0</v>
      </c>
      <c r="H2136" s="35">
        <f t="shared" si="228"/>
        <v>0</v>
      </c>
      <c r="I2136" s="47">
        <f t="shared" si="229"/>
        <v>500</v>
      </c>
      <c r="J2136" s="17">
        <v>500</v>
      </c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37">
        <f t="shared" si="234"/>
        <v>500</v>
      </c>
      <c r="AP2136" s="17">
        <v>500</v>
      </c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/>
      <c r="BF2136" s="17"/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7"/>
      <c r="BQ2136" s="17"/>
      <c r="BR2136" s="17"/>
    </row>
    <row r="2137" customFormat="1" spans="2:72">
      <c r="B2137" s="17" t="e">
        <f>VLOOKUP(D2137,正方形!D:D,1,FALSE)</f>
        <v>#N/A</v>
      </c>
      <c r="C2137" s="4">
        <f t="shared" si="230"/>
        <v>2133</v>
      </c>
      <c r="D2137" s="1" t="s">
        <v>3083</v>
      </c>
      <c r="E2137" s="1"/>
      <c r="F2137" s="17" t="s">
        <v>2709</v>
      </c>
      <c r="G2137" s="4">
        <v>160</v>
      </c>
      <c r="H2137" s="35">
        <f t="shared" si="228"/>
        <v>110</v>
      </c>
      <c r="I2137" s="47">
        <f t="shared" si="229"/>
        <v>0</v>
      </c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37">
        <f t="shared" si="234"/>
        <v>50</v>
      </c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/>
      <c r="BF2137" s="17"/>
      <c r="BG2137" s="17"/>
      <c r="BH2137" s="17">
        <v>50</v>
      </c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</row>
    <row r="2138" customFormat="1" hidden="1" spans="2:72">
      <c r="B2138" s="17"/>
      <c r="C2138" s="4">
        <f t="shared" si="230"/>
        <v>2134</v>
      </c>
      <c r="D2138" s="16" t="s">
        <v>300</v>
      </c>
      <c r="E2138" s="1"/>
      <c r="F2138" s="17"/>
      <c r="G2138" s="4">
        <v>0</v>
      </c>
      <c r="H2138" s="35">
        <f t="shared" si="228"/>
        <v>0</v>
      </c>
      <c r="I2138" s="47">
        <f t="shared" si="229"/>
        <v>100</v>
      </c>
      <c r="J2138" s="17">
        <v>100</v>
      </c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37">
        <f t="shared" si="234"/>
        <v>100</v>
      </c>
      <c r="AP2138" s="17">
        <v>100</v>
      </c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/>
      <c r="BF2138" s="17"/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7"/>
      <c r="BQ2138" s="17"/>
      <c r="BR2138" s="17"/>
    </row>
    <row r="2139" customFormat="1" hidden="1" spans="2:72">
      <c r="B2139" s="17" t="e">
        <f>VLOOKUP(D2139,正方形!D:D,1,FALSE)</f>
        <v>#N/A</v>
      </c>
      <c r="C2139" s="4">
        <f t="shared" si="230"/>
        <v>2135</v>
      </c>
      <c r="D2139" s="1" t="s">
        <v>299</v>
      </c>
      <c r="E2139" s="1"/>
      <c r="F2139" s="17" t="s">
        <v>2572</v>
      </c>
      <c r="G2139" s="4">
        <v>0</v>
      </c>
      <c r="H2139" s="35">
        <f t="shared" si="228"/>
        <v>0</v>
      </c>
      <c r="I2139" s="47">
        <f t="shared" si="229"/>
        <v>0</v>
      </c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37">
        <f t="shared" si="234"/>
        <v>0</v>
      </c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/>
      <c r="BF2139" s="17"/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</row>
    <row r="2140" customFormat="1" hidden="1" spans="2:72">
      <c r="B2140" s="17"/>
      <c r="C2140" s="4">
        <f t="shared" si="230"/>
        <v>2136</v>
      </c>
      <c r="D2140" s="16" t="s">
        <v>298</v>
      </c>
      <c r="E2140" s="1"/>
      <c r="F2140" s="17"/>
      <c r="G2140" s="4">
        <v>0</v>
      </c>
      <c r="H2140" s="35">
        <f t="shared" ref="H2140:H2151" si="235">G2140+I2140-AO2140</f>
        <v>0</v>
      </c>
      <c r="I2140" s="47">
        <f t="shared" ref="I2140:I2150" si="236">SUM(J2140:AN2140)</f>
        <v>0</v>
      </c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37">
        <f t="shared" si="234"/>
        <v>0</v>
      </c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</row>
    <row r="2141" customFormat="1" spans="2:72">
      <c r="B2141" s="17" t="e">
        <f>VLOOKUP(D2141,正方形!D:D,1,FALSE)</f>
        <v>#N/A</v>
      </c>
      <c r="C2141" s="4">
        <f>ROW()-4</f>
        <v>2137</v>
      </c>
      <c r="D2141" s="1" t="s">
        <v>297</v>
      </c>
      <c r="E2141" s="1"/>
      <c r="F2141" s="17" t="s">
        <v>2925</v>
      </c>
      <c r="G2141" s="4">
        <v>7</v>
      </c>
      <c r="H2141" s="35">
        <f t="shared" si="235"/>
        <v>0</v>
      </c>
      <c r="I2141" s="47">
        <f t="shared" si="236"/>
        <v>0</v>
      </c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37">
        <f t="shared" si="234"/>
        <v>7</v>
      </c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>
        <v>7</v>
      </c>
      <c r="BL2141" s="17"/>
      <c r="BM2141" s="17"/>
      <c r="BN2141" s="17"/>
      <c r="BO2141" s="17"/>
      <c r="BP2141" s="17"/>
      <c r="BQ2141" s="17"/>
      <c r="BR2141" s="17"/>
      <c r="BS2141" s="38"/>
      <c r="BT2141" s="38"/>
    </row>
    <row r="2142" customFormat="1" spans="2:72">
      <c r="B2142" s="17" t="e">
        <f>VLOOKUP(D2142,正方形!D:D,1,FALSE)</f>
        <v>#N/A</v>
      </c>
      <c r="C2142" s="4">
        <f>ROW()-4</f>
        <v>2138</v>
      </c>
      <c r="D2142" s="1" t="s">
        <v>296</v>
      </c>
      <c r="E2142" s="1"/>
      <c r="F2142" s="17" t="s">
        <v>2963</v>
      </c>
      <c r="G2142" s="4">
        <v>80</v>
      </c>
      <c r="H2142" s="35">
        <f t="shared" si="235"/>
        <v>80</v>
      </c>
      <c r="I2142" s="47">
        <f t="shared" si="236"/>
        <v>0</v>
      </c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37">
        <f t="shared" si="234"/>
        <v>0</v>
      </c>
      <c r="AP2142" s="17"/>
      <c r="AQ2142" s="17"/>
      <c r="AR2142" s="17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</row>
    <row r="2143" customFormat="1" hidden="1" spans="2:72">
      <c r="B2143" s="17" t="e">
        <f>VLOOKUP(D2143,正方形!D:D,1,FALSE)</f>
        <v>#N/A</v>
      </c>
      <c r="C2143" s="4">
        <f>ROW()-4</f>
        <v>2139</v>
      </c>
      <c r="D2143" s="1" t="s">
        <v>295</v>
      </c>
      <c r="E2143" s="1"/>
      <c r="F2143" s="17" t="s">
        <v>2425</v>
      </c>
      <c r="G2143" s="4">
        <v>0</v>
      </c>
      <c r="H2143" s="35">
        <f t="shared" si="235"/>
        <v>0</v>
      </c>
      <c r="I2143" s="47">
        <f t="shared" si="236"/>
        <v>0</v>
      </c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37">
        <f t="shared" si="234"/>
        <v>0</v>
      </c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</row>
    <row r="2144" customFormat="1" spans="2:72">
      <c r="B2144" s="17" t="e">
        <f>VLOOKUP(D2144,正方形!D:D,1,FALSE)</f>
        <v>#N/A</v>
      </c>
      <c r="C2144" s="4">
        <f>ROW()-4</f>
        <v>2140</v>
      </c>
      <c r="D2144" s="1" t="s">
        <v>294</v>
      </c>
      <c r="E2144" s="1"/>
      <c r="F2144" s="17" t="s">
        <v>2503</v>
      </c>
      <c r="G2144" s="4">
        <v>100</v>
      </c>
      <c r="H2144" s="35">
        <f t="shared" si="235"/>
        <v>100</v>
      </c>
      <c r="I2144" s="47">
        <f t="shared" si="236"/>
        <v>0</v>
      </c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37">
        <f t="shared" si="234"/>
        <v>0</v>
      </c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38"/>
      <c r="BT2144" s="38"/>
    </row>
    <row r="2145" customFormat="1" spans="2:72">
      <c r="B2145" s="17" t="e">
        <f>VLOOKUP(D2145,正方形!D:D,1,FALSE)</f>
        <v>#N/A</v>
      </c>
      <c r="C2145" s="4">
        <f>ROW()-4</f>
        <v>2141</v>
      </c>
      <c r="D2145" s="1" t="s">
        <v>293</v>
      </c>
      <c r="E2145" s="1"/>
      <c r="F2145" s="17" t="s">
        <v>2966</v>
      </c>
      <c r="G2145" s="4">
        <v>10</v>
      </c>
      <c r="H2145" s="35">
        <f t="shared" si="235"/>
        <v>10</v>
      </c>
      <c r="I2145" s="47">
        <f t="shared" si="236"/>
        <v>0</v>
      </c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37">
        <f t="shared" si="234"/>
        <v>0</v>
      </c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38"/>
      <c r="BT2145" s="38"/>
    </row>
    <row r="2146" customFormat="1" hidden="1" spans="2:72">
      <c r="B2146" s="17"/>
      <c r="C2146" s="4">
        <f t="shared" ref="C2146:C2151" si="237">ROW()-4</f>
        <v>2142</v>
      </c>
      <c r="D2146" s="16" t="s">
        <v>292</v>
      </c>
      <c r="E2146" s="1"/>
      <c r="F2146" s="17"/>
      <c r="G2146" s="4">
        <v>0</v>
      </c>
      <c r="H2146" s="35">
        <f t="shared" si="235"/>
        <v>0</v>
      </c>
      <c r="I2146" s="47">
        <f t="shared" si="236"/>
        <v>0</v>
      </c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37">
        <f t="shared" si="234"/>
        <v>0</v>
      </c>
      <c r="AP2146" s="17"/>
      <c r="AQ2146" s="17"/>
      <c r="AR2146" s="17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</row>
    <row r="2147" customFormat="1" spans="2:72">
      <c r="B2147" s="17" t="e">
        <f>VLOOKUP(D2147,正方形!D:D,1,FALSE)</f>
        <v>#N/A</v>
      </c>
      <c r="C2147" s="4">
        <f t="shared" si="237"/>
        <v>2143</v>
      </c>
      <c r="D2147" s="1" t="s">
        <v>291</v>
      </c>
      <c r="E2147" s="1"/>
      <c r="F2147" s="17" t="s">
        <v>2489</v>
      </c>
      <c r="G2147" s="4">
        <v>18</v>
      </c>
      <c r="H2147" s="35">
        <f t="shared" si="235"/>
        <v>18</v>
      </c>
      <c r="I2147" s="47">
        <f t="shared" si="236"/>
        <v>0</v>
      </c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37">
        <f t="shared" si="234"/>
        <v>0</v>
      </c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</row>
    <row r="2148" customFormat="1" hidden="1" spans="2:72">
      <c r="B2148" s="17" t="e">
        <f>VLOOKUP(D2148,正方形!D:D,1,FALSE)</f>
        <v>#N/A</v>
      </c>
      <c r="C2148" s="4">
        <f t="shared" si="237"/>
        <v>2144</v>
      </c>
      <c r="D2148" s="1" t="s">
        <v>290</v>
      </c>
      <c r="E2148" s="1"/>
      <c r="F2148" s="17" t="s">
        <v>3084</v>
      </c>
      <c r="G2148" s="4">
        <v>70</v>
      </c>
      <c r="H2148" s="35">
        <f t="shared" si="235"/>
        <v>0</v>
      </c>
      <c r="I2148" s="47">
        <f t="shared" si="236"/>
        <v>0</v>
      </c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37">
        <f t="shared" si="234"/>
        <v>70</v>
      </c>
      <c r="AP2148" s="17"/>
      <c r="AQ2148" s="17"/>
      <c r="AR2148" s="17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>
        <v>70</v>
      </c>
      <c r="BS2148" s="38"/>
      <c r="BT2148" s="38"/>
    </row>
    <row r="2149" customFormat="1" spans="2:72">
      <c r="B2149" s="17" t="e">
        <f>VLOOKUP(D2149,正方形!D:D,1,FALSE)</f>
        <v>#N/A</v>
      </c>
      <c r="C2149" s="4">
        <f t="shared" si="237"/>
        <v>2145</v>
      </c>
      <c r="D2149" s="1" t="s">
        <v>289</v>
      </c>
      <c r="E2149" s="1"/>
      <c r="F2149" s="17" t="s">
        <v>2965</v>
      </c>
      <c r="G2149" s="4">
        <v>500</v>
      </c>
      <c r="H2149" s="35">
        <f t="shared" si="235"/>
        <v>500</v>
      </c>
      <c r="I2149" s="47">
        <f t="shared" si="236"/>
        <v>0</v>
      </c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37">
        <f t="shared" si="234"/>
        <v>0</v>
      </c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38"/>
      <c r="BT2149" s="38"/>
    </row>
    <row r="2150" customFormat="1" spans="2:72">
      <c r="B2150" s="17"/>
      <c r="C2150" s="4">
        <f t="shared" si="237"/>
        <v>2146</v>
      </c>
      <c r="D2150" s="16" t="s">
        <v>288</v>
      </c>
      <c r="E2150" s="1"/>
      <c r="F2150" s="17" t="s">
        <v>3085</v>
      </c>
      <c r="G2150" s="4">
        <v>430</v>
      </c>
      <c r="H2150" s="35">
        <f t="shared" si="235"/>
        <v>430</v>
      </c>
      <c r="I2150" s="47">
        <f t="shared" si="236"/>
        <v>0</v>
      </c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37">
        <f t="shared" si="234"/>
        <v>0</v>
      </c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</row>
    <row r="2151" customFormat="1" spans="2:72">
      <c r="B2151" s="17"/>
      <c r="C2151" s="4">
        <f t="shared" si="237"/>
        <v>2147</v>
      </c>
      <c r="D2151" s="1" t="s">
        <v>287</v>
      </c>
      <c r="E2151" s="1"/>
      <c r="F2151" s="17"/>
      <c r="G2151" s="4">
        <v>66</v>
      </c>
      <c r="H2151" s="35">
        <f t="shared" si="235"/>
        <v>66</v>
      </c>
      <c r="I2151" s="4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37">
        <f t="shared" si="234"/>
        <v>0</v>
      </c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</row>
    <row r="2152" customFormat="1" hidden="1" spans="2:72">
      <c r="B2152" s="17" t="e">
        <f>VLOOKUP(D2152,正方形!D:D,1,FALSE)</f>
        <v>#N/A</v>
      </c>
      <c r="C2152" s="4">
        <f t="shared" ref="C2152:C2205" si="238">ROW()-4</f>
        <v>2148</v>
      </c>
      <c r="D2152" s="1" t="s">
        <v>286</v>
      </c>
      <c r="E2152" s="1"/>
      <c r="F2152" s="17" t="s">
        <v>2555</v>
      </c>
      <c r="G2152" s="4">
        <v>60</v>
      </c>
      <c r="H2152" s="35">
        <f t="shared" ref="H2152:H2205" si="239">G2152+I2152-AO2152</f>
        <v>0</v>
      </c>
      <c r="I2152" s="47">
        <f t="shared" ref="I2152:I2203" si="240">SUM(J2152:AN2152)</f>
        <v>0</v>
      </c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37">
        <f t="shared" ref="AO2152:AO2183" si="241">SUM(AP2152:BT2152)</f>
        <v>60</v>
      </c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>
        <v>40</v>
      </c>
      <c r="AZ2152" s="17"/>
      <c r="BA2152" s="17"/>
      <c r="BB2152" s="17"/>
      <c r="BC2152" s="17"/>
      <c r="BD2152" s="17"/>
      <c r="BE2152" s="17"/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38"/>
      <c r="BT2152" s="38">
        <v>20</v>
      </c>
    </row>
    <row r="2153" customFormat="1" hidden="1" spans="2:72">
      <c r="B2153" s="17"/>
      <c r="C2153" s="4">
        <f t="shared" si="238"/>
        <v>2149</v>
      </c>
      <c r="D2153" s="16" t="s">
        <v>285</v>
      </c>
      <c r="E2153" s="1"/>
      <c r="F2153" s="17" t="s">
        <v>2425</v>
      </c>
      <c r="G2153" s="4">
        <v>0</v>
      </c>
      <c r="H2153" s="35">
        <f t="shared" si="239"/>
        <v>0</v>
      </c>
      <c r="I2153" s="47">
        <f t="shared" si="240"/>
        <v>400</v>
      </c>
      <c r="J2153" s="17">
        <v>400</v>
      </c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37">
        <f t="shared" si="241"/>
        <v>400</v>
      </c>
      <c r="AP2153" s="17">
        <v>400</v>
      </c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</row>
    <row r="2154" customFormat="1" spans="2:72">
      <c r="B2154" s="17" t="e">
        <f>VLOOKUP(D2154,正方形!D:D,1,FALSE)</f>
        <v>#N/A</v>
      </c>
      <c r="C2154" s="4">
        <f t="shared" si="238"/>
        <v>2150</v>
      </c>
      <c r="D2154" s="1" t="s">
        <v>284</v>
      </c>
      <c r="E2154" s="1"/>
      <c r="F2154" s="17" t="s">
        <v>2761</v>
      </c>
      <c r="G2154" s="4">
        <v>50</v>
      </c>
      <c r="H2154" s="35">
        <f t="shared" si="239"/>
        <v>50</v>
      </c>
      <c r="I2154" s="47">
        <f t="shared" si="240"/>
        <v>0</v>
      </c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37">
        <f t="shared" si="241"/>
        <v>0</v>
      </c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38"/>
      <c r="BT2154" s="38"/>
    </row>
    <row r="2155" customFormat="1" hidden="1" spans="2:72">
      <c r="B2155" s="17"/>
      <c r="C2155" s="4">
        <f t="shared" si="238"/>
        <v>2151</v>
      </c>
      <c r="D2155" s="16" t="s">
        <v>283</v>
      </c>
      <c r="E2155" s="1"/>
      <c r="F2155" s="17" t="s">
        <v>2425</v>
      </c>
      <c r="G2155" s="4">
        <v>0</v>
      </c>
      <c r="H2155" s="35">
        <f t="shared" si="239"/>
        <v>0</v>
      </c>
      <c r="I2155" s="47">
        <f t="shared" si="240"/>
        <v>0</v>
      </c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37">
        <f t="shared" si="241"/>
        <v>0</v>
      </c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</row>
    <row r="2156" customFormat="1" spans="2:72">
      <c r="B2156" s="17"/>
      <c r="C2156" s="4">
        <f t="shared" si="238"/>
        <v>2152</v>
      </c>
      <c r="D2156" s="16" t="s">
        <v>282</v>
      </c>
      <c r="E2156" s="1"/>
      <c r="F2156" s="17" t="s">
        <v>2759</v>
      </c>
      <c r="G2156" s="4">
        <v>5</v>
      </c>
      <c r="H2156" s="35">
        <f t="shared" si="239"/>
        <v>5</v>
      </c>
      <c r="I2156" s="47">
        <f t="shared" si="240"/>
        <v>0</v>
      </c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37">
        <f t="shared" si="241"/>
        <v>0</v>
      </c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</row>
    <row r="2157" customFormat="1" hidden="1" spans="2:72">
      <c r="B2157" s="17" t="e">
        <f>VLOOKUP(D2157,正方形!D:D,1,FALSE)</f>
        <v>#N/A</v>
      </c>
      <c r="C2157" s="4">
        <f t="shared" si="238"/>
        <v>2153</v>
      </c>
      <c r="D2157" s="1" t="s">
        <v>281</v>
      </c>
      <c r="E2157" s="1"/>
      <c r="F2157" s="17" t="s">
        <v>2425</v>
      </c>
      <c r="G2157" s="4">
        <v>50</v>
      </c>
      <c r="H2157" s="35">
        <f t="shared" si="239"/>
        <v>0</v>
      </c>
      <c r="I2157" s="47">
        <f t="shared" si="240"/>
        <v>0</v>
      </c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37">
        <f t="shared" si="241"/>
        <v>50</v>
      </c>
      <c r="AP2157" s="17"/>
      <c r="AQ2157" s="17"/>
      <c r="AR2157" s="17"/>
      <c r="AS2157" s="17"/>
      <c r="AT2157" s="17"/>
      <c r="AU2157" s="17">
        <v>50</v>
      </c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</row>
    <row r="2158" customFormat="1" spans="2:72">
      <c r="B2158" s="17"/>
      <c r="C2158" s="4">
        <f t="shared" si="238"/>
        <v>2154</v>
      </c>
      <c r="D2158" s="16" t="s">
        <v>280</v>
      </c>
      <c r="E2158" s="1"/>
      <c r="F2158" s="17" t="s">
        <v>2759</v>
      </c>
      <c r="G2158" s="4">
        <v>200</v>
      </c>
      <c r="H2158" s="35">
        <f t="shared" si="239"/>
        <v>190</v>
      </c>
      <c r="I2158" s="47">
        <f t="shared" si="240"/>
        <v>0</v>
      </c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37">
        <f t="shared" si="241"/>
        <v>10</v>
      </c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>
        <v>10</v>
      </c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</row>
    <row r="2159" customFormat="1" hidden="1" spans="2:72">
      <c r="B2159" s="17" t="e">
        <f>VLOOKUP(D2159,正方形!D:D,1,FALSE)</f>
        <v>#N/A</v>
      </c>
      <c r="C2159" s="4">
        <f t="shared" si="238"/>
        <v>2155</v>
      </c>
      <c r="D2159" s="1" t="s">
        <v>211</v>
      </c>
      <c r="E2159" s="1"/>
      <c r="F2159" s="17" t="s">
        <v>2425</v>
      </c>
      <c r="G2159" s="4">
        <v>200</v>
      </c>
      <c r="H2159" s="35">
        <f t="shared" si="239"/>
        <v>0</v>
      </c>
      <c r="I2159" s="47">
        <f t="shared" si="240"/>
        <v>0</v>
      </c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37">
        <f t="shared" si="241"/>
        <v>200</v>
      </c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>
        <v>200</v>
      </c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</row>
    <row r="2160" customFormat="1" hidden="1" spans="2:72">
      <c r="B2160" s="17"/>
      <c r="C2160" s="4">
        <f t="shared" si="238"/>
        <v>2156</v>
      </c>
      <c r="D2160" s="16" t="s">
        <v>278</v>
      </c>
      <c r="E2160" s="1"/>
      <c r="F2160" s="17"/>
      <c r="G2160" s="4">
        <v>0</v>
      </c>
      <c r="H2160" s="35">
        <f t="shared" si="239"/>
        <v>0</v>
      </c>
      <c r="I2160" s="47">
        <f t="shared" si="240"/>
        <v>0</v>
      </c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37">
        <f t="shared" si="241"/>
        <v>0</v>
      </c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</row>
    <row r="2161" customFormat="1" hidden="1" spans="2:72">
      <c r="B2161" s="17"/>
      <c r="C2161" s="4">
        <f t="shared" si="238"/>
        <v>2157</v>
      </c>
      <c r="D2161" s="16" t="s">
        <v>277</v>
      </c>
      <c r="E2161" s="1"/>
      <c r="F2161" s="17"/>
      <c r="G2161" s="4">
        <v>0</v>
      </c>
      <c r="H2161" s="35">
        <f t="shared" si="239"/>
        <v>0</v>
      </c>
      <c r="I2161" s="47">
        <f t="shared" si="240"/>
        <v>0</v>
      </c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37">
        <f t="shared" si="241"/>
        <v>0</v>
      </c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</row>
    <row r="2162" customFormat="1" spans="2:72">
      <c r="B2162" s="17" t="e">
        <f>VLOOKUP(D2162,正方形!D:D,1,FALSE)</f>
        <v>#N/A</v>
      </c>
      <c r="C2162" s="4">
        <f t="shared" si="238"/>
        <v>2158</v>
      </c>
      <c r="D2162" s="1" t="s">
        <v>276</v>
      </c>
      <c r="E2162" s="1"/>
      <c r="F2162" s="17" t="s">
        <v>2544</v>
      </c>
      <c r="G2162" s="4">
        <v>15</v>
      </c>
      <c r="H2162" s="35">
        <f t="shared" si="239"/>
        <v>15</v>
      </c>
      <c r="I2162" s="47">
        <f t="shared" si="240"/>
        <v>0</v>
      </c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37">
        <f t="shared" si="241"/>
        <v>0</v>
      </c>
      <c r="AP2162" s="17"/>
      <c r="AQ2162" s="17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</row>
    <row r="2163" customFormat="1" hidden="1" spans="2:72">
      <c r="B2163" s="17" t="e">
        <f>VLOOKUP(D2163,正方形!D:D,1,FALSE)</f>
        <v>#N/A</v>
      </c>
      <c r="C2163" s="4">
        <f t="shared" si="238"/>
        <v>2159</v>
      </c>
      <c r="D2163" s="1" t="s">
        <v>275</v>
      </c>
      <c r="E2163" s="1"/>
      <c r="F2163" s="17" t="s">
        <v>2503</v>
      </c>
      <c r="G2163" s="4">
        <v>100</v>
      </c>
      <c r="H2163" s="35">
        <f t="shared" si="239"/>
        <v>0</v>
      </c>
      <c r="I2163" s="47">
        <f t="shared" si="240"/>
        <v>0</v>
      </c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37">
        <f t="shared" si="241"/>
        <v>100</v>
      </c>
      <c r="AP2163" s="17"/>
      <c r="AQ2163" s="17"/>
      <c r="AR2163" s="17"/>
      <c r="AS2163" s="17"/>
      <c r="AT2163" s="17"/>
      <c r="AU2163" s="17">
        <v>100</v>
      </c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38"/>
      <c r="BT2163" s="38"/>
    </row>
    <row r="2164" customFormat="1" hidden="1" spans="2:72">
      <c r="B2164" s="17"/>
      <c r="C2164" s="4">
        <f t="shared" si="238"/>
        <v>2160</v>
      </c>
      <c r="D2164" s="16" t="s">
        <v>274</v>
      </c>
      <c r="E2164" s="1"/>
      <c r="F2164" s="17" t="s">
        <v>2571</v>
      </c>
      <c r="G2164" s="4">
        <v>140</v>
      </c>
      <c r="H2164" s="35">
        <f t="shared" si="239"/>
        <v>0</v>
      </c>
      <c r="I2164" s="47">
        <f t="shared" si="240"/>
        <v>0</v>
      </c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37">
        <f t="shared" si="241"/>
        <v>140</v>
      </c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>
        <v>140</v>
      </c>
      <c r="BP2164" s="17"/>
      <c r="BQ2164" s="17"/>
      <c r="BR2164" s="17"/>
    </row>
    <row r="2165" customFormat="1" spans="2:72">
      <c r="B2165" s="17"/>
      <c r="C2165" s="4">
        <f t="shared" si="238"/>
        <v>2161</v>
      </c>
      <c r="D2165" s="16" t="s">
        <v>273</v>
      </c>
      <c r="E2165" s="1"/>
      <c r="F2165" s="17" t="s">
        <v>2571</v>
      </c>
      <c r="G2165" s="4">
        <v>130</v>
      </c>
      <c r="H2165" s="35">
        <f t="shared" si="239"/>
        <v>130</v>
      </c>
      <c r="I2165" s="47">
        <f t="shared" si="240"/>
        <v>0</v>
      </c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37">
        <f t="shared" si="241"/>
        <v>0</v>
      </c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</row>
    <row r="2166" customFormat="1" spans="2:72">
      <c r="B2166" s="17" t="e">
        <f>VLOOKUP(D2166,正方形!D:D,1,FALSE)</f>
        <v>#N/A</v>
      </c>
      <c r="C2166" s="4">
        <f t="shared" si="238"/>
        <v>2162</v>
      </c>
      <c r="D2166" s="1" t="s">
        <v>272</v>
      </c>
      <c r="E2166" s="1"/>
      <c r="F2166" s="17" t="s">
        <v>3086</v>
      </c>
      <c r="G2166" s="4">
        <v>45</v>
      </c>
      <c r="H2166" s="35">
        <f t="shared" si="239"/>
        <v>45</v>
      </c>
      <c r="I2166" s="47">
        <f t="shared" si="240"/>
        <v>0</v>
      </c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37">
        <f t="shared" si="241"/>
        <v>0</v>
      </c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38"/>
      <c r="BT2166" s="38"/>
    </row>
    <row r="2167" customFormat="1" spans="2:72">
      <c r="B2167" s="17" t="str">
        <f>VLOOKUP(D2167,正方形!D:D,1,FALSE)</f>
        <v>32×32×12</v>
      </c>
      <c r="C2167" s="4">
        <f t="shared" si="238"/>
        <v>2163</v>
      </c>
      <c r="D2167" s="1" t="s">
        <v>271</v>
      </c>
      <c r="E2167" s="1"/>
      <c r="F2167" s="17" t="s">
        <v>2503</v>
      </c>
      <c r="G2167" s="4">
        <v>380</v>
      </c>
      <c r="H2167" s="35">
        <f t="shared" si="239"/>
        <v>380</v>
      </c>
      <c r="I2167" s="47">
        <f t="shared" si="240"/>
        <v>0</v>
      </c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37">
        <f t="shared" si="241"/>
        <v>0</v>
      </c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38"/>
      <c r="BT2167" s="38"/>
    </row>
    <row r="2168" customFormat="1" spans="2:72">
      <c r="B2168" s="17"/>
      <c r="C2168" s="4">
        <f t="shared" si="238"/>
        <v>2164</v>
      </c>
      <c r="D2168" s="16" t="s">
        <v>270</v>
      </c>
      <c r="E2168" s="1"/>
      <c r="F2168" s="17" t="s">
        <v>2759</v>
      </c>
      <c r="G2168" s="4">
        <v>1000</v>
      </c>
      <c r="H2168" s="35">
        <f t="shared" si="239"/>
        <v>1000</v>
      </c>
      <c r="I2168" s="47">
        <f t="shared" si="240"/>
        <v>0</v>
      </c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37">
        <f t="shared" si="241"/>
        <v>0</v>
      </c>
      <c r="AP2168" s="17"/>
      <c r="AQ2168" s="17"/>
      <c r="AR2168" s="17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</row>
    <row r="2169" customFormat="1" spans="2:72">
      <c r="B2169" s="17" t="e">
        <f>VLOOKUP(D2169,正方形!D:D,1,FALSE)</f>
        <v>#N/A</v>
      </c>
      <c r="C2169" s="4">
        <f t="shared" si="238"/>
        <v>2165</v>
      </c>
      <c r="D2169" s="1" t="s">
        <v>269</v>
      </c>
      <c r="E2169" s="1"/>
      <c r="F2169" s="17" t="s">
        <v>2592</v>
      </c>
      <c r="G2169" s="4">
        <v>200</v>
      </c>
      <c r="H2169" s="35">
        <f t="shared" si="239"/>
        <v>200</v>
      </c>
      <c r="I2169" s="47">
        <f t="shared" si="240"/>
        <v>0</v>
      </c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37">
        <f t="shared" si="241"/>
        <v>0</v>
      </c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38"/>
      <c r="BT2169" s="38"/>
    </row>
    <row r="2170" customFormat="1" hidden="1" spans="2:72">
      <c r="B2170" s="17" t="e">
        <f>VLOOKUP(D2170,正方形!D:D,1,FALSE)</f>
        <v>#N/A</v>
      </c>
      <c r="C2170" s="4">
        <f t="shared" si="238"/>
        <v>2166</v>
      </c>
      <c r="D2170" s="1" t="s">
        <v>268</v>
      </c>
      <c r="E2170" s="1"/>
      <c r="F2170" s="17" t="s">
        <v>2425</v>
      </c>
      <c r="G2170" s="4">
        <v>100</v>
      </c>
      <c r="H2170" s="35">
        <f t="shared" si="239"/>
        <v>0</v>
      </c>
      <c r="I2170" s="47">
        <f t="shared" si="240"/>
        <v>0</v>
      </c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37">
        <f t="shared" si="241"/>
        <v>100</v>
      </c>
      <c r="AP2170" s="17"/>
      <c r="AQ2170" s="17"/>
      <c r="AR2170" s="17"/>
      <c r="AS2170" s="17"/>
      <c r="AT2170" s="17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s="17"/>
      <c r="BE2170" s="17"/>
      <c r="BF2170" s="17"/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7"/>
      <c r="BQ2170" s="17"/>
      <c r="BR2170" s="17">
        <v>100</v>
      </c>
      <c r="BS2170" s="38"/>
      <c r="BT2170" s="38"/>
    </row>
    <row r="2171" customFormat="1" hidden="1" spans="2:72">
      <c r="B2171" s="17"/>
      <c r="C2171" s="4">
        <f t="shared" si="238"/>
        <v>2167</v>
      </c>
      <c r="D2171" s="16" t="s">
        <v>267</v>
      </c>
      <c r="E2171" s="1"/>
      <c r="F2171" s="17" t="s">
        <v>2425</v>
      </c>
      <c r="G2171" s="4">
        <v>0</v>
      </c>
      <c r="H2171" s="35">
        <f t="shared" si="239"/>
        <v>0</v>
      </c>
      <c r="I2171" s="47">
        <f t="shared" si="240"/>
        <v>0</v>
      </c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37">
        <f t="shared" si="241"/>
        <v>0</v>
      </c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/>
      <c r="BF2171" s="17"/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</row>
    <row r="2172" customFormat="1" spans="2:72">
      <c r="B2172" s="17" t="e">
        <f>VLOOKUP(D2172,正方形!D:D,1,FALSE)</f>
        <v>#N/A</v>
      </c>
      <c r="C2172" s="4">
        <f t="shared" si="238"/>
        <v>2168</v>
      </c>
      <c r="D2172" s="1" t="s">
        <v>266</v>
      </c>
      <c r="E2172" s="1"/>
      <c r="F2172" s="17" t="s">
        <v>3040</v>
      </c>
      <c r="G2172" s="4">
        <v>100</v>
      </c>
      <c r="H2172" s="35">
        <f t="shared" si="239"/>
        <v>100</v>
      </c>
      <c r="I2172" s="47">
        <f t="shared" si="240"/>
        <v>0</v>
      </c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37">
        <f t="shared" si="241"/>
        <v>0</v>
      </c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/>
      <c r="BF2172" s="17"/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7"/>
      <c r="BQ2172" s="17"/>
      <c r="BR2172" s="17"/>
      <c r="BS2172" s="38"/>
      <c r="BT2172" s="38"/>
    </row>
    <row r="2173" customFormat="1" spans="2:72">
      <c r="B2173" s="17" t="e">
        <f>VLOOKUP(D2173,正方形!D:D,1,FALSE)</f>
        <v>#N/A</v>
      </c>
      <c r="C2173" s="4">
        <f t="shared" si="238"/>
        <v>2169</v>
      </c>
      <c r="D2173" s="1" t="s">
        <v>265</v>
      </c>
      <c r="E2173" s="1"/>
      <c r="F2173" s="17" t="s">
        <v>3087</v>
      </c>
      <c r="G2173" s="4">
        <v>90</v>
      </c>
      <c r="H2173" s="35">
        <f t="shared" si="239"/>
        <v>90</v>
      </c>
      <c r="I2173" s="47">
        <f t="shared" si="240"/>
        <v>0</v>
      </c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37">
        <f t="shared" si="241"/>
        <v>0</v>
      </c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/>
      <c r="BF2173" s="17"/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38"/>
      <c r="BT2173" s="38"/>
    </row>
    <row r="2174" customFormat="1" spans="2:72">
      <c r="B2174" s="17" t="e">
        <f>VLOOKUP(D2174,正方形!D:D,1,FALSE)</f>
        <v>#N/A</v>
      </c>
      <c r="C2174" s="4">
        <f t="shared" si="238"/>
        <v>2170</v>
      </c>
      <c r="D2174" s="1" t="s">
        <v>264</v>
      </c>
      <c r="E2174" s="1"/>
      <c r="F2174" s="17" t="s">
        <v>2826</v>
      </c>
      <c r="G2174" s="4">
        <v>650</v>
      </c>
      <c r="H2174" s="35">
        <f t="shared" si="239"/>
        <v>650</v>
      </c>
      <c r="I2174" s="47">
        <f t="shared" si="240"/>
        <v>0</v>
      </c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37">
        <f t="shared" si="241"/>
        <v>0</v>
      </c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/>
      <c r="BF2174" s="17"/>
      <c r="BG2174" s="17"/>
      <c r="BH2174" s="17"/>
      <c r="BI2174" s="17"/>
      <c r="BJ2174" s="17"/>
      <c r="BK2174" s="17"/>
      <c r="BL2174" s="17"/>
      <c r="BM2174" s="17"/>
      <c r="BN2174" s="17"/>
      <c r="BO2174" s="17"/>
      <c r="BP2174" s="17"/>
      <c r="BQ2174" s="17"/>
      <c r="BR2174" s="17"/>
      <c r="BS2174" s="38"/>
      <c r="BT2174" s="38"/>
    </row>
    <row r="2175" customFormat="1" hidden="1" spans="2:72">
      <c r="B2175" s="17" t="e">
        <f>VLOOKUP(D2175,正方形!D:D,1,FALSE)</f>
        <v>#N/A</v>
      </c>
      <c r="C2175" s="4">
        <f t="shared" si="238"/>
        <v>2171</v>
      </c>
      <c r="D2175" s="1" t="s">
        <v>263</v>
      </c>
      <c r="E2175" s="1"/>
      <c r="F2175" s="17" t="s">
        <v>2760</v>
      </c>
      <c r="G2175" s="4">
        <v>0</v>
      </c>
      <c r="H2175" s="35">
        <f t="shared" si="239"/>
        <v>0</v>
      </c>
      <c r="I2175" s="47">
        <f t="shared" si="240"/>
        <v>0</v>
      </c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37">
        <f t="shared" si="241"/>
        <v>0</v>
      </c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/>
      <c r="BF2175" s="17"/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38"/>
      <c r="BT2175" s="38"/>
    </row>
    <row r="2176" customFormat="1" hidden="1" spans="2:72">
      <c r="B2176" s="17"/>
      <c r="C2176" s="4">
        <f t="shared" si="238"/>
        <v>2172</v>
      </c>
      <c r="D2176" s="16" t="s">
        <v>262</v>
      </c>
      <c r="E2176" s="1"/>
      <c r="F2176" s="17" t="s">
        <v>2425</v>
      </c>
      <c r="G2176" s="4">
        <v>0</v>
      </c>
      <c r="H2176" s="35">
        <f t="shared" si="239"/>
        <v>0</v>
      </c>
      <c r="I2176" s="47">
        <f t="shared" si="240"/>
        <v>0</v>
      </c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37">
        <f t="shared" si="241"/>
        <v>0</v>
      </c>
      <c r="AP2176" s="17"/>
      <c r="AQ2176" s="17"/>
      <c r="AR2176" s="17"/>
      <c r="AS2176" s="17"/>
      <c r="AT2176" s="17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s="17"/>
      <c r="BE2176" s="17"/>
      <c r="BF2176" s="17"/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7"/>
      <c r="BQ2176" s="17"/>
      <c r="BR2176" s="17"/>
    </row>
    <row r="2177" customFormat="1" hidden="1" spans="2:72">
      <c r="B2177" s="17"/>
      <c r="C2177" s="4">
        <f t="shared" si="238"/>
        <v>2173</v>
      </c>
      <c r="D2177" s="16" t="s">
        <v>261</v>
      </c>
      <c r="E2177" s="1"/>
      <c r="F2177" s="17" t="s">
        <v>2425</v>
      </c>
      <c r="G2177" s="4">
        <v>0</v>
      </c>
      <c r="H2177" s="35">
        <f t="shared" si="239"/>
        <v>0</v>
      </c>
      <c r="I2177" s="47">
        <f t="shared" si="240"/>
        <v>0</v>
      </c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37">
        <f t="shared" si="241"/>
        <v>0</v>
      </c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/>
      <c r="BF2177" s="17"/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</row>
    <row r="2178" customFormat="1" spans="2:72">
      <c r="B2178" s="17" t="e">
        <f>VLOOKUP(D2178,正方形!D:D,1,FALSE)</f>
        <v>#N/A</v>
      </c>
      <c r="C2178" s="4">
        <f t="shared" si="238"/>
        <v>2174</v>
      </c>
      <c r="D2178" s="1" t="s">
        <v>260</v>
      </c>
      <c r="E2178" s="1"/>
      <c r="F2178" s="17" t="s">
        <v>2760</v>
      </c>
      <c r="G2178" s="4">
        <v>150</v>
      </c>
      <c r="H2178" s="35">
        <f t="shared" si="239"/>
        <v>150</v>
      </c>
      <c r="I2178" s="47">
        <f t="shared" si="240"/>
        <v>0</v>
      </c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37">
        <f t="shared" si="241"/>
        <v>0</v>
      </c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/>
      <c r="BF2178" s="17"/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38"/>
      <c r="BT2178" s="38"/>
    </row>
    <row r="2179" customFormat="1" spans="2:72">
      <c r="B2179" s="17" t="e">
        <f>VLOOKUP(D2179,正方形!D:D,1,FALSE)</f>
        <v>#N/A</v>
      </c>
      <c r="C2179" s="4">
        <f t="shared" si="238"/>
        <v>2175</v>
      </c>
      <c r="D2179" s="1" t="s">
        <v>259</v>
      </c>
      <c r="E2179" s="1"/>
      <c r="F2179" s="17" t="s">
        <v>3088</v>
      </c>
      <c r="G2179" s="4">
        <v>780</v>
      </c>
      <c r="H2179" s="35">
        <f t="shared" si="239"/>
        <v>780</v>
      </c>
      <c r="I2179" s="47">
        <f t="shared" si="240"/>
        <v>0</v>
      </c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37">
        <f t="shared" si="241"/>
        <v>0</v>
      </c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/>
      <c r="BF2179" s="17"/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38"/>
      <c r="BT2179" s="38"/>
    </row>
    <row r="2180" customFormat="1" hidden="1" spans="2:72">
      <c r="B2180" s="17"/>
      <c r="C2180" s="4">
        <f t="shared" si="238"/>
        <v>2176</v>
      </c>
      <c r="D2180" s="16" t="s">
        <v>258</v>
      </c>
      <c r="E2180" s="1"/>
      <c r="F2180" s="17"/>
      <c r="G2180" s="4">
        <v>0</v>
      </c>
      <c r="H2180" s="35">
        <f t="shared" si="239"/>
        <v>0</v>
      </c>
      <c r="I2180" s="47">
        <f t="shared" si="240"/>
        <v>0</v>
      </c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37">
        <f t="shared" si="241"/>
        <v>0</v>
      </c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/>
      <c r="BE2180" s="17"/>
      <c r="BF2180" s="17"/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7"/>
      <c r="BQ2180" s="17"/>
      <c r="BR2180" s="17"/>
    </row>
    <row r="2181" customFormat="1" spans="2:72">
      <c r="B2181" s="17"/>
      <c r="C2181" s="4">
        <f t="shared" si="238"/>
        <v>2177</v>
      </c>
      <c r="D2181" s="16" t="s">
        <v>3089</v>
      </c>
      <c r="E2181" s="1"/>
      <c r="F2181" s="17"/>
      <c r="G2181" s="4">
        <v>30</v>
      </c>
      <c r="H2181" s="35">
        <f t="shared" si="239"/>
        <v>30</v>
      </c>
      <c r="I2181" s="4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37">
        <f t="shared" si="241"/>
        <v>0</v>
      </c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/>
      <c r="BF2181" s="17"/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</row>
    <row r="2182" customFormat="1" spans="2:72">
      <c r="B2182" s="17" t="e">
        <f>VLOOKUP(D2182,正方形!D:D,1,FALSE)</f>
        <v>#N/A</v>
      </c>
      <c r="C2182" s="4">
        <f t="shared" si="238"/>
        <v>2178</v>
      </c>
      <c r="D2182" s="1" t="s">
        <v>257</v>
      </c>
      <c r="E2182" s="1"/>
      <c r="F2182" s="17" t="s">
        <v>2594</v>
      </c>
      <c r="G2182" s="4">
        <v>100</v>
      </c>
      <c r="H2182" s="35">
        <f t="shared" si="239"/>
        <v>100</v>
      </c>
      <c r="I2182" s="47">
        <f t="shared" ref="I2182:I2204" si="242">SUM(J2182:AN2182)</f>
        <v>0</v>
      </c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37">
        <f t="shared" si="241"/>
        <v>0</v>
      </c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/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</row>
    <row r="2183" customFormat="1" spans="2:72">
      <c r="B2183" s="17" t="e">
        <f>VLOOKUP(D2183,正方形!D:D,1,FALSE)</f>
        <v>#N/A</v>
      </c>
      <c r="C2183" s="4">
        <f t="shared" si="238"/>
        <v>2179</v>
      </c>
      <c r="D2183" s="1" t="s">
        <v>256</v>
      </c>
      <c r="E2183" s="1"/>
      <c r="F2183" s="17" t="s">
        <v>3090</v>
      </c>
      <c r="G2183" s="4">
        <v>390</v>
      </c>
      <c r="H2183" s="35">
        <f t="shared" si="239"/>
        <v>390</v>
      </c>
      <c r="I2183" s="47">
        <f t="shared" si="242"/>
        <v>0</v>
      </c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37">
        <f t="shared" si="241"/>
        <v>0</v>
      </c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38"/>
      <c r="BT2183" s="38"/>
    </row>
    <row r="2184" customFormat="1" hidden="1" spans="2:72">
      <c r="B2184" s="17" t="e">
        <f>VLOOKUP(D2184,正方形!D:D,1,FALSE)</f>
        <v>#N/A</v>
      </c>
      <c r="C2184" s="4">
        <f t="shared" si="238"/>
        <v>2180</v>
      </c>
      <c r="D2184" s="1" t="s">
        <v>255</v>
      </c>
      <c r="E2184" s="1"/>
      <c r="F2184" s="17" t="s">
        <v>3005</v>
      </c>
      <c r="G2184" s="4">
        <v>100</v>
      </c>
      <c r="H2184" s="35">
        <f t="shared" si="239"/>
        <v>0</v>
      </c>
      <c r="I2184" s="47">
        <f t="shared" si="242"/>
        <v>0</v>
      </c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37">
        <f t="shared" ref="AO2182:AO2227" si="243">SUM(AP2184:BT2184)</f>
        <v>100</v>
      </c>
      <c r="AP2184" s="17"/>
      <c r="AQ2184" s="17"/>
      <c r="AR2184" s="17"/>
      <c r="AS2184" s="17">
        <v>100</v>
      </c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38"/>
      <c r="BT2184" s="38"/>
    </row>
    <row r="2185" customFormat="1" hidden="1" spans="2:72">
      <c r="B2185" s="17"/>
      <c r="C2185" s="4">
        <f t="shared" si="238"/>
        <v>2181</v>
      </c>
      <c r="D2185" s="16" t="s">
        <v>254</v>
      </c>
      <c r="E2185" s="1"/>
      <c r="F2185" s="17" t="s">
        <v>2425</v>
      </c>
      <c r="G2185" s="4">
        <v>0</v>
      </c>
      <c r="H2185" s="35">
        <f t="shared" si="239"/>
        <v>0</v>
      </c>
      <c r="I2185" s="47">
        <f t="shared" si="242"/>
        <v>0</v>
      </c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37">
        <f t="shared" si="243"/>
        <v>0</v>
      </c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</row>
    <row r="2186" customFormat="1" spans="2:72">
      <c r="B2186" s="17" t="e">
        <f>VLOOKUP(D2186,正方形!D:D,1,FALSE)</f>
        <v>#N/A</v>
      </c>
      <c r="C2186" s="4">
        <f t="shared" si="238"/>
        <v>2182</v>
      </c>
      <c r="D2186" s="1" t="s">
        <v>253</v>
      </c>
      <c r="E2186" s="1"/>
      <c r="F2186" s="17" t="s">
        <v>3028</v>
      </c>
      <c r="G2186" s="4">
        <v>380</v>
      </c>
      <c r="H2186" s="35">
        <f t="shared" si="239"/>
        <v>380</v>
      </c>
      <c r="I2186" s="47">
        <f t="shared" si="242"/>
        <v>0</v>
      </c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37">
        <f t="shared" si="243"/>
        <v>0</v>
      </c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/>
      <c r="BR2186" s="17"/>
      <c r="BS2186" s="38"/>
      <c r="BT2186" s="38"/>
    </row>
    <row r="2187" customFormat="1" spans="2:72">
      <c r="B2187" s="17" t="e">
        <f>VLOOKUP(D2187,正方形!D:D,1,FALSE)</f>
        <v>#N/A</v>
      </c>
      <c r="C2187" s="4">
        <f t="shared" si="238"/>
        <v>2183</v>
      </c>
      <c r="D2187" s="1" t="s">
        <v>252</v>
      </c>
      <c r="E2187" s="1"/>
      <c r="F2187" s="17" t="s">
        <v>3047</v>
      </c>
      <c r="G2187" s="4">
        <v>100</v>
      </c>
      <c r="H2187" s="35">
        <f t="shared" si="239"/>
        <v>100</v>
      </c>
      <c r="I2187" s="47">
        <f t="shared" si="242"/>
        <v>0</v>
      </c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37">
        <f t="shared" si="243"/>
        <v>0</v>
      </c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38"/>
      <c r="BT2187" s="38"/>
    </row>
    <row r="2188" customFormat="1" hidden="1" spans="2:72">
      <c r="B2188" s="17" t="e">
        <f>VLOOKUP(D2188,正方形!D:D,1,FALSE)</f>
        <v>#N/A</v>
      </c>
      <c r="C2188" s="4">
        <f t="shared" si="238"/>
        <v>2184</v>
      </c>
      <c r="D2188" s="1"/>
      <c r="E2188" s="1"/>
      <c r="F2188" s="17"/>
      <c r="G2188" s="4"/>
      <c r="H2188" s="35"/>
      <c r="I2188" s="47">
        <f t="shared" si="242"/>
        <v>0</v>
      </c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3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17"/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/>
      <c r="BR2188" s="17"/>
      <c r="BS2188" s="38"/>
      <c r="BT2188" s="38"/>
    </row>
    <row r="2189" customFormat="1" spans="2:72">
      <c r="B2189" s="17" t="e">
        <f>VLOOKUP(D2189,正方形!D:D,1,FALSE)</f>
        <v>#N/A</v>
      </c>
      <c r="C2189" s="4">
        <f t="shared" si="238"/>
        <v>2185</v>
      </c>
      <c r="D2189" s="1" t="s">
        <v>250</v>
      </c>
      <c r="E2189" s="1"/>
      <c r="F2189" s="17" t="s">
        <v>3091</v>
      </c>
      <c r="G2189" s="4">
        <v>560</v>
      </c>
      <c r="H2189" s="35">
        <f>G2189+I2189-AO2189</f>
        <v>490</v>
      </c>
      <c r="I2189" s="47">
        <f t="shared" si="242"/>
        <v>0</v>
      </c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37">
        <f>SUM(AP2189:BT2189)</f>
        <v>70</v>
      </c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>
        <v>40</v>
      </c>
      <c r="AZ2189" s="17"/>
      <c r="BA2189" s="17"/>
      <c r="BB2189" s="17"/>
      <c r="BC2189" s="17"/>
      <c r="BD2189" s="17"/>
      <c r="BE2189" s="17"/>
      <c r="BF2189" s="17">
        <v>30</v>
      </c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38"/>
      <c r="BT2189" s="38"/>
    </row>
    <row r="2190" customFormat="1" hidden="1" spans="2:72">
      <c r="B2190" s="17"/>
      <c r="C2190" s="4">
        <f t="shared" si="238"/>
        <v>2186</v>
      </c>
      <c r="D2190" s="16" t="s">
        <v>249</v>
      </c>
      <c r="E2190" s="1"/>
      <c r="F2190" s="17"/>
      <c r="G2190" s="4">
        <v>0</v>
      </c>
      <c r="H2190" s="35">
        <f t="shared" si="239"/>
        <v>0</v>
      </c>
      <c r="I2190" s="47">
        <f t="shared" si="242"/>
        <v>0</v>
      </c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37">
        <f t="shared" si="243"/>
        <v>0</v>
      </c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/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</row>
    <row r="2191" customFormat="1" hidden="1" spans="2:72">
      <c r="B2191" s="17"/>
      <c r="C2191" s="4">
        <f t="shared" si="238"/>
        <v>2187</v>
      </c>
      <c r="D2191" s="16" t="s">
        <v>248</v>
      </c>
      <c r="E2191" s="1"/>
      <c r="F2191" s="17" t="s">
        <v>2425</v>
      </c>
      <c r="G2191" s="4">
        <v>0</v>
      </c>
      <c r="H2191" s="35">
        <f t="shared" si="239"/>
        <v>0</v>
      </c>
      <c r="I2191" s="47">
        <f t="shared" si="242"/>
        <v>0</v>
      </c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37">
        <f t="shared" si="243"/>
        <v>0</v>
      </c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</row>
    <row r="2192" customFormat="1" hidden="1" spans="2:72">
      <c r="B2192" s="17" t="e">
        <f>VLOOKUP(D2192,正方形!D:D,1,FALSE)</f>
        <v>#N/A</v>
      </c>
      <c r="C2192" s="4">
        <f t="shared" si="238"/>
        <v>2188</v>
      </c>
      <c r="D2192" s="1" t="s">
        <v>247</v>
      </c>
      <c r="E2192" s="1"/>
      <c r="F2192" s="17" t="s">
        <v>3092</v>
      </c>
      <c r="G2192" s="4">
        <v>0</v>
      </c>
      <c r="H2192" s="35">
        <f t="shared" si="239"/>
        <v>0</v>
      </c>
      <c r="I2192" s="47">
        <f t="shared" si="242"/>
        <v>0</v>
      </c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37">
        <f t="shared" si="243"/>
        <v>0</v>
      </c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/>
      <c r="BF2192" s="17"/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38"/>
      <c r="BT2192" s="38"/>
    </row>
    <row r="2193" customFormat="1" spans="2:72">
      <c r="B2193" s="17" t="e">
        <f>VLOOKUP(D2193,正方形!D:D,1,FALSE)</f>
        <v>#N/A</v>
      </c>
      <c r="C2193" s="4">
        <f t="shared" si="238"/>
        <v>2189</v>
      </c>
      <c r="D2193" s="1" t="s">
        <v>246</v>
      </c>
      <c r="E2193" s="1"/>
      <c r="F2193" s="17" t="s">
        <v>2491</v>
      </c>
      <c r="G2193" s="4">
        <v>35</v>
      </c>
      <c r="H2193" s="35">
        <f t="shared" si="239"/>
        <v>35</v>
      </c>
      <c r="I2193" s="47">
        <f t="shared" si="242"/>
        <v>0</v>
      </c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37">
        <f t="shared" si="243"/>
        <v>0</v>
      </c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38"/>
      <c r="BT2193" s="38"/>
    </row>
    <row r="2194" customFormat="1" spans="2:72">
      <c r="B2194" s="17" t="e">
        <f>VLOOKUP(D2194,正方形!D:D,1,FALSE)</f>
        <v>#N/A</v>
      </c>
      <c r="C2194" s="4">
        <f t="shared" si="238"/>
        <v>2190</v>
      </c>
      <c r="D2194" s="1" t="s">
        <v>245</v>
      </c>
      <c r="E2194" s="1"/>
      <c r="F2194" s="17" t="s">
        <v>2717</v>
      </c>
      <c r="G2194" s="4">
        <v>200</v>
      </c>
      <c r="H2194" s="35">
        <f t="shared" si="239"/>
        <v>200</v>
      </c>
      <c r="I2194" s="47">
        <f t="shared" si="242"/>
        <v>0</v>
      </c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37">
        <f t="shared" si="243"/>
        <v>0</v>
      </c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</row>
    <row r="2195" customFormat="1" spans="2:72">
      <c r="B2195" s="17" t="e">
        <f>VLOOKUP(D2195,正方形!D:D,1,FALSE)</f>
        <v>#N/A</v>
      </c>
      <c r="C2195" s="4">
        <f t="shared" si="238"/>
        <v>2191</v>
      </c>
      <c r="D2195" s="1" t="s">
        <v>244</v>
      </c>
      <c r="E2195" s="1"/>
      <c r="F2195" s="17" t="s">
        <v>3093</v>
      </c>
      <c r="G2195" s="4">
        <v>25</v>
      </c>
      <c r="H2195" s="35">
        <f t="shared" si="239"/>
        <v>25</v>
      </c>
      <c r="I2195" s="47">
        <f t="shared" si="242"/>
        <v>0</v>
      </c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37">
        <f t="shared" si="243"/>
        <v>0</v>
      </c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38"/>
      <c r="BT2195" s="38"/>
    </row>
    <row r="2196" customFormat="1" spans="2:72">
      <c r="B2196" s="17" t="e">
        <f>VLOOKUP(D2196,正方形!D:D,1,FALSE)</f>
        <v>#N/A</v>
      </c>
      <c r="C2196" s="4">
        <f t="shared" si="238"/>
        <v>2192</v>
      </c>
      <c r="D2196" s="1" t="s">
        <v>243</v>
      </c>
      <c r="E2196" s="1"/>
      <c r="F2196" s="17" t="s">
        <v>2683</v>
      </c>
      <c r="G2196" s="4">
        <v>90</v>
      </c>
      <c r="H2196" s="35">
        <f t="shared" si="239"/>
        <v>90</v>
      </c>
      <c r="I2196" s="47">
        <f t="shared" si="242"/>
        <v>0</v>
      </c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37">
        <f t="shared" si="243"/>
        <v>0</v>
      </c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s="17"/>
      <c r="BE2196" s="17"/>
      <c r="BF2196" s="17"/>
      <c r="BG2196" s="17"/>
      <c r="BH2196" s="17"/>
      <c r="BI2196" s="17"/>
      <c r="BJ2196" s="17"/>
      <c r="BK2196" s="17"/>
      <c r="BL2196" s="17"/>
      <c r="BM2196" s="17"/>
      <c r="BN2196" s="17"/>
      <c r="BO2196" s="17"/>
      <c r="BP2196" s="17"/>
      <c r="BQ2196" s="17"/>
      <c r="BR2196" s="17"/>
      <c r="BS2196" s="38"/>
      <c r="BT2196" s="38"/>
    </row>
    <row r="2197" customFormat="1" hidden="1" spans="2:72">
      <c r="B2197" s="17"/>
      <c r="C2197" s="4">
        <f t="shared" si="238"/>
        <v>2193</v>
      </c>
      <c r="D2197" s="16" t="s">
        <v>242</v>
      </c>
      <c r="E2197" s="1"/>
      <c r="F2197" s="17" t="s">
        <v>2425</v>
      </c>
      <c r="G2197" s="4">
        <v>0</v>
      </c>
      <c r="H2197" s="35">
        <f t="shared" si="239"/>
        <v>0</v>
      </c>
      <c r="I2197" s="47">
        <f t="shared" si="242"/>
        <v>0</v>
      </c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37">
        <f t="shared" si="243"/>
        <v>0</v>
      </c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/>
      <c r="BF2197" s="17"/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</row>
    <row r="2198" customFormat="1" hidden="1" spans="2:72">
      <c r="B2198" s="17" t="e">
        <f>VLOOKUP(D2198,正方形!D:D,1,FALSE)</f>
        <v>#N/A</v>
      </c>
      <c r="C2198" s="4">
        <f t="shared" si="238"/>
        <v>2194</v>
      </c>
      <c r="D2198" s="1" t="s">
        <v>241</v>
      </c>
      <c r="E2198" s="1"/>
      <c r="F2198" s="17" t="s">
        <v>3094</v>
      </c>
      <c r="G2198" s="4">
        <v>30</v>
      </c>
      <c r="H2198" s="35">
        <f t="shared" si="239"/>
        <v>0</v>
      </c>
      <c r="I2198" s="47">
        <f t="shared" si="242"/>
        <v>0</v>
      </c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37">
        <f t="shared" si="243"/>
        <v>30</v>
      </c>
      <c r="AP2198" s="17"/>
      <c r="AQ2198" s="17"/>
      <c r="AR2198" s="17"/>
      <c r="AS2198" s="17"/>
      <c r="AT2198" s="17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s="17"/>
      <c r="BE2198" s="17"/>
      <c r="BF2198" s="17"/>
      <c r="BG2198" s="17"/>
      <c r="BH2198" s="17"/>
      <c r="BI2198" s="17"/>
      <c r="BJ2198" s="17"/>
      <c r="BK2198" s="17">
        <v>30</v>
      </c>
      <c r="BL2198" s="17"/>
      <c r="BM2198" s="17"/>
      <c r="BN2198" s="17"/>
      <c r="BO2198" s="17"/>
      <c r="BP2198" s="17"/>
      <c r="BQ2198" s="17"/>
      <c r="BR2198" s="17"/>
      <c r="BS2198" s="38"/>
      <c r="BT2198" s="38"/>
    </row>
    <row r="2199" customFormat="1" hidden="1" spans="2:72">
      <c r="B2199" s="17" t="e">
        <f>VLOOKUP(D2199,正方形!D:D,1,FALSE)</f>
        <v>#N/A</v>
      </c>
      <c r="C2199" s="4">
        <f t="shared" si="238"/>
        <v>2195</v>
      </c>
      <c r="D2199" s="1" t="s">
        <v>240</v>
      </c>
      <c r="E2199" s="1"/>
      <c r="F2199" s="17" t="s">
        <v>3053</v>
      </c>
      <c r="G2199" s="4">
        <v>0</v>
      </c>
      <c r="H2199" s="35">
        <f t="shared" si="239"/>
        <v>0</v>
      </c>
      <c r="I2199" s="47">
        <f t="shared" si="242"/>
        <v>0</v>
      </c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37">
        <f t="shared" si="243"/>
        <v>0</v>
      </c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/>
      <c r="BF2199" s="17"/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38"/>
      <c r="BT2199" s="38"/>
    </row>
    <row r="2200" customFormat="1" spans="2:72">
      <c r="B2200" s="17" t="e">
        <f>VLOOKUP(D2200,正方形!D:D,1,FALSE)</f>
        <v>#N/A</v>
      </c>
      <c r="C2200" s="4">
        <f t="shared" si="238"/>
        <v>2196</v>
      </c>
      <c r="D2200" s="1" t="s">
        <v>239</v>
      </c>
      <c r="E2200" s="1"/>
      <c r="F2200" s="17" t="s">
        <v>2967</v>
      </c>
      <c r="G2200" s="4">
        <v>200</v>
      </c>
      <c r="H2200" s="35">
        <f t="shared" si="239"/>
        <v>200</v>
      </c>
      <c r="I2200" s="47">
        <f t="shared" si="242"/>
        <v>0</v>
      </c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37">
        <f t="shared" si="243"/>
        <v>0</v>
      </c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s="17"/>
      <c r="BE2200" s="17"/>
      <c r="BF2200" s="17"/>
      <c r="BG2200" s="17"/>
      <c r="BH2200" s="17"/>
      <c r="BI2200" s="17"/>
      <c r="BJ2200" s="17"/>
      <c r="BK2200" s="17"/>
      <c r="BL2200" s="17"/>
      <c r="BM2200" s="17"/>
      <c r="BN2200" s="17"/>
      <c r="BO2200" s="17"/>
      <c r="BP2200" s="17"/>
      <c r="BQ2200" s="17"/>
      <c r="BR2200" s="17"/>
      <c r="BS2200" s="38"/>
      <c r="BT2200" s="38"/>
    </row>
    <row r="2201" customFormat="1" hidden="1" spans="2:72">
      <c r="B2201" s="17" t="e">
        <f>VLOOKUP(D2201,正方形!D:D,1,FALSE)</f>
        <v>#N/A</v>
      </c>
      <c r="C2201" s="4">
        <f t="shared" si="238"/>
        <v>2197</v>
      </c>
      <c r="D2201" s="1" t="s">
        <v>238</v>
      </c>
      <c r="E2201" s="1"/>
      <c r="F2201" s="17" t="s">
        <v>2894</v>
      </c>
      <c r="G2201" s="4">
        <v>0</v>
      </c>
      <c r="H2201" s="35">
        <f t="shared" si="239"/>
        <v>0</v>
      </c>
      <c r="I2201" s="47">
        <f t="shared" si="242"/>
        <v>0</v>
      </c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37">
        <f t="shared" si="243"/>
        <v>0</v>
      </c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/>
      <c r="BF2201" s="17"/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38"/>
      <c r="BT2201" s="38"/>
    </row>
    <row r="2202" customFormat="1" spans="2:72">
      <c r="B2202" s="17" t="e">
        <f>VLOOKUP(D2202,正方形!D:D,1,FALSE)</f>
        <v>#N/A</v>
      </c>
      <c r="C2202" s="4">
        <f t="shared" si="238"/>
        <v>2198</v>
      </c>
      <c r="D2202" s="1" t="s">
        <v>237</v>
      </c>
      <c r="E2202" s="1"/>
      <c r="F2202" s="17" t="s">
        <v>2784</v>
      </c>
      <c r="G2202" s="4">
        <v>100</v>
      </c>
      <c r="H2202" s="35">
        <f t="shared" si="239"/>
        <v>0</v>
      </c>
      <c r="I2202" s="47">
        <f t="shared" si="242"/>
        <v>0</v>
      </c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37">
        <f t="shared" si="243"/>
        <v>100</v>
      </c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/>
      <c r="BF2202" s="17"/>
      <c r="BG2202" s="17"/>
      <c r="BH2202" s="17">
        <v>100</v>
      </c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38"/>
      <c r="BT2202" s="38"/>
    </row>
    <row r="2203" customFormat="1" spans="2:72">
      <c r="B2203" s="17" t="e">
        <f>VLOOKUP(D2203,正方形!D:D,1,FALSE)</f>
        <v>#N/A</v>
      </c>
      <c r="C2203" s="4">
        <f t="shared" si="238"/>
        <v>2199</v>
      </c>
      <c r="D2203" s="1" t="s">
        <v>236</v>
      </c>
      <c r="E2203" s="1"/>
      <c r="F2203" s="17" t="s">
        <v>3045</v>
      </c>
      <c r="G2203" s="4">
        <v>90</v>
      </c>
      <c r="H2203" s="35">
        <f t="shared" si="239"/>
        <v>90</v>
      </c>
      <c r="I2203" s="47">
        <f t="shared" si="242"/>
        <v>0</v>
      </c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37">
        <f t="shared" si="243"/>
        <v>0</v>
      </c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/>
      <c r="BF2203" s="17"/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</row>
    <row r="2204" customFormat="1" spans="2:72">
      <c r="B2204" s="17"/>
      <c r="C2204" s="4">
        <f t="shared" si="238"/>
        <v>2200</v>
      </c>
      <c r="D2204" s="16" t="s">
        <v>235</v>
      </c>
      <c r="E2204" s="1"/>
      <c r="F2204" s="17" t="s">
        <v>2853</v>
      </c>
      <c r="G2204" s="4">
        <v>200</v>
      </c>
      <c r="H2204" s="35">
        <f t="shared" si="239"/>
        <v>200</v>
      </c>
      <c r="I2204" s="47">
        <f t="shared" si="242"/>
        <v>0</v>
      </c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37">
        <f t="shared" si="243"/>
        <v>0</v>
      </c>
      <c r="AP2204" s="17"/>
      <c r="AQ2204" s="17"/>
      <c r="AR2204" s="17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/>
      <c r="BF2204" s="17"/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</row>
    <row r="2205" customFormat="1" spans="2:72">
      <c r="B2205" s="17"/>
      <c r="C2205" s="4">
        <f t="shared" si="238"/>
        <v>2201</v>
      </c>
      <c r="D2205" s="16" t="s">
        <v>234</v>
      </c>
      <c r="E2205" s="1"/>
      <c r="F2205" s="17" t="s">
        <v>3036</v>
      </c>
      <c r="G2205" s="4">
        <v>50</v>
      </c>
      <c r="H2205" s="35">
        <f t="shared" si="239"/>
        <v>50</v>
      </c>
      <c r="I2205" s="47">
        <f t="shared" ref="I2205:I2268" si="244">SUM(J2205:AN2205)</f>
        <v>0</v>
      </c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37">
        <f t="shared" si="243"/>
        <v>0</v>
      </c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/>
      <c r="BF2205" s="17"/>
      <c r="BG2205" s="17"/>
      <c r="BH2205" s="17"/>
      <c r="BI2205" s="17"/>
      <c r="BJ2205" s="17"/>
      <c r="BK2205" s="17"/>
      <c r="BL2205" s="17"/>
      <c r="BM2205" s="17"/>
      <c r="BN2205" s="17"/>
      <c r="BO2205" s="17"/>
      <c r="BP2205" s="17"/>
      <c r="BQ2205" s="17"/>
      <c r="BR2205" s="17"/>
    </row>
    <row r="2206" customFormat="1" hidden="1" spans="2:72">
      <c r="B2206" s="17" t="e">
        <f>VLOOKUP(D2206,正方形!D:D,1,FALSE)</f>
        <v>#N/A</v>
      </c>
      <c r="C2206" s="4">
        <f t="shared" ref="C2206:C2269" si="245">ROW()-4</f>
        <v>2202</v>
      </c>
      <c r="D2206" s="1" t="s">
        <v>233</v>
      </c>
      <c r="E2206" s="1"/>
      <c r="F2206" s="17" t="s">
        <v>2719</v>
      </c>
      <c r="G2206" s="4">
        <v>0</v>
      </c>
      <c r="H2206" s="35">
        <f t="shared" ref="H2205:H2268" si="246">G2206+I2206-AO2206</f>
        <v>0</v>
      </c>
      <c r="I2206" s="47">
        <f t="shared" si="244"/>
        <v>0</v>
      </c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37">
        <f t="shared" si="243"/>
        <v>0</v>
      </c>
      <c r="AP2206" s="17"/>
      <c r="AQ2206" s="17"/>
      <c r="AR2206" s="17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/>
      <c r="BF2206" s="17"/>
      <c r="BG2206" s="17"/>
      <c r="BH2206" s="17"/>
      <c r="BI2206" s="17"/>
      <c r="BJ2206" s="17"/>
      <c r="BK2206" s="17"/>
      <c r="BL2206" s="17"/>
      <c r="BM2206" s="17"/>
      <c r="BN2206" s="17"/>
      <c r="BO2206" s="17"/>
      <c r="BP2206" s="17"/>
      <c r="BQ2206" s="17"/>
      <c r="BR2206" s="17"/>
      <c r="BS2206" s="38"/>
      <c r="BT2206" s="38"/>
    </row>
    <row r="2207" customFormat="1" hidden="1" spans="2:72">
      <c r="B2207" s="17"/>
      <c r="C2207" s="4">
        <f t="shared" si="245"/>
        <v>2203</v>
      </c>
      <c r="D2207" s="16" t="s">
        <v>232</v>
      </c>
      <c r="E2207" s="1"/>
      <c r="F2207" s="17" t="s">
        <v>2425</v>
      </c>
      <c r="G2207" s="4">
        <v>0</v>
      </c>
      <c r="H2207" s="35">
        <f t="shared" si="246"/>
        <v>0</v>
      </c>
      <c r="I2207" s="47">
        <f t="shared" si="244"/>
        <v>0</v>
      </c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37">
        <f t="shared" si="243"/>
        <v>0</v>
      </c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/>
      <c r="BF2207" s="17"/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</row>
    <row r="2208" customFormat="1" spans="2:72">
      <c r="B2208" s="17" t="e">
        <f>VLOOKUP(D2208,正方形!D:D,1,FALSE)</f>
        <v>#N/A</v>
      </c>
      <c r="C2208" s="4">
        <f t="shared" si="245"/>
        <v>2204</v>
      </c>
      <c r="D2208" s="1" t="s">
        <v>231</v>
      </c>
      <c r="E2208" s="1"/>
      <c r="F2208" s="17" t="s">
        <v>2425</v>
      </c>
      <c r="G2208" s="4">
        <v>900</v>
      </c>
      <c r="H2208" s="35">
        <f t="shared" si="246"/>
        <v>900</v>
      </c>
      <c r="I2208" s="47">
        <f t="shared" si="244"/>
        <v>0</v>
      </c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37">
        <f t="shared" si="243"/>
        <v>0</v>
      </c>
      <c r="AP2208" s="17"/>
      <c r="AQ2208" s="17"/>
      <c r="AR2208" s="17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/>
      <c r="BE2208" s="17"/>
      <c r="BF2208" s="17"/>
      <c r="BG2208" s="17"/>
      <c r="BH2208" s="17"/>
      <c r="BI2208" s="17"/>
      <c r="BJ2208" s="17"/>
      <c r="BK2208" s="17"/>
      <c r="BL2208" s="17"/>
      <c r="BM2208" s="17"/>
      <c r="BN2208" s="17"/>
      <c r="BO2208" s="17"/>
      <c r="BP2208" s="17"/>
      <c r="BQ2208" s="17"/>
      <c r="BR2208" s="17"/>
      <c r="BS2208" s="38"/>
      <c r="BT2208" s="38"/>
    </row>
    <row r="2209" customFormat="1" spans="2:72">
      <c r="B2209" s="17"/>
      <c r="C2209" s="4">
        <f t="shared" si="245"/>
        <v>2205</v>
      </c>
      <c r="D2209" s="16" t="s">
        <v>230</v>
      </c>
      <c r="E2209" s="1"/>
      <c r="F2209" s="17" t="s">
        <v>2898</v>
      </c>
      <c r="G2209" s="4">
        <v>270</v>
      </c>
      <c r="H2209" s="35">
        <f t="shared" si="246"/>
        <v>270</v>
      </c>
      <c r="I2209" s="47">
        <f t="shared" si="244"/>
        <v>0</v>
      </c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37">
        <f t="shared" si="243"/>
        <v>0</v>
      </c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/>
      <c r="BF2209" s="17"/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</row>
    <row r="2210" customFormat="1" hidden="1" spans="2:72">
      <c r="B2210" s="17"/>
      <c r="C2210" s="4">
        <f t="shared" si="245"/>
        <v>2206</v>
      </c>
      <c r="D2210" s="16" t="s">
        <v>229</v>
      </c>
      <c r="E2210" s="1"/>
      <c r="F2210" s="17" t="s">
        <v>2898</v>
      </c>
      <c r="G2210" s="4">
        <v>50</v>
      </c>
      <c r="H2210" s="35">
        <f t="shared" si="246"/>
        <v>0</v>
      </c>
      <c r="I2210" s="47">
        <f t="shared" si="244"/>
        <v>0</v>
      </c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37">
        <f t="shared" si="243"/>
        <v>50</v>
      </c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/>
      <c r="BF2210" s="17"/>
      <c r="BG2210" s="17"/>
      <c r="BH2210" s="17"/>
      <c r="BI2210" s="17">
        <v>50</v>
      </c>
      <c r="BJ2210" s="17"/>
      <c r="BK2210" s="17"/>
      <c r="BL2210" s="17"/>
      <c r="BM2210" s="17"/>
      <c r="BN2210" s="17"/>
      <c r="BO2210" s="17"/>
      <c r="BP2210" s="17"/>
      <c r="BQ2210" s="17"/>
      <c r="BR2210" s="17"/>
    </row>
    <row r="2211" customFormat="1" spans="2:72">
      <c r="B2211" s="17" t="e">
        <f>VLOOKUP(D2211,正方形!D:D,1,FALSE)</f>
        <v>#N/A</v>
      </c>
      <c r="C2211" s="4">
        <f t="shared" si="245"/>
        <v>2207</v>
      </c>
      <c r="D2211" s="1" t="s">
        <v>228</v>
      </c>
      <c r="E2211" s="1"/>
      <c r="F2211" s="17" t="s">
        <v>2732</v>
      </c>
      <c r="G2211" s="4">
        <v>25</v>
      </c>
      <c r="H2211" s="35">
        <f t="shared" si="246"/>
        <v>25</v>
      </c>
      <c r="I2211" s="47">
        <f t="shared" si="244"/>
        <v>0</v>
      </c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37">
        <f t="shared" si="243"/>
        <v>0</v>
      </c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/>
      <c r="BF2211" s="17"/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38"/>
      <c r="BT2211" s="38"/>
    </row>
    <row r="2212" customFormat="1" hidden="1" spans="2:72">
      <c r="B2212" s="17"/>
      <c r="C2212" s="4">
        <f t="shared" si="245"/>
        <v>2208</v>
      </c>
      <c r="D2212" s="16" t="s">
        <v>227</v>
      </c>
      <c r="E2212" s="1"/>
      <c r="F2212" s="17" t="s">
        <v>2425</v>
      </c>
      <c r="G2212" s="4">
        <v>0</v>
      </c>
      <c r="H2212" s="35">
        <f t="shared" si="246"/>
        <v>0</v>
      </c>
      <c r="I2212" s="47">
        <f t="shared" si="244"/>
        <v>0</v>
      </c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37">
        <f t="shared" si="243"/>
        <v>0</v>
      </c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s="17"/>
      <c r="BE2212" s="17"/>
      <c r="BF2212" s="17"/>
      <c r="BG2212" s="17"/>
      <c r="BH2212" s="17"/>
      <c r="BI2212" s="17"/>
      <c r="BJ2212" s="17"/>
      <c r="BK2212" s="17"/>
      <c r="BL2212" s="17"/>
      <c r="BM2212" s="17"/>
      <c r="BN2212" s="17"/>
      <c r="BO2212" s="17"/>
      <c r="BP2212" s="17"/>
      <c r="BQ2212" s="17"/>
      <c r="BR2212" s="17"/>
    </row>
    <row r="2213" customFormat="1" hidden="1" spans="2:72">
      <c r="B2213" s="17"/>
      <c r="C2213" s="4">
        <f t="shared" si="245"/>
        <v>2209</v>
      </c>
      <c r="D2213" s="16" t="s">
        <v>226</v>
      </c>
      <c r="E2213" s="1"/>
      <c r="F2213" s="17" t="s">
        <v>2425</v>
      </c>
      <c r="G2213" s="4">
        <v>0</v>
      </c>
      <c r="H2213" s="35">
        <f t="shared" si="246"/>
        <v>0</v>
      </c>
      <c r="I2213" s="47">
        <f t="shared" si="244"/>
        <v>0</v>
      </c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37">
        <f t="shared" si="243"/>
        <v>0</v>
      </c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/>
      <c r="BF2213" s="17"/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</row>
    <row r="2214" customFormat="1" hidden="1" spans="2:72">
      <c r="B2214" s="17"/>
      <c r="C2214" s="4">
        <f t="shared" si="245"/>
        <v>2210</v>
      </c>
      <c r="D2214" s="16" t="s">
        <v>225</v>
      </c>
      <c r="E2214" s="1"/>
      <c r="F2214" s="17" t="s">
        <v>2425</v>
      </c>
      <c r="G2214" s="4">
        <v>50</v>
      </c>
      <c r="H2214" s="35">
        <f t="shared" si="246"/>
        <v>-300</v>
      </c>
      <c r="I2214" s="47">
        <f t="shared" si="244"/>
        <v>0</v>
      </c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37">
        <f t="shared" si="243"/>
        <v>350</v>
      </c>
      <c r="AP2214" s="17"/>
      <c r="AQ2214" s="17"/>
      <c r="AR2214" s="17">
        <f>50+300</f>
        <v>350</v>
      </c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s="17"/>
      <c r="BE2214" s="17"/>
      <c r="BF2214" s="17"/>
      <c r="BG2214" s="17"/>
      <c r="BH2214" s="17"/>
      <c r="BI2214" s="17"/>
      <c r="BJ2214" s="17"/>
      <c r="BK2214" s="17"/>
      <c r="BL2214" s="17"/>
      <c r="BM2214" s="17"/>
      <c r="BN2214" s="17"/>
      <c r="BO2214" s="17"/>
      <c r="BP2214" s="17"/>
      <c r="BQ2214" s="17"/>
      <c r="BR2214" s="17"/>
    </row>
    <row r="2215" customFormat="1" hidden="1" spans="2:72">
      <c r="B2215" s="17"/>
      <c r="C2215" s="4">
        <f t="shared" si="245"/>
        <v>2211</v>
      </c>
      <c r="D2215" s="16" t="s">
        <v>224</v>
      </c>
      <c r="E2215" s="1"/>
      <c r="F2215" s="17" t="s">
        <v>2425</v>
      </c>
      <c r="G2215" s="4">
        <v>0</v>
      </c>
      <c r="H2215" s="35">
        <f t="shared" si="246"/>
        <v>0</v>
      </c>
      <c r="I2215" s="47">
        <f t="shared" si="244"/>
        <v>0</v>
      </c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37">
        <f t="shared" si="243"/>
        <v>0</v>
      </c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/>
      <c r="BF2215" s="17"/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</row>
    <row r="2216" customFormat="1" spans="2:72">
      <c r="B2216" s="17" t="e">
        <f>VLOOKUP(D2216,正方形!D:D,1,FALSE)</f>
        <v>#N/A</v>
      </c>
      <c r="C2216" s="4">
        <f t="shared" si="245"/>
        <v>2212</v>
      </c>
      <c r="D2216" s="1" t="s">
        <v>223</v>
      </c>
      <c r="E2216" s="1"/>
      <c r="F2216" s="17" t="s">
        <v>2444</v>
      </c>
      <c r="G2216" s="4">
        <v>130</v>
      </c>
      <c r="H2216" s="35">
        <f t="shared" si="246"/>
        <v>130</v>
      </c>
      <c r="I2216" s="47">
        <f t="shared" si="244"/>
        <v>0</v>
      </c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37">
        <f t="shared" si="243"/>
        <v>0</v>
      </c>
      <c r="AP2216" s="17"/>
      <c r="AQ2216" s="17"/>
      <c r="AR2216" s="17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s="17"/>
      <c r="BE2216" s="17"/>
      <c r="BF2216" s="17"/>
      <c r="BG2216" s="17"/>
      <c r="BH2216" s="17"/>
      <c r="BI2216" s="17"/>
      <c r="BJ2216" s="17"/>
      <c r="BK2216" s="17"/>
      <c r="BL2216" s="17"/>
      <c r="BM2216" s="17"/>
      <c r="BN2216" s="17"/>
      <c r="BO2216" s="17"/>
      <c r="BP2216" s="17"/>
      <c r="BQ2216" s="17"/>
      <c r="BR2216" s="17"/>
    </row>
    <row r="2217" customFormat="1" hidden="1" spans="2:72">
      <c r="B2217" s="17" t="e">
        <f>VLOOKUP(D2217,正方形!D:D,1,FALSE)</f>
        <v>#N/A</v>
      </c>
      <c r="C2217" s="4">
        <f t="shared" si="245"/>
        <v>2213</v>
      </c>
      <c r="D2217" s="1" t="s">
        <v>222</v>
      </c>
      <c r="E2217" s="1"/>
      <c r="F2217" s="17" t="s">
        <v>2425</v>
      </c>
      <c r="G2217" s="4">
        <v>0</v>
      </c>
      <c r="H2217" s="35">
        <f t="shared" si="246"/>
        <v>0</v>
      </c>
      <c r="I2217" s="47">
        <f t="shared" si="244"/>
        <v>0</v>
      </c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37">
        <f t="shared" si="243"/>
        <v>0</v>
      </c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/>
      <c r="BF2217" s="17"/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</row>
    <row r="2218" customFormat="1" hidden="1" spans="2:72">
      <c r="B2218" s="17" t="e">
        <f>VLOOKUP(D2218,正方形!D:D,1,FALSE)</f>
        <v>#N/A</v>
      </c>
      <c r="C2218" s="4">
        <f t="shared" si="245"/>
        <v>2214</v>
      </c>
      <c r="D2218" s="1" t="s">
        <v>221</v>
      </c>
      <c r="E2218" s="1"/>
      <c r="F2218" s="17" t="s">
        <v>2425</v>
      </c>
      <c r="G2218" s="4">
        <v>0</v>
      </c>
      <c r="H2218" s="35">
        <f t="shared" si="246"/>
        <v>-100</v>
      </c>
      <c r="I2218" s="47">
        <f t="shared" si="244"/>
        <v>0</v>
      </c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37">
        <f t="shared" si="243"/>
        <v>100</v>
      </c>
      <c r="AP2218" s="17"/>
      <c r="AQ2218" s="17"/>
      <c r="AR2218" s="17">
        <v>100</v>
      </c>
      <c r="AS2218" s="17"/>
      <c r="AT2218" s="17"/>
      <c r="AU2218" s="17"/>
      <c r="AV2218" s="17"/>
      <c r="AW2218" s="17"/>
      <c r="AX2218" s="17"/>
      <c r="AY2218" s="17"/>
      <c r="AZ2218" s="17"/>
      <c r="BA2218" s="17"/>
      <c r="BB2218" s="17"/>
      <c r="BC2218" s="17"/>
      <c r="BD2218" s="17"/>
      <c r="BE2218" s="17"/>
      <c r="BF2218" s="17"/>
      <c r="BG2218" s="17"/>
      <c r="BH2218" s="17"/>
      <c r="BI2218" s="17"/>
      <c r="BJ2218" s="17"/>
      <c r="BK2218" s="17"/>
      <c r="BL2218" s="17"/>
      <c r="BM2218" s="17"/>
      <c r="BN2218" s="17"/>
      <c r="BO2218" s="17"/>
      <c r="BP2218" s="17"/>
      <c r="BQ2218" s="17"/>
      <c r="BR2218" s="17"/>
    </row>
    <row r="2219" customFormat="1" hidden="1" spans="2:72">
      <c r="B2219" s="17"/>
      <c r="C2219" s="4">
        <f t="shared" si="245"/>
        <v>2215</v>
      </c>
      <c r="D2219" s="16" t="s">
        <v>220</v>
      </c>
      <c r="E2219" s="1"/>
      <c r="F2219" s="17" t="s">
        <v>2965</v>
      </c>
      <c r="G2219" s="4">
        <v>0</v>
      </c>
      <c r="H2219" s="35">
        <f t="shared" si="246"/>
        <v>0</v>
      </c>
      <c r="I2219" s="47">
        <f t="shared" si="244"/>
        <v>0</v>
      </c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37">
        <f t="shared" si="243"/>
        <v>0</v>
      </c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s="17"/>
      <c r="BE2219" s="17"/>
      <c r="BF2219" s="17"/>
      <c r="BG2219" s="17"/>
      <c r="BH2219" s="17"/>
      <c r="BI2219" s="17"/>
      <c r="BJ2219" s="17"/>
      <c r="BK2219" s="17"/>
      <c r="BL2219" s="17"/>
      <c r="BM2219" s="17"/>
      <c r="BN2219" s="17"/>
      <c r="BO2219" s="17"/>
      <c r="BP2219" s="17"/>
      <c r="BQ2219" s="17"/>
      <c r="BR2219" s="17"/>
    </row>
    <row r="2220" customFormat="1" hidden="1" spans="2:72">
      <c r="B2220" s="17" t="e">
        <f>VLOOKUP(D2220,正方形!D:D,1,FALSE)</f>
        <v>#N/A</v>
      </c>
      <c r="C2220" s="4">
        <f t="shared" si="245"/>
        <v>2216</v>
      </c>
      <c r="D2220" s="1" t="s">
        <v>219</v>
      </c>
      <c r="E2220" s="1"/>
      <c r="F2220" s="17" t="s">
        <v>2425</v>
      </c>
      <c r="G2220" s="4">
        <v>0</v>
      </c>
      <c r="H2220" s="35">
        <f t="shared" si="246"/>
        <v>0</v>
      </c>
      <c r="I2220" s="47">
        <f t="shared" si="244"/>
        <v>0</v>
      </c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37">
        <f t="shared" si="243"/>
        <v>0</v>
      </c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7"/>
      <c r="AZ2220" s="17"/>
      <c r="BA2220" s="17"/>
      <c r="BB2220" s="17"/>
      <c r="BC2220" s="17"/>
      <c r="BD2220" s="17"/>
      <c r="BE2220" s="17"/>
      <c r="BF2220" s="17"/>
      <c r="BG2220" s="17"/>
      <c r="BH2220" s="17"/>
      <c r="BI2220" s="17"/>
      <c r="BJ2220" s="17"/>
      <c r="BK2220" s="17"/>
      <c r="BL2220" s="17"/>
      <c r="BM2220" s="17"/>
      <c r="BN2220" s="17"/>
      <c r="BO2220" s="17"/>
      <c r="BP2220" s="17"/>
      <c r="BQ2220" s="17"/>
      <c r="BR2220" s="17"/>
    </row>
    <row r="2221" customFormat="1" hidden="1" spans="2:72">
      <c r="B2221" s="17"/>
      <c r="C2221" s="4">
        <f t="shared" si="245"/>
        <v>2217</v>
      </c>
      <c r="D2221" s="16" t="s">
        <v>218</v>
      </c>
      <c r="E2221" s="1"/>
      <c r="F2221" s="17" t="s">
        <v>2425</v>
      </c>
      <c r="G2221" s="4">
        <v>0</v>
      </c>
      <c r="H2221" s="35">
        <f t="shared" si="246"/>
        <v>0</v>
      </c>
      <c r="I2221" s="47">
        <f t="shared" si="244"/>
        <v>0</v>
      </c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37">
        <f t="shared" si="243"/>
        <v>0</v>
      </c>
      <c r="AP2221" s="17"/>
      <c r="AQ2221" s="17"/>
      <c r="AR2221" s="17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s="17"/>
      <c r="BE2221" s="17"/>
      <c r="BF2221" s="17"/>
      <c r="BG2221" s="17"/>
      <c r="BH2221" s="17"/>
      <c r="BI2221" s="17"/>
      <c r="BJ2221" s="17"/>
      <c r="BK2221" s="17"/>
      <c r="BL2221" s="17"/>
      <c r="BM2221" s="17"/>
      <c r="BN2221" s="17"/>
      <c r="BO2221" s="17"/>
      <c r="BP2221" s="17"/>
      <c r="BQ2221" s="17"/>
      <c r="BR2221" s="17"/>
    </row>
    <row r="2222" customFormat="1" spans="2:72">
      <c r="B2222" s="17" t="e">
        <f>VLOOKUP(D2222,正方形!D:D,1,FALSE)</f>
        <v>#N/A</v>
      </c>
      <c r="C2222" s="4">
        <f t="shared" si="245"/>
        <v>2218</v>
      </c>
      <c r="D2222" s="1" t="s">
        <v>217</v>
      </c>
      <c r="E2222" s="1"/>
      <c r="F2222" s="17" t="s">
        <v>2512</v>
      </c>
      <c r="G2222" s="4">
        <v>100</v>
      </c>
      <c r="H2222" s="35">
        <f t="shared" si="246"/>
        <v>100</v>
      </c>
      <c r="I2222" s="47">
        <f t="shared" si="244"/>
        <v>0</v>
      </c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37">
        <f t="shared" si="243"/>
        <v>0</v>
      </c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s="17"/>
      <c r="BE2222" s="17"/>
      <c r="BF2222" s="17"/>
      <c r="BG2222" s="17"/>
      <c r="BH2222" s="17"/>
      <c r="BI2222" s="17"/>
      <c r="BJ2222" s="17"/>
      <c r="BK2222" s="17"/>
      <c r="BL2222" s="17"/>
      <c r="BM2222" s="17"/>
      <c r="BN2222" s="17"/>
      <c r="BO2222" s="17"/>
      <c r="BP2222" s="17"/>
      <c r="BQ2222" s="17"/>
      <c r="BR2222" s="17"/>
    </row>
    <row r="2223" customFormat="1" hidden="1" spans="2:72">
      <c r="B2223" s="17"/>
      <c r="C2223" s="4">
        <f t="shared" si="245"/>
        <v>2219</v>
      </c>
      <c r="D2223" s="16" t="s">
        <v>216</v>
      </c>
      <c r="E2223" s="1"/>
      <c r="F2223" s="17" t="s">
        <v>2425</v>
      </c>
      <c r="G2223" s="4">
        <v>0</v>
      </c>
      <c r="H2223" s="35">
        <f t="shared" si="246"/>
        <v>0</v>
      </c>
      <c r="I2223" s="47">
        <f t="shared" si="244"/>
        <v>0</v>
      </c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37">
        <f t="shared" si="243"/>
        <v>0</v>
      </c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/>
      <c r="BF2223" s="17"/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</row>
    <row r="2224" customFormat="1" hidden="1" spans="2:72">
      <c r="B2224" s="17"/>
      <c r="C2224" s="4">
        <f t="shared" si="245"/>
        <v>2220</v>
      </c>
      <c r="D2224" s="16" t="s">
        <v>215</v>
      </c>
      <c r="E2224" s="1"/>
      <c r="F2224" s="17" t="s">
        <v>2425</v>
      </c>
      <c r="G2224" s="4">
        <v>0</v>
      </c>
      <c r="H2224" s="35">
        <f t="shared" si="246"/>
        <v>0</v>
      </c>
      <c r="I2224" s="47">
        <f t="shared" si="244"/>
        <v>0</v>
      </c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37">
        <f t="shared" si="243"/>
        <v>0</v>
      </c>
      <c r="AP2224" s="17"/>
      <c r="AQ2224" s="17"/>
      <c r="AR2224" s="17"/>
      <c r="AS2224" s="17"/>
      <c r="AT2224" s="17"/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/>
      <c r="BE2224" s="17"/>
      <c r="BF2224" s="17"/>
      <c r="BG2224" s="17"/>
      <c r="BH2224" s="17"/>
      <c r="BI2224" s="17"/>
      <c r="BJ2224" s="17"/>
      <c r="BK2224" s="17"/>
      <c r="BL2224" s="17"/>
      <c r="BM2224" s="17"/>
      <c r="BN2224" s="17"/>
      <c r="BO2224" s="17"/>
      <c r="BP2224" s="17"/>
      <c r="BQ2224" s="17"/>
      <c r="BR2224" s="17"/>
    </row>
    <row r="2225" customFormat="1" spans="2:72">
      <c r="B2225" s="17" t="e">
        <f>VLOOKUP(D2225,正方形!D:D,1,FALSE)</f>
        <v>#N/A</v>
      </c>
      <c r="C2225" s="4">
        <f t="shared" si="245"/>
        <v>2221</v>
      </c>
      <c r="D2225" s="1" t="s">
        <v>214</v>
      </c>
      <c r="E2225" s="1"/>
      <c r="F2225" s="17" t="s">
        <v>2437</v>
      </c>
      <c r="G2225" s="4">
        <v>50</v>
      </c>
      <c r="H2225" s="35">
        <f t="shared" si="246"/>
        <v>50</v>
      </c>
      <c r="I2225" s="47">
        <f t="shared" si="244"/>
        <v>0</v>
      </c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37">
        <f t="shared" si="243"/>
        <v>0</v>
      </c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/>
      <c r="BF2225" s="17"/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7"/>
      <c r="BQ2225" s="17"/>
      <c r="BR2225" s="17"/>
    </row>
    <row r="2226" customFormat="1" spans="2:72">
      <c r="B2226" s="17"/>
      <c r="C2226" s="4">
        <f t="shared" si="245"/>
        <v>2222</v>
      </c>
      <c r="D2226" s="16" t="s">
        <v>213</v>
      </c>
      <c r="E2226" s="1"/>
      <c r="F2226" s="17" t="s">
        <v>2904</v>
      </c>
      <c r="G2226" s="4">
        <v>20</v>
      </c>
      <c r="H2226" s="35">
        <f t="shared" si="246"/>
        <v>20</v>
      </c>
      <c r="I2226" s="47">
        <f t="shared" si="244"/>
        <v>0</v>
      </c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37">
        <f t="shared" si="243"/>
        <v>0</v>
      </c>
      <c r="AP2226" s="17"/>
      <c r="AQ2226" s="17"/>
      <c r="AR2226" s="17"/>
      <c r="AS2226" s="17"/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s="17"/>
      <c r="BE2226" s="17"/>
      <c r="BF2226" s="17"/>
      <c r="BG2226" s="17"/>
      <c r="BH2226" s="17"/>
      <c r="BI2226" s="17"/>
      <c r="BJ2226" s="17"/>
      <c r="BK2226" s="17"/>
      <c r="BL2226" s="17"/>
      <c r="BM2226" s="17"/>
      <c r="BN2226" s="17"/>
      <c r="BO2226" s="17"/>
      <c r="BP2226" s="17"/>
      <c r="BQ2226" s="17"/>
      <c r="BR2226" s="17"/>
    </row>
    <row r="2227" customFormat="1" spans="2:72">
      <c r="B2227" s="17"/>
      <c r="C2227" s="4">
        <f t="shared" si="245"/>
        <v>2223</v>
      </c>
      <c r="D2227" s="16" t="s">
        <v>212</v>
      </c>
      <c r="E2227" s="1"/>
      <c r="F2227" s="17" t="s">
        <v>2571</v>
      </c>
      <c r="G2227" s="4">
        <v>200</v>
      </c>
      <c r="H2227" s="35">
        <f t="shared" si="246"/>
        <v>200</v>
      </c>
      <c r="I2227" s="47">
        <f t="shared" si="244"/>
        <v>0</v>
      </c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37">
        <f t="shared" si="243"/>
        <v>0</v>
      </c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/>
      <c r="BF2227" s="17"/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7"/>
      <c r="BQ2227" s="17"/>
      <c r="BR2227" s="17"/>
    </row>
    <row r="2228" customFormat="1" hidden="1" spans="2:72">
      <c r="B2228" s="17" t="e">
        <f>VLOOKUP(D2228,正方形!D:D,1,FALSE)</f>
        <v>#N/A</v>
      </c>
      <c r="C2228" s="4">
        <f t="shared" si="245"/>
        <v>2224</v>
      </c>
      <c r="D2228" s="1" t="s">
        <v>211</v>
      </c>
      <c r="E2228" s="1"/>
      <c r="F2228" s="17" t="s">
        <v>2746</v>
      </c>
      <c r="G2228" s="4">
        <v>0</v>
      </c>
      <c r="H2228" s="35">
        <f t="shared" si="246"/>
        <v>0</v>
      </c>
      <c r="I2228" s="47">
        <f t="shared" si="244"/>
        <v>0</v>
      </c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37">
        <f t="shared" ref="AO2227:AO2241" si="247">SUM(AP2228:BT2228)</f>
        <v>0</v>
      </c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7"/>
      <c r="BC2228" s="17"/>
      <c r="BD2228" s="17"/>
      <c r="BE2228" s="17"/>
      <c r="BF2228" s="17"/>
      <c r="BG2228" s="17"/>
      <c r="BH2228" s="17"/>
      <c r="BI2228" s="17"/>
      <c r="BJ2228" s="17"/>
      <c r="BK2228" s="17"/>
      <c r="BL2228" s="17"/>
      <c r="BM2228" s="17"/>
      <c r="BN2228" s="17"/>
      <c r="BO2228" s="17"/>
      <c r="BP2228" s="17"/>
      <c r="BQ2228" s="17"/>
      <c r="BR2228" s="17"/>
    </row>
    <row r="2229" customFormat="1" spans="2:72">
      <c r="B2229" s="17"/>
      <c r="C2229" s="4">
        <f t="shared" si="245"/>
        <v>2225</v>
      </c>
      <c r="D2229" s="16" t="s">
        <v>210</v>
      </c>
      <c r="E2229" s="1"/>
      <c r="F2229" s="17" t="s">
        <v>3095</v>
      </c>
      <c r="G2229" s="4">
        <v>10</v>
      </c>
      <c r="H2229" s="35">
        <f t="shared" si="246"/>
        <v>10</v>
      </c>
      <c r="I2229" s="47">
        <f t="shared" si="244"/>
        <v>0</v>
      </c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37">
        <f t="shared" si="247"/>
        <v>0</v>
      </c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/>
      <c r="BF2229" s="17"/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7"/>
      <c r="BQ2229" s="17"/>
      <c r="BR2229" s="17"/>
    </row>
    <row r="2230" customFormat="1" spans="2:72">
      <c r="B2230" s="17"/>
      <c r="C2230" s="4">
        <f t="shared" si="245"/>
        <v>2226</v>
      </c>
      <c r="D2230" s="16" t="s">
        <v>209</v>
      </c>
      <c r="E2230" s="1"/>
      <c r="F2230" s="17" t="s">
        <v>3095</v>
      </c>
      <c r="G2230" s="4">
        <v>30</v>
      </c>
      <c r="H2230" s="35">
        <f t="shared" si="246"/>
        <v>30</v>
      </c>
      <c r="I2230" s="47">
        <f t="shared" si="244"/>
        <v>0</v>
      </c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37">
        <f t="shared" si="247"/>
        <v>0</v>
      </c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s="17"/>
      <c r="BE2230" s="17"/>
      <c r="BF2230" s="17"/>
      <c r="BG2230" s="17"/>
      <c r="BH2230" s="17"/>
      <c r="BI2230" s="17"/>
      <c r="BJ2230" s="17"/>
      <c r="BK2230" s="17"/>
      <c r="BL2230" s="17"/>
      <c r="BM2230" s="17"/>
      <c r="BN2230" s="17"/>
      <c r="BO2230" s="17"/>
      <c r="BP2230" s="17"/>
      <c r="BQ2230" s="17"/>
      <c r="BR2230" s="17"/>
    </row>
    <row r="2231" customFormat="1" hidden="1" spans="2:72">
      <c r="B2231" s="17" t="e">
        <f>VLOOKUP(D2231,正方形!D:D,1,FALSE)</f>
        <v>#N/A</v>
      </c>
      <c r="C2231" s="4">
        <f t="shared" si="245"/>
        <v>2227</v>
      </c>
      <c r="D2231" s="1" t="s">
        <v>3096</v>
      </c>
      <c r="E2231" s="1"/>
      <c r="F2231" s="17" t="s">
        <v>2425</v>
      </c>
      <c r="G2231" s="4">
        <v>0</v>
      </c>
      <c r="H2231" s="35">
        <f t="shared" si="246"/>
        <v>0</v>
      </c>
      <c r="I2231" s="47">
        <f t="shared" si="244"/>
        <v>0</v>
      </c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37">
        <f t="shared" si="247"/>
        <v>0</v>
      </c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/>
      <c r="BF2231" s="17"/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7"/>
      <c r="BQ2231" s="17"/>
      <c r="BR2231" s="17"/>
    </row>
    <row r="2232" customFormat="1" spans="2:72">
      <c r="B2232" s="17" t="e">
        <f>VLOOKUP(D2232,正方形!D:D,1,FALSE)</f>
        <v>#N/A</v>
      </c>
      <c r="C2232" s="4">
        <f t="shared" si="245"/>
        <v>2228</v>
      </c>
      <c r="D2232" s="1" t="s">
        <v>207</v>
      </c>
      <c r="E2232" s="1"/>
      <c r="F2232" s="17" t="s">
        <v>3009</v>
      </c>
      <c r="G2232" s="4">
        <v>300</v>
      </c>
      <c r="H2232" s="35">
        <f t="shared" si="246"/>
        <v>300</v>
      </c>
      <c r="I2232" s="47">
        <f t="shared" si="244"/>
        <v>0</v>
      </c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37">
        <f t="shared" si="247"/>
        <v>0</v>
      </c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7"/>
      <c r="BC2232" s="17"/>
      <c r="BD2232" s="17"/>
      <c r="BE2232" s="17"/>
      <c r="BF2232" s="17"/>
      <c r="BG2232" s="17"/>
      <c r="BH2232" s="17"/>
      <c r="BI2232" s="17"/>
      <c r="BJ2232" s="17"/>
      <c r="BK2232" s="17"/>
      <c r="BL2232" s="17"/>
      <c r="BM2232" s="17"/>
      <c r="BN2232" s="17"/>
      <c r="BO2232" s="17"/>
      <c r="BP2232" s="17"/>
      <c r="BQ2232" s="17"/>
      <c r="BR2232" s="17"/>
      <c r="BS2232" s="38"/>
      <c r="BT2232" s="38"/>
    </row>
    <row r="2233" customFormat="1" spans="2:72">
      <c r="B2233" s="17" t="e">
        <f>VLOOKUP(D2233,正方形!D:D,1,FALSE)</f>
        <v>#N/A</v>
      </c>
      <c r="C2233" s="4">
        <f t="shared" si="245"/>
        <v>2229</v>
      </c>
      <c r="D2233" s="1" t="s">
        <v>206</v>
      </c>
      <c r="E2233" s="1"/>
      <c r="F2233" s="17" t="s">
        <v>2586</v>
      </c>
      <c r="G2233" s="4">
        <v>70</v>
      </c>
      <c r="H2233" s="35">
        <f t="shared" si="246"/>
        <v>70</v>
      </c>
      <c r="I2233" s="47">
        <f t="shared" si="244"/>
        <v>0</v>
      </c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37">
        <f t="shared" si="247"/>
        <v>0</v>
      </c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/>
      <c r="BF2233" s="17"/>
      <c r="BG2233" s="17"/>
      <c r="BH2233" s="17"/>
      <c r="BI2233" s="17"/>
      <c r="BJ2233" s="17"/>
      <c r="BK2233" s="17"/>
      <c r="BL2233" s="17"/>
      <c r="BM2233" s="17"/>
      <c r="BN2233" s="17"/>
      <c r="BO2233" s="17"/>
      <c r="BP2233" s="17"/>
      <c r="BQ2233" s="17"/>
      <c r="BR2233" s="17"/>
    </row>
    <row r="2234" customFormat="1" spans="2:72">
      <c r="B2234" s="17" t="e">
        <f>VLOOKUP(D2234,正方形!D:D,1,FALSE)</f>
        <v>#N/A</v>
      </c>
      <c r="C2234" s="4">
        <f t="shared" si="245"/>
        <v>2230</v>
      </c>
      <c r="D2234" s="1" t="s">
        <v>205</v>
      </c>
      <c r="E2234" s="1"/>
      <c r="F2234" s="17" t="s">
        <v>2542</v>
      </c>
      <c r="G2234" s="4">
        <v>200</v>
      </c>
      <c r="H2234" s="35">
        <f t="shared" si="246"/>
        <v>200</v>
      </c>
      <c r="I2234" s="47">
        <f t="shared" si="244"/>
        <v>0</v>
      </c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37">
        <f t="shared" si="247"/>
        <v>0</v>
      </c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s="17"/>
      <c r="BE2234" s="17"/>
      <c r="BF2234" s="17"/>
      <c r="BG2234" s="17"/>
      <c r="BH2234" s="17"/>
      <c r="BI2234" s="17"/>
      <c r="BJ2234" s="17"/>
      <c r="BK2234" s="17"/>
      <c r="BL2234" s="17"/>
      <c r="BM2234" s="17"/>
      <c r="BN2234" s="17"/>
      <c r="BO2234" s="17"/>
      <c r="BP2234" s="17"/>
      <c r="BQ2234" s="17"/>
      <c r="BR2234" s="17"/>
      <c r="BS2234" s="38"/>
      <c r="BT2234" s="38"/>
    </row>
    <row r="2235" customFormat="1" hidden="1" spans="2:72">
      <c r="B2235" s="17" t="e">
        <f>VLOOKUP(D2235,正方形!D:D,1,FALSE)</f>
        <v>#N/A</v>
      </c>
      <c r="C2235" s="4">
        <f t="shared" si="245"/>
        <v>2231</v>
      </c>
      <c r="D2235" s="1" t="s">
        <v>204</v>
      </c>
      <c r="E2235" s="1"/>
      <c r="F2235" s="17" t="s">
        <v>2425</v>
      </c>
      <c r="G2235" s="4">
        <v>0</v>
      </c>
      <c r="H2235" s="35">
        <f t="shared" si="246"/>
        <v>0</v>
      </c>
      <c r="I2235" s="47">
        <f t="shared" si="244"/>
        <v>0</v>
      </c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37">
        <f t="shared" si="247"/>
        <v>0</v>
      </c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/>
      <c r="BF2235" s="17"/>
      <c r="BG2235" s="17"/>
      <c r="BH2235" s="17"/>
      <c r="BI2235" s="17"/>
      <c r="BJ2235" s="17"/>
      <c r="BK2235" s="17"/>
      <c r="BL2235" s="17"/>
      <c r="BM2235" s="17"/>
      <c r="BN2235" s="17"/>
      <c r="BO2235" s="17"/>
      <c r="BP2235" s="17"/>
      <c r="BQ2235" s="17"/>
      <c r="BR2235" s="17"/>
    </row>
    <row r="2236" customFormat="1" spans="2:72">
      <c r="B2236" s="17" t="e">
        <f>VLOOKUP(D2236,正方形!D:D,1,FALSE)</f>
        <v>#N/A</v>
      </c>
      <c r="C2236" s="4">
        <f t="shared" si="245"/>
        <v>2232</v>
      </c>
      <c r="D2236" s="1" t="s">
        <v>203</v>
      </c>
      <c r="E2236" s="1"/>
      <c r="F2236" s="17" t="s">
        <v>2425</v>
      </c>
      <c r="G2236" s="4">
        <v>40</v>
      </c>
      <c r="H2236" s="35">
        <f t="shared" si="246"/>
        <v>40</v>
      </c>
      <c r="I2236" s="47">
        <f t="shared" si="244"/>
        <v>0</v>
      </c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37">
        <f t="shared" si="247"/>
        <v>0</v>
      </c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s="17"/>
      <c r="BE2236" s="17"/>
      <c r="BF2236" s="17"/>
      <c r="BG2236" s="17"/>
      <c r="BH2236" s="17"/>
      <c r="BI2236" s="17"/>
      <c r="BJ2236" s="17"/>
      <c r="BK2236" s="17"/>
      <c r="BL2236" s="17"/>
      <c r="BM2236" s="17"/>
      <c r="BN2236" s="17"/>
      <c r="BO2236" s="17"/>
      <c r="BP2236" s="17"/>
      <c r="BQ2236" s="17"/>
      <c r="BR2236" s="17"/>
      <c r="BS2236" s="38"/>
      <c r="BT2236" s="38"/>
    </row>
    <row r="2237" customFormat="1" hidden="1" spans="2:72">
      <c r="B2237" s="17" t="e">
        <f>VLOOKUP(D2237,正方形!D:D,1,FALSE)</f>
        <v>#N/A</v>
      </c>
      <c r="C2237" s="4">
        <f t="shared" si="245"/>
        <v>2233</v>
      </c>
      <c r="D2237" s="1" t="s">
        <v>202</v>
      </c>
      <c r="E2237" s="1"/>
      <c r="F2237" s="17" t="s">
        <v>2425</v>
      </c>
      <c r="G2237" s="4">
        <v>0</v>
      </c>
      <c r="H2237" s="35">
        <f t="shared" si="246"/>
        <v>0</v>
      </c>
      <c r="I2237" s="47">
        <f t="shared" si="244"/>
        <v>0</v>
      </c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37">
        <f t="shared" si="247"/>
        <v>0</v>
      </c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s="17"/>
      <c r="BE2237" s="17"/>
      <c r="BF2237" s="17"/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7"/>
      <c r="BQ2237" s="17"/>
      <c r="BR2237" s="17"/>
    </row>
    <row r="2238" customFormat="1" spans="2:72">
      <c r="B2238" s="17" t="e">
        <f>VLOOKUP(D2238,正方形!D:D,1,FALSE)</f>
        <v>#N/A</v>
      </c>
      <c r="C2238" s="4">
        <f t="shared" si="245"/>
        <v>2234</v>
      </c>
      <c r="D2238" s="1" t="s">
        <v>201</v>
      </c>
      <c r="E2238" s="1"/>
      <c r="F2238" s="17" t="s">
        <v>2573</v>
      </c>
      <c r="G2238" s="4">
        <v>28</v>
      </c>
      <c r="H2238" s="35">
        <f t="shared" si="246"/>
        <v>28</v>
      </c>
      <c r="I2238" s="47">
        <f t="shared" si="244"/>
        <v>0</v>
      </c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37">
        <f t="shared" si="247"/>
        <v>0</v>
      </c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s="17"/>
      <c r="BE2238" s="17"/>
      <c r="BF2238" s="17"/>
      <c r="BG2238" s="17"/>
      <c r="BH2238" s="17"/>
      <c r="BI2238" s="17"/>
      <c r="BJ2238" s="17"/>
      <c r="BK2238" s="17"/>
      <c r="BL2238" s="17"/>
      <c r="BM2238" s="17"/>
      <c r="BN2238" s="17"/>
      <c r="BO2238" s="17"/>
      <c r="BP2238" s="17"/>
      <c r="BQ2238" s="17"/>
      <c r="BR2238" s="17"/>
      <c r="BS2238" s="38"/>
      <c r="BT2238" s="38"/>
    </row>
    <row r="2239" customFormat="1" spans="2:72">
      <c r="B2239" s="17" t="e">
        <f>VLOOKUP(D2239,正方形!D:D,1,FALSE)</f>
        <v>#N/A</v>
      </c>
      <c r="C2239" s="4">
        <f t="shared" si="245"/>
        <v>2235</v>
      </c>
      <c r="D2239" s="1" t="s">
        <v>200</v>
      </c>
      <c r="E2239" s="1"/>
      <c r="F2239" s="17" t="s">
        <v>3005</v>
      </c>
      <c r="G2239" s="4">
        <v>80</v>
      </c>
      <c r="H2239" s="35">
        <f t="shared" si="246"/>
        <v>80</v>
      </c>
      <c r="I2239" s="47">
        <f t="shared" si="244"/>
        <v>0</v>
      </c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37">
        <f t="shared" si="247"/>
        <v>0</v>
      </c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/>
      <c r="BE2239" s="17"/>
      <c r="BF2239" s="17"/>
      <c r="BG2239" s="17"/>
      <c r="BH2239" s="17"/>
      <c r="BI2239" s="17"/>
      <c r="BJ2239" s="17"/>
      <c r="BK2239" s="17"/>
      <c r="BL2239" s="17"/>
      <c r="BM2239" s="17"/>
      <c r="BN2239" s="17"/>
      <c r="BO2239" s="17"/>
      <c r="BP2239" s="17"/>
      <c r="BQ2239" s="17"/>
      <c r="BR2239" s="17"/>
      <c r="BS2239" s="38"/>
      <c r="BT2239" s="38"/>
    </row>
    <row r="2240" customFormat="1" spans="2:72">
      <c r="B2240" s="17" t="e">
        <f>VLOOKUP(D2240,正方形!D:D,1,FALSE)</f>
        <v>#N/A</v>
      </c>
      <c r="C2240" s="4">
        <f t="shared" si="245"/>
        <v>2236</v>
      </c>
      <c r="D2240" s="1" t="s">
        <v>199</v>
      </c>
      <c r="E2240" s="1"/>
      <c r="F2240" s="17" t="s">
        <v>2507</v>
      </c>
      <c r="G2240" s="4">
        <v>200</v>
      </c>
      <c r="H2240" s="35">
        <f t="shared" si="246"/>
        <v>200</v>
      </c>
      <c r="I2240" s="47">
        <f t="shared" si="244"/>
        <v>0</v>
      </c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37">
        <f t="shared" si="247"/>
        <v>0</v>
      </c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/>
      <c r="BE2240" s="17"/>
      <c r="BF2240" s="17"/>
      <c r="BG2240" s="17"/>
      <c r="BH2240" s="17"/>
      <c r="BI2240" s="17"/>
      <c r="BJ2240" s="17"/>
      <c r="BK2240" s="17"/>
      <c r="BL2240" s="17"/>
      <c r="BM2240" s="17"/>
      <c r="BN2240" s="17"/>
      <c r="BO2240" s="17"/>
      <c r="BP2240" s="17"/>
      <c r="BQ2240" s="17"/>
      <c r="BR2240" s="17"/>
      <c r="BS2240" s="38"/>
      <c r="BT2240" s="38"/>
    </row>
    <row r="2241" customFormat="1" spans="2:72">
      <c r="B2241" s="17" t="e">
        <f>VLOOKUP(D2241,正方形!D:D,1,FALSE)</f>
        <v>#N/A</v>
      </c>
      <c r="C2241" s="4">
        <f t="shared" si="245"/>
        <v>2237</v>
      </c>
      <c r="D2241" s="1" t="s">
        <v>198</v>
      </c>
      <c r="E2241" s="1"/>
      <c r="F2241" s="17" t="s">
        <v>2760</v>
      </c>
      <c r="G2241" s="4">
        <v>100</v>
      </c>
      <c r="H2241" s="35">
        <f t="shared" si="246"/>
        <v>100</v>
      </c>
      <c r="I2241" s="47">
        <f t="shared" si="244"/>
        <v>0</v>
      </c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37">
        <f t="shared" si="247"/>
        <v>0</v>
      </c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/>
      <c r="BF2241" s="17"/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/>
      <c r="BQ2241" s="17"/>
      <c r="BR2241" s="17"/>
      <c r="BS2241" s="38"/>
      <c r="BT2241" s="38"/>
    </row>
    <row r="2242" customFormat="1" hidden="1" spans="2:72">
      <c r="B2242" s="17" t="e">
        <f>VLOOKUP(D2242,正方形!D:D,1,FALSE)</f>
        <v>#N/A</v>
      </c>
      <c r="C2242" s="4">
        <f t="shared" si="245"/>
        <v>2238</v>
      </c>
      <c r="D2242" s="1" t="s">
        <v>197</v>
      </c>
      <c r="E2242" s="1"/>
      <c r="F2242" s="17" t="s">
        <v>3077</v>
      </c>
      <c r="G2242" s="4">
        <v>50</v>
      </c>
      <c r="H2242" s="35">
        <f t="shared" si="246"/>
        <v>0</v>
      </c>
      <c r="I2242" s="47">
        <f t="shared" si="244"/>
        <v>0</v>
      </c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37">
        <f t="shared" ref="AO2238:AO2281" si="248">SUM(AP2242:BT2242)</f>
        <v>50</v>
      </c>
      <c r="AP2242" s="17"/>
      <c r="AQ2242" s="17"/>
      <c r="AR2242" s="17"/>
      <c r="AS2242" s="17"/>
      <c r="AT2242" s="17"/>
      <c r="AU2242" s="17"/>
      <c r="AV2242" s="17"/>
      <c r="AW2242" s="17"/>
      <c r="AX2242" s="17"/>
      <c r="AY2242" s="17"/>
      <c r="AZ2242" s="17"/>
      <c r="BA2242" s="17"/>
      <c r="BB2242" s="17"/>
      <c r="BC2242" s="17"/>
      <c r="BD2242" s="17"/>
      <c r="BE2242" s="17">
        <v>50</v>
      </c>
      <c r="BF2242" s="17"/>
      <c r="BG2242" s="17"/>
      <c r="BH2242" s="17"/>
      <c r="BI2242" s="17"/>
      <c r="BJ2242" s="17"/>
      <c r="BK2242" s="17"/>
      <c r="BL2242" s="17"/>
      <c r="BM2242" s="17"/>
      <c r="BN2242" s="17"/>
      <c r="BO2242" s="17"/>
      <c r="BP2242" s="17"/>
      <c r="BQ2242" s="17"/>
      <c r="BR2242" s="17"/>
      <c r="BS2242" s="38"/>
      <c r="BT2242" s="38"/>
    </row>
    <row r="2243" customFormat="1" spans="2:72">
      <c r="B2243" s="17" t="e">
        <f>VLOOKUP(D2243,正方形!D:D,1,FALSE)</f>
        <v>#N/A</v>
      </c>
      <c r="C2243" s="4">
        <f t="shared" si="245"/>
        <v>2239</v>
      </c>
      <c r="D2243" s="1" t="s">
        <v>196</v>
      </c>
      <c r="E2243" s="1"/>
      <c r="F2243" s="17" t="s">
        <v>2456</v>
      </c>
      <c r="G2243" s="4">
        <v>20</v>
      </c>
      <c r="H2243" s="35">
        <f t="shared" si="246"/>
        <v>20</v>
      </c>
      <c r="I2243" s="47">
        <f t="shared" si="244"/>
        <v>0</v>
      </c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37">
        <f t="shared" si="248"/>
        <v>0</v>
      </c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/>
      <c r="BE2243" s="17"/>
      <c r="BF2243" s="17"/>
      <c r="BG2243" s="17"/>
      <c r="BH2243" s="17"/>
      <c r="BI2243" s="17"/>
      <c r="BJ2243" s="17"/>
      <c r="BK2243" s="17"/>
      <c r="BL2243" s="17"/>
      <c r="BM2243" s="17"/>
      <c r="BN2243" s="17"/>
      <c r="BO2243" s="17"/>
      <c r="BP2243" s="17"/>
      <c r="BQ2243" s="17"/>
      <c r="BR2243" s="17"/>
      <c r="BS2243" s="38"/>
      <c r="BT2243" s="38"/>
    </row>
    <row r="2244" customFormat="1" spans="2:72">
      <c r="B2244" s="17" t="e">
        <f>VLOOKUP(D2244,正方形!D:D,1,FALSE)</f>
        <v>#N/A</v>
      </c>
      <c r="C2244" s="4">
        <f t="shared" si="245"/>
        <v>2240</v>
      </c>
      <c r="D2244" s="1" t="s">
        <v>3097</v>
      </c>
      <c r="E2244" s="1"/>
      <c r="F2244" s="17" t="s">
        <v>2584</v>
      </c>
      <c r="G2244" s="4">
        <v>26</v>
      </c>
      <c r="H2244" s="35">
        <f t="shared" si="246"/>
        <v>26</v>
      </c>
      <c r="I2244" s="47">
        <f t="shared" si="244"/>
        <v>0</v>
      </c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37">
        <f t="shared" si="248"/>
        <v>0</v>
      </c>
      <c r="AP2244" s="17"/>
      <c r="AQ2244" s="17"/>
      <c r="AR2244" s="17"/>
      <c r="AS2244" s="17"/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s="17"/>
      <c r="BE2244" s="17"/>
      <c r="BF2244" s="17"/>
      <c r="BG2244" s="17"/>
      <c r="BH2244" s="17"/>
      <c r="BI2244" s="17"/>
      <c r="BJ2244" s="17"/>
      <c r="BK2244" s="17"/>
      <c r="BL2244" s="17"/>
      <c r="BM2244" s="17"/>
      <c r="BN2244" s="17"/>
      <c r="BO2244" s="17"/>
      <c r="BP2244" s="17"/>
      <c r="BQ2244" s="17"/>
      <c r="BR2244" s="17"/>
      <c r="BS2244" s="38"/>
      <c r="BT2244" s="38"/>
    </row>
    <row r="2245" customFormat="1" spans="2:72">
      <c r="B2245" s="17" t="e">
        <f>VLOOKUP(D2245,正方形!D:D,1,FALSE)</f>
        <v>#N/A</v>
      </c>
      <c r="C2245" s="4">
        <f t="shared" si="245"/>
        <v>2241</v>
      </c>
      <c r="D2245" s="1" t="s">
        <v>194</v>
      </c>
      <c r="E2245" s="1"/>
      <c r="F2245" s="17" t="s">
        <v>2680</v>
      </c>
      <c r="G2245" s="4">
        <v>6</v>
      </c>
      <c r="H2245" s="35">
        <f t="shared" si="246"/>
        <v>6</v>
      </c>
      <c r="I2245" s="47">
        <f t="shared" si="244"/>
        <v>0</v>
      </c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37">
        <f t="shared" si="248"/>
        <v>0</v>
      </c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/>
      <c r="BE2245" s="17"/>
      <c r="BF2245" s="17"/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7"/>
      <c r="BQ2245" s="17"/>
      <c r="BR2245" s="17"/>
      <c r="BS2245" s="38"/>
      <c r="BT2245" s="38"/>
    </row>
    <row r="2246" customFormat="1" hidden="1" spans="2:72">
      <c r="B2246" s="17"/>
      <c r="C2246" s="4">
        <f t="shared" si="245"/>
        <v>2242</v>
      </c>
      <c r="D2246" s="16" t="s">
        <v>193</v>
      </c>
      <c r="E2246" s="1"/>
      <c r="F2246" s="17" t="s">
        <v>2425</v>
      </c>
      <c r="G2246" s="4">
        <v>0</v>
      </c>
      <c r="H2246" s="35">
        <f t="shared" si="246"/>
        <v>0</v>
      </c>
      <c r="I2246" s="47">
        <f t="shared" si="244"/>
        <v>0</v>
      </c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37">
        <f t="shared" si="248"/>
        <v>0</v>
      </c>
      <c r="AP2246" s="17"/>
      <c r="AQ2246" s="17"/>
      <c r="AR2246" s="17"/>
      <c r="AS2246" s="17"/>
      <c r="AT2246" s="17"/>
      <c r="AU2246" s="17"/>
      <c r="AV2246" s="17"/>
      <c r="AW2246" s="17"/>
      <c r="AX2246" s="17"/>
      <c r="AY2246" s="17"/>
      <c r="AZ2246" s="17"/>
      <c r="BA2246" s="17"/>
      <c r="BB2246" s="17"/>
      <c r="BC2246" s="17"/>
      <c r="BD2246" s="17"/>
      <c r="BE2246" s="17"/>
      <c r="BF2246" s="17"/>
      <c r="BG2246" s="17"/>
      <c r="BH2246" s="17"/>
      <c r="BI2246" s="17"/>
      <c r="BJ2246" s="17"/>
      <c r="BK2246" s="17"/>
      <c r="BL2246" s="17"/>
      <c r="BM2246" s="17"/>
      <c r="BN2246" s="17"/>
      <c r="BO2246" s="17"/>
      <c r="BP2246" s="17"/>
      <c r="BQ2246" s="17"/>
      <c r="BR2246" s="17"/>
    </row>
    <row r="2247" customFormat="1" hidden="1" spans="2:72">
      <c r="B2247" s="17"/>
      <c r="C2247" s="4">
        <f t="shared" si="245"/>
        <v>2243</v>
      </c>
      <c r="D2247" s="16" t="s">
        <v>192</v>
      </c>
      <c r="E2247" s="1"/>
      <c r="F2247" s="17"/>
      <c r="G2247" s="4">
        <v>0</v>
      </c>
      <c r="H2247" s="35">
        <f t="shared" si="246"/>
        <v>0</v>
      </c>
      <c r="I2247" s="47">
        <f t="shared" si="244"/>
        <v>0</v>
      </c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37">
        <f t="shared" si="248"/>
        <v>0</v>
      </c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/>
      <c r="BE2247" s="17"/>
      <c r="BF2247" s="17"/>
      <c r="BG2247" s="17"/>
      <c r="BH2247" s="17"/>
      <c r="BI2247" s="17"/>
      <c r="BJ2247" s="17"/>
      <c r="BK2247" s="17"/>
      <c r="BL2247" s="17"/>
      <c r="BM2247" s="17"/>
      <c r="BN2247" s="17"/>
      <c r="BO2247" s="17"/>
      <c r="BP2247" s="17"/>
      <c r="BQ2247" s="17"/>
      <c r="BR2247" s="17"/>
    </row>
    <row r="2248" customFormat="1" spans="2:72">
      <c r="B2248" s="17" t="e">
        <f>VLOOKUP(D2248,正方形!D:D,1,FALSE)</f>
        <v>#N/A</v>
      </c>
      <c r="C2248" s="4">
        <f t="shared" si="245"/>
        <v>2244</v>
      </c>
      <c r="D2248" s="1" t="s">
        <v>191</v>
      </c>
      <c r="E2248" s="1"/>
      <c r="F2248" s="17" t="s">
        <v>3082</v>
      </c>
      <c r="G2248" s="4">
        <v>70</v>
      </c>
      <c r="H2248" s="35">
        <f t="shared" si="246"/>
        <v>10</v>
      </c>
      <c r="I2248" s="47">
        <f t="shared" si="244"/>
        <v>0</v>
      </c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37">
        <f t="shared" si="248"/>
        <v>60</v>
      </c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>
        <v>60</v>
      </c>
      <c r="AZ2248" s="17"/>
      <c r="BA2248" s="17"/>
      <c r="BB2248" s="17"/>
      <c r="BC2248" s="17"/>
      <c r="BD2248" s="17"/>
      <c r="BE2248" s="17"/>
      <c r="BF2248" s="17"/>
      <c r="BG2248" s="17"/>
      <c r="BH2248" s="17"/>
      <c r="BI2248" s="17"/>
      <c r="BJ2248" s="17"/>
      <c r="BK2248" s="17"/>
      <c r="BL2248" s="17"/>
      <c r="BM2248" s="17"/>
      <c r="BN2248" s="17"/>
      <c r="BO2248" s="17"/>
      <c r="BP2248" s="17"/>
      <c r="BQ2248" s="17"/>
      <c r="BR2248" s="17"/>
      <c r="BS2248" s="38"/>
      <c r="BT2248" s="38"/>
    </row>
    <row r="2249" customFormat="1" hidden="1" spans="2:72">
      <c r="B2249" s="17" t="e">
        <f>VLOOKUP(D2249,正方形!D:D,1,FALSE)</f>
        <v>#N/A</v>
      </c>
      <c r="C2249" s="4">
        <f t="shared" si="245"/>
        <v>2245</v>
      </c>
      <c r="D2249" s="1" t="s">
        <v>190</v>
      </c>
      <c r="E2249" s="1"/>
      <c r="F2249" s="17" t="s">
        <v>3093</v>
      </c>
      <c r="G2249" s="4">
        <v>100</v>
      </c>
      <c r="H2249" s="35">
        <f t="shared" si="246"/>
        <v>0</v>
      </c>
      <c r="I2249" s="47">
        <f t="shared" si="244"/>
        <v>0</v>
      </c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37">
        <f t="shared" si="248"/>
        <v>100</v>
      </c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>
        <v>100</v>
      </c>
      <c r="BD2249" s="17"/>
      <c r="BE2249" s="17"/>
      <c r="BF2249" s="17"/>
      <c r="BG2249" s="17"/>
      <c r="BH2249" s="17"/>
      <c r="BI2249" s="17"/>
      <c r="BJ2249" s="17"/>
      <c r="BK2249" s="17"/>
      <c r="BL2249" s="17"/>
      <c r="BM2249" s="17"/>
      <c r="BN2249" s="17"/>
      <c r="BO2249" s="17"/>
      <c r="BP2249" s="17"/>
      <c r="BQ2249" s="17"/>
      <c r="BR2249" s="17"/>
      <c r="BS2249" s="38"/>
      <c r="BT2249" s="38"/>
    </row>
    <row r="2250" customFormat="1" spans="2:72">
      <c r="B2250" s="17" t="e">
        <f>VLOOKUP(D2250,正方形!D:D,1,FALSE)</f>
        <v>#N/A</v>
      </c>
      <c r="C2250" s="4">
        <f t="shared" si="245"/>
        <v>2246</v>
      </c>
      <c r="D2250" s="1" t="s">
        <v>189</v>
      </c>
      <c r="E2250" s="1"/>
      <c r="F2250" s="17" t="s">
        <v>2996</v>
      </c>
      <c r="G2250" s="4">
        <v>95</v>
      </c>
      <c r="H2250" s="35">
        <f t="shared" si="246"/>
        <v>95</v>
      </c>
      <c r="I2250" s="47">
        <f t="shared" si="244"/>
        <v>0</v>
      </c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37">
        <f t="shared" si="248"/>
        <v>0</v>
      </c>
      <c r="AP2250" s="17"/>
      <c r="AQ2250" s="17"/>
      <c r="AR2250" s="17"/>
      <c r="AS2250" s="17"/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s="17"/>
      <c r="BE2250" s="17"/>
      <c r="BF2250" s="17"/>
      <c r="BG2250" s="17"/>
      <c r="BH2250" s="17"/>
      <c r="BI2250" s="17"/>
      <c r="BJ2250" s="17"/>
      <c r="BK2250" s="17"/>
      <c r="BL2250" s="17"/>
      <c r="BM2250" s="17"/>
      <c r="BN2250" s="17"/>
      <c r="BO2250" s="17"/>
      <c r="BP2250" s="17"/>
      <c r="BQ2250" s="17"/>
      <c r="BR2250" s="17"/>
      <c r="BS2250" s="38"/>
      <c r="BT2250" s="38"/>
    </row>
    <row r="2251" customFormat="1" spans="2:72">
      <c r="B2251" s="17" t="e">
        <f>VLOOKUP(D2251,正方形!D:D,1,FALSE)</f>
        <v>#N/A</v>
      </c>
      <c r="C2251" s="4">
        <f t="shared" si="245"/>
        <v>2247</v>
      </c>
      <c r="D2251" s="1" t="s">
        <v>188</v>
      </c>
      <c r="E2251" s="1"/>
      <c r="F2251" s="17" t="s">
        <v>2835</v>
      </c>
      <c r="G2251" s="4">
        <v>100</v>
      </c>
      <c r="H2251" s="35">
        <f t="shared" si="246"/>
        <v>100</v>
      </c>
      <c r="I2251" s="47">
        <f t="shared" si="244"/>
        <v>0</v>
      </c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37">
        <f t="shared" si="248"/>
        <v>0</v>
      </c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s="17"/>
      <c r="BE2251" s="17"/>
      <c r="BF2251" s="17"/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7"/>
      <c r="BQ2251" s="17"/>
      <c r="BR2251" s="17"/>
      <c r="BS2251" s="38"/>
      <c r="BT2251" s="38"/>
    </row>
    <row r="2252" customFormat="1" spans="2:72">
      <c r="B2252" s="17" t="e">
        <f>VLOOKUP(D2252,正方形!D:D,1,FALSE)</f>
        <v>#N/A</v>
      </c>
      <c r="C2252" s="4">
        <f t="shared" si="245"/>
        <v>2248</v>
      </c>
      <c r="D2252" s="1" t="s">
        <v>187</v>
      </c>
      <c r="E2252" s="1"/>
      <c r="F2252" s="17" t="s">
        <v>2640</v>
      </c>
      <c r="G2252" s="4">
        <v>440</v>
      </c>
      <c r="H2252" s="35">
        <f t="shared" si="246"/>
        <v>440</v>
      </c>
      <c r="I2252" s="47">
        <f t="shared" si="244"/>
        <v>0</v>
      </c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37">
        <f t="shared" si="248"/>
        <v>0</v>
      </c>
      <c r="AP2252" s="17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s="17"/>
      <c r="BE2252" s="17"/>
      <c r="BF2252" s="17"/>
      <c r="BG2252" s="17"/>
      <c r="BH2252" s="17"/>
      <c r="BI2252" s="17"/>
      <c r="BJ2252" s="17"/>
      <c r="BK2252" s="17"/>
      <c r="BL2252" s="17"/>
      <c r="BM2252" s="17"/>
      <c r="BN2252" s="17"/>
      <c r="BO2252" s="17"/>
      <c r="BP2252" s="17"/>
      <c r="BQ2252" s="17"/>
      <c r="BR2252" s="17"/>
      <c r="BS2252" s="38"/>
      <c r="BT2252" s="38"/>
    </row>
    <row r="2253" customFormat="1" hidden="1" spans="2:72">
      <c r="B2253" s="17" t="e">
        <f>VLOOKUP(D2253,正方形!D:D,1,FALSE)</f>
        <v>#N/A</v>
      </c>
      <c r="C2253" s="4">
        <f t="shared" si="245"/>
        <v>2249</v>
      </c>
      <c r="D2253" s="1" t="s">
        <v>186</v>
      </c>
      <c r="E2253" s="1"/>
      <c r="F2253" s="17" t="s">
        <v>2425</v>
      </c>
      <c r="G2253" s="4">
        <v>0</v>
      </c>
      <c r="H2253" s="35">
        <f t="shared" si="246"/>
        <v>0</v>
      </c>
      <c r="I2253" s="47">
        <f t="shared" si="244"/>
        <v>0</v>
      </c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37">
        <f t="shared" si="248"/>
        <v>0</v>
      </c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/>
      <c r="BF2253" s="17"/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38"/>
      <c r="BT2253" s="38"/>
    </row>
    <row r="2254" customFormat="1" spans="2:72">
      <c r="B2254" s="17" t="e">
        <f>VLOOKUP(D2254,正方形!D:D,1,FALSE)</f>
        <v>#N/A</v>
      </c>
      <c r="C2254" s="4">
        <f t="shared" si="245"/>
        <v>2250</v>
      </c>
      <c r="D2254" s="1" t="s">
        <v>185</v>
      </c>
      <c r="E2254" s="1"/>
      <c r="F2254" s="17" t="s">
        <v>2779</v>
      </c>
      <c r="G2254" s="4">
        <v>30</v>
      </c>
      <c r="H2254" s="35">
        <f t="shared" si="246"/>
        <v>30</v>
      </c>
      <c r="I2254" s="47">
        <f t="shared" si="244"/>
        <v>0</v>
      </c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37">
        <f t="shared" si="248"/>
        <v>0</v>
      </c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s="17"/>
      <c r="BE2254" s="17"/>
      <c r="BF2254" s="17"/>
      <c r="BG2254" s="17"/>
      <c r="BH2254" s="17"/>
      <c r="BI2254" s="17"/>
      <c r="BJ2254" s="17"/>
      <c r="BK2254" s="17"/>
      <c r="BL2254" s="17"/>
      <c r="BM2254" s="17"/>
      <c r="BN2254" s="17"/>
      <c r="BO2254" s="17"/>
      <c r="BP2254" s="17"/>
      <c r="BQ2254" s="17"/>
      <c r="BR2254" s="17"/>
    </row>
    <row r="2255" customFormat="1" hidden="1" spans="2:72">
      <c r="B2255" s="17" t="e">
        <f>VLOOKUP(D2255,正方形!D:D,1,FALSE)</f>
        <v>#N/A</v>
      </c>
      <c r="C2255" s="4">
        <f t="shared" si="245"/>
        <v>2251</v>
      </c>
      <c r="D2255" s="1" t="s">
        <v>184</v>
      </c>
      <c r="E2255" s="1"/>
      <c r="F2255" s="17" t="s">
        <v>2425</v>
      </c>
      <c r="G2255" s="4">
        <v>0</v>
      </c>
      <c r="H2255" s="35">
        <f t="shared" si="246"/>
        <v>0</v>
      </c>
      <c r="I2255" s="47">
        <f t="shared" si="244"/>
        <v>0</v>
      </c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37">
        <f t="shared" si="248"/>
        <v>0</v>
      </c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/>
      <c r="BE2255" s="17"/>
      <c r="BF2255" s="17"/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7"/>
      <c r="BQ2255" s="17"/>
      <c r="BR2255" s="17"/>
    </row>
    <row r="2256" customFormat="1" spans="2:72">
      <c r="B2256" s="17" t="e">
        <f>VLOOKUP(D2256,正方形!D:D,1,FALSE)</f>
        <v>#N/A</v>
      </c>
      <c r="C2256" s="4">
        <f t="shared" si="245"/>
        <v>2252</v>
      </c>
      <c r="D2256" s="1" t="s">
        <v>183</v>
      </c>
      <c r="E2256" s="1"/>
      <c r="F2256" s="17" t="s">
        <v>3022</v>
      </c>
      <c r="G2256" s="4">
        <v>80</v>
      </c>
      <c r="H2256" s="35">
        <f t="shared" si="246"/>
        <v>80</v>
      </c>
      <c r="I2256" s="47">
        <f t="shared" si="244"/>
        <v>0</v>
      </c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37">
        <f t="shared" si="248"/>
        <v>0</v>
      </c>
      <c r="AP2256" s="17"/>
      <c r="AQ2256" s="17"/>
      <c r="AR2256" s="17"/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/>
      <c r="BE2256" s="17"/>
      <c r="BF2256" s="17"/>
      <c r="BG2256" s="17"/>
      <c r="BH2256" s="17"/>
      <c r="BI2256" s="17"/>
      <c r="BJ2256" s="17"/>
      <c r="BK2256" s="17"/>
      <c r="BL2256" s="17"/>
      <c r="BM2256" s="17"/>
      <c r="BN2256" s="17"/>
      <c r="BO2256" s="17"/>
      <c r="BP2256" s="17"/>
      <c r="BQ2256" s="17"/>
      <c r="BR2256" s="17"/>
      <c r="BS2256" s="38"/>
      <c r="BT2256" s="38"/>
    </row>
    <row r="2257" customFormat="1" spans="2:72">
      <c r="B2257" s="17"/>
      <c r="C2257" s="4">
        <f t="shared" si="245"/>
        <v>2253</v>
      </c>
      <c r="D2257" s="1" t="s">
        <v>3098</v>
      </c>
      <c r="E2257" s="1"/>
      <c r="F2257" s="17" t="s">
        <v>3099</v>
      </c>
      <c r="G2257" s="4">
        <v>0</v>
      </c>
      <c r="H2257" s="35">
        <f t="shared" si="246"/>
        <v>0</v>
      </c>
      <c r="I2257" s="4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37">
        <f t="shared" si="248"/>
        <v>0</v>
      </c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/>
      <c r="BE2257" s="17"/>
      <c r="BF2257" s="17"/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7"/>
      <c r="BQ2257" s="17"/>
      <c r="BR2257" s="17"/>
    </row>
    <row r="2258" customFormat="1" spans="2:72">
      <c r="B2258" s="17"/>
      <c r="C2258" s="4">
        <f t="shared" si="245"/>
        <v>2254</v>
      </c>
      <c r="D2258" s="16" t="s">
        <v>182</v>
      </c>
      <c r="E2258" s="1"/>
      <c r="F2258" s="17" t="s">
        <v>3085</v>
      </c>
      <c r="G2258" s="4">
        <v>95</v>
      </c>
      <c r="H2258" s="35">
        <f t="shared" si="246"/>
        <v>95</v>
      </c>
      <c r="I2258" s="47">
        <f t="shared" ref="I2258:I2278" si="249">SUM(J2258:AN2258)</f>
        <v>0</v>
      </c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37">
        <f t="shared" si="248"/>
        <v>0</v>
      </c>
      <c r="AP2258" s="17"/>
      <c r="AQ2258" s="17"/>
      <c r="AR2258" s="17"/>
      <c r="AS2258" s="17"/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s="17"/>
      <c r="BE2258" s="17"/>
      <c r="BF2258" s="17"/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7"/>
      <c r="BR2258" s="17"/>
    </row>
    <row r="2259" customFormat="1" spans="2:72">
      <c r="B2259" s="17"/>
      <c r="C2259" s="4">
        <f t="shared" si="245"/>
        <v>2255</v>
      </c>
      <c r="D2259" s="16" t="s">
        <v>181</v>
      </c>
      <c r="E2259" s="1"/>
      <c r="F2259" s="17" t="s">
        <v>3036</v>
      </c>
      <c r="G2259" s="4">
        <v>100</v>
      </c>
      <c r="H2259" s="35">
        <f t="shared" si="246"/>
        <v>100</v>
      </c>
      <c r="I2259" s="47">
        <f t="shared" si="249"/>
        <v>0</v>
      </c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37">
        <f t="shared" si="248"/>
        <v>0</v>
      </c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s="17"/>
      <c r="BE2259" s="17"/>
      <c r="BF2259" s="17"/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</row>
    <row r="2260" customFormat="1" hidden="1" spans="2:72">
      <c r="B2260" s="17" t="e">
        <f>VLOOKUP(D2260,正方形!D:D,1,FALSE)</f>
        <v>#N/A</v>
      </c>
      <c r="C2260" s="4">
        <f t="shared" si="245"/>
        <v>2256</v>
      </c>
      <c r="D2260" s="1" t="s">
        <v>180</v>
      </c>
      <c r="E2260" s="1"/>
      <c r="F2260" s="17" t="s">
        <v>3043</v>
      </c>
      <c r="G2260" s="4">
        <v>0</v>
      </c>
      <c r="H2260" s="35">
        <f t="shared" ref="H2258:H2281" si="250">G2260+I2260-AO2260</f>
        <v>0</v>
      </c>
      <c r="I2260" s="47">
        <f t="shared" si="249"/>
        <v>0</v>
      </c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37">
        <f t="shared" si="248"/>
        <v>0</v>
      </c>
      <c r="AP2260" s="17"/>
      <c r="AQ2260" s="17"/>
      <c r="AR2260" s="17"/>
      <c r="AS2260" s="17"/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s="17"/>
      <c r="BE2260" s="17"/>
      <c r="BF2260" s="17"/>
      <c r="BG2260" s="17"/>
      <c r="BH2260" s="17"/>
      <c r="BI2260" s="17"/>
      <c r="BJ2260" s="17"/>
      <c r="BK2260" s="17"/>
      <c r="BL2260" s="17"/>
      <c r="BM2260" s="17"/>
      <c r="BN2260" s="17"/>
      <c r="BO2260" s="17"/>
      <c r="BP2260" s="17"/>
      <c r="BQ2260" s="17"/>
      <c r="BR2260" s="17"/>
      <c r="BS2260" s="38"/>
      <c r="BT2260" s="38"/>
    </row>
    <row r="2261" customFormat="1" spans="2:72">
      <c r="B2261" s="17" t="e">
        <f>VLOOKUP(D2261,正方形!D:D,1,FALSE)</f>
        <v>#N/A</v>
      </c>
      <c r="C2261" s="4">
        <f t="shared" si="245"/>
        <v>2257</v>
      </c>
      <c r="D2261" s="1" t="s">
        <v>179</v>
      </c>
      <c r="E2261" s="1"/>
      <c r="F2261" s="17" t="s">
        <v>2592</v>
      </c>
      <c r="G2261" s="4">
        <v>50</v>
      </c>
      <c r="H2261" s="35">
        <f t="shared" si="250"/>
        <v>50</v>
      </c>
      <c r="I2261" s="47">
        <f t="shared" si="249"/>
        <v>0</v>
      </c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37">
        <f t="shared" si="248"/>
        <v>0</v>
      </c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/>
      <c r="BF2261" s="17"/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7"/>
      <c r="BQ2261" s="17"/>
      <c r="BR2261" s="17"/>
      <c r="BS2261" s="38"/>
      <c r="BT2261" s="38"/>
    </row>
    <row r="2262" customFormat="1" spans="2:72">
      <c r="B2262" s="17"/>
      <c r="C2262" s="4">
        <f t="shared" si="245"/>
        <v>2258</v>
      </c>
      <c r="D2262" s="16" t="s">
        <v>178</v>
      </c>
      <c r="E2262" s="1"/>
      <c r="F2262" s="17" t="s">
        <v>2898</v>
      </c>
      <c r="G2262" s="4">
        <v>30</v>
      </c>
      <c r="H2262" s="35">
        <f t="shared" si="250"/>
        <v>30</v>
      </c>
      <c r="I2262" s="47">
        <f t="shared" si="249"/>
        <v>0</v>
      </c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37">
        <f t="shared" si="248"/>
        <v>0</v>
      </c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/>
      <c r="BD2262" s="17"/>
      <c r="BE2262" s="17"/>
      <c r="BF2262" s="17"/>
      <c r="BG2262" s="17"/>
      <c r="BH2262" s="17"/>
      <c r="BI2262" s="17"/>
      <c r="BJ2262" s="17"/>
      <c r="BK2262" s="17"/>
      <c r="BL2262" s="17"/>
      <c r="BM2262" s="17"/>
      <c r="BN2262" s="17"/>
      <c r="BO2262" s="17"/>
      <c r="BP2262" s="17"/>
      <c r="BQ2262" s="17"/>
      <c r="BR2262" s="17"/>
    </row>
    <row r="2263" customFormat="1" spans="2:72">
      <c r="B2263" s="17"/>
      <c r="C2263" s="4">
        <f t="shared" si="245"/>
        <v>2259</v>
      </c>
      <c r="D2263" s="16" t="s">
        <v>177</v>
      </c>
      <c r="E2263" s="1"/>
      <c r="F2263" s="17" t="s">
        <v>2898</v>
      </c>
      <c r="G2263" s="4">
        <v>50</v>
      </c>
      <c r="H2263" s="35">
        <f t="shared" si="250"/>
        <v>50</v>
      </c>
      <c r="I2263" s="47">
        <f t="shared" si="249"/>
        <v>0</v>
      </c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37">
        <f t="shared" si="248"/>
        <v>0</v>
      </c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/>
      <c r="BF2263" s="17"/>
      <c r="BG2263" s="17"/>
      <c r="BH2263" s="17"/>
      <c r="BI2263" s="17"/>
      <c r="BJ2263" s="17"/>
      <c r="BK2263" s="17"/>
      <c r="BL2263" s="17"/>
      <c r="BM2263" s="17"/>
      <c r="BN2263" s="17"/>
      <c r="BO2263" s="17"/>
      <c r="BP2263" s="17"/>
      <c r="BQ2263" s="17"/>
      <c r="BR2263" s="17"/>
    </row>
    <row r="2264" customFormat="1" hidden="1" spans="2:72">
      <c r="B2264" s="17"/>
      <c r="C2264" s="4">
        <f t="shared" si="245"/>
        <v>2260</v>
      </c>
      <c r="D2264" s="16" t="s">
        <v>176</v>
      </c>
      <c r="E2264" s="1"/>
      <c r="F2264" s="17"/>
      <c r="G2264" s="4">
        <v>0</v>
      </c>
      <c r="H2264" s="35">
        <f t="shared" si="250"/>
        <v>0</v>
      </c>
      <c r="I2264" s="47">
        <f t="shared" si="249"/>
        <v>0</v>
      </c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37">
        <f t="shared" si="248"/>
        <v>0</v>
      </c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/>
      <c r="BE2264" s="17"/>
      <c r="BF2264" s="17"/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7"/>
      <c r="BQ2264" s="17"/>
      <c r="BR2264" s="17"/>
    </row>
    <row r="2265" customFormat="1" spans="2:72">
      <c r="B2265" s="17"/>
      <c r="C2265" s="4">
        <f t="shared" si="245"/>
        <v>2261</v>
      </c>
      <c r="D2265" s="16" t="s">
        <v>175</v>
      </c>
      <c r="E2265" s="1"/>
      <c r="F2265" s="17" t="s">
        <v>2965</v>
      </c>
      <c r="G2265" s="4">
        <v>300</v>
      </c>
      <c r="H2265" s="35">
        <f t="shared" si="250"/>
        <v>300</v>
      </c>
      <c r="I2265" s="47">
        <f t="shared" si="249"/>
        <v>0</v>
      </c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37">
        <f t="shared" si="248"/>
        <v>0</v>
      </c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/>
      <c r="BF2265" s="17"/>
      <c r="BG2265" s="17"/>
      <c r="BH2265" s="17"/>
      <c r="BI2265" s="17"/>
      <c r="BJ2265" s="17"/>
      <c r="BK2265" s="17"/>
      <c r="BL2265" s="17"/>
      <c r="BM2265" s="17"/>
      <c r="BN2265" s="17"/>
      <c r="BO2265" s="17"/>
      <c r="BP2265" s="17"/>
      <c r="BQ2265" s="17"/>
      <c r="BR2265" s="17"/>
    </row>
    <row r="2266" customFormat="1" hidden="1" spans="2:72">
      <c r="B2266" s="17"/>
      <c r="C2266" s="4">
        <f t="shared" si="245"/>
        <v>2262</v>
      </c>
      <c r="D2266" s="16" t="s">
        <v>174</v>
      </c>
      <c r="E2266" s="1"/>
      <c r="F2266" s="17" t="s">
        <v>2425</v>
      </c>
      <c r="G2266" s="4">
        <v>0</v>
      </c>
      <c r="H2266" s="35">
        <f t="shared" si="250"/>
        <v>0</v>
      </c>
      <c r="I2266" s="47">
        <f t="shared" si="249"/>
        <v>0</v>
      </c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37">
        <f t="shared" si="248"/>
        <v>0</v>
      </c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s="17"/>
      <c r="BE2266" s="17"/>
      <c r="BF2266" s="17"/>
      <c r="BG2266" s="17"/>
      <c r="BH2266" s="17"/>
      <c r="BI2266" s="17"/>
      <c r="BJ2266" s="17"/>
      <c r="BK2266" s="17"/>
      <c r="BL2266" s="17"/>
      <c r="BM2266" s="17"/>
      <c r="BN2266" s="17"/>
      <c r="BO2266" s="17"/>
      <c r="BP2266" s="17"/>
      <c r="BQ2266" s="17"/>
      <c r="BR2266" s="17"/>
    </row>
    <row r="2267" customFormat="1" hidden="1" spans="2:72">
      <c r="B2267" s="17"/>
      <c r="C2267" s="4">
        <f t="shared" si="245"/>
        <v>2263</v>
      </c>
      <c r="D2267" s="16" t="s">
        <v>173</v>
      </c>
      <c r="E2267" s="1"/>
      <c r="F2267" s="17" t="s">
        <v>2903</v>
      </c>
      <c r="G2267" s="4">
        <v>0</v>
      </c>
      <c r="H2267" s="35">
        <f t="shared" si="250"/>
        <v>0</v>
      </c>
      <c r="I2267" s="47">
        <f t="shared" si="249"/>
        <v>0</v>
      </c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37">
        <f t="shared" si="248"/>
        <v>0</v>
      </c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/>
      <c r="BF2267" s="17"/>
      <c r="BG2267" s="17"/>
      <c r="BH2267" s="17"/>
      <c r="BI2267" s="17"/>
      <c r="BJ2267" s="17"/>
      <c r="BK2267" s="17"/>
      <c r="BL2267" s="17"/>
      <c r="BM2267" s="17"/>
      <c r="BN2267" s="17"/>
      <c r="BO2267" s="17"/>
      <c r="BP2267" s="17"/>
      <c r="BQ2267" s="17"/>
      <c r="BR2267" s="17"/>
    </row>
    <row r="2268" customFormat="1" spans="2:72">
      <c r="B2268" s="17" t="e">
        <f>VLOOKUP(D2268,正方形!D:D,1,FALSE)</f>
        <v>#N/A</v>
      </c>
      <c r="C2268" s="4">
        <f t="shared" si="245"/>
        <v>2264</v>
      </c>
      <c r="D2268" s="1" t="s">
        <v>172</v>
      </c>
      <c r="E2268" s="1"/>
      <c r="F2268" s="17" t="s">
        <v>2561</v>
      </c>
      <c r="G2268" s="4">
        <v>100</v>
      </c>
      <c r="H2268" s="35">
        <f t="shared" si="250"/>
        <v>100</v>
      </c>
      <c r="I2268" s="47">
        <f t="shared" si="249"/>
        <v>0</v>
      </c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37">
        <f t="shared" si="248"/>
        <v>0</v>
      </c>
      <c r="AP2268" s="17"/>
      <c r="AQ2268" s="17"/>
      <c r="AR2268" s="17"/>
      <c r="AS2268" s="17"/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s="17"/>
      <c r="BE2268" s="17"/>
      <c r="BF2268" s="17"/>
      <c r="BG2268" s="17"/>
      <c r="BH2268" s="17"/>
      <c r="BI2268" s="17"/>
      <c r="BJ2268" s="17"/>
      <c r="BK2268" s="17"/>
      <c r="BL2268" s="17"/>
      <c r="BM2268" s="17"/>
      <c r="BN2268" s="17"/>
      <c r="BO2268" s="17"/>
      <c r="BP2268" s="17"/>
      <c r="BQ2268" s="17"/>
      <c r="BR2268" s="17"/>
    </row>
    <row r="2269" customFormat="1" spans="2:72">
      <c r="B2269" s="17" t="e">
        <f>VLOOKUP(D2269,正方形!D:D,1,FALSE)</f>
        <v>#N/A</v>
      </c>
      <c r="C2269" s="4">
        <f t="shared" si="245"/>
        <v>2265</v>
      </c>
      <c r="D2269" s="1" t="s">
        <v>171</v>
      </c>
      <c r="E2269" s="1"/>
      <c r="F2269" s="17" t="s">
        <v>2666</v>
      </c>
      <c r="G2269" s="4">
        <v>280</v>
      </c>
      <c r="H2269" s="35">
        <f t="shared" si="250"/>
        <v>280</v>
      </c>
      <c r="I2269" s="47">
        <f t="shared" si="249"/>
        <v>0</v>
      </c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37">
        <f t="shared" si="248"/>
        <v>0</v>
      </c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/>
      <c r="BE2269" s="17"/>
      <c r="BF2269" s="17"/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38"/>
      <c r="BT2269" s="38"/>
    </row>
    <row r="2270" customFormat="1" spans="2:72">
      <c r="B2270" s="17"/>
      <c r="C2270" s="4">
        <f>ROW()-4</f>
        <v>2266</v>
      </c>
      <c r="D2270" s="16" t="s">
        <v>3100</v>
      </c>
      <c r="E2270" s="1"/>
      <c r="F2270" s="17" t="s">
        <v>2759</v>
      </c>
      <c r="G2270" s="4">
        <v>200</v>
      </c>
      <c r="H2270" s="35">
        <f t="shared" si="250"/>
        <v>200</v>
      </c>
      <c r="I2270" s="47">
        <f t="shared" si="249"/>
        <v>0</v>
      </c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37">
        <f t="shared" si="248"/>
        <v>0</v>
      </c>
      <c r="AP2270" s="17"/>
      <c r="AQ2270" s="17"/>
      <c r="AR2270" s="17"/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/>
      <c r="BE2270" s="17"/>
      <c r="BF2270" s="17"/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/>
      <c r="BQ2270" s="17"/>
      <c r="BR2270" s="17"/>
    </row>
    <row r="2271" customFormat="1" hidden="1" spans="2:72">
      <c r="B2271" s="17"/>
      <c r="C2271" s="4">
        <f>ROW()-4</f>
        <v>2267</v>
      </c>
      <c r="D2271" s="16" t="s">
        <v>169</v>
      </c>
      <c r="E2271" s="1"/>
      <c r="F2271" s="17"/>
      <c r="G2271" s="4">
        <v>0</v>
      </c>
      <c r="H2271" s="35">
        <f t="shared" si="250"/>
        <v>0</v>
      </c>
      <c r="I2271" s="47">
        <f t="shared" si="249"/>
        <v>0</v>
      </c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37">
        <f t="shared" si="248"/>
        <v>0</v>
      </c>
      <c r="AP2271" s="17"/>
      <c r="AQ2271" s="17"/>
      <c r="AR2271" s="17"/>
      <c r="AS2271" s="17"/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/>
      <c r="BE2271" s="17"/>
      <c r="BF2271" s="17"/>
      <c r="BG2271" s="17"/>
      <c r="BH2271" s="17"/>
      <c r="BI2271" s="17"/>
      <c r="BJ2271" s="17"/>
      <c r="BK2271" s="17"/>
      <c r="BL2271" s="17"/>
      <c r="BM2271" s="17"/>
      <c r="BN2271" s="17"/>
      <c r="BO2271" s="17"/>
      <c r="BP2271" s="17"/>
      <c r="BQ2271" s="17"/>
      <c r="BR2271" s="17"/>
    </row>
    <row r="2272" customFormat="1" hidden="1" spans="2:72">
      <c r="B2272" s="17" t="e">
        <f>VLOOKUP(D2272,正方形!D:D,1,FALSE)</f>
        <v>#N/A</v>
      </c>
      <c r="C2272" s="4">
        <f>ROW()-4</f>
        <v>2268</v>
      </c>
      <c r="D2272" s="1" t="s">
        <v>168</v>
      </c>
      <c r="E2272" s="1"/>
      <c r="F2272" s="17" t="s">
        <v>2966</v>
      </c>
      <c r="G2272" s="4">
        <v>100</v>
      </c>
      <c r="H2272" s="35">
        <f t="shared" si="250"/>
        <v>0</v>
      </c>
      <c r="I2272" s="47">
        <f t="shared" si="249"/>
        <v>0</v>
      </c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37">
        <f t="shared" si="248"/>
        <v>100</v>
      </c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7"/>
      <c r="AZ2272" s="17"/>
      <c r="BA2272" s="17"/>
      <c r="BB2272" s="17"/>
      <c r="BC2272" s="17"/>
      <c r="BD2272" s="17"/>
      <c r="BE2272" s="17">
        <v>100</v>
      </c>
      <c r="BF2272" s="17"/>
      <c r="BG2272" s="17"/>
      <c r="BH2272" s="17"/>
      <c r="BI2272" s="17"/>
      <c r="BJ2272" s="17"/>
      <c r="BK2272" s="17"/>
      <c r="BL2272" s="17"/>
      <c r="BM2272" s="17"/>
      <c r="BN2272" s="17"/>
      <c r="BO2272" s="17"/>
      <c r="BP2272" s="17"/>
      <c r="BQ2272" s="17"/>
      <c r="BR2272" s="17"/>
      <c r="BS2272" s="38"/>
      <c r="BT2272" s="38"/>
    </row>
    <row r="2273" customFormat="1" spans="2:72">
      <c r="B2273" s="17" t="e">
        <f>VLOOKUP(D2273,正方形!D:D,1,FALSE)</f>
        <v>#N/A</v>
      </c>
      <c r="C2273" s="4">
        <f>ROW()-4</f>
        <v>2269</v>
      </c>
      <c r="D2273" s="1" t="s">
        <v>167</v>
      </c>
      <c r="E2273" s="1"/>
      <c r="F2273" s="17" t="s">
        <v>2555</v>
      </c>
      <c r="G2273" s="4">
        <v>100</v>
      </c>
      <c r="H2273" s="35">
        <f t="shared" si="250"/>
        <v>100</v>
      </c>
      <c r="I2273" s="47">
        <f t="shared" si="249"/>
        <v>0</v>
      </c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37">
        <f t="shared" si="248"/>
        <v>0</v>
      </c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s="17"/>
      <c r="BE2273" s="17"/>
      <c r="BF2273" s="17"/>
      <c r="BG2273" s="17"/>
      <c r="BH2273" s="17"/>
      <c r="BI2273" s="17"/>
      <c r="BJ2273" s="17"/>
      <c r="BK2273" s="17"/>
      <c r="BL2273" s="17"/>
      <c r="BM2273" s="17"/>
      <c r="BN2273" s="17"/>
      <c r="BO2273" s="17"/>
      <c r="BP2273" s="17"/>
      <c r="BQ2273" s="17"/>
      <c r="BR2273" s="17"/>
      <c r="BS2273" s="38"/>
      <c r="BT2273" s="38"/>
    </row>
    <row r="2274" customFormat="1" spans="2:72">
      <c r="B2274" s="17"/>
      <c r="C2274" s="4">
        <f t="shared" ref="C2274:C2279" si="251">ROW()-4</f>
        <v>2270</v>
      </c>
      <c r="D2274" s="16" t="s">
        <v>166</v>
      </c>
      <c r="E2274" s="1"/>
      <c r="F2274" s="17" t="s">
        <v>3101</v>
      </c>
      <c r="G2274" s="4">
        <v>300</v>
      </c>
      <c r="H2274" s="35">
        <f t="shared" si="250"/>
        <v>300</v>
      </c>
      <c r="I2274" s="47">
        <f t="shared" si="249"/>
        <v>0</v>
      </c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37">
        <f t="shared" si="248"/>
        <v>0</v>
      </c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/>
      <c r="BE2274" s="17"/>
      <c r="BF2274" s="17"/>
      <c r="BG2274" s="17"/>
      <c r="BH2274" s="17"/>
      <c r="BI2274" s="17"/>
      <c r="BJ2274" s="17"/>
      <c r="BK2274" s="17"/>
      <c r="BL2274" s="17"/>
      <c r="BM2274" s="17"/>
      <c r="BN2274" s="17"/>
      <c r="BO2274" s="17"/>
      <c r="BP2274" s="17"/>
      <c r="BQ2274" s="17"/>
      <c r="BR2274" s="17"/>
    </row>
    <row r="2275" customFormat="1" hidden="1" spans="2:72">
      <c r="B2275" s="17" t="e">
        <f>VLOOKUP(D2275,正方形!D:D,1,FALSE)</f>
        <v>#N/A</v>
      </c>
      <c r="C2275" s="4">
        <f t="shared" si="251"/>
        <v>2271</v>
      </c>
      <c r="D2275" s="1" t="s">
        <v>165</v>
      </c>
      <c r="E2275" s="1"/>
      <c r="F2275" s="17" t="s">
        <v>2425</v>
      </c>
      <c r="G2275" s="4">
        <v>0</v>
      </c>
      <c r="H2275" s="35">
        <f t="shared" si="250"/>
        <v>0</v>
      </c>
      <c r="I2275" s="47">
        <f t="shared" si="249"/>
        <v>0</v>
      </c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37">
        <f t="shared" si="248"/>
        <v>0</v>
      </c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/>
      <c r="BE2275" s="17"/>
      <c r="BF2275" s="17"/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7"/>
      <c r="BQ2275" s="17"/>
      <c r="BR2275" s="17"/>
    </row>
    <row r="2276" customFormat="1" spans="2:72">
      <c r="B2276" s="17" t="e">
        <f>VLOOKUP(D2276,正方形!D:D,1,FALSE)</f>
        <v>#N/A</v>
      </c>
      <c r="C2276" s="4">
        <f t="shared" si="251"/>
        <v>2272</v>
      </c>
      <c r="D2276" s="1" t="s">
        <v>164</v>
      </c>
      <c r="E2276" s="1"/>
      <c r="F2276" s="17" t="s">
        <v>2902</v>
      </c>
      <c r="G2276" s="4">
        <v>80</v>
      </c>
      <c r="H2276" s="35">
        <f t="shared" si="250"/>
        <v>80</v>
      </c>
      <c r="I2276" s="47">
        <f t="shared" si="249"/>
        <v>0</v>
      </c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37">
        <f t="shared" si="248"/>
        <v>0</v>
      </c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/>
      <c r="BE2276" s="17"/>
      <c r="BF2276" s="17"/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/>
      <c r="BS2276" s="38"/>
      <c r="BT2276" s="38"/>
    </row>
    <row r="2277" customFormat="1" spans="2:72">
      <c r="B2277" s="17" t="e">
        <f>VLOOKUP(D2277,正方形!D:D,1,FALSE)</f>
        <v>#N/A</v>
      </c>
      <c r="C2277" s="4">
        <f t="shared" si="251"/>
        <v>2273</v>
      </c>
      <c r="D2277" s="1" t="s">
        <v>163</v>
      </c>
      <c r="E2277" s="1"/>
      <c r="F2277" s="17" t="s">
        <v>3102</v>
      </c>
      <c r="G2277" s="4">
        <v>450</v>
      </c>
      <c r="H2277" s="35">
        <f t="shared" si="250"/>
        <v>450</v>
      </c>
      <c r="I2277" s="47">
        <f t="shared" si="249"/>
        <v>0</v>
      </c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37">
        <f t="shared" si="248"/>
        <v>0</v>
      </c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s="17"/>
      <c r="BE2277" s="17"/>
      <c r="BF2277" s="17"/>
      <c r="BG2277" s="17"/>
      <c r="BH2277" s="17"/>
      <c r="BI2277" s="17"/>
      <c r="BJ2277" s="17"/>
      <c r="BK2277" s="17"/>
      <c r="BL2277" s="17"/>
      <c r="BM2277" s="17"/>
      <c r="BN2277" s="17"/>
      <c r="BO2277" s="17"/>
      <c r="BP2277" s="17"/>
      <c r="BQ2277" s="17"/>
      <c r="BR2277" s="17"/>
    </row>
    <row r="2278" customFormat="1" spans="2:72">
      <c r="B2278" s="17" t="e">
        <f>VLOOKUP(D2278,正方形!D:D,1,FALSE)</f>
        <v>#N/A</v>
      </c>
      <c r="C2278" s="4">
        <f t="shared" si="251"/>
        <v>2274</v>
      </c>
      <c r="D2278" s="1" t="s">
        <v>162</v>
      </c>
      <c r="E2278" s="1"/>
      <c r="F2278" s="17" t="s">
        <v>2660</v>
      </c>
      <c r="G2278" s="4">
        <v>90</v>
      </c>
      <c r="H2278" s="35">
        <f t="shared" si="250"/>
        <v>90</v>
      </c>
      <c r="I2278" s="47">
        <f t="shared" si="249"/>
        <v>0</v>
      </c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37">
        <f t="shared" si="248"/>
        <v>0</v>
      </c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s="17"/>
      <c r="BE2278" s="17"/>
      <c r="BF2278" s="17"/>
      <c r="BG2278" s="17"/>
      <c r="BH2278" s="17"/>
      <c r="BI2278" s="17"/>
      <c r="BJ2278" s="17"/>
      <c r="BK2278" s="17"/>
      <c r="BL2278" s="17"/>
      <c r="BM2278" s="17"/>
      <c r="BN2278" s="17"/>
      <c r="BO2278" s="17"/>
      <c r="BP2278" s="17"/>
      <c r="BQ2278" s="17"/>
      <c r="BR2278" s="17"/>
      <c r="BS2278" s="38"/>
      <c r="BT2278" s="38"/>
    </row>
    <row r="2279" customFormat="1" spans="2:72">
      <c r="B2279" s="17"/>
      <c r="C2279" s="4">
        <f t="shared" si="251"/>
        <v>2275</v>
      </c>
      <c r="D2279" s="1" t="s">
        <v>161</v>
      </c>
      <c r="E2279" s="1"/>
      <c r="F2279" s="17" t="s">
        <v>2823</v>
      </c>
      <c r="G2279" s="4">
        <v>140</v>
      </c>
      <c r="H2279" s="35">
        <f t="shared" si="250"/>
        <v>140</v>
      </c>
      <c r="I2279" s="4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  <c r="AO2279" s="37">
        <f t="shared" si="248"/>
        <v>0</v>
      </c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s="17"/>
      <c r="BE2279" s="17"/>
      <c r="BF2279" s="17"/>
      <c r="BG2279" s="17"/>
      <c r="BH2279" s="17"/>
      <c r="BI2279" s="17"/>
      <c r="BJ2279" s="17"/>
      <c r="BK2279" s="17"/>
      <c r="BL2279" s="17"/>
      <c r="BM2279" s="17"/>
      <c r="BN2279" s="17"/>
      <c r="BO2279" s="17"/>
      <c r="BP2279" s="17"/>
      <c r="BQ2279" s="17"/>
      <c r="BR2279" s="17"/>
      <c r="BS2279" s="38"/>
      <c r="BT2279" s="38"/>
    </row>
    <row r="2280" customFormat="1" spans="2:72">
      <c r="B2280" s="17" t="e">
        <f>VLOOKUP(D2280,正方形!D:D,1,FALSE)</f>
        <v>#N/A</v>
      </c>
      <c r="C2280" s="4">
        <f t="shared" ref="C2280:C2334" si="252">ROW()-4</f>
        <v>2276</v>
      </c>
      <c r="D2280" s="1" t="s">
        <v>160</v>
      </c>
      <c r="E2280" s="1"/>
      <c r="F2280" s="17" t="s">
        <v>2907</v>
      </c>
      <c r="G2280" s="4">
        <v>115</v>
      </c>
      <c r="H2280" s="35">
        <f t="shared" si="250"/>
        <v>15</v>
      </c>
      <c r="I2280" s="47">
        <f t="shared" ref="I2280:I2333" si="253">SUM(J2280:AN2280)</f>
        <v>0</v>
      </c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  <c r="AO2280" s="37">
        <f t="shared" si="248"/>
        <v>100</v>
      </c>
      <c r="AP2280" s="17"/>
      <c r="AQ2280" s="17"/>
      <c r="AR2280" s="17"/>
      <c r="AS2280" s="17"/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s="17"/>
      <c r="BE2280" s="17"/>
      <c r="BF2280" s="17"/>
      <c r="BG2280" s="17"/>
      <c r="BH2280" s="17"/>
      <c r="BI2280" s="17"/>
      <c r="BJ2280" s="17">
        <v>100</v>
      </c>
      <c r="BK2280" s="17"/>
      <c r="BL2280" s="17"/>
      <c r="BM2280" s="17"/>
      <c r="BN2280" s="17"/>
      <c r="BO2280" s="17"/>
      <c r="BP2280" s="17"/>
      <c r="BQ2280" s="17"/>
      <c r="BR2280" s="17"/>
      <c r="BS2280" s="38"/>
      <c r="BT2280" s="38"/>
    </row>
    <row r="2281" customFormat="1" spans="2:72">
      <c r="B2281" s="17" t="e">
        <f>VLOOKUP(D2281,正方形!D:D,1,FALSE)</f>
        <v>#N/A</v>
      </c>
      <c r="C2281" s="4">
        <f t="shared" si="252"/>
        <v>2277</v>
      </c>
      <c r="D2281" s="1" t="s">
        <v>159</v>
      </c>
      <c r="E2281" s="1"/>
      <c r="F2281" s="17" t="s">
        <v>2444</v>
      </c>
      <c r="G2281" s="4">
        <v>300</v>
      </c>
      <c r="H2281" s="35">
        <f t="shared" si="250"/>
        <v>100</v>
      </c>
      <c r="I2281" s="47">
        <f t="shared" si="253"/>
        <v>0</v>
      </c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37">
        <f t="shared" si="248"/>
        <v>200</v>
      </c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>
        <v>200</v>
      </c>
      <c r="BA2281" s="17"/>
      <c r="BB2281" s="17"/>
      <c r="BC2281" s="17"/>
      <c r="BD2281" s="17"/>
      <c r="BE2281" s="17"/>
      <c r="BF2281" s="17"/>
      <c r="BG2281" s="17"/>
      <c r="BH2281" s="17"/>
      <c r="BI2281" s="17"/>
      <c r="BJ2281" s="17"/>
      <c r="BK2281" s="17"/>
      <c r="BL2281" s="17"/>
      <c r="BM2281" s="17"/>
      <c r="BN2281" s="17"/>
      <c r="BO2281" s="17"/>
      <c r="BP2281" s="17"/>
      <c r="BQ2281" s="17"/>
      <c r="BR2281" s="17"/>
    </row>
    <row r="2282" customFormat="1" hidden="1" spans="2:72">
      <c r="B2282" s="17" t="e">
        <f>VLOOKUP(D2282,正方形!D:D,1,FALSE)</f>
        <v>#N/A</v>
      </c>
      <c r="C2282" s="4">
        <f t="shared" si="252"/>
        <v>2278</v>
      </c>
      <c r="D2282" s="1" t="s">
        <v>158</v>
      </c>
      <c r="E2282" s="1"/>
      <c r="F2282" s="17" t="s">
        <v>2425</v>
      </c>
      <c r="G2282" s="4">
        <v>0</v>
      </c>
      <c r="H2282" s="35">
        <f t="shared" ref="H2280:H2333" si="254">G2282+I2282-AO2282</f>
        <v>0</v>
      </c>
      <c r="I2282" s="47">
        <f t="shared" si="253"/>
        <v>0</v>
      </c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37">
        <f t="shared" ref="AO2280:AO2299" si="255">SUM(AP2282:BT2282)</f>
        <v>0</v>
      </c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/>
      <c r="BE2282" s="17"/>
      <c r="BF2282" s="17"/>
      <c r="BG2282" s="17"/>
      <c r="BH2282" s="17"/>
      <c r="BI2282" s="17"/>
      <c r="BJ2282" s="17"/>
      <c r="BK2282" s="17"/>
      <c r="BL2282" s="17"/>
      <c r="BM2282" s="17"/>
      <c r="BN2282" s="17"/>
      <c r="BO2282" s="17"/>
      <c r="BP2282" s="17"/>
      <c r="BQ2282" s="17"/>
      <c r="BR2282" s="17"/>
    </row>
    <row r="2283" customFormat="1" spans="2:72">
      <c r="B2283" s="17" t="e">
        <f>VLOOKUP(D2283,正方形!D:D,1,FALSE)</f>
        <v>#N/A</v>
      </c>
      <c r="C2283" s="4">
        <f t="shared" si="252"/>
        <v>2279</v>
      </c>
      <c r="D2283" s="1" t="s">
        <v>157</v>
      </c>
      <c r="E2283" s="1"/>
      <c r="F2283" s="17" t="s">
        <v>3069</v>
      </c>
      <c r="G2283" s="4">
        <v>40</v>
      </c>
      <c r="H2283" s="35">
        <f t="shared" si="254"/>
        <v>40</v>
      </c>
      <c r="I2283" s="47">
        <f t="shared" si="253"/>
        <v>0</v>
      </c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37">
        <f t="shared" si="255"/>
        <v>0</v>
      </c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/>
      <c r="BE2283" s="17"/>
      <c r="BF2283" s="17"/>
      <c r="BG2283" s="17"/>
      <c r="BH2283" s="17"/>
      <c r="BI2283" s="17"/>
      <c r="BJ2283" s="17"/>
      <c r="BK2283" s="17"/>
      <c r="BL2283" s="17"/>
      <c r="BM2283" s="17"/>
      <c r="BN2283" s="17"/>
      <c r="BO2283" s="17"/>
      <c r="BP2283" s="17"/>
      <c r="BQ2283" s="17"/>
      <c r="BR2283" s="17"/>
      <c r="BS2283" s="38"/>
      <c r="BT2283" s="38"/>
    </row>
    <row r="2284" customFormat="1" spans="2:72">
      <c r="B2284" s="17" t="e">
        <f>VLOOKUP(D2284,正方形!D:D,1,FALSE)</f>
        <v>#N/A</v>
      </c>
      <c r="C2284" s="4">
        <f t="shared" si="252"/>
        <v>2280</v>
      </c>
      <c r="D2284" s="1" t="s">
        <v>156</v>
      </c>
      <c r="E2284" s="1"/>
      <c r="F2284" s="17" t="s">
        <v>2426</v>
      </c>
      <c r="G2284" s="4">
        <v>90</v>
      </c>
      <c r="H2284" s="35">
        <f t="shared" si="254"/>
        <v>90</v>
      </c>
      <c r="I2284" s="47">
        <f t="shared" si="253"/>
        <v>0</v>
      </c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37">
        <f t="shared" si="255"/>
        <v>0</v>
      </c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/>
      <c r="BE2284" s="17"/>
      <c r="BF2284" s="17"/>
      <c r="BG2284" s="17"/>
      <c r="BH2284" s="17"/>
      <c r="BI2284" s="17"/>
      <c r="BJ2284" s="17"/>
      <c r="BK2284" s="17"/>
      <c r="BL2284" s="17"/>
      <c r="BM2284" s="17"/>
      <c r="BN2284" s="17"/>
      <c r="BO2284" s="17"/>
      <c r="BP2284" s="17"/>
      <c r="BQ2284" s="17"/>
      <c r="BR2284" s="17"/>
    </row>
    <row r="2285" customFormat="1" spans="2:72">
      <c r="B2285" s="17" t="e">
        <f>VLOOKUP(D2285,正方形!D:D,1,FALSE)</f>
        <v>#N/A</v>
      </c>
      <c r="C2285" s="4">
        <f t="shared" si="252"/>
        <v>2281</v>
      </c>
      <c r="D2285" s="1" t="s">
        <v>155</v>
      </c>
      <c r="E2285" s="1"/>
      <c r="F2285" s="17" t="s">
        <v>3103</v>
      </c>
      <c r="G2285" s="4">
        <v>80</v>
      </c>
      <c r="H2285" s="35">
        <f t="shared" si="254"/>
        <v>80</v>
      </c>
      <c r="I2285" s="47">
        <f t="shared" si="253"/>
        <v>0</v>
      </c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37">
        <f t="shared" si="255"/>
        <v>0</v>
      </c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/>
      <c r="BE2285" s="17"/>
      <c r="BF2285" s="17"/>
      <c r="BG2285" s="17"/>
      <c r="BH2285" s="17"/>
      <c r="BI2285" s="17"/>
      <c r="BJ2285" s="17"/>
      <c r="BK2285" s="17"/>
      <c r="BL2285" s="17"/>
      <c r="BM2285" s="17"/>
      <c r="BN2285" s="17"/>
      <c r="BO2285" s="17"/>
      <c r="BP2285" s="17"/>
      <c r="BQ2285" s="17"/>
      <c r="BR2285" s="17"/>
      <c r="BS2285" s="38"/>
      <c r="BT2285" s="38"/>
    </row>
    <row r="2286" customFormat="1" spans="2:72">
      <c r="B2286" s="17" t="e">
        <f>VLOOKUP(D2286,正方形!D:D,1,FALSE)</f>
        <v>#N/A</v>
      </c>
      <c r="C2286" s="4">
        <f t="shared" si="252"/>
        <v>2282</v>
      </c>
      <c r="D2286" s="1" t="s">
        <v>154</v>
      </c>
      <c r="E2286" s="1"/>
      <c r="F2286" s="17" t="s">
        <v>3044</v>
      </c>
      <c r="G2286" s="4">
        <v>520</v>
      </c>
      <c r="H2286" s="35">
        <f t="shared" si="254"/>
        <v>520</v>
      </c>
      <c r="I2286" s="47">
        <f t="shared" si="253"/>
        <v>0</v>
      </c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37">
        <f t="shared" si="255"/>
        <v>0</v>
      </c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/>
      <c r="BE2286" s="17"/>
      <c r="BF2286" s="17"/>
      <c r="BG2286" s="17"/>
      <c r="BH2286" s="17"/>
      <c r="BI2286" s="17"/>
      <c r="BJ2286" s="17"/>
      <c r="BK2286" s="17"/>
      <c r="BL2286" s="17"/>
      <c r="BM2286" s="17"/>
      <c r="BN2286" s="17"/>
      <c r="BO2286" s="17"/>
      <c r="BP2286" s="17"/>
      <c r="BQ2286" s="17"/>
      <c r="BR2286" s="17"/>
      <c r="BS2286" s="38"/>
      <c r="BT2286" s="38"/>
    </row>
    <row r="2287" customFormat="1" hidden="1" spans="2:72">
      <c r="B2287" s="17" t="e">
        <f>VLOOKUP(D2287,正方形!D:D,1,FALSE)</f>
        <v>#N/A</v>
      </c>
      <c r="C2287" s="4">
        <f t="shared" si="252"/>
        <v>2283</v>
      </c>
      <c r="D2287" s="1" t="s">
        <v>153</v>
      </c>
      <c r="E2287" s="1"/>
      <c r="F2287" s="17" t="s">
        <v>2425</v>
      </c>
      <c r="G2287" s="4">
        <v>0</v>
      </c>
      <c r="H2287" s="35">
        <f t="shared" si="254"/>
        <v>0</v>
      </c>
      <c r="I2287" s="47">
        <f t="shared" si="253"/>
        <v>0</v>
      </c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37">
        <f t="shared" si="255"/>
        <v>0</v>
      </c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s="17"/>
      <c r="BE2287" s="17"/>
      <c r="BF2287" s="17"/>
      <c r="BG2287" s="17"/>
      <c r="BH2287" s="17"/>
      <c r="BI2287" s="17"/>
      <c r="BJ2287" s="17"/>
      <c r="BK2287" s="17"/>
      <c r="BL2287" s="17"/>
      <c r="BM2287" s="17"/>
      <c r="BN2287" s="17"/>
      <c r="BO2287" s="17"/>
      <c r="BP2287" s="17"/>
      <c r="BQ2287" s="17"/>
      <c r="BR2287" s="17"/>
    </row>
    <row r="2288" customFormat="1" spans="2:72">
      <c r="B2288" s="17" t="e">
        <f>VLOOKUP(D2288,正方形!D:D,1,FALSE)</f>
        <v>#N/A</v>
      </c>
      <c r="C2288" s="4">
        <f t="shared" si="252"/>
        <v>2284</v>
      </c>
      <c r="D2288" s="1" t="s">
        <v>152</v>
      </c>
      <c r="E2288" s="1"/>
      <c r="F2288" s="17" t="s">
        <v>3006</v>
      </c>
      <c r="G2288" s="4">
        <v>320</v>
      </c>
      <c r="H2288" s="35">
        <f t="shared" si="254"/>
        <v>320</v>
      </c>
      <c r="I2288" s="47">
        <f t="shared" si="253"/>
        <v>0</v>
      </c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37">
        <f t="shared" si="255"/>
        <v>0</v>
      </c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s="17"/>
      <c r="BE2288" s="17"/>
      <c r="BF2288" s="17"/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38"/>
      <c r="BT2288" s="38"/>
    </row>
    <row r="2289" customFormat="1" hidden="1" spans="2:72">
      <c r="B2289" s="17" t="e">
        <f>VLOOKUP(D2289,正方形!D:D,1,FALSE)</f>
        <v>#N/A</v>
      </c>
      <c r="C2289" s="4">
        <f t="shared" si="252"/>
        <v>2285</v>
      </c>
      <c r="D2289" s="1" t="s">
        <v>151</v>
      </c>
      <c r="E2289" s="1"/>
      <c r="F2289" s="17" t="s">
        <v>2512</v>
      </c>
      <c r="G2289" s="4">
        <v>100</v>
      </c>
      <c r="H2289" s="35">
        <f t="shared" si="254"/>
        <v>0</v>
      </c>
      <c r="I2289" s="47">
        <f t="shared" si="253"/>
        <v>0</v>
      </c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37">
        <f t="shared" si="255"/>
        <v>100</v>
      </c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>
        <v>100</v>
      </c>
      <c r="AZ2289" s="17"/>
      <c r="BA2289" s="17"/>
      <c r="BB2289" s="17"/>
      <c r="BC2289" s="17"/>
      <c r="BD2289" s="17"/>
      <c r="BE2289" s="17"/>
      <c r="BF2289" s="17"/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</row>
    <row r="2290" customFormat="1" spans="2:72">
      <c r="B2290" s="17" t="e">
        <f>VLOOKUP(D2290,正方形!D:D,1,FALSE)</f>
        <v>#N/A</v>
      </c>
      <c r="C2290" s="4">
        <f t="shared" si="252"/>
        <v>2286</v>
      </c>
      <c r="D2290" s="1" t="s">
        <v>150</v>
      </c>
      <c r="E2290" s="1"/>
      <c r="F2290" s="17" t="s">
        <v>2786</v>
      </c>
      <c r="G2290" s="4">
        <v>20</v>
      </c>
      <c r="H2290" s="35">
        <f t="shared" si="254"/>
        <v>20</v>
      </c>
      <c r="I2290" s="47">
        <f t="shared" si="253"/>
        <v>0</v>
      </c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  <c r="AO2290" s="37">
        <f t="shared" si="255"/>
        <v>0</v>
      </c>
      <c r="AP2290" s="17"/>
      <c r="AQ2290" s="17"/>
      <c r="AR2290" s="17"/>
      <c r="AS2290" s="17"/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s="17"/>
      <c r="BE2290" s="17"/>
      <c r="BF2290" s="17"/>
      <c r="BG2290" s="17"/>
      <c r="BH2290" s="17"/>
      <c r="BI2290" s="17"/>
      <c r="BJ2290" s="17"/>
      <c r="BK2290" s="17"/>
      <c r="BL2290" s="17"/>
      <c r="BM2290" s="17"/>
      <c r="BN2290" s="17"/>
      <c r="BO2290" s="17"/>
      <c r="BP2290" s="17"/>
      <c r="BQ2290" s="17"/>
      <c r="BR2290" s="17"/>
      <c r="BS2290" s="38"/>
      <c r="BT2290" s="38"/>
    </row>
    <row r="2291" customFormat="1" hidden="1" spans="2:72">
      <c r="B2291" s="17"/>
      <c r="C2291" s="4">
        <f t="shared" si="252"/>
        <v>2287</v>
      </c>
      <c r="D2291" s="16" t="s">
        <v>3104</v>
      </c>
      <c r="E2291" s="1"/>
      <c r="F2291" s="17"/>
      <c r="G2291" s="4">
        <v>0</v>
      </c>
      <c r="H2291" s="35">
        <f t="shared" si="254"/>
        <v>0</v>
      </c>
      <c r="I2291" s="47">
        <f t="shared" si="253"/>
        <v>0</v>
      </c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37">
        <f t="shared" si="255"/>
        <v>0</v>
      </c>
      <c r="AP2291" s="17"/>
      <c r="AQ2291" s="17"/>
      <c r="AR2291" s="17"/>
      <c r="AS2291" s="17"/>
      <c r="AT2291" s="17"/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s="17"/>
      <c r="BE2291" s="17"/>
      <c r="BF2291" s="17"/>
      <c r="BG2291" s="17"/>
      <c r="BH2291" s="17"/>
      <c r="BI2291" s="17"/>
      <c r="BJ2291" s="17"/>
      <c r="BK2291" s="17"/>
      <c r="BL2291" s="17"/>
      <c r="BM2291" s="17"/>
      <c r="BN2291" s="17"/>
      <c r="BO2291" s="17"/>
      <c r="BP2291" s="17"/>
      <c r="BQ2291" s="17"/>
      <c r="BR2291" s="17"/>
    </row>
    <row r="2292" customFormat="1" spans="2:72">
      <c r="B2292" s="17" t="e">
        <f>VLOOKUP(D2292,正方形!D:D,1,FALSE)</f>
        <v>#N/A</v>
      </c>
      <c r="C2292" s="4">
        <f t="shared" si="252"/>
        <v>2288</v>
      </c>
      <c r="D2292" s="1" t="s">
        <v>148</v>
      </c>
      <c r="E2292" s="1"/>
      <c r="F2292" s="17" t="s">
        <v>3105</v>
      </c>
      <c r="G2292" s="4">
        <v>36</v>
      </c>
      <c r="H2292" s="35">
        <f t="shared" si="254"/>
        <v>36</v>
      </c>
      <c r="I2292" s="47">
        <f t="shared" si="253"/>
        <v>0</v>
      </c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37">
        <f t="shared" si="255"/>
        <v>0</v>
      </c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/>
      <c r="BE2292" s="17"/>
      <c r="BF2292" s="17"/>
      <c r="BG2292" s="17"/>
      <c r="BH2292" s="17"/>
      <c r="BI2292" s="17"/>
      <c r="BJ2292" s="17"/>
      <c r="BK2292" s="17"/>
      <c r="BL2292" s="17"/>
      <c r="BM2292" s="17"/>
      <c r="BN2292" s="17"/>
      <c r="BO2292" s="17"/>
      <c r="BP2292" s="17"/>
      <c r="BQ2292" s="17"/>
      <c r="BR2292" s="17"/>
      <c r="BS2292" s="38"/>
      <c r="BT2292" s="38"/>
    </row>
    <row r="2293" customFormat="1" hidden="1" spans="2:72">
      <c r="B2293" s="17"/>
      <c r="C2293" s="4">
        <f t="shared" si="252"/>
        <v>2289</v>
      </c>
      <c r="D2293" s="16" t="s">
        <v>147</v>
      </c>
      <c r="E2293" s="1"/>
      <c r="F2293" s="17"/>
      <c r="G2293" s="4">
        <v>0</v>
      </c>
      <c r="H2293" s="35">
        <f t="shared" si="254"/>
        <v>0</v>
      </c>
      <c r="I2293" s="47">
        <f t="shared" si="253"/>
        <v>0</v>
      </c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37">
        <f t="shared" si="255"/>
        <v>0</v>
      </c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/>
      <c r="BF2293" s="17"/>
      <c r="BG2293" s="17"/>
      <c r="BH2293" s="17"/>
      <c r="BI2293" s="17"/>
      <c r="BJ2293" s="17"/>
      <c r="BK2293" s="17"/>
      <c r="BL2293" s="17"/>
      <c r="BM2293" s="17"/>
      <c r="BN2293" s="17"/>
      <c r="BO2293" s="17"/>
      <c r="BP2293" s="17"/>
      <c r="BQ2293" s="17"/>
      <c r="BR2293" s="17"/>
    </row>
    <row r="2294" customFormat="1" spans="2:72">
      <c r="B2294" s="17" t="e">
        <f>VLOOKUP(D2294,正方形!D:D,1,FALSE)</f>
        <v>#N/A</v>
      </c>
      <c r="C2294" s="4">
        <f t="shared" si="252"/>
        <v>2290</v>
      </c>
      <c r="D2294" s="1" t="s">
        <v>146</v>
      </c>
      <c r="E2294" s="1"/>
      <c r="F2294" s="17" t="s">
        <v>2666</v>
      </c>
      <c r="G2294" s="4">
        <v>260</v>
      </c>
      <c r="H2294" s="35">
        <f t="shared" si="254"/>
        <v>40</v>
      </c>
      <c r="I2294" s="47">
        <f t="shared" si="253"/>
        <v>0</v>
      </c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37">
        <f t="shared" si="255"/>
        <v>220</v>
      </c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>
        <v>100</v>
      </c>
      <c r="AZ2294" s="17"/>
      <c r="BA2294" s="17"/>
      <c r="BB2294" s="17"/>
      <c r="BC2294" s="17"/>
      <c r="BD2294" s="17">
        <v>120</v>
      </c>
      <c r="BE2294" s="17"/>
      <c r="BF2294" s="17"/>
      <c r="BG2294" s="17"/>
      <c r="BH2294" s="17"/>
      <c r="BI2294" s="17"/>
      <c r="BJ2294" s="17"/>
      <c r="BK2294" s="17"/>
      <c r="BL2294" s="17"/>
      <c r="BM2294" s="17"/>
      <c r="BN2294" s="17"/>
      <c r="BO2294" s="17"/>
      <c r="BP2294" s="17"/>
      <c r="BQ2294" s="17"/>
      <c r="BR2294" s="17"/>
      <c r="BS2294" s="38"/>
      <c r="BT2294" s="38"/>
    </row>
    <row r="2295" customFormat="1" spans="2:72">
      <c r="B2295" s="17" t="e">
        <f>VLOOKUP(D2295,正方形!D:D,1,FALSE)</f>
        <v>#N/A</v>
      </c>
      <c r="C2295" s="4">
        <f t="shared" si="252"/>
        <v>2291</v>
      </c>
      <c r="D2295" s="1" t="s">
        <v>145</v>
      </c>
      <c r="E2295" s="1"/>
      <c r="F2295" s="17" t="s">
        <v>3106</v>
      </c>
      <c r="G2295" s="4">
        <v>60</v>
      </c>
      <c r="H2295" s="35">
        <f t="shared" si="254"/>
        <v>60</v>
      </c>
      <c r="I2295" s="47">
        <f t="shared" si="253"/>
        <v>0</v>
      </c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37">
        <f t="shared" si="255"/>
        <v>0</v>
      </c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7"/>
      <c r="BC2295" s="17"/>
      <c r="BD2295" s="17"/>
      <c r="BE2295" s="17"/>
      <c r="BF2295" s="17"/>
      <c r="BG2295" s="17"/>
      <c r="BH2295" s="17"/>
      <c r="BI2295" s="17"/>
      <c r="BJ2295" s="17"/>
      <c r="BK2295" s="17"/>
      <c r="BL2295" s="17"/>
      <c r="BM2295" s="17"/>
      <c r="BN2295" s="17"/>
      <c r="BO2295" s="17"/>
      <c r="BP2295" s="17"/>
      <c r="BQ2295" s="17"/>
      <c r="BR2295" s="17"/>
      <c r="BS2295" s="38"/>
      <c r="BT2295" s="38"/>
    </row>
    <row r="2296" customFormat="1" spans="2:72">
      <c r="B2296" s="17" t="e">
        <f>VLOOKUP(D2296,正方形!D:D,1,FALSE)</f>
        <v>#N/A</v>
      </c>
      <c r="C2296" s="4">
        <f t="shared" si="252"/>
        <v>2292</v>
      </c>
      <c r="D2296" s="1" t="s">
        <v>144</v>
      </c>
      <c r="E2296" s="1"/>
      <c r="F2296" s="17" t="s">
        <v>2693</v>
      </c>
      <c r="G2296" s="4">
        <v>35</v>
      </c>
      <c r="H2296" s="35">
        <f t="shared" si="254"/>
        <v>35</v>
      </c>
      <c r="I2296" s="47">
        <f t="shared" si="253"/>
        <v>0</v>
      </c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37">
        <f t="shared" si="255"/>
        <v>0</v>
      </c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s="17"/>
      <c r="BE2296" s="17"/>
      <c r="BF2296" s="17"/>
      <c r="BG2296" s="17"/>
      <c r="BH2296" s="17"/>
      <c r="BI2296" s="17"/>
      <c r="BJ2296" s="17"/>
      <c r="BK2296" s="17"/>
      <c r="BL2296" s="17"/>
      <c r="BM2296" s="17"/>
      <c r="BN2296" s="17"/>
      <c r="BO2296" s="17"/>
      <c r="BP2296" s="17"/>
      <c r="BQ2296" s="17"/>
      <c r="BR2296" s="17"/>
    </row>
    <row r="2297" customFormat="1" spans="2:72">
      <c r="B2297" s="17" t="e">
        <f>VLOOKUP(D2297,正方形!D:D,1,FALSE)</f>
        <v>#N/A</v>
      </c>
      <c r="C2297" s="4">
        <f t="shared" si="252"/>
        <v>2293</v>
      </c>
      <c r="D2297" s="1" t="s">
        <v>143</v>
      </c>
      <c r="E2297" s="1"/>
      <c r="F2297" s="17" t="s">
        <v>3093</v>
      </c>
      <c r="G2297" s="4">
        <v>190</v>
      </c>
      <c r="H2297" s="35">
        <f t="shared" si="254"/>
        <v>190</v>
      </c>
      <c r="I2297" s="47">
        <f t="shared" si="253"/>
        <v>0</v>
      </c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37">
        <f t="shared" si="255"/>
        <v>0</v>
      </c>
      <c r="AP2297" s="17"/>
      <c r="AQ2297" s="17"/>
      <c r="AR2297" s="17"/>
      <c r="AS2297" s="17"/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/>
      <c r="BE2297" s="17"/>
      <c r="BF2297" s="17"/>
      <c r="BG2297" s="17"/>
      <c r="BH2297" s="17"/>
      <c r="BI2297" s="17"/>
      <c r="BJ2297" s="17"/>
      <c r="BK2297" s="17"/>
      <c r="BL2297" s="17"/>
      <c r="BM2297" s="17"/>
      <c r="BN2297" s="17"/>
      <c r="BO2297" s="17"/>
      <c r="BP2297" s="17"/>
      <c r="BQ2297" s="17"/>
      <c r="BR2297" s="17"/>
      <c r="BS2297" s="38"/>
      <c r="BT2297" s="38"/>
    </row>
    <row r="2298" customFormat="1" spans="2:72">
      <c r="B2298" s="17" t="e">
        <f>VLOOKUP(D2298,正方形!D:D,1,FALSE)</f>
        <v>#N/A</v>
      </c>
      <c r="C2298" s="4">
        <f t="shared" si="252"/>
        <v>2294</v>
      </c>
      <c r="D2298" s="1" t="s">
        <v>142</v>
      </c>
      <c r="E2298" s="1"/>
      <c r="F2298" s="17" t="s">
        <v>2520</v>
      </c>
      <c r="G2298" s="4">
        <v>60</v>
      </c>
      <c r="H2298" s="35">
        <f t="shared" si="254"/>
        <v>60</v>
      </c>
      <c r="I2298" s="47">
        <f t="shared" si="253"/>
        <v>0</v>
      </c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37">
        <f t="shared" si="255"/>
        <v>0</v>
      </c>
      <c r="AP2298" s="17"/>
      <c r="AQ2298" s="17"/>
      <c r="AR2298" s="17"/>
      <c r="AS2298" s="17"/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s="17"/>
      <c r="BE2298" s="17"/>
      <c r="BF2298" s="17"/>
      <c r="BG2298" s="17"/>
      <c r="BH2298" s="17"/>
      <c r="BI2298" s="17"/>
      <c r="BJ2298" s="17"/>
      <c r="BK2298" s="17"/>
      <c r="BL2298" s="17"/>
      <c r="BM2298" s="17"/>
      <c r="BN2298" s="17"/>
      <c r="BO2298" s="17"/>
      <c r="BP2298" s="17"/>
      <c r="BQ2298" s="17"/>
      <c r="BR2298" s="17"/>
    </row>
    <row r="2299" customFormat="1" spans="2:72">
      <c r="B2299" s="17" t="e">
        <f>VLOOKUP(D2299,正方形!D:D,1,FALSE)</f>
        <v>#N/A</v>
      </c>
      <c r="C2299" s="4">
        <f t="shared" si="252"/>
        <v>2295</v>
      </c>
      <c r="D2299" s="1" t="s">
        <v>141</v>
      </c>
      <c r="E2299" s="1"/>
      <c r="F2299" s="17" t="s">
        <v>2562</v>
      </c>
      <c r="G2299" s="4">
        <v>50</v>
      </c>
      <c r="H2299" s="35">
        <f t="shared" si="254"/>
        <v>50</v>
      </c>
      <c r="I2299" s="47">
        <f t="shared" si="253"/>
        <v>0</v>
      </c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37">
        <f t="shared" si="255"/>
        <v>0</v>
      </c>
      <c r="AP2299" s="17"/>
      <c r="AQ2299" s="17"/>
      <c r="AR2299" s="17"/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/>
      <c r="BE2299" s="17"/>
      <c r="BF2299" s="17"/>
      <c r="BG2299" s="17"/>
      <c r="BH2299" s="17"/>
      <c r="BI2299" s="17"/>
      <c r="BJ2299" s="17"/>
      <c r="BK2299" s="17"/>
      <c r="BL2299" s="17"/>
      <c r="BM2299" s="17"/>
      <c r="BN2299" s="17"/>
      <c r="BO2299" s="17"/>
      <c r="BP2299" s="17"/>
      <c r="BQ2299" s="17"/>
      <c r="BR2299" s="17"/>
    </row>
    <row r="2300" customFormat="1" hidden="1" spans="2:72">
      <c r="B2300" s="17"/>
      <c r="C2300" s="4">
        <f t="shared" si="252"/>
        <v>2296</v>
      </c>
      <c r="D2300" s="16" t="s">
        <v>140</v>
      </c>
      <c r="E2300" s="1"/>
      <c r="F2300" s="17"/>
      <c r="G2300" s="4">
        <v>0</v>
      </c>
      <c r="H2300" s="35">
        <f t="shared" si="254"/>
        <v>0</v>
      </c>
      <c r="I2300" s="47">
        <f t="shared" si="253"/>
        <v>0</v>
      </c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37">
        <f t="shared" ref="AO2300:AO2304" si="256">SUM(AP2300:BT2300)</f>
        <v>0</v>
      </c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/>
      <c r="BA2300" s="17"/>
      <c r="BB2300" s="17"/>
      <c r="BC2300" s="17"/>
      <c r="BD2300" s="17"/>
      <c r="BE2300" s="17"/>
      <c r="BF2300" s="17"/>
      <c r="BG2300" s="17"/>
      <c r="BH2300" s="17"/>
      <c r="BI2300" s="17"/>
      <c r="BJ2300" s="17"/>
      <c r="BK2300" s="17"/>
      <c r="BL2300" s="17"/>
      <c r="BM2300" s="17"/>
      <c r="BN2300" s="17"/>
      <c r="BO2300" s="17"/>
      <c r="BP2300" s="17"/>
      <c r="BQ2300" s="17"/>
      <c r="BR2300" s="17"/>
    </row>
    <row r="2301" customFormat="1" hidden="1" spans="2:72">
      <c r="B2301" s="17" t="e">
        <f>VLOOKUP(D2301,正方形!D:D,1,FALSE)</f>
        <v>#N/A</v>
      </c>
      <c r="C2301" s="4">
        <f t="shared" si="252"/>
        <v>2297</v>
      </c>
      <c r="D2301" s="1" t="s">
        <v>139</v>
      </c>
      <c r="E2301" s="1"/>
      <c r="F2301" s="17" t="s">
        <v>3107</v>
      </c>
      <c r="G2301" s="4">
        <v>0</v>
      </c>
      <c r="H2301" s="35">
        <f t="shared" si="254"/>
        <v>0</v>
      </c>
      <c r="I2301" s="47">
        <f t="shared" si="253"/>
        <v>0</v>
      </c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37">
        <f t="shared" si="256"/>
        <v>0</v>
      </c>
      <c r="AP2301" s="17"/>
      <c r="AQ2301" s="17"/>
      <c r="AR2301" s="17"/>
      <c r="AS2301" s="17"/>
      <c r="AT2301" s="17"/>
      <c r="AU2301" s="17"/>
      <c r="AV2301" s="17"/>
      <c r="AW2301" s="17"/>
      <c r="AX2301" s="17"/>
      <c r="AY2301" s="17"/>
      <c r="AZ2301" s="17"/>
      <c r="BA2301" s="17"/>
      <c r="BB2301" s="17"/>
      <c r="BC2301" s="17"/>
      <c r="BD2301" s="17"/>
      <c r="BE2301" s="17"/>
      <c r="BF2301" s="17"/>
      <c r="BG2301" s="17"/>
      <c r="BH2301" s="17"/>
      <c r="BI2301" s="17"/>
      <c r="BJ2301" s="17"/>
      <c r="BK2301" s="17"/>
      <c r="BL2301" s="17"/>
      <c r="BM2301" s="17"/>
      <c r="BN2301" s="17"/>
      <c r="BO2301" s="17"/>
      <c r="BP2301" s="17"/>
      <c r="BQ2301" s="17"/>
      <c r="BR2301" s="17"/>
      <c r="BS2301" s="38"/>
      <c r="BT2301" s="38"/>
    </row>
    <row r="2302" customFormat="1" spans="2:72">
      <c r="B2302" s="17"/>
      <c r="C2302" s="4">
        <f t="shared" si="252"/>
        <v>2298</v>
      </c>
      <c r="D2302" s="16" t="s">
        <v>138</v>
      </c>
      <c r="E2302" s="1"/>
      <c r="F2302" s="17" t="s">
        <v>3085</v>
      </c>
      <c r="G2302" s="4">
        <v>450</v>
      </c>
      <c r="H2302" s="35">
        <f t="shared" si="254"/>
        <v>450</v>
      </c>
      <c r="I2302" s="47">
        <f t="shared" si="253"/>
        <v>0</v>
      </c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37">
        <f t="shared" si="256"/>
        <v>0</v>
      </c>
      <c r="AP2302" s="17"/>
      <c r="AQ2302" s="17"/>
      <c r="AR2302" s="17"/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s="17"/>
      <c r="BE2302" s="17"/>
      <c r="BF2302" s="17"/>
      <c r="BG2302" s="17"/>
      <c r="BH2302" s="17"/>
      <c r="BI2302" s="17"/>
      <c r="BJ2302" s="17"/>
      <c r="BK2302" s="17"/>
      <c r="BL2302" s="17"/>
      <c r="BM2302" s="17"/>
      <c r="BN2302" s="17"/>
      <c r="BO2302" s="17"/>
      <c r="BP2302" s="17"/>
      <c r="BQ2302" s="17"/>
      <c r="BR2302" s="17"/>
    </row>
    <row r="2303" customFormat="1" spans="2:72">
      <c r="B2303" s="17"/>
      <c r="C2303" s="4">
        <f t="shared" si="252"/>
        <v>2299</v>
      </c>
      <c r="D2303" s="16" t="s">
        <v>137</v>
      </c>
      <c r="E2303" s="1"/>
      <c r="F2303" s="17" t="s">
        <v>2853</v>
      </c>
      <c r="G2303" s="4">
        <v>460</v>
      </c>
      <c r="H2303" s="35">
        <f t="shared" si="254"/>
        <v>440</v>
      </c>
      <c r="I2303" s="47">
        <f t="shared" si="253"/>
        <v>0</v>
      </c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37">
        <f t="shared" si="256"/>
        <v>20</v>
      </c>
      <c r="AP2303" s="17"/>
      <c r="AQ2303" s="17"/>
      <c r="AR2303" s="17"/>
      <c r="AS2303" s="17"/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s="17"/>
      <c r="BE2303" s="17"/>
      <c r="BF2303" s="17"/>
      <c r="BG2303" s="17"/>
      <c r="BH2303" s="17"/>
      <c r="BI2303" s="17"/>
      <c r="BJ2303" s="17"/>
      <c r="BK2303" s="17">
        <v>20</v>
      </c>
      <c r="BL2303" s="17"/>
      <c r="BM2303" s="17"/>
      <c r="BN2303" s="17"/>
      <c r="BO2303" s="17"/>
      <c r="BP2303" s="17"/>
      <c r="BQ2303" s="17"/>
      <c r="BR2303" s="17"/>
    </row>
    <row r="2304" customFormat="1" spans="2:72">
      <c r="B2304" s="17" t="e">
        <f>VLOOKUP(D2304,正方形!D:D,1,FALSE)</f>
        <v>#N/A</v>
      </c>
      <c r="C2304" s="4">
        <f t="shared" si="252"/>
        <v>2300</v>
      </c>
      <c r="D2304" s="1" t="s">
        <v>136</v>
      </c>
      <c r="E2304" s="1"/>
      <c r="F2304" s="17" t="s">
        <v>2592</v>
      </c>
      <c r="G2304" s="4">
        <v>500</v>
      </c>
      <c r="H2304" s="35">
        <f t="shared" si="254"/>
        <v>500</v>
      </c>
      <c r="I2304" s="47">
        <f t="shared" si="253"/>
        <v>0</v>
      </c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37">
        <f t="shared" si="256"/>
        <v>0</v>
      </c>
      <c r="AP2304" s="17"/>
      <c r="AQ2304" s="17"/>
      <c r="AR2304" s="17"/>
      <c r="AS2304" s="17"/>
      <c r="AT2304" s="17"/>
      <c r="AU2304" s="17"/>
      <c r="AV2304" s="17"/>
      <c r="AW2304" s="17"/>
      <c r="AX2304" s="17"/>
      <c r="AY2304" s="17"/>
      <c r="AZ2304" s="17"/>
      <c r="BA2304" s="17"/>
      <c r="BB2304" s="17"/>
      <c r="BC2304" s="17"/>
      <c r="BD2304" s="17"/>
      <c r="BE2304" s="17"/>
      <c r="BF2304" s="17"/>
      <c r="BG2304" s="17"/>
      <c r="BH2304" s="17"/>
      <c r="BI2304" s="17"/>
      <c r="BJ2304" s="17"/>
      <c r="BK2304" s="17"/>
      <c r="BL2304" s="17"/>
      <c r="BM2304" s="17"/>
      <c r="BN2304" s="17"/>
      <c r="BO2304" s="17"/>
      <c r="BP2304" s="17"/>
      <c r="BQ2304" s="17"/>
      <c r="BR2304" s="17"/>
      <c r="BS2304" s="38"/>
      <c r="BT2304" s="38"/>
    </row>
    <row r="2305" customFormat="1" hidden="1" spans="2:72">
      <c r="B2305" s="17"/>
      <c r="C2305" s="4">
        <f t="shared" si="252"/>
        <v>2301</v>
      </c>
      <c r="D2305" s="16" t="s">
        <v>135</v>
      </c>
      <c r="E2305" s="1"/>
      <c r="F2305" s="17" t="s">
        <v>2898</v>
      </c>
      <c r="G2305" s="4">
        <v>45</v>
      </c>
      <c r="H2305" s="35">
        <f t="shared" si="254"/>
        <v>0</v>
      </c>
      <c r="I2305" s="47">
        <f t="shared" si="253"/>
        <v>0</v>
      </c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37">
        <f t="shared" ref="AO2305:AO2310" si="257">SUM(AP2305:BT2305)</f>
        <v>45</v>
      </c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>
        <v>45</v>
      </c>
      <c r="BD2305" s="17"/>
      <c r="BE2305" s="17"/>
      <c r="BF2305" s="17"/>
      <c r="BG2305" s="17"/>
      <c r="BH2305" s="17"/>
      <c r="BI2305" s="17"/>
      <c r="BJ2305" s="17"/>
      <c r="BK2305" s="17"/>
      <c r="BL2305" s="17"/>
      <c r="BM2305" s="17"/>
      <c r="BN2305" s="17"/>
      <c r="BO2305" s="17"/>
      <c r="BP2305" s="17"/>
      <c r="BQ2305" s="17"/>
      <c r="BR2305" s="17"/>
    </row>
    <row r="2306" customFormat="1" spans="2:72">
      <c r="B2306" s="17" t="e">
        <f>VLOOKUP(D2306,正方形!D:D,1,FALSE)</f>
        <v>#N/A</v>
      </c>
      <c r="C2306" s="4">
        <f t="shared" si="252"/>
        <v>2302</v>
      </c>
      <c r="D2306" s="1" t="s">
        <v>134</v>
      </c>
      <c r="E2306" s="1"/>
      <c r="F2306" s="17" t="s">
        <v>2503</v>
      </c>
      <c r="G2306" s="4">
        <v>50</v>
      </c>
      <c r="H2306" s="35">
        <f t="shared" si="254"/>
        <v>50</v>
      </c>
      <c r="I2306" s="47">
        <f t="shared" si="253"/>
        <v>0</v>
      </c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37">
        <f t="shared" si="257"/>
        <v>0</v>
      </c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/>
      <c r="BE2306" s="17"/>
      <c r="BF2306" s="17"/>
      <c r="BG2306" s="17"/>
      <c r="BH2306" s="17"/>
      <c r="BI2306" s="17"/>
      <c r="BJ2306" s="17"/>
      <c r="BK2306" s="17"/>
      <c r="BL2306" s="17"/>
      <c r="BM2306" s="17"/>
      <c r="BN2306" s="17"/>
      <c r="BO2306" s="17"/>
      <c r="BP2306" s="17"/>
      <c r="BQ2306" s="17"/>
      <c r="BR2306" s="17"/>
      <c r="BS2306" s="38"/>
      <c r="BT2306" s="38"/>
    </row>
    <row r="2307" customFormat="1" spans="2:72">
      <c r="B2307" s="17"/>
      <c r="C2307" s="4">
        <f t="shared" si="252"/>
        <v>2303</v>
      </c>
      <c r="D2307" s="16" t="s">
        <v>3108</v>
      </c>
      <c r="E2307" s="1"/>
      <c r="F2307" s="17" t="s">
        <v>2759</v>
      </c>
      <c r="G2307" s="4">
        <v>300</v>
      </c>
      <c r="H2307" s="35">
        <f t="shared" si="254"/>
        <v>300</v>
      </c>
      <c r="I2307" s="47">
        <f t="shared" si="253"/>
        <v>0</v>
      </c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37">
        <f t="shared" si="257"/>
        <v>0</v>
      </c>
      <c r="AP2307" s="17"/>
      <c r="AQ2307" s="17"/>
      <c r="AR2307" s="17"/>
      <c r="AS2307" s="17"/>
      <c r="AT2307" s="17"/>
      <c r="AU2307" s="17"/>
      <c r="AV2307" s="17"/>
      <c r="AW2307" s="17"/>
      <c r="AX2307" s="17"/>
      <c r="AY2307" s="17"/>
      <c r="AZ2307" s="17"/>
      <c r="BA2307" s="17"/>
      <c r="BB2307" s="17"/>
      <c r="BC2307" s="17"/>
      <c r="BD2307" s="17"/>
      <c r="BE2307" s="17"/>
      <c r="BF2307" s="17"/>
      <c r="BG2307" s="17"/>
      <c r="BH2307" s="17"/>
      <c r="BI2307" s="17"/>
      <c r="BJ2307" s="17"/>
      <c r="BK2307" s="17"/>
      <c r="BL2307" s="17"/>
      <c r="BM2307" s="17"/>
      <c r="BN2307" s="17"/>
      <c r="BO2307" s="17"/>
      <c r="BP2307" s="17"/>
      <c r="BQ2307" s="17"/>
      <c r="BR2307" s="17"/>
    </row>
    <row r="2308" customFormat="1" spans="2:72">
      <c r="B2308" s="17" t="e">
        <f>VLOOKUP(D2308,正方形!D:D,1,FALSE)</f>
        <v>#N/A</v>
      </c>
      <c r="C2308" s="4">
        <f t="shared" si="252"/>
        <v>2304</v>
      </c>
      <c r="D2308" s="1" t="s">
        <v>132</v>
      </c>
      <c r="E2308" s="1"/>
      <c r="F2308" s="17" t="s">
        <v>2425</v>
      </c>
      <c r="G2308" s="4">
        <v>50</v>
      </c>
      <c r="H2308" s="35">
        <f t="shared" si="254"/>
        <v>50</v>
      </c>
      <c r="I2308" s="47">
        <f t="shared" si="253"/>
        <v>0</v>
      </c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37">
        <f t="shared" si="257"/>
        <v>0</v>
      </c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/>
      <c r="BE2308" s="17"/>
      <c r="BF2308" s="17"/>
      <c r="BG2308" s="17"/>
      <c r="BH2308" s="17"/>
      <c r="BI2308" s="17"/>
      <c r="BJ2308" s="17"/>
      <c r="BK2308" s="17"/>
      <c r="BL2308" s="17"/>
      <c r="BM2308" s="17"/>
      <c r="BN2308" s="17"/>
      <c r="BO2308" s="17"/>
      <c r="BP2308" s="17"/>
      <c r="BQ2308" s="17"/>
      <c r="BR2308" s="17"/>
      <c r="BS2308" s="38"/>
      <c r="BT2308" s="38"/>
    </row>
    <row r="2309" customFormat="1" spans="2:72">
      <c r="B2309" s="17"/>
      <c r="C2309" s="4">
        <f t="shared" si="252"/>
        <v>2305</v>
      </c>
      <c r="D2309" s="16" t="s">
        <v>3109</v>
      </c>
      <c r="E2309" s="1"/>
      <c r="F2309" s="17" t="s">
        <v>2759</v>
      </c>
      <c r="G2309" s="4">
        <v>190</v>
      </c>
      <c r="H2309" s="35">
        <f t="shared" si="254"/>
        <v>190</v>
      </c>
      <c r="I2309" s="47">
        <f t="shared" si="253"/>
        <v>0</v>
      </c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37">
        <f t="shared" si="257"/>
        <v>0</v>
      </c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s="17"/>
      <c r="BE2309" s="17"/>
      <c r="BF2309" s="17"/>
      <c r="BG2309" s="17"/>
      <c r="BH2309" s="17"/>
      <c r="BI2309" s="17"/>
      <c r="BJ2309" s="17"/>
      <c r="BK2309" s="17"/>
      <c r="BL2309" s="17"/>
      <c r="BM2309" s="17"/>
      <c r="BN2309" s="17"/>
      <c r="BO2309" s="17"/>
      <c r="BP2309" s="17"/>
      <c r="BQ2309" s="17"/>
      <c r="BR2309" s="17"/>
    </row>
    <row r="2310" customFormat="1" spans="2:72">
      <c r="B2310" s="17" t="e">
        <f>VLOOKUP(D2310,正方形!D:D,1,FALSE)</f>
        <v>#N/A</v>
      </c>
      <c r="C2310" s="4">
        <f t="shared" si="252"/>
        <v>2306</v>
      </c>
      <c r="D2310" s="1" t="s">
        <v>129</v>
      </c>
      <c r="E2310" s="1"/>
      <c r="F2310" s="17" t="s">
        <v>2995</v>
      </c>
      <c r="G2310" s="4">
        <v>150</v>
      </c>
      <c r="H2310" s="35">
        <f t="shared" si="254"/>
        <v>150</v>
      </c>
      <c r="I2310" s="47">
        <f t="shared" si="253"/>
        <v>0</v>
      </c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37">
        <f t="shared" si="257"/>
        <v>0</v>
      </c>
      <c r="AP2310" s="17"/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/>
      <c r="BE2310" s="17"/>
      <c r="BF2310" s="17"/>
      <c r="BG2310" s="17"/>
      <c r="BH2310" s="17"/>
      <c r="BI2310" s="17"/>
      <c r="BJ2310" s="17"/>
      <c r="BK2310" s="17"/>
      <c r="BL2310" s="17"/>
      <c r="BM2310" s="17"/>
      <c r="BN2310" s="17"/>
      <c r="BO2310" s="17"/>
      <c r="BP2310" s="17"/>
      <c r="BQ2310" s="17"/>
      <c r="BR2310" s="17"/>
    </row>
    <row r="2311" customFormat="1" hidden="1" spans="2:72">
      <c r="B2311" s="17" t="e">
        <f>VLOOKUP(D2311,正方形!D:D,1,FALSE)</f>
        <v>#N/A</v>
      </c>
      <c r="C2311" s="4">
        <f t="shared" si="252"/>
        <v>2307</v>
      </c>
      <c r="D2311" s="1" t="s">
        <v>128</v>
      </c>
      <c r="E2311" s="1"/>
      <c r="F2311" s="17" t="s">
        <v>3086</v>
      </c>
      <c r="G2311" s="4">
        <v>60</v>
      </c>
      <c r="H2311" s="35">
        <f t="shared" si="254"/>
        <v>0</v>
      </c>
      <c r="I2311" s="47">
        <f t="shared" si="253"/>
        <v>0</v>
      </c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37">
        <f t="shared" ref="AO2311:AO2317" si="258">SUM(AP2311:BT2311)</f>
        <v>60</v>
      </c>
      <c r="AP2311" s="17"/>
      <c r="AQ2311" s="17"/>
      <c r="AR2311" s="17"/>
      <c r="AS2311" s="17"/>
      <c r="AT2311" s="17"/>
      <c r="AU2311" s="17"/>
      <c r="AV2311" s="17"/>
      <c r="AW2311" s="17"/>
      <c r="AX2311" s="17"/>
      <c r="AY2311" s="17"/>
      <c r="AZ2311" s="17">
        <v>10</v>
      </c>
      <c r="BA2311" s="17"/>
      <c r="BB2311" s="17"/>
      <c r="BC2311" s="17"/>
      <c r="BD2311" s="17"/>
      <c r="BE2311" s="17"/>
      <c r="BF2311" s="17">
        <v>50</v>
      </c>
      <c r="BG2311" s="17"/>
      <c r="BH2311" s="17"/>
      <c r="BI2311" s="17"/>
      <c r="BJ2311" s="17"/>
      <c r="BK2311" s="17"/>
      <c r="BL2311" s="17"/>
      <c r="BM2311" s="17"/>
      <c r="BN2311" s="17"/>
      <c r="BO2311" s="17"/>
      <c r="BP2311" s="17"/>
      <c r="BQ2311" s="17"/>
      <c r="BR2311" s="17"/>
      <c r="BS2311" s="38"/>
      <c r="BT2311" s="38"/>
    </row>
    <row r="2312" customFormat="1" hidden="1" spans="2:72">
      <c r="B2312" s="17"/>
      <c r="C2312" s="4">
        <f t="shared" si="252"/>
        <v>2308</v>
      </c>
      <c r="D2312" s="16" t="s">
        <v>127</v>
      </c>
      <c r="E2312" s="1"/>
      <c r="F2312" s="17" t="s">
        <v>2904</v>
      </c>
      <c r="G2312" s="4">
        <v>0</v>
      </c>
      <c r="H2312" s="35">
        <f t="shared" si="254"/>
        <v>0</v>
      </c>
      <c r="I2312" s="47">
        <f t="shared" si="253"/>
        <v>0</v>
      </c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37">
        <f t="shared" si="258"/>
        <v>0</v>
      </c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/>
      <c r="BE2312" s="17"/>
      <c r="BF2312" s="17"/>
      <c r="BG2312" s="17"/>
      <c r="BH2312" s="17"/>
      <c r="BI2312" s="17"/>
      <c r="BJ2312" s="17"/>
      <c r="BK2312" s="17"/>
      <c r="BL2312" s="17"/>
      <c r="BM2312" s="17"/>
      <c r="BN2312" s="17"/>
      <c r="BO2312" s="17"/>
      <c r="BP2312" s="17"/>
      <c r="BQ2312" s="17"/>
      <c r="BR2312" s="17"/>
    </row>
    <row r="2313" customFormat="1" hidden="1" spans="2:72">
      <c r="B2313" s="17"/>
      <c r="C2313" s="4">
        <f t="shared" si="252"/>
        <v>2309</v>
      </c>
      <c r="D2313" s="16" t="s">
        <v>126</v>
      </c>
      <c r="E2313" s="1"/>
      <c r="F2313" s="17" t="s">
        <v>2904</v>
      </c>
      <c r="G2313" s="4">
        <v>0</v>
      </c>
      <c r="H2313" s="35">
        <f t="shared" si="254"/>
        <v>0</v>
      </c>
      <c r="I2313" s="47">
        <f t="shared" si="253"/>
        <v>0</v>
      </c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37">
        <f t="shared" si="258"/>
        <v>0</v>
      </c>
      <c r="AP2313" s="17"/>
      <c r="AQ2313" s="17"/>
      <c r="AR2313" s="17"/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s="17"/>
      <c r="BE2313" s="17"/>
      <c r="BF2313" s="17"/>
      <c r="BG2313" s="17"/>
      <c r="BH2313" s="17"/>
      <c r="BI2313" s="17"/>
      <c r="BJ2313" s="17"/>
      <c r="BK2313" s="17"/>
      <c r="BL2313" s="17"/>
      <c r="BM2313" s="17"/>
      <c r="BN2313" s="17"/>
      <c r="BO2313" s="17"/>
      <c r="BP2313" s="17"/>
      <c r="BQ2313" s="17"/>
      <c r="BR2313" s="17"/>
    </row>
    <row r="2314" customFormat="1" spans="2:72">
      <c r="B2314" s="17"/>
      <c r="C2314" s="4">
        <f t="shared" si="252"/>
        <v>2310</v>
      </c>
      <c r="D2314" s="16" t="s">
        <v>125</v>
      </c>
      <c r="E2314" s="1"/>
      <c r="F2314" s="17" t="s">
        <v>3110</v>
      </c>
      <c r="G2314" s="4">
        <v>1300</v>
      </c>
      <c r="H2314" s="35">
        <f t="shared" si="254"/>
        <v>1150</v>
      </c>
      <c r="I2314" s="47">
        <f t="shared" si="253"/>
        <v>0</v>
      </c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37">
        <f t="shared" si="258"/>
        <v>150</v>
      </c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/>
      <c r="BE2314" s="17"/>
      <c r="BF2314" s="17"/>
      <c r="BG2314" s="17">
        <v>150</v>
      </c>
      <c r="BH2314" s="17"/>
      <c r="BI2314" s="17"/>
      <c r="BJ2314" s="17"/>
      <c r="BK2314" s="17"/>
      <c r="BL2314" s="17"/>
      <c r="BM2314" s="17"/>
      <c r="BN2314" s="17"/>
      <c r="BO2314" s="17"/>
      <c r="BP2314" s="17"/>
      <c r="BQ2314" s="17"/>
      <c r="BR2314" s="17"/>
    </row>
    <row r="2315" customFormat="1" spans="2:72">
      <c r="B2315" s="17" t="e">
        <f>VLOOKUP(D2315,正方形!D:D,1,FALSE)</f>
        <v>#N/A</v>
      </c>
      <c r="C2315" s="4">
        <f t="shared" si="252"/>
        <v>2311</v>
      </c>
      <c r="D2315" s="1" t="s">
        <v>124</v>
      </c>
      <c r="E2315" s="1"/>
      <c r="F2315" s="17" t="s">
        <v>2639</v>
      </c>
      <c r="G2315" s="4">
        <v>150</v>
      </c>
      <c r="H2315" s="35">
        <f t="shared" si="254"/>
        <v>150</v>
      </c>
      <c r="I2315" s="47">
        <f t="shared" si="253"/>
        <v>0</v>
      </c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37">
        <f t="shared" si="258"/>
        <v>0</v>
      </c>
      <c r="AP2315" s="17"/>
      <c r="AQ2315" s="17"/>
      <c r="AR2315" s="17"/>
      <c r="AS2315" s="17"/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s="17"/>
      <c r="BE2315" s="17"/>
      <c r="BF2315" s="17"/>
      <c r="BG2315" s="17"/>
      <c r="BH2315" s="17"/>
      <c r="BI2315" s="17"/>
      <c r="BJ2315" s="17"/>
      <c r="BK2315" s="17"/>
      <c r="BL2315" s="17"/>
      <c r="BM2315" s="17"/>
      <c r="BN2315" s="17"/>
      <c r="BO2315" s="17"/>
      <c r="BP2315" s="17"/>
      <c r="BQ2315" s="17"/>
      <c r="BR2315" s="17"/>
    </row>
    <row r="2316" customFormat="1" spans="2:72">
      <c r="B2316" s="17" t="e">
        <f>VLOOKUP(D2316,正方形!D:D,1,FALSE)</f>
        <v>#N/A</v>
      </c>
      <c r="C2316" s="4">
        <f t="shared" si="252"/>
        <v>2312</v>
      </c>
      <c r="D2316" s="1" t="s">
        <v>123</v>
      </c>
      <c r="E2316" s="1"/>
      <c r="F2316" s="17" t="s">
        <v>2493</v>
      </c>
      <c r="G2316" s="4">
        <v>8</v>
      </c>
      <c r="H2316" s="35">
        <f t="shared" si="254"/>
        <v>8</v>
      </c>
      <c r="I2316" s="47">
        <f t="shared" si="253"/>
        <v>0</v>
      </c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37">
        <f t="shared" si="258"/>
        <v>0</v>
      </c>
      <c r="AP2316" s="17"/>
      <c r="AQ2316" s="17"/>
      <c r="AR2316" s="17"/>
      <c r="AS2316" s="17"/>
      <c r="AT2316" s="17"/>
      <c r="AU2316" s="17"/>
      <c r="AV2316" s="17"/>
      <c r="AW2316" s="17"/>
      <c r="AX2316" s="17"/>
      <c r="AY2316" s="17"/>
      <c r="AZ2316" s="17"/>
      <c r="BA2316" s="17"/>
      <c r="BB2316" s="17"/>
      <c r="BC2316" s="17"/>
      <c r="BD2316" s="17"/>
      <c r="BE2316" s="17"/>
      <c r="BF2316" s="17"/>
      <c r="BG2316" s="17"/>
      <c r="BH2316" s="17"/>
      <c r="BI2316" s="17"/>
      <c r="BJ2316" s="17"/>
      <c r="BK2316" s="17"/>
      <c r="BL2316" s="17"/>
      <c r="BM2316" s="17"/>
      <c r="BN2316" s="17"/>
      <c r="BO2316" s="17"/>
      <c r="BP2316" s="17"/>
      <c r="BQ2316" s="17"/>
      <c r="BR2316" s="17"/>
    </row>
    <row r="2317" customFormat="1" spans="2:72">
      <c r="B2317" s="17"/>
      <c r="C2317" s="4">
        <f t="shared" si="252"/>
        <v>2313</v>
      </c>
      <c r="D2317" s="16" t="s">
        <v>122</v>
      </c>
      <c r="E2317" s="1"/>
      <c r="F2317" s="17" t="s">
        <v>2571</v>
      </c>
      <c r="G2317" s="4">
        <v>200</v>
      </c>
      <c r="H2317" s="35">
        <f t="shared" si="254"/>
        <v>200</v>
      </c>
      <c r="I2317" s="47">
        <f t="shared" si="253"/>
        <v>0</v>
      </c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37">
        <f t="shared" si="258"/>
        <v>0</v>
      </c>
      <c r="AP2317" s="17"/>
      <c r="AQ2317" s="17"/>
      <c r="AR2317" s="17"/>
      <c r="AS2317" s="17"/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s="17"/>
      <c r="BE2317" s="17"/>
      <c r="BF2317" s="17"/>
      <c r="BG2317" s="17"/>
      <c r="BH2317" s="17"/>
      <c r="BI2317" s="17"/>
      <c r="BJ2317" s="17"/>
      <c r="BK2317" s="17"/>
      <c r="BL2317" s="17"/>
      <c r="BM2317" s="17"/>
      <c r="BN2317" s="17"/>
      <c r="BO2317" s="17"/>
      <c r="BP2317" s="17"/>
      <c r="BQ2317" s="17"/>
      <c r="BR2317" s="17"/>
    </row>
    <row r="2318" customFormat="1" hidden="1" spans="2:72">
      <c r="B2318" s="17" t="e">
        <f>VLOOKUP(D2318,正方形!D:D,1,FALSE)</f>
        <v>#N/A</v>
      </c>
      <c r="C2318" s="4">
        <f t="shared" si="252"/>
        <v>2314</v>
      </c>
      <c r="D2318" s="1" t="s">
        <v>121</v>
      </c>
      <c r="E2318" s="1"/>
      <c r="F2318" s="17" t="s">
        <v>2821</v>
      </c>
      <c r="G2318" s="4">
        <v>25</v>
      </c>
      <c r="H2318" s="35">
        <f t="shared" si="254"/>
        <v>0</v>
      </c>
      <c r="I2318" s="47">
        <f t="shared" si="253"/>
        <v>0</v>
      </c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37">
        <f t="shared" ref="AO2314:AO2326" si="259">SUM(AP2318:BT2318)</f>
        <v>25</v>
      </c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/>
      <c r="BF2318" s="17"/>
      <c r="BG2318" s="17"/>
      <c r="BH2318" s="17"/>
      <c r="BI2318" s="17"/>
      <c r="BJ2318" s="17"/>
      <c r="BK2318" s="17"/>
      <c r="BL2318" s="17"/>
      <c r="BM2318" s="17"/>
      <c r="BN2318" s="17"/>
      <c r="BO2318" s="17"/>
      <c r="BP2318" s="17"/>
      <c r="BQ2318" s="17">
        <v>25</v>
      </c>
      <c r="BR2318" s="17"/>
      <c r="BS2318" s="38"/>
      <c r="BT2318" s="38"/>
    </row>
    <row r="2319" customFormat="1" spans="2:72">
      <c r="B2319" s="17" t="e">
        <f>VLOOKUP(D2319,正方形!D:D,1,FALSE)</f>
        <v>#N/A</v>
      </c>
      <c r="C2319" s="4">
        <f t="shared" si="252"/>
        <v>2315</v>
      </c>
      <c r="D2319" s="1" t="s">
        <v>120</v>
      </c>
      <c r="E2319" s="1"/>
      <c r="F2319" s="17" t="s">
        <v>2624</v>
      </c>
      <c r="G2319" s="4">
        <v>750</v>
      </c>
      <c r="H2319" s="35">
        <f t="shared" si="254"/>
        <v>750</v>
      </c>
      <c r="I2319" s="47">
        <f t="shared" si="253"/>
        <v>0</v>
      </c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37">
        <f t="shared" si="259"/>
        <v>0</v>
      </c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/>
      <c r="BE2319" s="17"/>
      <c r="BF2319" s="17"/>
      <c r="BG2319" s="17"/>
      <c r="BH2319" s="17"/>
      <c r="BI2319" s="17"/>
      <c r="BJ2319" s="17"/>
      <c r="BK2319" s="17"/>
      <c r="BL2319" s="17"/>
      <c r="BM2319" s="17"/>
      <c r="BN2319" s="17"/>
      <c r="BO2319" s="17"/>
      <c r="BP2319" s="17"/>
      <c r="BQ2319" s="17"/>
      <c r="BR2319" s="17"/>
      <c r="BS2319" s="38"/>
      <c r="BT2319" s="38"/>
    </row>
    <row r="2320" customFormat="1" hidden="1" spans="2:72">
      <c r="B2320" s="17" t="e">
        <f>VLOOKUP(D2320,正方形!D:D,1,FALSE)</f>
        <v>#N/A</v>
      </c>
      <c r="C2320" s="4">
        <f t="shared" si="252"/>
        <v>2316</v>
      </c>
      <c r="D2320" s="1" t="s">
        <v>119</v>
      </c>
      <c r="E2320" s="1"/>
      <c r="F2320" s="17" t="s">
        <v>2425</v>
      </c>
      <c r="G2320" s="4">
        <v>0</v>
      </c>
      <c r="H2320" s="35">
        <f t="shared" si="254"/>
        <v>0</v>
      </c>
      <c r="I2320" s="47">
        <f t="shared" si="253"/>
        <v>0</v>
      </c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37">
        <f t="shared" si="259"/>
        <v>0</v>
      </c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/>
      <c r="BE2320" s="17"/>
      <c r="BF2320" s="17"/>
      <c r="BG2320" s="17"/>
      <c r="BH2320" s="17"/>
      <c r="BI2320" s="17"/>
      <c r="BJ2320" s="17"/>
      <c r="BK2320" s="17"/>
      <c r="BL2320" s="17"/>
      <c r="BM2320" s="17"/>
      <c r="BN2320" s="17"/>
      <c r="BO2320" s="17"/>
      <c r="BP2320" s="17"/>
      <c r="BQ2320" s="17"/>
      <c r="BR2320" s="17"/>
    </row>
    <row r="2321" customFormat="1" spans="2:72">
      <c r="B2321" s="17" t="e">
        <f>VLOOKUP(D2321,正方形!D:D,1,FALSE)</f>
        <v>#N/A</v>
      </c>
      <c r="C2321" s="4">
        <f t="shared" si="252"/>
        <v>2317</v>
      </c>
      <c r="D2321" s="1" t="s">
        <v>118</v>
      </c>
      <c r="E2321" s="1"/>
      <c r="F2321" s="17" t="s">
        <v>2940</v>
      </c>
      <c r="G2321" s="4">
        <v>125</v>
      </c>
      <c r="H2321" s="35">
        <f t="shared" si="254"/>
        <v>125</v>
      </c>
      <c r="I2321" s="47">
        <f t="shared" si="253"/>
        <v>0</v>
      </c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37">
        <f t="shared" si="259"/>
        <v>0</v>
      </c>
      <c r="AP2321" s="17"/>
      <c r="AQ2321" s="17"/>
      <c r="AR2321" s="17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s="17"/>
      <c r="BE2321" s="17"/>
      <c r="BF2321" s="17"/>
      <c r="BG2321" s="17"/>
      <c r="BH2321" s="17"/>
      <c r="BI2321" s="17"/>
      <c r="BJ2321" s="17"/>
      <c r="BK2321" s="17"/>
      <c r="BL2321" s="17"/>
      <c r="BM2321" s="17"/>
      <c r="BN2321" s="17"/>
      <c r="BO2321" s="17"/>
      <c r="BP2321" s="17"/>
      <c r="BQ2321" s="17"/>
      <c r="BR2321" s="17"/>
      <c r="BS2321" s="38"/>
      <c r="BT2321" s="38"/>
    </row>
    <row r="2322" customFormat="1" hidden="1" spans="2:72">
      <c r="B2322" s="17" t="e">
        <f>VLOOKUP(D2322,正方形!D:D,1,FALSE)</f>
        <v>#N/A</v>
      </c>
      <c r="C2322" s="4">
        <f t="shared" si="252"/>
        <v>2318</v>
      </c>
      <c r="D2322" s="1" t="s">
        <v>117</v>
      </c>
      <c r="E2322" s="1"/>
      <c r="F2322" s="17" t="s">
        <v>2562</v>
      </c>
      <c r="G2322" s="4">
        <v>0</v>
      </c>
      <c r="H2322" s="35">
        <f t="shared" si="254"/>
        <v>0</v>
      </c>
      <c r="I2322" s="47">
        <f t="shared" si="253"/>
        <v>0</v>
      </c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37">
        <f t="shared" si="259"/>
        <v>0</v>
      </c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s="17"/>
      <c r="BE2322" s="17"/>
      <c r="BF2322" s="17"/>
      <c r="BG2322" s="17"/>
      <c r="BH2322" s="17"/>
      <c r="BI2322" s="17"/>
      <c r="BJ2322" s="17"/>
      <c r="BK2322" s="17"/>
      <c r="BL2322" s="17"/>
      <c r="BM2322" s="17"/>
      <c r="BN2322" s="17"/>
      <c r="BO2322" s="17"/>
      <c r="BP2322" s="17"/>
      <c r="BQ2322" s="17"/>
      <c r="BR2322" s="17"/>
    </row>
    <row r="2323" customFormat="1" spans="2:72">
      <c r="B2323" s="17" t="e">
        <f>VLOOKUP(D2323,正方形!D:D,1,FALSE)</f>
        <v>#N/A</v>
      </c>
      <c r="C2323" s="4">
        <f t="shared" si="252"/>
        <v>2319</v>
      </c>
      <c r="D2323" s="1" t="s">
        <v>116</v>
      </c>
      <c r="E2323" s="1"/>
      <c r="F2323" s="17" t="s">
        <v>2529</v>
      </c>
      <c r="G2323" s="4">
        <v>200</v>
      </c>
      <c r="H2323" s="35">
        <f t="shared" si="254"/>
        <v>200</v>
      </c>
      <c r="I2323" s="47">
        <f t="shared" si="253"/>
        <v>0</v>
      </c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37">
        <f t="shared" si="259"/>
        <v>0</v>
      </c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s="17"/>
      <c r="BE2323" s="17"/>
      <c r="BF2323" s="17"/>
      <c r="BG2323" s="17"/>
      <c r="BH2323" s="17"/>
      <c r="BI2323" s="17"/>
      <c r="BJ2323" s="17"/>
      <c r="BK2323" s="17"/>
      <c r="BL2323" s="17"/>
      <c r="BM2323" s="17"/>
      <c r="BN2323" s="17"/>
      <c r="BO2323" s="17"/>
      <c r="BP2323" s="17"/>
      <c r="BQ2323" s="17"/>
      <c r="BR2323" s="17"/>
    </row>
    <row r="2324" customFormat="1" hidden="1" spans="2:72">
      <c r="B2324" s="17"/>
      <c r="C2324" s="4">
        <f t="shared" si="252"/>
        <v>2320</v>
      </c>
      <c r="D2324" s="16" t="s">
        <v>115</v>
      </c>
      <c r="E2324" s="1"/>
      <c r="F2324" s="17"/>
      <c r="G2324" s="4">
        <v>0</v>
      </c>
      <c r="H2324" s="35">
        <f t="shared" si="254"/>
        <v>0</v>
      </c>
      <c r="I2324" s="47">
        <f t="shared" si="253"/>
        <v>0</v>
      </c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37">
        <f t="shared" si="259"/>
        <v>0</v>
      </c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/>
      <c r="BF2324" s="17"/>
      <c r="BG2324" s="17"/>
      <c r="BH2324" s="17"/>
      <c r="BI2324" s="17"/>
      <c r="BJ2324" s="17"/>
      <c r="BK2324" s="17"/>
      <c r="BL2324" s="17"/>
      <c r="BM2324" s="17"/>
      <c r="BN2324" s="17"/>
      <c r="BO2324" s="17"/>
      <c r="BP2324" s="17"/>
      <c r="BQ2324" s="17"/>
      <c r="BR2324" s="17"/>
    </row>
    <row r="2325" customFormat="1" hidden="1" spans="2:72">
      <c r="B2325" s="17"/>
      <c r="C2325" s="4">
        <f t="shared" si="252"/>
        <v>2321</v>
      </c>
      <c r="D2325" s="16" t="s">
        <v>114</v>
      </c>
      <c r="E2325" s="1"/>
      <c r="F2325" s="17"/>
      <c r="G2325" s="4">
        <v>0</v>
      </c>
      <c r="H2325" s="35">
        <f t="shared" si="254"/>
        <v>0</v>
      </c>
      <c r="I2325" s="47">
        <f t="shared" si="253"/>
        <v>0</v>
      </c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37">
        <f t="shared" si="259"/>
        <v>0</v>
      </c>
      <c r="AP2325" s="17"/>
      <c r="AQ2325" s="17"/>
      <c r="AR2325" s="17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s="17"/>
      <c r="BE2325" s="17"/>
      <c r="BF2325" s="17"/>
      <c r="BG2325" s="17"/>
      <c r="BH2325" s="17"/>
      <c r="BI2325" s="17"/>
      <c r="BJ2325" s="17"/>
      <c r="BK2325" s="17"/>
      <c r="BL2325" s="17"/>
      <c r="BM2325" s="17"/>
      <c r="BN2325" s="17"/>
      <c r="BO2325" s="17"/>
      <c r="BP2325" s="17"/>
      <c r="BQ2325" s="17"/>
      <c r="BR2325" s="17"/>
    </row>
    <row r="2326" customFormat="1" hidden="1" spans="2:72">
      <c r="B2326" s="17" t="e">
        <f>VLOOKUP(D2326,正方形!D:D,1,FALSE)</f>
        <v>#N/A</v>
      </c>
      <c r="C2326" s="4">
        <f t="shared" si="252"/>
        <v>2322</v>
      </c>
      <c r="D2326" s="1" t="s">
        <v>113</v>
      </c>
      <c r="E2326" s="1"/>
      <c r="F2326" s="17" t="s">
        <v>2425</v>
      </c>
      <c r="G2326" s="4">
        <v>0</v>
      </c>
      <c r="H2326" s="35">
        <f t="shared" si="254"/>
        <v>0</v>
      </c>
      <c r="I2326" s="47">
        <f t="shared" si="253"/>
        <v>0</v>
      </c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37">
        <f t="shared" si="259"/>
        <v>0</v>
      </c>
      <c r="AP2326" s="17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/>
      <c r="BE2326" s="17"/>
      <c r="BF2326" s="17"/>
      <c r="BG2326" s="17"/>
      <c r="BH2326" s="17"/>
      <c r="BI2326" s="17"/>
      <c r="BJ2326" s="17"/>
      <c r="BK2326" s="17"/>
      <c r="BL2326" s="17"/>
      <c r="BM2326" s="17"/>
      <c r="BN2326" s="17"/>
      <c r="BO2326" s="17"/>
      <c r="BP2326" s="17"/>
      <c r="BQ2326" s="17"/>
      <c r="BR2326" s="17"/>
    </row>
    <row r="2327" customFormat="1" hidden="1" spans="2:72">
      <c r="B2327" s="17" t="e">
        <f>VLOOKUP(D2327,正方形!D:D,1,FALSE)</f>
        <v>#N/A</v>
      </c>
      <c r="C2327" s="4">
        <f t="shared" si="252"/>
        <v>2323</v>
      </c>
      <c r="D2327" s="1" t="s">
        <v>3111</v>
      </c>
      <c r="E2327" s="1"/>
      <c r="F2327" s="17" t="s">
        <v>2685</v>
      </c>
      <c r="G2327" s="4">
        <v>0</v>
      </c>
      <c r="H2327" s="35">
        <f t="shared" si="254"/>
        <v>0</v>
      </c>
      <c r="I2327" s="47">
        <f t="shared" si="253"/>
        <v>0</v>
      </c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37">
        <f t="shared" ref="AO2327:AO2349" si="260">SUM(AP2327:BT2327)</f>
        <v>0</v>
      </c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/>
      <c r="BF2327" s="17"/>
      <c r="BG2327" s="17"/>
      <c r="BH2327" s="17"/>
      <c r="BI2327" s="17"/>
      <c r="BJ2327" s="17"/>
      <c r="BK2327" s="17"/>
      <c r="BL2327" s="17"/>
      <c r="BM2327" s="17"/>
      <c r="BN2327" s="17"/>
      <c r="BO2327" s="17"/>
      <c r="BP2327" s="17"/>
      <c r="BQ2327" s="17"/>
      <c r="BR2327" s="17"/>
      <c r="BS2327" s="38"/>
      <c r="BT2327" s="38"/>
    </row>
    <row r="2328" customFormat="1" spans="2:72">
      <c r="B2328" s="17" t="e">
        <f>VLOOKUP(D2328,正方形!D:D,1,FALSE)</f>
        <v>#N/A</v>
      </c>
      <c r="C2328" s="4">
        <f t="shared" si="252"/>
        <v>2324</v>
      </c>
      <c r="D2328" s="1" t="s">
        <v>111</v>
      </c>
      <c r="E2328" s="1"/>
      <c r="F2328" s="17" t="s">
        <v>2942</v>
      </c>
      <c r="G2328" s="4">
        <v>500</v>
      </c>
      <c r="H2328" s="35">
        <f t="shared" si="254"/>
        <v>500</v>
      </c>
      <c r="I2328" s="47">
        <f t="shared" si="253"/>
        <v>0</v>
      </c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37">
        <f t="shared" si="260"/>
        <v>0</v>
      </c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/>
      <c r="BF2328" s="17"/>
      <c r="BG2328" s="17"/>
      <c r="BH2328" s="17"/>
      <c r="BI2328" s="17"/>
      <c r="BJ2328" s="17"/>
      <c r="BK2328" s="17"/>
      <c r="BL2328" s="17"/>
      <c r="BM2328" s="17"/>
      <c r="BN2328" s="17"/>
      <c r="BO2328" s="17"/>
      <c r="BP2328" s="17"/>
      <c r="BQ2328" s="17"/>
      <c r="BR2328" s="17"/>
      <c r="BS2328" s="38"/>
      <c r="BT2328" s="38"/>
    </row>
    <row r="2329" customFormat="1" spans="2:72">
      <c r="B2329" s="17" t="e">
        <f>VLOOKUP(D2329,正方形!D:D,1,FALSE)</f>
        <v>#N/A</v>
      </c>
      <c r="C2329" s="4">
        <f t="shared" si="252"/>
        <v>2325</v>
      </c>
      <c r="D2329" s="1" t="s">
        <v>110</v>
      </c>
      <c r="E2329" s="1"/>
      <c r="F2329" s="17" t="s">
        <v>3112</v>
      </c>
      <c r="G2329" s="4">
        <v>100</v>
      </c>
      <c r="H2329" s="35">
        <f t="shared" si="254"/>
        <v>100</v>
      </c>
      <c r="I2329" s="47">
        <f t="shared" si="253"/>
        <v>0</v>
      </c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37">
        <f t="shared" si="260"/>
        <v>0</v>
      </c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/>
      <c r="BF2329" s="17"/>
      <c r="BG2329" s="17"/>
      <c r="BH2329" s="17"/>
      <c r="BI2329" s="17"/>
      <c r="BJ2329" s="17"/>
      <c r="BK2329" s="17"/>
      <c r="BL2329" s="17"/>
      <c r="BM2329" s="17"/>
      <c r="BN2329" s="17"/>
      <c r="BO2329" s="17"/>
      <c r="BP2329" s="17"/>
      <c r="BQ2329" s="17"/>
      <c r="BR2329" s="17"/>
      <c r="BS2329" s="38"/>
      <c r="BT2329" s="38"/>
    </row>
    <row r="2330" customFormat="1" spans="2:72">
      <c r="B2330" s="17" t="e">
        <f>VLOOKUP(D2330,正方形!D:D,1,FALSE)</f>
        <v>#N/A</v>
      </c>
      <c r="C2330" s="4">
        <f t="shared" si="252"/>
        <v>2326</v>
      </c>
      <c r="D2330" s="1" t="s">
        <v>109</v>
      </c>
      <c r="E2330" s="1"/>
      <c r="F2330" s="17" t="s">
        <v>2970</v>
      </c>
      <c r="G2330" s="4">
        <v>150</v>
      </c>
      <c r="H2330" s="35">
        <f t="shared" si="254"/>
        <v>150</v>
      </c>
      <c r="I2330" s="47">
        <f t="shared" si="253"/>
        <v>0</v>
      </c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37">
        <f t="shared" si="260"/>
        <v>0</v>
      </c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/>
      <c r="BE2330" s="17"/>
      <c r="BF2330" s="17"/>
      <c r="BG2330" s="17"/>
      <c r="BH2330" s="17"/>
      <c r="BI2330" s="17"/>
      <c r="BJ2330" s="17"/>
      <c r="BK2330" s="17"/>
      <c r="BL2330" s="17"/>
      <c r="BM2330" s="17"/>
      <c r="BN2330" s="17"/>
      <c r="BO2330" s="17"/>
      <c r="BP2330" s="17"/>
      <c r="BQ2330" s="17"/>
      <c r="BR2330" s="17"/>
    </row>
    <row r="2331" customFormat="1" spans="2:72">
      <c r="B2331" s="17" t="e">
        <f>VLOOKUP(D2331,正方形!D:D,1,FALSE)</f>
        <v>#N/A</v>
      </c>
      <c r="C2331" s="4">
        <f t="shared" si="252"/>
        <v>2327</v>
      </c>
      <c r="D2331" s="1" t="s">
        <v>108</v>
      </c>
      <c r="E2331" s="1"/>
      <c r="F2331" s="17" t="s">
        <v>2635</v>
      </c>
      <c r="G2331" s="4">
        <v>30</v>
      </c>
      <c r="H2331" s="35">
        <f t="shared" si="254"/>
        <v>30</v>
      </c>
      <c r="I2331" s="47">
        <f t="shared" si="253"/>
        <v>0</v>
      </c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37">
        <f t="shared" si="260"/>
        <v>0</v>
      </c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s="17"/>
      <c r="BE2331" s="17"/>
      <c r="BF2331" s="17"/>
      <c r="BG2331" s="17"/>
      <c r="BH2331" s="17"/>
      <c r="BI2331" s="17"/>
      <c r="BJ2331" s="17"/>
      <c r="BK2331" s="17"/>
      <c r="BL2331" s="17"/>
      <c r="BM2331" s="17"/>
      <c r="BN2331" s="17"/>
      <c r="BO2331" s="17"/>
      <c r="BP2331" s="17"/>
      <c r="BQ2331" s="17"/>
      <c r="BR2331" s="17"/>
    </row>
    <row r="2332" customFormat="1" spans="2:72">
      <c r="B2332" s="17" t="e">
        <f>VLOOKUP(D2332,正方形!D:D,1,FALSE)</f>
        <v>#N/A</v>
      </c>
      <c r="C2332" s="4">
        <f t="shared" si="252"/>
        <v>2328</v>
      </c>
      <c r="D2332" s="1" t="s">
        <v>107</v>
      </c>
      <c r="E2332" s="1"/>
      <c r="F2332" s="17" t="s">
        <v>2717</v>
      </c>
      <c r="G2332" s="4">
        <v>150</v>
      </c>
      <c r="H2332" s="35">
        <f t="shared" si="254"/>
        <v>150</v>
      </c>
      <c r="I2332" s="47">
        <f t="shared" si="253"/>
        <v>0</v>
      </c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37">
        <f t="shared" si="260"/>
        <v>0</v>
      </c>
      <c r="AP2332" s="17"/>
      <c r="AQ2332" s="17"/>
      <c r="AR2332" s="17"/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s="17"/>
      <c r="BE2332" s="17"/>
      <c r="BF2332" s="17"/>
      <c r="BG2332" s="17"/>
      <c r="BH2332" s="17"/>
      <c r="BI2332" s="17"/>
      <c r="BJ2332" s="17"/>
      <c r="BK2332" s="17"/>
      <c r="BL2332" s="17"/>
      <c r="BM2332" s="17"/>
      <c r="BN2332" s="17"/>
      <c r="BO2332" s="17"/>
      <c r="BP2332" s="17"/>
      <c r="BQ2332" s="17"/>
      <c r="BR2332" s="17"/>
    </row>
    <row r="2333" customFormat="1" spans="2:72">
      <c r="B2333" s="17" t="e">
        <f>VLOOKUP(D2333,正方形!D:D,1,FALSE)</f>
        <v>#N/A</v>
      </c>
      <c r="C2333" s="4">
        <f t="shared" si="252"/>
        <v>2329</v>
      </c>
      <c r="D2333" s="1" t="s">
        <v>106</v>
      </c>
      <c r="E2333" s="1"/>
      <c r="F2333" s="17" t="s">
        <v>3044</v>
      </c>
      <c r="G2333" s="4">
        <v>45</v>
      </c>
      <c r="H2333" s="35">
        <f t="shared" si="254"/>
        <v>45</v>
      </c>
      <c r="I2333" s="47">
        <f t="shared" si="253"/>
        <v>0</v>
      </c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37">
        <f t="shared" si="260"/>
        <v>0</v>
      </c>
      <c r="AP2333" s="17"/>
      <c r="AQ2333" s="17"/>
      <c r="AR2333" s="17"/>
      <c r="AS2333" s="17"/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s="17"/>
      <c r="BE2333" s="17"/>
      <c r="BF2333" s="17"/>
      <c r="BG2333" s="17"/>
      <c r="BH2333" s="17"/>
      <c r="BI2333" s="17"/>
      <c r="BJ2333" s="17"/>
      <c r="BK2333" s="17"/>
      <c r="BL2333" s="17"/>
      <c r="BM2333" s="17"/>
      <c r="BN2333" s="17"/>
      <c r="BO2333" s="17"/>
      <c r="BP2333" s="17"/>
      <c r="BQ2333" s="17"/>
      <c r="BR2333" s="17"/>
      <c r="BS2333" s="38"/>
      <c r="BT2333" s="38"/>
    </row>
    <row r="2334" customFormat="1" hidden="1" spans="2:72">
      <c r="B2334" s="17"/>
      <c r="C2334" s="4">
        <f t="shared" si="252"/>
        <v>2330</v>
      </c>
      <c r="D2334" s="16" t="s">
        <v>105</v>
      </c>
      <c r="E2334" s="1"/>
      <c r="F2334" s="17"/>
      <c r="G2334" s="4">
        <v>0</v>
      </c>
      <c r="H2334" s="35">
        <f t="shared" ref="H2334:H2397" si="261">G2334+I2334-AO2334</f>
        <v>0</v>
      </c>
      <c r="I2334" s="47">
        <f t="shared" ref="I2334:I2397" si="262">SUM(J2334:AN2334)</f>
        <v>0</v>
      </c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37">
        <f t="shared" si="260"/>
        <v>0</v>
      </c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/>
      <c r="BC2334" s="17"/>
      <c r="BD2334" s="17"/>
      <c r="BE2334" s="17"/>
      <c r="BF2334" s="17"/>
      <c r="BG2334" s="17"/>
      <c r="BH2334" s="17"/>
      <c r="BI2334" s="17"/>
      <c r="BJ2334" s="17"/>
      <c r="BK2334" s="17"/>
      <c r="BL2334" s="17"/>
      <c r="BM2334" s="17"/>
      <c r="BN2334" s="17"/>
      <c r="BO2334" s="17"/>
      <c r="BP2334" s="17"/>
      <c r="BQ2334" s="17"/>
      <c r="BR2334" s="17"/>
    </row>
    <row r="2335" customFormat="1" hidden="1" spans="2:72">
      <c r="B2335" s="17" t="e">
        <f>VLOOKUP(D2335,正方形!D:D,1,FALSE)</f>
        <v>#N/A</v>
      </c>
      <c r="C2335" s="4">
        <f t="shared" ref="C2335:C2398" si="263">ROW()-4</f>
        <v>2331</v>
      </c>
      <c r="D2335" s="1" t="s">
        <v>104</v>
      </c>
      <c r="E2335" s="1"/>
      <c r="F2335" s="17" t="s">
        <v>3113</v>
      </c>
      <c r="G2335" s="4">
        <v>16</v>
      </c>
      <c r="H2335" s="35">
        <f t="shared" si="261"/>
        <v>0</v>
      </c>
      <c r="I2335" s="47">
        <f t="shared" si="262"/>
        <v>0</v>
      </c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37">
        <f t="shared" si="260"/>
        <v>16</v>
      </c>
      <c r="AP2335" s="17"/>
      <c r="AQ2335" s="17">
        <v>16</v>
      </c>
      <c r="AR2335" s="17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/>
      <c r="BE2335" s="17"/>
      <c r="BF2335" s="17"/>
      <c r="BG2335" s="17"/>
      <c r="BH2335" s="17"/>
      <c r="BI2335" s="17"/>
      <c r="BJ2335" s="17"/>
      <c r="BK2335" s="17"/>
      <c r="BL2335" s="17"/>
      <c r="BM2335" s="17"/>
      <c r="BN2335" s="17"/>
      <c r="BO2335" s="17"/>
      <c r="BP2335" s="17"/>
      <c r="BQ2335" s="17"/>
      <c r="BR2335" s="17"/>
      <c r="BS2335" s="38"/>
      <c r="BT2335" s="38"/>
    </row>
    <row r="2336" customFormat="1" spans="2:72">
      <c r="B2336" s="17" t="e">
        <f>VLOOKUP(D2336,正方形!D:D,1,FALSE)</f>
        <v>#N/A</v>
      </c>
      <c r="C2336" s="4">
        <f t="shared" si="263"/>
        <v>2332</v>
      </c>
      <c r="D2336" s="1" t="s">
        <v>103</v>
      </c>
      <c r="E2336" s="1"/>
      <c r="F2336" s="17" t="s">
        <v>2542</v>
      </c>
      <c r="G2336" s="4">
        <v>100</v>
      </c>
      <c r="H2336" s="35">
        <f t="shared" si="261"/>
        <v>0</v>
      </c>
      <c r="I2336" s="47">
        <f t="shared" si="262"/>
        <v>0</v>
      </c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37">
        <f t="shared" si="260"/>
        <v>100</v>
      </c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/>
      <c r="BF2336" s="17"/>
      <c r="BG2336" s="17">
        <v>100</v>
      </c>
      <c r="BH2336" s="17"/>
      <c r="BI2336" s="17"/>
      <c r="BJ2336" s="17"/>
      <c r="BK2336" s="17"/>
      <c r="BL2336" s="17"/>
      <c r="BM2336" s="17"/>
      <c r="BN2336" s="17"/>
      <c r="BO2336" s="17"/>
      <c r="BP2336" s="17"/>
      <c r="BQ2336" s="17"/>
      <c r="BR2336" s="17"/>
      <c r="BS2336" s="38"/>
      <c r="BT2336" s="38"/>
    </row>
    <row r="2337" customFormat="1" spans="2:72">
      <c r="B2337" s="17" t="e">
        <f>VLOOKUP(D2337,正方形!D:D,1,FALSE)</f>
        <v>#N/A</v>
      </c>
      <c r="C2337" s="4">
        <f t="shared" si="263"/>
        <v>2333</v>
      </c>
      <c r="D2337" s="1" t="s">
        <v>102</v>
      </c>
      <c r="E2337" s="1"/>
      <c r="F2337" s="17" t="s">
        <v>3006</v>
      </c>
      <c r="G2337" s="4">
        <v>65</v>
      </c>
      <c r="H2337" s="35">
        <f t="shared" si="261"/>
        <v>0</v>
      </c>
      <c r="I2337" s="47">
        <f t="shared" si="262"/>
        <v>0</v>
      </c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37">
        <f t="shared" si="260"/>
        <v>65</v>
      </c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s="17"/>
      <c r="BE2337" s="17"/>
      <c r="BF2337" s="17"/>
      <c r="BG2337" s="17">
        <v>65</v>
      </c>
      <c r="BH2337" s="17"/>
      <c r="BI2337" s="17"/>
      <c r="BJ2337" s="17"/>
      <c r="BK2337" s="17"/>
      <c r="BL2337" s="17"/>
      <c r="BM2337" s="17"/>
      <c r="BN2337" s="17"/>
      <c r="BO2337" s="17"/>
      <c r="BP2337" s="17"/>
      <c r="BQ2337" s="17"/>
      <c r="BR2337" s="17"/>
      <c r="BS2337" s="38"/>
      <c r="BT2337" s="38"/>
    </row>
    <row r="2338" customFormat="1" spans="2:72">
      <c r="B2338" s="17" t="e">
        <f>VLOOKUP(D2338,正方形!D:D,1,FALSE)</f>
        <v>#N/A</v>
      </c>
      <c r="C2338" s="4">
        <f t="shared" si="263"/>
        <v>2334</v>
      </c>
      <c r="D2338" s="1" t="s">
        <v>3114</v>
      </c>
      <c r="E2338" s="1"/>
      <c r="F2338" s="17" t="s">
        <v>2980</v>
      </c>
      <c r="G2338" s="4">
        <v>190</v>
      </c>
      <c r="H2338" s="35">
        <f t="shared" si="261"/>
        <v>190</v>
      </c>
      <c r="I2338" s="47">
        <f t="shared" si="262"/>
        <v>0</v>
      </c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37">
        <f t="shared" si="260"/>
        <v>0</v>
      </c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/>
      <c r="BE2338" s="17"/>
      <c r="BF2338" s="17"/>
      <c r="BG2338" s="17"/>
      <c r="BH2338" s="17"/>
      <c r="BI2338" s="17"/>
      <c r="BJ2338" s="17"/>
      <c r="BK2338" s="17"/>
      <c r="BL2338" s="17"/>
      <c r="BM2338" s="17"/>
      <c r="BN2338" s="17"/>
      <c r="BO2338" s="17"/>
      <c r="BP2338" s="17"/>
      <c r="BQ2338" s="17"/>
      <c r="BR2338" s="17"/>
      <c r="BS2338" s="38"/>
      <c r="BT2338" s="38"/>
    </row>
    <row r="2339" customFormat="1" hidden="1" spans="2:72">
      <c r="B2339" s="17"/>
      <c r="C2339" s="4">
        <f t="shared" si="263"/>
        <v>2335</v>
      </c>
      <c r="D2339" s="16" t="s">
        <v>100</v>
      </c>
      <c r="E2339" s="1"/>
      <c r="F2339" s="17" t="s">
        <v>2425</v>
      </c>
      <c r="G2339" s="4">
        <v>0</v>
      </c>
      <c r="H2339" s="35">
        <f t="shared" si="261"/>
        <v>0</v>
      </c>
      <c r="I2339" s="47">
        <f t="shared" si="262"/>
        <v>0</v>
      </c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37">
        <f t="shared" si="260"/>
        <v>0</v>
      </c>
      <c r="AP2339" s="17"/>
      <c r="AQ2339" s="17"/>
      <c r="AR2339" s="17"/>
      <c r="AS2339" s="17"/>
      <c r="AT2339" s="17"/>
      <c r="AU2339" s="17"/>
      <c r="AV2339" s="17"/>
      <c r="AW2339" s="17"/>
      <c r="AX2339" s="17"/>
      <c r="AY2339" s="17"/>
      <c r="AZ2339" s="17"/>
      <c r="BA2339" s="17"/>
      <c r="BB2339" s="17"/>
      <c r="BC2339" s="17"/>
      <c r="BD2339" s="17"/>
      <c r="BE2339" s="17"/>
      <c r="BF2339" s="17"/>
      <c r="BG2339" s="17"/>
      <c r="BH2339" s="17"/>
      <c r="BI2339" s="17"/>
      <c r="BJ2339" s="17"/>
      <c r="BK2339" s="17"/>
      <c r="BL2339" s="17"/>
      <c r="BM2339" s="17"/>
      <c r="BN2339" s="17"/>
      <c r="BO2339" s="17"/>
      <c r="BP2339" s="17"/>
      <c r="BQ2339" s="17"/>
      <c r="BR2339" s="17"/>
    </row>
    <row r="2340" customFormat="1" spans="2:72">
      <c r="B2340" s="17" t="e">
        <f>VLOOKUP(D2340,正方形!D:D,1,FALSE)</f>
        <v>#N/A</v>
      </c>
      <c r="C2340" s="4">
        <f t="shared" si="263"/>
        <v>2336</v>
      </c>
      <c r="D2340" s="1" t="s">
        <v>99</v>
      </c>
      <c r="E2340" s="1"/>
      <c r="F2340" s="17" t="s">
        <v>2981</v>
      </c>
      <c r="G2340" s="4">
        <v>40</v>
      </c>
      <c r="H2340" s="35">
        <f t="shared" si="261"/>
        <v>40</v>
      </c>
      <c r="I2340" s="47">
        <f t="shared" si="262"/>
        <v>0</v>
      </c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37">
        <f t="shared" si="260"/>
        <v>0</v>
      </c>
      <c r="AP2340" s="17"/>
      <c r="AQ2340" s="17"/>
      <c r="AR2340" s="17"/>
      <c r="AS2340" s="17"/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s="17"/>
      <c r="BE2340" s="17"/>
      <c r="BF2340" s="17"/>
      <c r="BG2340" s="17"/>
      <c r="BH2340" s="17"/>
      <c r="BI2340" s="17"/>
      <c r="BJ2340" s="17"/>
      <c r="BK2340" s="17"/>
      <c r="BL2340" s="17"/>
      <c r="BM2340" s="17"/>
      <c r="BN2340" s="17"/>
      <c r="BO2340" s="17"/>
      <c r="BP2340" s="17"/>
      <c r="BQ2340" s="17"/>
      <c r="BR2340" s="17"/>
      <c r="BS2340" s="38"/>
      <c r="BT2340" s="38"/>
    </row>
    <row r="2341" customFormat="1" spans="2:72">
      <c r="B2341" s="17" t="e">
        <f>VLOOKUP(D2341,正方形!D:D,1,FALSE)</f>
        <v>#N/A</v>
      </c>
      <c r="C2341" s="4">
        <f t="shared" si="263"/>
        <v>2337</v>
      </c>
      <c r="D2341" s="1" t="s">
        <v>98</v>
      </c>
      <c r="E2341" s="1"/>
      <c r="F2341" s="17" t="s">
        <v>3046</v>
      </c>
      <c r="G2341" s="4">
        <v>70</v>
      </c>
      <c r="H2341" s="35">
        <f t="shared" si="261"/>
        <v>70</v>
      </c>
      <c r="I2341" s="47">
        <f t="shared" si="262"/>
        <v>0</v>
      </c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37">
        <f t="shared" si="260"/>
        <v>0</v>
      </c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/>
      <c r="BF2341" s="17"/>
      <c r="BG2341" s="17"/>
      <c r="BH2341" s="17"/>
      <c r="BI2341" s="17"/>
      <c r="BJ2341" s="17"/>
      <c r="BK2341" s="17"/>
      <c r="BL2341" s="17"/>
      <c r="BM2341" s="17"/>
      <c r="BN2341" s="17"/>
      <c r="BO2341" s="17"/>
      <c r="BP2341" s="17"/>
      <c r="BQ2341" s="17"/>
      <c r="BR2341" s="17"/>
      <c r="BS2341" s="38"/>
      <c r="BT2341" s="38"/>
    </row>
    <row r="2342" customFormat="1" hidden="1" spans="2:72">
      <c r="B2342" s="17" t="e">
        <f>VLOOKUP(D2342,正方形!D:D,1,FALSE)</f>
        <v>#N/A</v>
      </c>
      <c r="C2342" s="4">
        <f t="shared" si="263"/>
        <v>2338</v>
      </c>
      <c r="D2342" s="1" t="s">
        <v>97</v>
      </c>
      <c r="E2342" s="1"/>
      <c r="F2342" s="17" t="s">
        <v>3082</v>
      </c>
      <c r="G2342" s="4">
        <v>19</v>
      </c>
      <c r="H2342" s="35">
        <f t="shared" si="261"/>
        <v>0</v>
      </c>
      <c r="I2342" s="47">
        <f t="shared" si="262"/>
        <v>0</v>
      </c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37">
        <f t="shared" si="260"/>
        <v>19</v>
      </c>
      <c r="AP2342" s="17"/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/>
      <c r="BE2342" s="17">
        <v>19</v>
      </c>
      <c r="BF2342" s="17"/>
      <c r="BG2342" s="17"/>
      <c r="BH2342" s="17"/>
      <c r="BI2342" s="17"/>
      <c r="BJ2342" s="17"/>
      <c r="BK2342" s="17"/>
      <c r="BL2342" s="17"/>
      <c r="BM2342" s="17"/>
      <c r="BN2342" s="17"/>
      <c r="BO2342" s="17"/>
      <c r="BP2342" s="17"/>
      <c r="BQ2342" s="17"/>
      <c r="BR2342" s="17"/>
      <c r="BS2342" s="38"/>
      <c r="BT2342" s="38"/>
    </row>
    <row r="2343" customFormat="1" spans="2:72">
      <c r="B2343" s="17" t="e">
        <f>VLOOKUP(D2343,正方形!D:D,1,FALSE)</f>
        <v>#N/A</v>
      </c>
      <c r="C2343" s="4">
        <f t="shared" si="263"/>
        <v>2339</v>
      </c>
      <c r="D2343" s="1" t="s">
        <v>96</v>
      </c>
      <c r="E2343" s="1"/>
      <c r="F2343" s="17" t="s">
        <v>3092</v>
      </c>
      <c r="G2343" s="4">
        <v>300</v>
      </c>
      <c r="H2343" s="35">
        <f t="shared" si="261"/>
        <v>300</v>
      </c>
      <c r="I2343" s="47">
        <f t="shared" si="262"/>
        <v>0</v>
      </c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37">
        <f t="shared" si="260"/>
        <v>0</v>
      </c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/>
      <c r="BF2343" s="17"/>
      <c r="BG2343" s="17"/>
      <c r="BH2343" s="17"/>
      <c r="BI2343" s="17"/>
      <c r="BJ2343" s="17"/>
      <c r="BK2343" s="17"/>
      <c r="BL2343" s="17"/>
      <c r="BM2343" s="17"/>
      <c r="BN2343" s="17"/>
      <c r="BO2343" s="17"/>
      <c r="BP2343" s="17"/>
      <c r="BQ2343" s="17"/>
      <c r="BR2343" s="17"/>
      <c r="BS2343" s="38"/>
      <c r="BT2343" s="38"/>
    </row>
    <row r="2344" customFormat="1" spans="2:72">
      <c r="B2344" s="17" t="e">
        <f>VLOOKUP(D2344,正方形!D:D,1,FALSE)</f>
        <v>#N/A</v>
      </c>
      <c r="C2344" s="4">
        <f t="shared" si="263"/>
        <v>2340</v>
      </c>
      <c r="D2344" s="1" t="s">
        <v>95</v>
      </c>
      <c r="E2344" s="1"/>
      <c r="F2344" s="17" t="s">
        <v>3053</v>
      </c>
      <c r="G2344" s="4">
        <v>100</v>
      </c>
      <c r="H2344" s="35">
        <f t="shared" si="261"/>
        <v>100</v>
      </c>
      <c r="I2344" s="47">
        <f t="shared" si="262"/>
        <v>0</v>
      </c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37">
        <f t="shared" si="260"/>
        <v>0</v>
      </c>
      <c r="AP2344" s="17"/>
      <c r="AQ2344" s="17"/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/>
      <c r="BF2344" s="17"/>
      <c r="BG2344" s="17"/>
      <c r="BH2344" s="17"/>
      <c r="BI2344" s="17"/>
      <c r="BJ2344" s="17"/>
      <c r="BK2344" s="17"/>
      <c r="BL2344" s="17"/>
      <c r="BM2344" s="17"/>
      <c r="BN2344" s="17"/>
      <c r="BO2344" s="17"/>
      <c r="BP2344" s="17"/>
      <c r="BQ2344" s="17"/>
      <c r="BR2344" s="17"/>
      <c r="BS2344" s="38"/>
      <c r="BT2344" s="38"/>
    </row>
    <row r="2345" customFormat="1" hidden="1" spans="2:72">
      <c r="B2345" s="17"/>
      <c r="C2345" s="4">
        <f t="shared" si="263"/>
        <v>2341</v>
      </c>
      <c r="D2345" s="16" t="s">
        <v>94</v>
      </c>
      <c r="E2345" s="1"/>
      <c r="F2345" s="17" t="s">
        <v>2759</v>
      </c>
      <c r="G2345" s="4">
        <v>0</v>
      </c>
      <c r="H2345" s="35">
        <f t="shared" si="261"/>
        <v>0</v>
      </c>
      <c r="I2345" s="47">
        <f t="shared" si="262"/>
        <v>0</v>
      </c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37">
        <f t="shared" si="260"/>
        <v>0</v>
      </c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/>
      <c r="BF2345" s="17"/>
      <c r="BG2345" s="17"/>
      <c r="BH2345" s="17"/>
      <c r="BI2345" s="17"/>
      <c r="BJ2345" s="17"/>
      <c r="BK2345" s="17"/>
      <c r="BL2345" s="17"/>
      <c r="BM2345" s="17"/>
      <c r="BN2345" s="17"/>
      <c r="BO2345" s="17"/>
      <c r="BP2345" s="17"/>
      <c r="BQ2345" s="17"/>
      <c r="BR2345" s="17"/>
    </row>
    <row r="2346" customFormat="1" spans="2:72">
      <c r="B2346" s="17" t="e">
        <f>VLOOKUP(D2346,正方形!D:D,1,FALSE)</f>
        <v>#N/A</v>
      </c>
      <c r="C2346" s="4">
        <f t="shared" si="263"/>
        <v>2342</v>
      </c>
      <c r="D2346" s="1" t="s">
        <v>93</v>
      </c>
      <c r="E2346" s="1"/>
      <c r="F2346" s="17" t="s">
        <v>2600</v>
      </c>
      <c r="G2346" s="4">
        <v>100</v>
      </c>
      <c r="H2346" s="35">
        <f t="shared" si="261"/>
        <v>100</v>
      </c>
      <c r="I2346" s="47">
        <f t="shared" si="262"/>
        <v>0</v>
      </c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37">
        <f t="shared" si="260"/>
        <v>0</v>
      </c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/>
      <c r="BF2346" s="17"/>
      <c r="BG2346" s="17"/>
      <c r="BH2346" s="17"/>
      <c r="BI2346" s="17"/>
      <c r="BJ2346" s="17"/>
      <c r="BK2346" s="17"/>
      <c r="BL2346" s="17"/>
      <c r="BM2346" s="17"/>
      <c r="BN2346" s="17"/>
      <c r="BO2346" s="17"/>
      <c r="BP2346" s="17"/>
      <c r="BQ2346" s="17"/>
      <c r="BR2346" s="17"/>
    </row>
    <row r="2347" customFormat="1" hidden="1" spans="2:72">
      <c r="B2347" s="17"/>
      <c r="C2347" s="4">
        <f t="shared" si="263"/>
        <v>2343</v>
      </c>
      <c r="D2347" s="16" t="s">
        <v>92</v>
      </c>
      <c r="E2347" s="1"/>
      <c r="F2347" s="17"/>
      <c r="G2347" s="4">
        <v>0</v>
      </c>
      <c r="H2347" s="35">
        <f t="shared" si="261"/>
        <v>0</v>
      </c>
      <c r="I2347" s="47">
        <f t="shared" si="262"/>
        <v>0</v>
      </c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37">
        <f t="shared" si="260"/>
        <v>0</v>
      </c>
      <c r="AP2347" s="17"/>
      <c r="AQ2347" s="17"/>
      <c r="AR2347" s="17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/>
      <c r="BF2347" s="17"/>
      <c r="BG2347" s="17"/>
      <c r="BH2347" s="17"/>
      <c r="BI2347" s="17"/>
      <c r="BJ2347" s="17"/>
      <c r="BK2347" s="17"/>
      <c r="BL2347" s="17"/>
      <c r="BM2347" s="17"/>
      <c r="BN2347" s="17"/>
      <c r="BO2347" s="17"/>
      <c r="BP2347" s="17"/>
      <c r="BQ2347" s="17"/>
      <c r="BR2347" s="17"/>
    </row>
    <row r="2348" customFormat="1" spans="2:72">
      <c r="B2348" s="17" t="e">
        <f>VLOOKUP(D2348,正方形!D:D,1,FALSE)</f>
        <v>#N/A</v>
      </c>
      <c r="C2348" s="4">
        <f t="shared" si="263"/>
        <v>2344</v>
      </c>
      <c r="D2348" s="1" t="s">
        <v>91</v>
      </c>
      <c r="E2348" s="1"/>
      <c r="F2348" s="17" t="s">
        <v>2449</v>
      </c>
      <c r="G2348" s="4">
        <v>230</v>
      </c>
      <c r="H2348" s="35">
        <f t="shared" si="261"/>
        <v>230</v>
      </c>
      <c r="I2348" s="47">
        <f t="shared" si="262"/>
        <v>0</v>
      </c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37">
        <f t="shared" si="260"/>
        <v>0</v>
      </c>
      <c r="AP2348" s="17"/>
      <c r="AQ2348" s="17"/>
      <c r="AR2348" s="17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/>
      <c r="BE2348" s="17"/>
      <c r="BF2348" s="17"/>
      <c r="BG2348" s="17"/>
      <c r="BH2348" s="17"/>
      <c r="BI2348" s="17"/>
      <c r="BJ2348" s="17"/>
      <c r="BK2348" s="17"/>
      <c r="BL2348" s="17"/>
      <c r="BM2348" s="17"/>
      <c r="BN2348" s="17"/>
      <c r="BO2348" s="17"/>
      <c r="BP2348" s="17"/>
      <c r="BQ2348" s="17"/>
      <c r="BR2348" s="17"/>
      <c r="BS2348" s="38"/>
      <c r="BT2348" s="38"/>
    </row>
    <row r="2349" customFormat="1" spans="2:72">
      <c r="B2349" s="17"/>
      <c r="C2349" s="4">
        <f t="shared" si="263"/>
        <v>2345</v>
      </c>
      <c r="D2349" s="16" t="s">
        <v>90</v>
      </c>
      <c r="E2349" s="1"/>
      <c r="F2349" s="17" t="s">
        <v>3036</v>
      </c>
      <c r="G2349" s="4">
        <v>50</v>
      </c>
      <c r="H2349" s="35">
        <f t="shared" si="261"/>
        <v>50</v>
      </c>
      <c r="I2349" s="47">
        <f t="shared" si="262"/>
        <v>0</v>
      </c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37">
        <f t="shared" si="260"/>
        <v>0</v>
      </c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/>
      <c r="BE2349" s="17"/>
      <c r="BF2349" s="17"/>
      <c r="BG2349" s="17"/>
      <c r="BH2349" s="17"/>
      <c r="BI2349" s="17"/>
      <c r="BJ2349" s="17"/>
      <c r="BK2349" s="17"/>
      <c r="BL2349" s="17"/>
      <c r="BM2349" s="17"/>
      <c r="BN2349" s="17"/>
      <c r="BO2349" s="17"/>
      <c r="BP2349" s="17"/>
      <c r="BQ2349" s="17"/>
      <c r="BR2349" s="17"/>
    </row>
    <row r="2350" customFormat="1" hidden="1" spans="2:72">
      <c r="B2350" s="17"/>
      <c r="C2350" s="4">
        <f t="shared" si="263"/>
        <v>2346</v>
      </c>
      <c r="D2350" s="16" t="s">
        <v>89</v>
      </c>
      <c r="E2350" s="1"/>
      <c r="F2350" s="17" t="s">
        <v>2898</v>
      </c>
      <c r="G2350" s="4">
        <v>50</v>
      </c>
      <c r="H2350" s="35">
        <f t="shared" si="261"/>
        <v>0</v>
      </c>
      <c r="I2350" s="47">
        <f t="shared" si="262"/>
        <v>0</v>
      </c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37">
        <f t="shared" ref="AO2348:AO2390" si="264">SUM(AP2350:BT2350)</f>
        <v>50</v>
      </c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>
        <v>50</v>
      </c>
      <c r="AZ2350" s="17"/>
      <c r="BA2350" s="17"/>
      <c r="BB2350" s="17"/>
      <c r="BC2350" s="17"/>
      <c r="BD2350" s="17"/>
      <c r="BE2350" s="17"/>
      <c r="BF2350" s="17"/>
      <c r="BG2350" s="17"/>
      <c r="BH2350" s="17"/>
      <c r="BI2350" s="17"/>
      <c r="BJ2350" s="17"/>
      <c r="BK2350" s="17"/>
      <c r="BL2350" s="17"/>
      <c r="BM2350" s="17"/>
      <c r="BN2350" s="17"/>
      <c r="BO2350" s="17"/>
      <c r="BP2350" s="17"/>
      <c r="BQ2350" s="17"/>
      <c r="BR2350" s="17"/>
    </row>
    <row r="2351" customFormat="1" spans="2:72">
      <c r="B2351" s="17" t="e">
        <f>VLOOKUP(D2351,正方形!D:D,1,FALSE)</f>
        <v>#N/A</v>
      </c>
      <c r="C2351" s="4">
        <f t="shared" si="263"/>
        <v>2347</v>
      </c>
      <c r="D2351" s="1" t="s">
        <v>88</v>
      </c>
      <c r="E2351" s="1"/>
      <c r="F2351" s="17" t="s">
        <v>3022</v>
      </c>
      <c r="G2351" s="4">
        <v>90</v>
      </c>
      <c r="H2351" s="35">
        <f t="shared" si="261"/>
        <v>90</v>
      </c>
      <c r="I2351" s="47">
        <f t="shared" si="262"/>
        <v>0</v>
      </c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37">
        <f t="shared" si="264"/>
        <v>0</v>
      </c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/>
      <c r="BE2351" s="17"/>
      <c r="BF2351" s="17"/>
      <c r="BG2351" s="17"/>
      <c r="BH2351" s="17"/>
      <c r="BI2351" s="17"/>
      <c r="BJ2351" s="17"/>
      <c r="BK2351" s="17"/>
      <c r="BL2351" s="17"/>
      <c r="BM2351" s="17"/>
      <c r="BN2351" s="17"/>
      <c r="BO2351" s="17"/>
      <c r="BP2351" s="17"/>
      <c r="BQ2351" s="17"/>
      <c r="BR2351" s="17"/>
      <c r="BS2351" s="38"/>
      <c r="BT2351" s="38"/>
    </row>
    <row r="2352" customFormat="1" spans="2:72">
      <c r="B2352" s="17" t="e">
        <f>VLOOKUP(D2352,正方形!D:D,1,FALSE)</f>
        <v>#N/A</v>
      </c>
      <c r="C2352" s="4">
        <f t="shared" si="263"/>
        <v>2348</v>
      </c>
      <c r="D2352" s="1" t="s">
        <v>87</v>
      </c>
      <c r="E2352" s="1"/>
      <c r="F2352" s="17" t="s">
        <v>2966</v>
      </c>
      <c r="G2352" s="4">
        <v>40</v>
      </c>
      <c r="H2352" s="35">
        <f t="shared" si="261"/>
        <v>40</v>
      </c>
      <c r="I2352" s="47">
        <f t="shared" si="262"/>
        <v>0</v>
      </c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37">
        <f t="shared" si="264"/>
        <v>0</v>
      </c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/>
      <c r="BF2352" s="17"/>
      <c r="BG2352" s="17"/>
      <c r="BH2352" s="17"/>
      <c r="BI2352" s="17"/>
      <c r="BJ2352" s="17"/>
      <c r="BK2352" s="17"/>
      <c r="BL2352" s="17"/>
      <c r="BM2352" s="17"/>
      <c r="BN2352" s="17"/>
      <c r="BO2352" s="17"/>
      <c r="BP2352" s="17"/>
      <c r="BQ2352" s="17"/>
      <c r="BR2352" s="17"/>
      <c r="BS2352" s="38"/>
      <c r="BT2352" s="38"/>
    </row>
    <row r="2353" customFormat="1" spans="2:72">
      <c r="B2353" s="17"/>
      <c r="C2353" s="4">
        <f t="shared" si="263"/>
        <v>2349</v>
      </c>
      <c r="D2353" s="16" t="s">
        <v>86</v>
      </c>
      <c r="E2353" s="1"/>
      <c r="F2353" s="17" t="s">
        <v>3115</v>
      </c>
      <c r="G2353" s="4">
        <v>500</v>
      </c>
      <c r="H2353" s="35">
        <f t="shared" si="261"/>
        <v>500</v>
      </c>
      <c r="I2353" s="47">
        <f t="shared" si="262"/>
        <v>0</v>
      </c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37">
        <f t="shared" si="264"/>
        <v>0</v>
      </c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s="17"/>
      <c r="BE2353" s="17"/>
      <c r="BF2353" s="17"/>
      <c r="BG2353" s="17"/>
      <c r="BH2353" s="17"/>
      <c r="BI2353" s="17"/>
      <c r="BJ2353" s="17"/>
      <c r="BK2353" s="17"/>
      <c r="BL2353" s="17"/>
      <c r="BM2353" s="17"/>
      <c r="BN2353" s="17"/>
      <c r="BO2353" s="17"/>
      <c r="BP2353" s="17"/>
      <c r="BQ2353" s="17"/>
      <c r="BR2353" s="17"/>
    </row>
    <row r="2354" customFormat="1" hidden="1" spans="2:72">
      <c r="B2354" s="17"/>
      <c r="C2354" s="4">
        <f t="shared" si="263"/>
        <v>2350</v>
      </c>
      <c r="D2354" s="16" t="s">
        <v>85</v>
      </c>
      <c r="E2354" s="1"/>
      <c r="F2354" s="17"/>
      <c r="G2354" s="4">
        <v>0</v>
      </c>
      <c r="H2354" s="35">
        <f t="shared" si="261"/>
        <v>0</v>
      </c>
      <c r="I2354" s="47">
        <f t="shared" si="262"/>
        <v>0</v>
      </c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37">
        <f t="shared" si="264"/>
        <v>0</v>
      </c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/>
      <c r="BF2354" s="17"/>
      <c r="BG2354" s="17"/>
      <c r="BH2354" s="17"/>
      <c r="BI2354" s="17"/>
      <c r="BJ2354" s="17"/>
      <c r="BK2354" s="17"/>
      <c r="BL2354" s="17"/>
      <c r="BM2354" s="17"/>
      <c r="BN2354" s="17"/>
      <c r="BO2354" s="17"/>
      <c r="BP2354" s="17"/>
      <c r="BQ2354" s="17"/>
      <c r="BR2354" s="17"/>
    </row>
    <row r="2355" customFormat="1" hidden="1" spans="2:72">
      <c r="B2355" s="17" t="e">
        <f>VLOOKUP(D2355,正方形!D:D,1,FALSE)</f>
        <v>#N/A</v>
      </c>
      <c r="C2355" s="4">
        <f t="shared" si="263"/>
        <v>2351</v>
      </c>
      <c r="D2355" s="1" t="s">
        <v>84</v>
      </c>
      <c r="E2355" s="1"/>
      <c r="F2355" s="17" t="s">
        <v>2732</v>
      </c>
      <c r="G2355" s="4">
        <v>20</v>
      </c>
      <c r="H2355" s="35">
        <f t="shared" si="261"/>
        <v>0</v>
      </c>
      <c r="I2355" s="47">
        <f t="shared" si="262"/>
        <v>0</v>
      </c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37">
        <f t="shared" si="264"/>
        <v>20</v>
      </c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/>
      <c r="AZ2355" s="17"/>
      <c r="BA2355" s="17"/>
      <c r="BB2355" s="17"/>
      <c r="BC2355" s="17"/>
      <c r="BD2355" s="17"/>
      <c r="BE2355" s="17"/>
      <c r="BF2355" s="17"/>
      <c r="BG2355" s="17"/>
      <c r="BH2355" s="17"/>
      <c r="BI2355" s="17"/>
      <c r="BJ2355" s="17"/>
      <c r="BK2355" s="17"/>
      <c r="BL2355" s="17"/>
      <c r="BM2355" s="17"/>
      <c r="BN2355" s="17"/>
      <c r="BO2355" s="17"/>
      <c r="BP2355" s="17"/>
      <c r="BQ2355" s="17"/>
      <c r="BR2355" s="17"/>
      <c r="BS2355" s="38"/>
      <c r="BT2355" s="38">
        <v>20</v>
      </c>
    </row>
    <row r="2356" customFormat="1" hidden="1" spans="2:72">
      <c r="B2356" s="17" t="e">
        <f>VLOOKUP(D2356,正方形!D:D,1,FALSE)</f>
        <v>#N/A</v>
      </c>
      <c r="C2356" s="4">
        <f t="shared" si="263"/>
        <v>2352</v>
      </c>
      <c r="D2356" s="1" t="s">
        <v>83</v>
      </c>
      <c r="E2356" s="1"/>
      <c r="F2356" s="17" t="s">
        <v>3116</v>
      </c>
      <c r="G2356" s="4">
        <v>0</v>
      </c>
      <c r="H2356" s="35">
        <f t="shared" si="261"/>
        <v>0</v>
      </c>
      <c r="I2356" s="47">
        <f t="shared" si="262"/>
        <v>0</v>
      </c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37">
        <f t="shared" si="264"/>
        <v>0</v>
      </c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/>
      <c r="BE2356" s="17"/>
      <c r="BF2356" s="17"/>
      <c r="BG2356" s="17"/>
      <c r="BH2356" s="17"/>
      <c r="BI2356" s="17"/>
      <c r="BJ2356" s="17"/>
      <c r="BK2356" s="17"/>
      <c r="BL2356" s="17"/>
      <c r="BM2356" s="17"/>
      <c r="BN2356" s="17"/>
      <c r="BO2356" s="17"/>
      <c r="BP2356" s="17"/>
      <c r="BQ2356" s="17"/>
      <c r="BR2356" s="17"/>
      <c r="BS2356" s="38"/>
      <c r="BT2356" s="38"/>
    </row>
    <row r="2357" customFormat="1" spans="2:72">
      <c r="B2357" s="17" t="e">
        <f>VLOOKUP(D2357,正方形!D:D,1,FALSE)</f>
        <v>#N/A</v>
      </c>
      <c r="C2357" s="4">
        <f t="shared" si="263"/>
        <v>2353</v>
      </c>
      <c r="D2357" s="1" t="s">
        <v>3117</v>
      </c>
      <c r="E2357" s="1"/>
      <c r="F2357" s="17" t="s">
        <v>3095</v>
      </c>
      <c r="G2357" s="4">
        <v>25</v>
      </c>
      <c r="H2357" s="35">
        <f t="shared" si="261"/>
        <v>25</v>
      </c>
      <c r="I2357" s="47">
        <f t="shared" si="262"/>
        <v>0</v>
      </c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37">
        <f t="shared" si="264"/>
        <v>0</v>
      </c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/>
      <c r="BF2357" s="17"/>
      <c r="BG2357" s="17"/>
      <c r="BH2357" s="17"/>
      <c r="BI2357" s="17"/>
      <c r="BJ2357" s="17"/>
      <c r="BK2357" s="17"/>
      <c r="BL2357" s="17"/>
      <c r="BM2357" s="17"/>
      <c r="BN2357" s="17"/>
      <c r="BO2357" s="17"/>
      <c r="BP2357" s="17"/>
      <c r="BQ2357" s="17"/>
      <c r="BR2357" s="17"/>
      <c r="BS2357" s="38"/>
      <c r="BT2357" s="38"/>
    </row>
    <row r="2358" customFormat="1" spans="2:72">
      <c r="B2358" s="17"/>
      <c r="C2358" s="4">
        <f t="shared" si="263"/>
        <v>2354</v>
      </c>
      <c r="D2358" s="16" t="s">
        <v>81</v>
      </c>
      <c r="E2358" s="1"/>
      <c r="F2358" s="17" t="s">
        <v>2463</v>
      </c>
      <c r="G2358" s="4">
        <v>300</v>
      </c>
      <c r="H2358" s="35">
        <f t="shared" si="261"/>
        <v>300</v>
      </c>
      <c r="I2358" s="47">
        <f t="shared" si="262"/>
        <v>0</v>
      </c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37">
        <f t="shared" si="264"/>
        <v>0</v>
      </c>
      <c r="AP2358" s="17"/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s="17"/>
      <c r="BE2358" s="17"/>
      <c r="BF2358" s="17"/>
      <c r="BG2358" s="17"/>
      <c r="BH2358" s="17"/>
      <c r="BI2358" s="17"/>
      <c r="BJ2358" s="17"/>
      <c r="BK2358" s="17"/>
      <c r="BL2358" s="17"/>
      <c r="BM2358" s="17"/>
      <c r="BN2358" s="17"/>
      <c r="BO2358" s="17"/>
      <c r="BP2358" s="17"/>
      <c r="BQ2358" s="17"/>
      <c r="BR2358" s="17"/>
    </row>
    <row r="2359" customFormat="1" hidden="1" spans="2:72">
      <c r="B2359" s="17"/>
      <c r="C2359" s="4">
        <f t="shared" si="263"/>
        <v>2355</v>
      </c>
      <c r="D2359" s="16" t="s">
        <v>80</v>
      </c>
      <c r="E2359" s="1"/>
      <c r="F2359" s="17" t="s">
        <v>2425</v>
      </c>
      <c r="G2359" s="4">
        <v>0</v>
      </c>
      <c r="H2359" s="35">
        <f t="shared" si="261"/>
        <v>0</v>
      </c>
      <c r="I2359" s="47">
        <f t="shared" si="262"/>
        <v>0</v>
      </c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37">
        <f t="shared" si="264"/>
        <v>0</v>
      </c>
      <c r="AP2359" s="17"/>
      <c r="AQ2359" s="17"/>
      <c r="AR2359" s="17"/>
      <c r="AS2359" s="17"/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s="17"/>
      <c r="BE2359" s="17"/>
      <c r="BF2359" s="17"/>
      <c r="BG2359" s="17"/>
      <c r="BH2359" s="17"/>
      <c r="BI2359" s="17"/>
      <c r="BJ2359" s="17"/>
      <c r="BK2359" s="17"/>
      <c r="BL2359" s="17"/>
      <c r="BM2359" s="17"/>
      <c r="BN2359" s="17"/>
      <c r="BO2359" s="17"/>
      <c r="BP2359" s="17"/>
      <c r="BQ2359" s="17"/>
      <c r="BR2359" s="17"/>
    </row>
    <row r="2360" customFormat="1" spans="2:72">
      <c r="B2360" s="17"/>
      <c r="C2360" s="4">
        <f t="shared" si="263"/>
        <v>2356</v>
      </c>
      <c r="D2360" s="16" t="s">
        <v>79</v>
      </c>
      <c r="E2360" s="1"/>
      <c r="F2360" s="17" t="s">
        <v>2759</v>
      </c>
      <c r="G2360" s="4">
        <v>50</v>
      </c>
      <c r="H2360" s="35">
        <f t="shared" si="261"/>
        <v>50</v>
      </c>
      <c r="I2360" s="47">
        <f t="shared" si="262"/>
        <v>0</v>
      </c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37">
        <f t="shared" si="264"/>
        <v>0</v>
      </c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s="17"/>
      <c r="BE2360" s="17"/>
      <c r="BF2360" s="17"/>
      <c r="BG2360" s="17"/>
      <c r="BH2360" s="17"/>
      <c r="BI2360" s="17"/>
      <c r="BJ2360" s="17"/>
      <c r="BK2360" s="17"/>
      <c r="BL2360" s="17"/>
      <c r="BM2360" s="17"/>
      <c r="BN2360" s="17"/>
      <c r="BO2360" s="17"/>
      <c r="BP2360" s="17"/>
      <c r="BQ2360" s="17"/>
      <c r="BR2360" s="17"/>
    </row>
    <row r="2361" customFormat="1" hidden="1" spans="2:72">
      <c r="B2361" s="17"/>
      <c r="C2361" s="4">
        <f t="shared" si="263"/>
        <v>2357</v>
      </c>
      <c r="D2361" s="16" t="s">
        <v>78</v>
      </c>
      <c r="E2361" s="1"/>
      <c r="F2361" s="17" t="s">
        <v>2425</v>
      </c>
      <c r="G2361" s="4">
        <v>0</v>
      </c>
      <c r="H2361" s="35">
        <f t="shared" si="261"/>
        <v>0</v>
      </c>
      <c r="I2361" s="47">
        <f t="shared" si="262"/>
        <v>0</v>
      </c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37">
        <f t="shared" si="264"/>
        <v>0</v>
      </c>
      <c r="AP2361" s="17"/>
      <c r="AQ2361" s="17"/>
      <c r="AR2361" s="17"/>
      <c r="AS2361" s="17"/>
      <c r="AT2361" s="17"/>
      <c r="AU2361" s="17"/>
      <c r="AV2361" s="17"/>
      <c r="AW2361" s="17"/>
      <c r="AX2361" s="17"/>
      <c r="AY2361" s="17"/>
      <c r="AZ2361" s="17"/>
      <c r="BA2361" s="17"/>
      <c r="BB2361" s="17"/>
      <c r="BC2361" s="17"/>
      <c r="BD2361" s="17"/>
      <c r="BE2361" s="17"/>
      <c r="BF2361" s="17"/>
      <c r="BG2361" s="17"/>
      <c r="BH2361" s="17"/>
      <c r="BI2361" s="17"/>
      <c r="BJ2361" s="17"/>
      <c r="BK2361" s="17"/>
      <c r="BL2361" s="17"/>
      <c r="BM2361" s="17"/>
      <c r="BN2361" s="17"/>
      <c r="BO2361" s="17"/>
      <c r="BP2361" s="17"/>
      <c r="BQ2361" s="17"/>
      <c r="BR2361" s="17"/>
    </row>
    <row r="2362" customFormat="1" hidden="1" spans="2:72">
      <c r="B2362" s="17" t="e">
        <f>VLOOKUP(D2362,正方形!D:D,1,FALSE)</f>
        <v>#N/A</v>
      </c>
      <c r="C2362" s="4">
        <f t="shared" si="263"/>
        <v>2358</v>
      </c>
      <c r="D2362" s="1" t="s">
        <v>77</v>
      </c>
      <c r="E2362" s="1"/>
      <c r="F2362" s="17" t="s">
        <v>2719</v>
      </c>
      <c r="G2362" s="4">
        <v>0</v>
      </c>
      <c r="H2362" s="35">
        <f t="shared" si="261"/>
        <v>0</v>
      </c>
      <c r="I2362" s="47">
        <f t="shared" si="262"/>
        <v>0</v>
      </c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37">
        <f t="shared" si="264"/>
        <v>0</v>
      </c>
      <c r="AP2362" s="17"/>
      <c r="AQ2362" s="17"/>
      <c r="AR2362" s="17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s="17"/>
      <c r="BE2362" s="17"/>
      <c r="BF2362" s="17"/>
      <c r="BG2362" s="17"/>
      <c r="BH2362" s="17"/>
      <c r="BI2362" s="17"/>
      <c r="BJ2362" s="17"/>
      <c r="BK2362" s="17"/>
      <c r="BL2362" s="17"/>
      <c r="BM2362" s="17"/>
      <c r="BN2362" s="17"/>
      <c r="BO2362" s="17"/>
      <c r="BP2362" s="17"/>
      <c r="BQ2362" s="17"/>
      <c r="BR2362" s="17"/>
      <c r="BS2362" s="38"/>
      <c r="BT2362" s="38"/>
    </row>
    <row r="2363" customFormat="1" spans="2:72">
      <c r="B2363" s="17"/>
      <c r="C2363" s="4">
        <f t="shared" si="263"/>
        <v>2359</v>
      </c>
      <c r="D2363" s="16" t="s">
        <v>3118</v>
      </c>
      <c r="E2363" s="1"/>
      <c r="F2363" s="17" t="s">
        <v>3119</v>
      </c>
      <c r="G2363" s="4">
        <v>995</v>
      </c>
      <c r="H2363" s="35">
        <f t="shared" si="261"/>
        <v>895</v>
      </c>
      <c r="I2363" s="47">
        <f t="shared" si="262"/>
        <v>0</v>
      </c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37">
        <f t="shared" si="264"/>
        <v>100</v>
      </c>
      <c r="AP2363" s="17"/>
      <c r="AQ2363" s="17"/>
      <c r="AR2363" s="17">
        <v>100</v>
      </c>
      <c r="AS2363" s="17"/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s="17"/>
      <c r="BE2363" s="17"/>
      <c r="BF2363" s="17"/>
      <c r="BG2363" s="17"/>
      <c r="BH2363" s="17"/>
      <c r="BI2363" s="17"/>
      <c r="BJ2363" s="17"/>
      <c r="BK2363" s="17"/>
      <c r="BL2363" s="17"/>
      <c r="BM2363" s="17"/>
      <c r="BN2363" s="17"/>
      <c r="BO2363" s="17"/>
      <c r="BP2363" s="17"/>
      <c r="BQ2363" s="17"/>
      <c r="BR2363" s="17"/>
    </row>
    <row r="2364" customFormat="1" hidden="1" spans="2:72">
      <c r="B2364" s="17"/>
      <c r="C2364" s="4">
        <f t="shared" si="263"/>
        <v>2360</v>
      </c>
      <c r="D2364" s="16" t="s">
        <v>75</v>
      </c>
      <c r="E2364" s="1"/>
      <c r="F2364" s="17"/>
      <c r="G2364" s="4">
        <v>0</v>
      </c>
      <c r="H2364" s="35">
        <f t="shared" si="261"/>
        <v>0</v>
      </c>
      <c r="I2364" s="47">
        <f t="shared" si="262"/>
        <v>0</v>
      </c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37">
        <f t="shared" si="264"/>
        <v>0</v>
      </c>
      <c r="AP2364" s="17"/>
      <c r="AQ2364" s="17"/>
      <c r="AR2364" s="17"/>
      <c r="AS2364" s="17"/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s="17"/>
      <c r="BE2364" s="17"/>
      <c r="BF2364" s="17"/>
      <c r="BG2364" s="17"/>
      <c r="BH2364" s="17"/>
      <c r="BI2364" s="17"/>
      <c r="BJ2364" s="17"/>
      <c r="BK2364" s="17"/>
      <c r="BL2364" s="17"/>
      <c r="BM2364" s="17"/>
      <c r="BN2364" s="17"/>
      <c r="BO2364" s="17"/>
      <c r="BP2364" s="17"/>
      <c r="BQ2364" s="17"/>
      <c r="BR2364" s="17"/>
    </row>
    <row r="2365" customFormat="1" hidden="1" spans="2:72">
      <c r="B2365" s="17" t="e">
        <f>VLOOKUP(D2365,正方形!D:D,1,FALSE)</f>
        <v>#N/A</v>
      </c>
      <c r="C2365" s="4">
        <f t="shared" si="263"/>
        <v>2361</v>
      </c>
      <c r="D2365" s="1" t="s">
        <v>74</v>
      </c>
      <c r="E2365" s="1"/>
      <c r="F2365" s="17" t="s">
        <v>3120</v>
      </c>
      <c r="G2365" s="4">
        <v>400</v>
      </c>
      <c r="H2365" s="35">
        <f t="shared" si="261"/>
        <v>0</v>
      </c>
      <c r="I2365" s="47">
        <f t="shared" si="262"/>
        <v>0</v>
      </c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37">
        <f t="shared" si="264"/>
        <v>400</v>
      </c>
      <c r="AP2365" s="17"/>
      <c r="AQ2365" s="17"/>
      <c r="AR2365" s="17"/>
      <c r="AS2365" s="17"/>
      <c r="AT2365" s="17"/>
      <c r="AU2365" s="17"/>
      <c r="AV2365" s="17"/>
      <c r="AW2365" s="17"/>
      <c r="AX2365" s="17">
        <v>200</v>
      </c>
      <c r="AY2365" s="17"/>
      <c r="AZ2365" s="17"/>
      <c r="BA2365" s="17"/>
      <c r="BB2365" s="17"/>
      <c r="BC2365" s="17">
        <v>200</v>
      </c>
      <c r="BD2365" s="17"/>
      <c r="BE2365" s="17"/>
      <c r="BF2365" s="17"/>
      <c r="BG2365" s="17"/>
      <c r="BH2365" s="17"/>
      <c r="BI2365" s="17"/>
      <c r="BJ2365" s="17"/>
      <c r="BK2365" s="17"/>
      <c r="BL2365" s="17"/>
      <c r="BM2365" s="17"/>
      <c r="BN2365" s="17"/>
      <c r="BO2365" s="17"/>
      <c r="BP2365" s="17"/>
      <c r="BQ2365" s="17"/>
      <c r="BR2365" s="17"/>
      <c r="BS2365" s="38"/>
      <c r="BT2365" s="38"/>
    </row>
    <row r="2366" customFormat="1" hidden="1" spans="2:72">
      <c r="B2366" s="17"/>
      <c r="C2366" s="4">
        <f t="shared" si="263"/>
        <v>2362</v>
      </c>
      <c r="D2366" s="16" t="s">
        <v>73</v>
      </c>
      <c r="E2366" s="1"/>
      <c r="F2366" s="17"/>
      <c r="G2366" s="4">
        <v>0</v>
      </c>
      <c r="H2366" s="35">
        <f t="shared" si="261"/>
        <v>0</v>
      </c>
      <c r="I2366" s="47">
        <f t="shared" si="262"/>
        <v>100</v>
      </c>
      <c r="J2366" s="17">
        <v>100</v>
      </c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37">
        <f t="shared" si="264"/>
        <v>100</v>
      </c>
      <c r="AP2366" s="17"/>
      <c r="AQ2366" s="17"/>
      <c r="AR2366" s="17">
        <v>100</v>
      </c>
      <c r="AS2366" s="17"/>
      <c r="AT2366" s="17"/>
      <c r="AU2366" s="17"/>
      <c r="AV2366" s="17"/>
      <c r="AW2366" s="17"/>
      <c r="AX2366" s="17"/>
      <c r="AY2366" s="17"/>
      <c r="AZ2366" s="17"/>
      <c r="BA2366" s="17"/>
      <c r="BB2366" s="17"/>
      <c r="BC2366" s="17"/>
      <c r="BD2366" s="17"/>
      <c r="BE2366" s="17"/>
      <c r="BF2366" s="17"/>
      <c r="BG2366" s="17"/>
      <c r="BH2366" s="17"/>
      <c r="BI2366" s="17"/>
      <c r="BJ2366" s="17"/>
      <c r="BK2366" s="17"/>
      <c r="BL2366" s="17"/>
      <c r="BM2366" s="17"/>
      <c r="BN2366" s="17"/>
      <c r="BO2366" s="17"/>
      <c r="BP2366" s="17"/>
      <c r="BQ2366" s="17"/>
      <c r="BR2366" s="17"/>
    </row>
    <row r="2367" customFormat="1" spans="2:72">
      <c r="B2367" s="17" t="e">
        <f>VLOOKUP(D2367,正方形!D:D,1,FALSE)</f>
        <v>#N/A</v>
      </c>
      <c r="C2367" s="4">
        <f t="shared" si="263"/>
        <v>2363</v>
      </c>
      <c r="D2367" s="1" t="s">
        <v>72</v>
      </c>
      <c r="E2367" s="1"/>
      <c r="F2367" s="17" t="s">
        <v>3069</v>
      </c>
      <c r="G2367" s="4">
        <v>105</v>
      </c>
      <c r="H2367" s="35">
        <f t="shared" si="261"/>
        <v>5</v>
      </c>
      <c r="I2367" s="47">
        <f t="shared" si="262"/>
        <v>0</v>
      </c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37">
        <f t="shared" si="264"/>
        <v>100</v>
      </c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>
        <v>100</v>
      </c>
      <c r="BD2367" s="17"/>
      <c r="BE2367" s="17"/>
      <c r="BF2367" s="17"/>
      <c r="BG2367" s="17"/>
      <c r="BH2367" s="17"/>
      <c r="BI2367" s="17"/>
      <c r="BJ2367" s="17"/>
      <c r="BK2367" s="17"/>
      <c r="BL2367" s="17"/>
      <c r="BM2367" s="17"/>
      <c r="BN2367" s="17"/>
      <c r="BO2367" s="17"/>
      <c r="BP2367" s="17"/>
      <c r="BQ2367" s="17"/>
      <c r="BR2367" s="17"/>
      <c r="BS2367" s="38"/>
      <c r="BT2367" s="38"/>
    </row>
    <row r="2368" customFormat="1" hidden="1" spans="2:72">
      <c r="B2368" s="17"/>
      <c r="C2368" s="4">
        <f t="shared" si="263"/>
        <v>2364</v>
      </c>
      <c r="D2368" s="16" t="s">
        <v>71</v>
      </c>
      <c r="E2368" s="1"/>
      <c r="F2368" s="17" t="s">
        <v>2425</v>
      </c>
      <c r="G2368" s="4">
        <v>0</v>
      </c>
      <c r="H2368" s="35">
        <f t="shared" si="261"/>
        <v>0</v>
      </c>
      <c r="I2368" s="47">
        <f t="shared" si="262"/>
        <v>0</v>
      </c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37">
        <f t="shared" si="264"/>
        <v>0</v>
      </c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s="17"/>
      <c r="BE2368" s="17"/>
      <c r="BF2368" s="17"/>
      <c r="BG2368" s="17"/>
      <c r="BH2368" s="17"/>
      <c r="BI2368" s="17"/>
      <c r="BJ2368" s="17"/>
      <c r="BK2368" s="17"/>
      <c r="BL2368" s="17"/>
      <c r="BM2368" s="17"/>
      <c r="BN2368" s="17"/>
      <c r="BO2368" s="17"/>
      <c r="BP2368" s="17"/>
      <c r="BQ2368" s="17"/>
      <c r="BR2368" s="17"/>
    </row>
    <row r="2369" customFormat="1" spans="2:72">
      <c r="B2369" s="17" t="e">
        <f>VLOOKUP(D2369,正方形!D:D,1,FALSE)</f>
        <v>#N/A</v>
      </c>
      <c r="C2369" s="4">
        <f t="shared" si="263"/>
        <v>2365</v>
      </c>
      <c r="D2369" s="1" t="s">
        <v>70</v>
      </c>
      <c r="E2369" s="1"/>
      <c r="F2369" s="17" t="s">
        <v>2536</v>
      </c>
      <c r="G2369" s="4">
        <v>100</v>
      </c>
      <c r="H2369" s="35">
        <f t="shared" si="261"/>
        <v>100</v>
      </c>
      <c r="I2369" s="47">
        <f t="shared" si="262"/>
        <v>0</v>
      </c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37">
        <f t="shared" si="264"/>
        <v>0</v>
      </c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s="17"/>
      <c r="BE2369" s="17"/>
      <c r="BF2369" s="17"/>
      <c r="BG2369" s="17"/>
      <c r="BH2369" s="17"/>
      <c r="BI2369" s="17"/>
      <c r="BJ2369" s="17"/>
      <c r="BK2369" s="17"/>
      <c r="BL2369" s="17"/>
      <c r="BM2369" s="17"/>
      <c r="BN2369" s="17"/>
      <c r="BO2369" s="17"/>
      <c r="BP2369" s="17"/>
      <c r="BQ2369" s="17"/>
      <c r="BR2369" s="17"/>
    </row>
    <row r="2370" customFormat="1" spans="2:72">
      <c r="B2370" s="17" t="e">
        <f>VLOOKUP(D2370,正方形!D:D,1,FALSE)</f>
        <v>#N/A</v>
      </c>
      <c r="C2370" s="4">
        <f t="shared" si="263"/>
        <v>2366</v>
      </c>
      <c r="D2370" s="1" t="s">
        <v>3121</v>
      </c>
      <c r="E2370" s="1"/>
      <c r="F2370" s="17" t="s">
        <v>2618</v>
      </c>
      <c r="G2370" s="4">
        <v>90</v>
      </c>
      <c r="H2370" s="35">
        <f t="shared" si="261"/>
        <v>90</v>
      </c>
      <c r="I2370" s="47">
        <f t="shared" si="262"/>
        <v>0</v>
      </c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37">
        <f t="shared" si="264"/>
        <v>0</v>
      </c>
      <c r="AP2370" s="17"/>
      <c r="AQ2370" s="17"/>
      <c r="AR2370" s="17"/>
      <c r="AS2370" s="17"/>
      <c r="AT2370" s="17"/>
      <c r="AU2370" s="17"/>
      <c r="AV2370" s="17"/>
      <c r="AW2370" s="17"/>
      <c r="AX2370" s="17"/>
      <c r="AY2370" s="17"/>
      <c r="AZ2370" s="17"/>
      <c r="BA2370" s="17"/>
      <c r="BB2370" s="17"/>
      <c r="BC2370" s="17"/>
      <c r="BD2370" s="17"/>
      <c r="BE2370" s="17"/>
      <c r="BF2370" s="17"/>
      <c r="BG2370" s="17"/>
      <c r="BH2370" s="17"/>
      <c r="BI2370" s="17"/>
      <c r="BJ2370" s="17"/>
      <c r="BK2370" s="17"/>
      <c r="BL2370" s="17"/>
      <c r="BM2370" s="17"/>
      <c r="BN2370" s="17"/>
      <c r="BO2370" s="17"/>
      <c r="BP2370" s="17"/>
      <c r="BQ2370" s="17"/>
      <c r="BR2370" s="17"/>
      <c r="BS2370" s="38"/>
      <c r="BT2370" s="38"/>
    </row>
    <row r="2371" customFormat="1" spans="2:72">
      <c r="B2371" s="17" t="e">
        <f>VLOOKUP(D2371,正方形!D:D,1,FALSE)</f>
        <v>#N/A</v>
      </c>
      <c r="C2371" s="4">
        <f t="shared" si="263"/>
        <v>2367</v>
      </c>
      <c r="D2371" s="1" t="s">
        <v>68</v>
      </c>
      <c r="E2371" s="1"/>
      <c r="F2371" s="17" t="s">
        <v>2431</v>
      </c>
      <c r="G2371" s="4">
        <v>40</v>
      </c>
      <c r="H2371" s="35">
        <f t="shared" si="261"/>
        <v>40</v>
      </c>
      <c r="I2371" s="47">
        <f t="shared" si="262"/>
        <v>0</v>
      </c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37">
        <f t="shared" si="264"/>
        <v>0</v>
      </c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/>
      <c r="BF2371" s="17"/>
      <c r="BG2371" s="17"/>
      <c r="BH2371" s="17"/>
      <c r="BI2371" s="17"/>
      <c r="BJ2371" s="17"/>
      <c r="BK2371" s="17"/>
      <c r="BL2371" s="17"/>
      <c r="BM2371" s="17"/>
      <c r="BN2371" s="17"/>
      <c r="BO2371" s="17"/>
      <c r="BP2371" s="17"/>
      <c r="BQ2371" s="17"/>
      <c r="BR2371" s="17"/>
    </row>
    <row r="2372" customFormat="1" hidden="1" spans="2:72">
      <c r="B2372" s="17" t="e">
        <f>VLOOKUP(D2372,正方形!D:D,1,FALSE)</f>
        <v>#N/A</v>
      </c>
      <c r="C2372" s="4">
        <f t="shared" si="263"/>
        <v>2368</v>
      </c>
      <c r="D2372" s="1" t="s">
        <v>67</v>
      </c>
      <c r="E2372" s="1"/>
      <c r="F2372" s="17" t="s">
        <v>3005</v>
      </c>
      <c r="G2372" s="4">
        <v>830</v>
      </c>
      <c r="H2372" s="35">
        <f t="shared" si="261"/>
        <v>0</v>
      </c>
      <c r="I2372" s="47">
        <f t="shared" si="262"/>
        <v>0</v>
      </c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37">
        <f t="shared" si="264"/>
        <v>830</v>
      </c>
      <c r="AP2372" s="17"/>
      <c r="AQ2372" s="17">
        <v>830</v>
      </c>
      <c r="AR2372" s="17"/>
      <c r="AS2372" s="17"/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s="17"/>
      <c r="BE2372" s="17"/>
      <c r="BF2372" s="17"/>
      <c r="BG2372" s="17"/>
      <c r="BH2372" s="17"/>
      <c r="BI2372" s="17"/>
      <c r="BJ2372" s="17"/>
      <c r="BK2372" s="17"/>
      <c r="BL2372" s="17"/>
      <c r="BM2372" s="17"/>
      <c r="BN2372" s="17"/>
      <c r="BO2372" s="17"/>
      <c r="BP2372" s="17"/>
      <c r="BQ2372" s="17"/>
      <c r="BR2372" s="17"/>
      <c r="BS2372" s="38"/>
      <c r="BT2372" s="38"/>
    </row>
    <row r="2373" customFormat="1" spans="2:72">
      <c r="B2373" s="17" t="e">
        <f>VLOOKUP(D2373,正方形!D:D,1,FALSE)</f>
        <v>#N/A</v>
      </c>
      <c r="C2373" s="4">
        <f t="shared" si="263"/>
        <v>2369</v>
      </c>
      <c r="D2373" s="1" t="s">
        <v>66</v>
      </c>
      <c r="E2373" s="1"/>
      <c r="F2373" s="17" t="s">
        <v>2445</v>
      </c>
      <c r="G2373" s="4">
        <v>5</v>
      </c>
      <c r="H2373" s="35">
        <f t="shared" si="261"/>
        <v>5</v>
      </c>
      <c r="I2373" s="47">
        <f t="shared" si="262"/>
        <v>0</v>
      </c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37">
        <f t="shared" si="264"/>
        <v>0</v>
      </c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/>
      <c r="BE2373" s="17"/>
      <c r="BF2373" s="17"/>
      <c r="BG2373" s="17"/>
      <c r="BH2373" s="17"/>
      <c r="BI2373" s="17"/>
      <c r="BJ2373" s="17"/>
      <c r="BK2373" s="17"/>
      <c r="BL2373" s="17"/>
      <c r="BM2373" s="17"/>
      <c r="BN2373" s="17"/>
      <c r="BO2373" s="17"/>
      <c r="BP2373" s="17"/>
      <c r="BQ2373" s="17"/>
      <c r="BR2373" s="17"/>
    </row>
    <row r="2374" customFormat="1" hidden="1" spans="2:72">
      <c r="B2374" s="17" t="e">
        <f>VLOOKUP(D2374,正方形!D:D,1,FALSE)</f>
        <v>#N/A</v>
      </c>
      <c r="C2374" s="4">
        <f t="shared" si="263"/>
        <v>2370</v>
      </c>
      <c r="D2374" s="1" t="s">
        <v>65</v>
      </c>
      <c r="E2374" s="1"/>
      <c r="F2374" s="17" t="s">
        <v>2425</v>
      </c>
      <c r="G2374" s="4">
        <v>0</v>
      </c>
      <c r="H2374" s="35">
        <f t="shared" si="261"/>
        <v>0</v>
      </c>
      <c r="I2374" s="47">
        <f t="shared" si="262"/>
        <v>0</v>
      </c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37">
        <f t="shared" si="264"/>
        <v>0</v>
      </c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s="17"/>
      <c r="BE2374" s="17"/>
      <c r="BF2374" s="17"/>
      <c r="BG2374" s="17"/>
      <c r="BH2374" s="17"/>
      <c r="BI2374" s="17"/>
      <c r="BJ2374" s="17"/>
      <c r="BK2374" s="17"/>
      <c r="BL2374" s="17"/>
      <c r="BM2374" s="17"/>
      <c r="BN2374" s="17"/>
      <c r="BO2374" s="17"/>
      <c r="BP2374" s="17"/>
      <c r="BQ2374" s="17"/>
      <c r="BR2374" s="17"/>
    </row>
    <row r="2375" customFormat="1" hidden="1" spans="2:72">
      <c r="B2375" s="17" t="e">
        <f>VLOOKUP(D2375,正方形!D:D,1,FALSE)</f>
        <v>#N/A</v>
      </c>
      <c r="C2375" s="4">
        <f t="shared" si="263"/>
        <v>2371</v>
      </c>
      <c r="D2375" s="1"/>
      <c r="E2375" s="1"/>
      <c r="F2375" s="17"/>
      <c r="G2375" s="4">
        <v>0</v>
      </c>
      <c r="H2375" s="35">
        <f t="shared" si="261"/>
        <v>0</v>
      </c>
      <c r="I2375" s="47">
        <f t="shared" si="262"/>
        <v>0</v>
      </c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37">
        <f t="shared" si="264"/>
        <v>0</v>
      </c>
      <c r="AP2375" s="17"/>
      <c r="AQ2375" s="17"/>
      <c r="AR2375" s="17"/>
      <c r="AS2375" s="17"/>
      <c r="AT2375" s="17"/>
      <c r="AU2375" s="17"/>
      <c r="AV2375" s="17"/>
      <c r="AW2375" s="17"/>
      <c r="AX2375" s="17"/>
      <c r="AY2375" s="17"/>
      <c r="AZ2375" s="17"/>
      <c r="BA2375" s="17"/>
      <c r="BB2375" s="17"/>
      <c r="BC2375" s="17"/>
      <c r="BD2375" s="17"/>
      <c r="BE2375" s="17"/>
      <c r="BF2375" s="17"/>
      <c r="BG2375" s="17"/>
      <c r="BH2375" s="17"/>
      <c r="BI2375" s="17"/>
      <c r="BJ2375" s="17"/>
      <c r="BK2375" s="17"/>
      <c r="BL2375" s="17"/>
      <c r="BM2375" s="17"/>
      <c r="BN2375" s="17"/>
      <c r="BO2375" s="17"/>
      <c r="BP2375" s="17"/>
      <c r="BQ2375" s="17"/>
      <c r="BR2375" s="17"/>
      <c r="BS2375" s="38"/>
      <c r="BT2375" s="38"/>
    </row>
    <row r="2376" customFormat="1" hidden="1" spans="2:72">
      <c r="B2376" s="17"/>
      <c r="C2376" s="4">
        <f t="shared" si="263"/>
        <v>2372</v>
      </c>
      <c r="D2376" s="16" t="s">
        <v>63</v>
      </c>
      <c r="E2376" s="1"/>
      <c r="F2376" s="17" t="s">
        <v>2759</v>
      </c>
      <c r="G2376" s="4">
        <v>0</v>
      </c>
      <c r="H2376" s="35">
        <f t="shared" si="261"/>
        <v>0</v>
      </c>
      <c r="I2376" s="47">
        <f t="shared" si="262"/>
        <v>0</v>
      </c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37">
        <f t="shared" si="264"/>
        <v>0</v>
      </c>
      <c r="AP2376" s="17"/>
      <c r="AQ2376" s="17"/>
      <c r="AR2376" s="17"/>
      <c r="AS2376" s="17"/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s="17"/>
      <c r="BE2376" s="17"/>
      <c r="BF2376" s="17"/>
      <c r="BG2376" s="17"/>
      <c r="BH2376" s="17"/>
      <c r="BI2376" s="17"/>
      <c r="BJ2376" s="17"/>
      <c r="BK2376" s="17"/>
      <c r="BL2376" s="17"/>
      <c r="BM2376" s="17"/>
      <c r="BN2376" s="17"/>
      <c r="BO2376" s="17"/>
      <c r="BP2376" s="17"/>
      <c r="BQ2376" s="17"/>
      <c r="BR2376" s="17"/>
    </row>
    <row r="2377" customFormat="1" spans="2:72">
      <c r="B2377" s="17" t="e">
        <f>VLOOKUP(D2377,正方形!D:D,1,FALSE)</f>
        <v>#N/A</v>
      </c>
      <c r="C2377" s="4">
        <f t="shared" si="263"/>
        <v>2373</v>
      </c>
      <c r="D2377" s="1" t="s">
        <v>62</v>
      </c>
      <c r="E2377" s="1"/>
      <c r="F2377" s="17" t="s">
        <v>2431</v>
      </c>
      <c r="G2377" s="4">
        <v>20</v>
      </c>
      <c r="H2377" s="35">
        <f t="shared" si="261"/>
        <v>20</v>
      </c>
      <c r="I2377" s="47">
        <f t="shared" si="262"/>
        <v>0</v>
      </c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37">
        <f t="shared" si="264"/>
        <v>0</v>
      </c>
      <c r="AP2377" s="17"/>
      <c r="AQ2377" s="17"/>
      <c r="AR2377" s="17"/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s="17"/>
      <c r="BE2377" s="17"/>
      <c r="BF2377" s="17"/>
      <c r="BG2377" s="17"/>
      <c r="BH2377" s="17"/>
      <c r="BI2377" s="17"/>
      <c r="BJ2377" s="17"/>
      <c r="BK2377" s="17"/>
      <c r="BL2377" s="17"/>
      <c r="BM2377" s="17"/>
      <c r="BN2377" s="17"/>
      <c r="BO2377" s="17"/>
      <c r="BP2377" s="17"/>
      <c r="BQ2377" s="17"/>
      <c r="BR2377" s="17"/>
    </row>
    <row r="2378" customFormat="1" spans="2:72">
      <c r="B2378" s="17" t="e">
        <f>VLOOKUP(D2378,正方形!D:D,1,FALSE)</f>
        <v>#N/A</v>
      </c>
      <c r="C2378" s="4">
        <f t="shared" si="263"/>
        <v>2374</v>
      </c>
      <c r="D2378" s="1" t="s">
        <v>61</v>
      </c>
      <c r="E2378" s="1"/>
      <c r="F2378" s="17" t="s">
        <v>2431</v>
      </c>
      <c r="G2378" s="4">
        <v>20</v>
      </c>
      <c r="H2378" s="35">
        <f t="shared" si="261"/>
        <v>20</v>
      </c>
      <c r="I2378" s="47">
        <f t="shared" si="262"/>
        <v>0</v>
      </c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37">
        <f t="shared" si="264"/>
        <v>0</v>
      </c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s="17"/>
      <c r="BE2378" s="17"/>
      <c r="BF2378" s="17"/>
      <c r="BG2378" s="17"/>
      <c r="BH2378" s="17"/>
      <c r="BI2378" s="17"/>
      <c r="BJ2378" s="17"/>
      <c r="BK2378" s="17"/>
      <c r="BL2378" s="17"/>
      <c r="BM2378" s="17"/>
      <c r="BN2378" s="17"/>
      <c r="BO2378" s="17"/>
      <c r="BP2378" s="17"/>
      <c r="BQ2378" s="17"/>
      <c r="BR2378" s="17"/>
    </row>
    <row r="2379" customFormat="1" spans="2:72">
      <c r="B2379" s="17" t="e">
        <f>VLOOKUP(D2379,正方形!D:D,1,FALSE)</f>
        <v>#N/A</v>
      </c>
      <c r="C2379" s="4">
        <f t="shared" si="263"/>
        <v>2375</v>
      </c>
      <c r="D2379" s="1" t="s">
        <v>60</v>
      </c>
      <c r="E2379" s="1"/>
      <c r="F2379" s="17" t="s">
        <v>3010</v>
      </c>
      <c r="G2379" s="4">
        <v>130</v>
      </c>
      <c r="H2379" s="35">
        <f t="shared" si="261"/>
        <v>130</v>
      </c>
      <c r="I2379" s="47">
        <f t="shared" si="262"/>
        <v>0</v>
      </c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37">
        <f t="shared" si="264"/>
        <v>0</v>
      </c>
      <c r="AP2379" s="17"/>
      <c r="AQ2379" s="17"/>
      <c r="AR2379" s="17"/>
      <c r="AS2379" s="17"/>
      <c r="AT2379" s="17"/>
      <c r="AU2379" s="17"/>
      <c r="AV2379" s="17"/>
      <c r="AW2379" s="17"/>
      <c r="AX2379" s="17"/>
      <c r="AY2379" s="17"/>
      <c r="AZ2379" s="17"/>
      <c r="BA2379" s="17"/>
      <c r="BB2379" s="17"/>
      <c r="BC2379" s="17"/>
      <c r="BD2379" s="17"/>
      <c r="BE2379" s="17"/>
      <c r="BF2379" s="17"/>
      <c r="BG2379" s="17"/>
      <c r="BH2379" s="17"/>
      <c r="BI2379" s="17"/>
      <c r="BJ2379" s="17"/>
      <c r="BK2379" s="17"/>
      <c r="BL2379" s="17"/>
      <c r="BM2379" s="17"/>
      <c r="BN2379" s="17"/>
      <c r="BO2379" s="17"/>
      <c r="BP2379" s="17"/>
      <c r="BQ2379" s="17"/>
      <c r="BR2379" s="17"/>
      <c r="BS2379" s="38"/>
      <c r="BT2379" s="38"/>
    </row>
    <row r="2380" customFormat="1" spans="2:72">
      <c r="B2380" s="17" t="e">
        <f>VLOOKUP(D2380,正方形!D:D,1,FALSE)</f>
        <v>#N/A</v>
      </c>
      <c r="C2380" s="4">
        <f t="shared" si="263"/>
        <v>2376</v>
      </c>
      <c r="D2380" s="1" t="s">
        <v>59</v>
      </c>
      <c r="E2380" s="1"/>
      <c r="F2380" s="17" t="s">
        <v>2431</v>
      </c>
      <c r="G2380" s="4">
        <v>20</v>
      </c>
      <c r="H2380" s="35">
        <f t="shared" si="261"/>
        <v>20</v>
      </c>
      <c r="I2380" s="47">
        <f t="shared" si="262"/>
        <v>0</v>
      </c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37">
        <f t="shared" si="264"/>
        <v>0</v>
      </c>
      <c r="AP2380" s="17"/>
      <c r="AQ2380" s="17"/>
      <c r="AR2380" s="17"/>
      <c r="AS2380" s="17"/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s="17"/>
      <c r="BE2380" s="17"/>
      <c r="BF2380" s="17"/>
      <c r="BG2380" s="17"/>
      <c r="BH2380" s="17"/>
      <c r="BI2380" s="17"/>
      <c r="BJ2380" s="17"/>
      <c r="BK2380" s="17"/>
      <c r="BL2380" s="17"/>
      <c r="BM2380" s="17"/>
      <c r="BN2380" s="17"/>
      <c r="BO2380" s="17"/>
      <c r="BP2380" s="17"/>
      <c r="BQ2380" s="17"/>
      <c r="BR2380" s="17"/>
    </row>
    <row r="2381" customFormat="1" spans="2:72">
      <c r="B2381" s="17" t="e">
        <f>VLOOKUP(D2381,正方形!D:D,1,FALSE)</f>
        <v>#N/A</v>
      </c>
      <c r="C2381" s="4">
        <f t="shared" si="263"/>
        <v>2377</v>
      </c>
      <c r="D2381" s="1" t="s">
        <v>58</v>
      </c>
      <c r="E2381" s="1"/>
      <c r="F2381" s="17" t="s">
        <v>2481</v>
      </c>
      <c r="G2381" s="4">
        <v>350</v>
      </c>
      <c r="H2381" s="35">
        <f t="shared" si="261"/>
        <v>350</v>
      </c>
      <c r="I2381" s="47">
        <f t="shared" si="262"/>
        <v>0</v>
      </c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37">
        <f t="shared" si="264"/>
        <v>0</v>
      </c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/>
      <c r="BF2381" s="17"/>
      <c r="BG2381" s="17"/>
      <c r="BH2381" s="17"/>
      <c r="BI2381" s="17"/>
      <c r="BJ2381" s="17"/>
      <c r="BK2381" s="17"/>
      <c r="BL2381" s="17"/>
      <c r="BM2381" s="17"/>
      <c r="BN2381" s="17"/>
      <c r="BO2381" s="17"/>
      <c r="BP2381" s="17"/>
      <c r="BQ2381" s="17"/>
      <c r="BR2381" s="17"/>
      <c r="BS2381" s="38"/>
      <c r="BT2381" s="38"/>
    </row>
    <row r="2382" customFormat="1" hidden="1" spans="2:72">
      <c r="B2382" s="17"/>
      <c r="C2382" s="4">
        <f t="shared" si="263"/>
        <v>2378</v>
      </c>
      <c r="D2382" s="16" t="s">
        <v>57</v>
      </c>
      <c r="E2382" s="1"/>
      <c r="F2382" s="17"/>
      <c r="G2382" s="4">
        <v>0</v>
      </c>
      <c r="H2382" s="35">
        <f t="shared" si="261"/>
        <v>0</v>
      </c>
      <c r="I2382" s="47">
        <f t="shared" si="262"/>
        <v>0</v>
      </c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37">
        <f t="shared" si="264"/>
        <v>0</v>
      </c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/>
      <c r="BE2382" s="17"/>
      <c r="BF2382" s="17"/>
      <c r="BG2382" s="17"/>
      <c r="BH2382" s="17"/>
      <c r="BI2382" s="17"/>
      <c r="BJ2382" s="17"/>
      <c r="BK2382" s="17"/>
      <c r="BL2382" s="17"/>
      <c r="BM2382" s="17"/>
      <c r="BN2382" s="17"/>
      <c r="BO2382" s="17"/>
      <c r="BP2382" s="17"/>
      <c r="BQ2382" s="17"/>
      <c r="BR2382" s="17"/>
    </row>
    <row r="2383" customFormat="1" spans="2:72">
      <c r="B2383" s="17" t="e">
        <f>VLOOKUP(D2383,正方形!D:D,1,FALSE)</f>
        <v>#N/A</v>
      </c>
      <c r="C2383" s="4">
        <f t="shared" si="263"/>
        <v>2379</v>
      </c>
      <c r="D2383" s="1" t="s">
        <v>56</v>
      </c>
      <c r="E2383" s="1"/>
      <c r="F2383" s="17" t="s">
        <v>2953</v>
      </c>
      <c r="G2383" s="4">
        <v>100</v>
      </c>
      <c r="H2383" s="35">
        <f t="shared" si="261"/>
        <v>100</v>
      </c>
      <c r="I2383" s="47">
        <f t="shared" si="262"/>
        <v>0</v>
      </c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37">
        <f t="shared" si="264"/>
        <v>0</v>
      </c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/>
      <c r="BE2383" s="17"/>
      <c r="BF2383" s="17"/>
      <c r="BG2383" s="17"/>
      <c r="BH2383" s="17"/>
      <c r="BI2383" s="17"/>
      <c r="BJ2383" s="17"/>
      <c r="BK2383" s="17"/>
      <c r="BL2383" s="17"/>
      <c r="BM2383" s="17"/>
      <c r="BN2383" s="17"/>
      <c r="BO2383" s="17"/>
      <c r="BP2383" s="17"/>
      <c r="BQ2383" s="17"/>
      <c r="BR2383" s="17"/>
      <c r="BS2383" s="38"/>
      <c r="BT2383" s="38"/>
    </row>
    <row r="2384" customFormat="1" hidden="1" spans="2:72">
      <c r="B2384" s="17" t="e">
        <f>VLOOKUP(D2384,正方形!D:D,1,FALSE)</f>
        <v>#N/A</v>
      </c>
      <c r="C2384" s="4">
        <f t="shared" si="263"/>
        <v>2380</v>
      </c>
      <c r="D2384" s="1" t="s">
        <v>55</v>
      </c>
      <c r="E2384" s="1"/>
      <c r="F2384" s="17" t="s">
        <v>3013</v>
      </c>
      <c r="G2384" s="4">
        <v>0</v>
      </c>
      <c r="H2384" s="35">
        <f t="shared" si="261"/>
        <v>0</v>
      </c>
      <c r="I2384" s="47">
        <f t="shared" si="262"/>
        <v>0</v>
      </c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37">
        <f t="shared" si="264"/>
        <v>0</v>
      </c>
      <c r="AP2384" s="17"/>
      <c r="AQ2384" s="17"/>
      <c r="AR2384" s="17"/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s="17"/>
      <c r="BE2384" s="17"/>
      <c r="BF2384" s="17"/>
      <c r="BG2384" s="17"/>
      <c r="BH2384" s="17"/>
      <c r="BI2384" s="17"/>
      <c r="BJ2384" s="17"/>
      <c r="BK2384" s="17"/>
      <c r="BL2384" s="17"/>
      <c r="BM2384" s="17"/>
      <c r="BN2384" s="17"/>
      <c r="BO2384" s="17"/>
      <c r="BP2384" s="17"/>
      <c r="BQ2384" s="17"/>
      <c r="BR2384" s="17"/>
      <c r="BS2384" s="38"/>
      <c r="BT2384" s="38"/>
    </row>
    <row r="2385" customFormat="1" spans="2:72">
      <c r="B2385" s="17" t="e">
        <f>VLOOKUP(D2385,正方形!D:D,1,FALSE)</f>
        <v>#N/A</v>
      </c>
      <c r="C2385" s="4">
        <f t="shared" si="263"/>
        <v>2381</v>
      </c>
      <c r="D2385" s="1" t="s">
        <v>54</v>
      </c>
      <c r="E2385" s="1"/>
      <c r="F2385" s="17" t="s">
        <v>2817</v>
      </c>
      <c r="G2385" s="4">
        <v>100</v>
      </c>
      <c r="H2385" s="35">
        <f t="shared" si="261"/>
        <v>100</v>
      </c>
      <c r="I2385" s="47">
        <f t="shared" si="262"/>
        <v>0</v>
      </c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37">
        <f t="shared" si="264"/>
        <v>0</v>
      </c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s="17"/>
      <c r="BE2385" s="17"/>
      <c r="BF2385" s="17"/>
      <c r="BG2385" s="17"/>
      <c r="BH2385" s="17"/>
      <c r="BI2385" s="17"/>
      <c r="BJ2385" s="17"/>
      <c r="BK2385" s="17"/>
      <c r="BL2385" s="17"/>
      <c r="BM2385" s="17"/>
      <c r="BN2385" s="17"/>
      <c r="BO2385" s="17"/>
      <c r="BP2385" s="17"/>
      <c r="BQ2385" s="17"/>
      <c r="BR2385" s="17"/>
      <c r="BS2385" s="38"/>
      <c r="BT2385" s="38"/>
    </row>
    <row r="2386" customFormat="1" spans="2:72">
      <c r="B2386" s="17" t="e">
        <f>VLOOKUP(D2386,正方形!D:D,1,FALSE)</f>
        <v>#N/A</v>
      </c>
      <c r="C2386" s="4">
        <f t="shared" si="263"/>
        <v>2382</v>
      </c>
      <c r="D2386" s="1" t="s">
        <v>53</v>
      </c>
      <c r="E2386" s="1"/>
      <c r="F2386" s="17" t="s">
        <v>2746</v>
      </c>
      <c r="G2386" s="4">
        <v>250</v>
      </c>
      <c r="H2386" s="35">
        <f t="shared" si="261"/>
        <v>250</v>
      </c>
      <c r="I2386" s="47">
        <f t="shared" si="262"/>
        <v>0</v>
      </c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37">
        <f t="shared" si="264"/>
        <v>0</v>
      </c>
      <c r="AP2386" s="17"/>
      <c r="AQ2386" s="17"/>
      <c r="AR2386" s="17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/>
      <c r="BE2386" s="17"/>
      <c r="BF2386" s="17"/>
      <c r="BG2386" s="17"/>
      <c r="BH2386" s="17"/>
      <c r="BI2386" s="17"/>
      <c r="BJ2386" s="17"/>
      <c r="BK2386" s="17"/>
      <c r="BL2386" s="17"/>
      <c r="BM2386" s="17"/>
      <c r="BN2386" s="17"/>
      <c r="BO2386" s="17"/>
      <c r="BP2386" s="17"/>
      <c r="BQ2386" s="17"/>
      <c r="BR2386" s="17"/>
      <c r="BS2386" s="38"/>
      <c r="BT2386" s="38"/>
    </row>
    <row r="2387" customFormat="1" spans="2:72">
      <c r="B2387" s="17" t="e">
        <f>VLOOKUP(D2387,正方形!D:D,1,FALSE)</f>
        <v>#N/A</v>
      </c>
      <c r="C2387" s="4">
        <f t="shared" si="263"/>
        <v>2383</v>
      </c>
      <c r="D2387" s="1" t="s">
        <v>52</v>
      </c>
      <c r="E2387" s="1"/>
      <c r="F2387" s="17" t="s">
        <v>2784</v>
      </c>
      <c r="G2387" s="4">
        <v>250</v>
      </c>
      <c r="H2387" s="35">
        <f t="shared" si="261"/>
        <v>250</v>
      </c>
      <c r="I2387" s="47">
        <f t="shared" si="262"/>
        <v>0</v>
      </c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37">
        <f t="shared" si="264"/>
        <v>0</v>
      </c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/>
      <c r="BF2387" s="17"/>
      <c r="BG2387" s="17"/>
      <c r="BH2387" s="17"/>
      <c r="BI2387" s="17"/>
      <c r="BJ2387" s="17"/>
      <c r="BK2387" s="17"/>
      <c r="BL2387" s="17"/>
      <c r="BM2387" s="17"/>
      <c r="BN2387" s="17"/>
      <c r="BO2387" s="17"/>
      <c r="BP2387" s="17"/>
      <c r="BQ2387" s="17"/>
      <c r="BR2387" s="17"/>
      <c r="BS2387" s="38"/>
      <c r="BT2387" s="38"/>
    </row>
    <row r="2388" customFormat="1" spans="2:72">
      <c r="B2388" s="17"/>
      <c r="C2388" s="4">
        <f t="shared" si="263"/>
        <v>2384</v>
      </c>
      <c r="D2388" s="16" t="s">
        <v>51</v>
      </c>
      <c r="E2388" s="1"/>
      <c r="F2388" s="17" t="s">
        <v>2853</v>
      </c>
      <c r="G2388" s="4">
        <v>200</v>
      </c>
      <c r="H2388" s="35">
        <f t="shared" si="261"/>
        <v>200</v>
      </c>
      <c r="I2388" s="47">
        <f t="shared" si="262"/>
        <v>0</v>
      </c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37">
        <f t="shared" si="264"/>
        <v>0</v>
      </c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/>
      <c r="BF2388" s="17"/>
      <c r="BG2388" s="17"/>
      <c r="BH2388" s="17"/>
      <c r="BI2388" s="17"/>
      <c r="BJ2388" s="17"/>
      <c r="BK2388" s="17"/>
      <c r="BL2388" s="17"/>
      <c r="BM2388" s="17"/>
      <c r="BN2388" s="17"/>
      <c r="BO2388" s="17"/>
      <c r="BP2388" s="17"/>
      <c r="BQ2388" s="17"/>
      <c r="BR2388" s="17"/>
    </row>
    <row r="2389" customFormat="1" spans="2:72">
      <c r="B2389" s="17"/>
      <c r="C2389" s="4">
        <f t="shared" si="263"/>
        <v>2385</v>
      </c>
      <c r="D2389" s="16" t="s">
        <v>50</v>
      </c>
      <c r="E2389" s="1"/>
      <c r="F2389" s="17" t="s">
        <v>2900</v>
      </c>
      <c r="G2389" s="4">
        <v>8</v>
      </c>
      <c r="H2389" s="35">
        <f t="shared" si="261"/>
        <v>8</v>
      </c>
      <c r="I2389" s="47">
        <f t="shared" si="262"/>
        <v>0</v>
      </c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37">
        <f t="shared" si="264"/>
        <v>0</v>
      </c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s="17"/>
      <c r="BE2389" s="17"/>
      <c r="BF2389" s="17"/>
      <c r="BG2389" s="17"/>
      <c r="BH2389" s="17"/>
      <c r="BI2389" s="17"/>
      <c r="BJ2389" s="17"/>
      <c r="BK2389" s="17"/>
      <c r="BL2389" s="17"/>
      <c r="BM2389" s="17"/>
      <c r="BN2389" s="17"/>
      <c r="BO2389" s="17"/>
      <c r="BP2389" s="17"/>
      <c r="BQ2389" s="17"/>
      <c r="BR2389" s="17"/>
    </row>
    <row r="2390" customFormat="1" spans="2:72">
      <c r="B2390" s="17" t="e">
        <f>VLOOKUP(D2390,正方形!D:D,1,FALSE)</f>
        <v>#N/A</v>
      </c>
      <c r="C2390" s="4">
        <f t="shared" si="263"/>
        <v>2386</v>
      </c>
      <c r="D2390" s="1" t="s">
        <v>49</v>
      </c>
      <c r="E2390" s="1"/>
      <c r="F2390" s="17" t="s">
        <v>2737</v>
      </c>
      <c r="G2390" s="4">
        <v>13</v>
      </c>
      <c r="H2390" s="35">
        <f t="shared" si="261"/>
        <v>13</v>
      </c>
      <c r="I2390" s="47">
        <f t="shared" si="262"/>
        <v>0</v>
      </c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37">
        <f t="shared" si="264"/>
        <v>0</v>
      </c>
      <c r="AP2390" s="17"/>
      <c r="AQ2390" s="17"/>
      <c r="AR2390" s="17"/>
      <c r="AS2390" s="17"/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s="17"/>
      <c r="BE2390" s="17"/>
      <c r="BF2390" s="17"/>
      <c r="BG2390" s="17"/>
      <c r="BH2390" s="17"/>
      <c r="BI2390" s="17"/>
      <c r="BJ2390" s="17"/>
      <c r="BK2390" s="17"/>
      <c r="BL2390" s="17"/>
      <c r="BM2390" s="17"/>
      <c r="BN2390" s="17"/>
      <c r="BO2390" s="17"/>
      <c r="BP2390" s="17"/>
      <c r="BQ2390" s="17"/>
      <c r="BR2390" s="17"/>
      <c r="BS2390" s="38"/>
      <c r="BT2390" s="38"/>
    </row>
    <row r="2391" customFormat="1" hidden="1" spans="2:72">
      <c r="B2391" s="17"/>
      <c r="C2391" s="4">
        <f t="shared" si="263"/>
        <v>2387</v>
      </c>
      <c r="D2391" s="16" t="s">
        <v>48</v>
      </c>
      <c r="E2391" s="1"/>
      <c r="F2391" s="17" t="s">
        <v>2425</v>
      </c>
      <c r="G2391" s="4">
        <v>0</v>
      </c>
      <c r="H2391" s="35">
        <f t="shared" si="261"/>
        <v>0</v>
      </c>
      <c r="I2391" s="47">
        <f t="shared" si="262"/>
        <v>50</v>
      </c>
      <c r="J2391" s="17">
        <v>50</v>
      </c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37">
        <f t="shared" ref="AO2385:AO2414" si="265">SUM(AP2391:BT2391)</f>
        <v>50</v>
      </c>
      <c r="AP2391" s="17">
        <v>50</v>
      </c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/>
      <c r="BF2391" s="17"/>
      <c r="BG2391" s="17"/>
      <c r="BH2391" s="17"/>
      <c r="BI2391" s="17"/>
      <c r="BJ2391" s="17"/>
      <c r="BK2391" s="17"/>
      <c r="BL2391" s="17"/>
      <c r="BM2391" s="17"/>
      <c r="BN2391" s="17"/>
      <c r="BO2391" s="17"/>
      <c r="BP2391" s="17"/>
      <c r="BQ2391" s="17"/>
      <c r="BR2391" s="17"/>
    </row>
    <row r="2392" customFormat="1" spans="2:72">
      <c r="B2392" s="17"/>
      <c r="C2392" s="4">
        <f t="shared" si="263"/>
        <v>2388</v>
      </c>
      <c r="D2392" s="16" t="s">
        <v>47</v>
      </c>
      <c r="E2392" s="1"/>
      <c r="F2392" s="17" t="s">
        <v>3122</v>
      </c>
      <c r="G2392" s="4">
        <v>100</v>
      </c>
      <c r="H2392" s="35">
        <f t="shared" si="261"/>
        <v>100</v>
      </c>
      <c r="I2392" s="47">
        <f t="shared" si="262"/>
        <v>0</v>
      </c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37">
        <f t="shared" si="265"/>
        <v>0</v>
      </c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/>
      <c r="BF2392" s="17"/>
      <c r="BG2392" s="17"/>
      <c r="BH2392" s="17"/>
      <c r="BI2392" s="17"/>
      <c r="BJ2392" s="17"/>
      <c r="BK2392" s="17"/>
      <c r="BL2392" s="17"/>
      <c r="BM2392" s="17"/>
      <c r="BN2392" s="17"/>
      <c r="BO2392" s="17"/>
      <c r="BP2392" s="17"/>
      <c r="BQ2392" s="17"/>
      <c r="BR2392" s="17"/>
    </row>
    <row r="2393" customFormat="1" spans="2:72">
      <c r="B2393" s="17"/>
      <c r="C2393" s="4">
        <f t="shared" si="263"/>
        <v>2389</v>
      </c>
      <c r="D2393" s="16" t="s">
        <v>46</v>
      </c>
      <c r="E2393" s="1"/>
      <c r="F2393" s="17" t="s">
        <v>2755</v>
      </c>
      <c r="G2393" s="4">
        <v>20</v>
      </c>
      <c r="H2393" s="35">
        <f t="shared" si="261"/>
        <v>20</v>
      </c>
      <c r="I2393" s="47">
        <f t="shared" si="262"/>
        <v>0</v>
      </c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37">
        <f t="shared" si="265"/>
        <v>0</v>
      </c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/>
      <c r="BF2393" s="17"/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</row>
    <row r="2394" customFormat="1" spans="2:72">
      <c r="B2394" s="17" t="e">
        <f>VLOOKUP(D2394,正方形!D:D,1,FALSE)</f>
        <v>#N/A</v>
      </c>
      <c r="C2394" s="4">
        <f t="shared" si="263"/>
        <v>2390</v>
      </c>
      <c r="D2394" s="1" t="s">
        <v>45</v>
      </c>
      <c r="E2394" s="1"/>
      <c r="F2394" s="17" t="s">
        <v>2631</v>
      </c>
      <c r="G2394" s="4">
        <v>80</v>
      </c>
      <c r="H2394" s="35">
        <f t="shared" si="261"/>
        <v>80</v>
      </c>
      <c r="I2394" s="47">
        <f t="shared" si="262"/>
        <v>0</v>
      </c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37">
        <f t="shared" si="265"/>
        <v>0</v>
      </c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/>
      <c r="BF2394" s="17"/>
      <c r="BG2394" s="17"/>
      <c r="BH2394" s="17"/>
      <c r="BI2394" s="17"/>
      <c r="BJ2394" s="17"/>
      <c r="BK2394" s="17"/>
      <c r="BL2394" s="17"/>
      <c r="BM2394" s="17"/>
      <c r="BN2394" s="17"/>
      <c r="BO2394" s="17"/>
      <c r="BP2394" s="17"/>
      <c r="BQ2394" s="17"/>
      <c r="BR2394" s="17"/>
    </row>
    <row r="2395" customFormat="1" hidden="1" spans="2:72">
      <c r="B2395" s="17" t="e">
        <f>VLOOKUP(D2395,正方形!D:D,1,FALSE)</f>
        <v>#N/A</v>
      </c>
      <c r="C2395" s="4">
        <f t="shared" si="263"/>
        <v>2391</v>
      </c>
      <c r="D2395" s="1" t="s">
        <v>44</v>
      </c>
      <c r="E2395" s="1"/>
      <c r="F2395" s="17" t="s">
        <v>2425</v>
      </c>
      <c r="G2395" s="4">
        <v>0</v>
      </c>
      <c r="H2395" s="35">
        <f t="shared" si="261"/>
        <v>0</v>
      </c>
      <c r="I2395" s="47">
        <f t="shared" si="262"/>
        <v>0</v>
      </c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37">
        <f t="shared" si="265"/>
        <v>0</v>
      </c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/>
      <c r="BF2395" s="17"/>
      <c r="BG2395" s="17"/>
      <c r="BH2395" s="17"/>
      <c r="BI2395" s="17"/>
      <c r="BJ2395" s="17"/>
      <c r="BK2395" s="17"/>
      <c r="BL2395" s="17"/>
      <c r="BM2395" s="17"/>
      <c r="BN2395" s="17"/>
      <c r="BO2395" s="17"/>
      <c r="BP2395" s="17"/>
      <c r="BQ2395" s="17"/>
      <c r="BR2395" s="17"/>
    </row>
    <row r="2396" customFormat="1" hidden="1" spans="2:72">
      <c r="B2396" s="17"/>
      <c r="C2396" s="4">
        <f t="shared" si="263"/>
        <v>2392</v>
      </c>
      <c r="D2396" s="16" t="s">
        <v>43</v>
      </c>
      <c r="E2396" s="1"/>
      <c r="F2396" s="17" t="s">
        <v>2425</v>
      </c>
      <c r="G2396" s="4">
        <v>0</v>
      </c>
      <c r="H2396" s="35">
        <f t="shared" si="261"/>
        <v>0</v>
      </c>
      <c r="I2396" s="47">
        <f t="shared" si="262"/>
        <v>0</v>
      </c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37">
        <f t="shared" si="265"/>
        <v>0</v>
      </c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/>
      <c r="BA2396" s="17"/>
      <c r="BB2396" s="17"/>
      <c r="BC2396" s="17"/>
      <c r="BD2396" s="17"/>
      <c r="BE2396" s="17"/>
      <c r="BF2396" s="17"/>
      <c r="BG2396" s="17"/>
      <c r="BH2396" s="17"/>
      <c r="BI2396" s="17"/>
      <c r="BJ2396" s="17"/>
      <c r="BK2396" s="17"/>
      <c r="BL2396" s="17"/>
      <c r="BM2396" s="17"/>
      <c r="BN2396" s="17"/>
      <c r="BO2396" s="17"/>
      <c r="BP2396" s="17"/>
      <c r="BQ2396" s="17"/>
      <c r="BR2396" s="17"/>
    </row>
    <row r="2397" customFormat="1" hidden="1" spans="2:72">
      <c r="B2397" s="17"/>
      <c r="C2397" s="4">
        <f t="shared" si="263"/>
        <v>2393</v>
      </c>
      <c r="D2397" s="16" t="s">
        <v>42</v>
      </c>
      <c r="E2397" s="1"/>
      <c r="F2397" s="17" t="s">
        <v>2425</v>
      </c>
      <c r="G2397" s="4">
        <v>0</v>
      </c>
      <c r="H2397" s="35">
        <f t="shared" si="261"/>
        <v>0</v>
      </c>
      <c r="I2397" s="47">
        <f t="shared" si="262"/>
        <v>0</v>
      </c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37">
        <f t="shared" si="265"/>
        <v>0</v>
      </c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s="17"/>
      <c r="BE2397" s="17"/>
      <c r="BF2397" s="17"/>
      <c r="BG2397" s="17"/>
      <c r="BH2397" s="17"/>
      <c r="BI2397" s="17"/>
      <c r="BJ2397" s="17"/>
      <c r="BK2397" s="17"/>
      <c r="BL2397" s="17"/>
      <c r="BM2397" s="17"/>
      <c r="BN2397" s="17"/>
      <c r="BO2397" s="17"/>
      <c r="BP2397" s="17"/>
      <c r="BQ2397" s="17"/>
      <c r="BR2397" s="17"/>
    </row>
    <row r="2398" customFormat="1" spans="2:72">
      <c r="B2398" s="17" t="e">
        <f>VLOOKUP(D2398,正方形!D:D,1,FALSE)</f>
        <v>#N/A</v>
      </c>
      <c r="C2398" s="4">
        <f t="shared" si="263"/>
        <v>2394</v>
      </c>
      <c r="D2398" s="1" t="s">
        <v>41</v>
      </c>
      <c r="E2398" s="1"/>
      <c r="F2398" s="17" t="s">
        <v>2877</v>
      </c>
      <c r="G2398" s="4">
        <v>50</v>
      </c>
      <c r="H2398" s="35">
        <f>G2398+I2398-AO2398</f>
        <v>50</v>
      </c>
      <c r="I2398" s="47">
        <f t="shared" ref="I2398:I2461" si="266">SUM(J2398:AN2398)</f>
        <v>0</v>
      </c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37">
        <f t="shared" si="265"/>
        <v>0</v>
      </c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/>
      <c r="AZ2398" s="17"/>
      <c r="BA2398" s="17"/>
      <c r="BB2398" s="17"/>
      <c r="BC2398" s="17"/>
      <c r="BD2398" s="17"/>
      <c r="BE2398" s="17"/>
      <c r="BF2398" s="17"/>
      <c r="BG2398" s="17"/>
      <c r="BH2398" s="17"/>
      <c r="BI2398" s="17"/>
      <c r="BJ2398" s="17"/>
      <c r="BK2398" s="17"/>
      <c r="BL2398" s="17"/>
      <c r="BM2398" s="17"/>
      <c r="BN2398" s="17"/>
      <c r="BO2398" s="17"/>
      <c r="BP2398" s="17"/>
      <c r="BQ2398" s="17"/>
      <c r="BR2398" s="17"/>
    </row>
    <row r="2399" customFormat="1" spans="2:72">
      <c r="B2399" s="17" t="e">
        <f>VLOOKUP(D2399,正方形!D:D,1,FALSE)</f>
        <v>#N/A</v>
      </c>
      <c r="C2399" s="4">
        <f t="shared" ref="C2399:C2462" si="267">ROW()-4</f>
        <v>2395</v>
      </c>
      <c r="D2399" s="1" t="s">
        <v>40</v>
      </c>
      <c r="E2399" s="1"/>
      <c r="F2399" s="17" t="s">
        <v>2445</v>
      </c>
      <c r="G2399" s="4">
        <v>28</v>
      </c>
      <c r="H2399" s="35">
        <f>G2399+I2399-AO2399</f>
        <v>28</v>
      </c>
      <c r="I2399" s="47">
        <f t="shared" si="266"/>
        <v>0</v>
      </c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37">
        <f t="shared" si="265"/>
        <v>0</v>
      </c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s="17"/>
      <c r="BE2399" s="17"/>
      <c r="BF2399" s="17"/>
      <c r="BG2399" s="17"/>
      <c r="BH2399" s="17"/>
      <c r="BI2399" s="17"/>
      <c r="BJ2399" s="17"/>
      <c r="BK2399" s="17"/>
      <c r="BL2399" s="17"/>
      <c r="BM2399" s="17"/>
      <c r="BN2399" s="17"/>
      <c r="BO2399" s="17"/>
      <c r="BP2399" s="17"/>
      <c r="BQ2399" s="17"/>
      <c r="BR2399" s="17"/>
    </row>
    <row r="2400" customFormat="1" hidden="1" spans="2:72">
      <c r="B2400" s="17" t="e">
        <f>VLOOKUP(D2400,正方形!D:D,1,FALSE)</f>
        <v>#N/A</v>
      </c>
      <c r="C2400" s="4">
        <f t="shared" si="267"/>
        <v>2396</v>
      </c>
      <c r="D2400" s="1" t="s">
        <v>39</v>
      </c>
      <c r="E2400" s="1"/>
      <c r="F2400" s="17" t="s">
        <v>2425</v>
      </c>
      <c r="G2400" s="4">
        <v>0</v>
      </c>
      <c r="H2400" s="35">
        <f t="shared" ref="H2398:H2463" si="268">G2400+I2400-AO2400</f>
        <v>0</v>
      </c>
      <c r="I2400" s="47">
        <f t="shared" si="266"/>
        <v>0</v>
      </c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37">
        <f t="shared" si="265"/>
        <v>0</v>
      </c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/>
      <c r="BF2400" s="17"/>
      <c r="BG2400" s="17"/>
      <c r="BH2400" s="17"/>
      <c r="BI2400" s="17"/>
      <c r="BJ2400" s="17"/>
      <c r="BK2400" s="17"/>
      <c r="BL2400" s="17"/>
      <c r="BM2400" s="17"/>
      <c r="BN2400" s="17"/>
      <c r="BO2400" s="17"/>
      <c r="BP2400" s="17"/>
      <c r="BQ2400" s="17"/>
      <c r="BR2400" s="17"/>
    </row>
    <row r="2401" customFormat="1" spans="2:72">
      <c r="B2401" s="17" t="e">
        <f>VLOOKUP(D2401,正方形!D:D,1,FALSE)</f>
        <v>#N/A</v>
      </c>
      <c r="C2401" s="4">
        <f t="shared" si="267"/>
        <v>2397</v>
      </c>
      <c r="D2401" s="1" t="s">
        <v>38</v>
      </c>
      <c r="E2401" s="1"/>
      <c r="F2401" s="17" t="s">
        <v>3123</v>
      </c>
      <c r="G2401" s="4">
        <v>30</v>
      </c>
      <c r="H2401" s="35">
        <f t="shared" si="268"/>
        <v>30</v>
      </c>
      <c r="I2401" s="47">
        <f t="shared" si="266"/>
        <v>0</v>
      </c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37">
        <f t="shared" si="265"/>
        <v>0</v>
      </c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/>
      <c r="BE2401" s="17"/>
      <c r="BF2401" s="17"/>
      <c r="BG2401" s="17"/>
      <c r="BH2401" s="17"/>
      <c r="BI2401" s="17"/>
      <c r="BJ2401" s="17"/>
      <c r="BK2401" s="17"/>
      <c r="BL2401" s="17"/>
      <c r="BM2401" s="17"/>
      <c r="BN2401" s="17"/>
      <c r="BO2401" s="17"/>
      <c r="BP2401" s="17"/>
      <c r="BQ2401" s="17"/>
      <c r="BR2401" s="17"/>
      <c r="BS2401" s="38"/>
      <c r="BT2401" s="38"/>
    </row>
    <row r="2402" customFormat="1" hidden="1" spans="2:72">
      <c r="B2402" s="17" t="e">
        <f>VLOOKUP(D2402,正方形!D:D,1,FALSE)</f>
        <v>#N/A</v>
      </c>
      <c r="C2402" s="4">
        <f t="shared" si="267"/>
        <v>2398</v>
      </c>
      <c r="D2402" s="1" t="s">
        <v>37</v>
      </c>
      <c r="E2402" s="1"/>
      <c r="F2402" s="17" t="s">
        <v>3067</v>
      </c>
      <c r="G2402" s="4">
        <v>100</v>
      </c>
      <c r="H2402" s="35">
        <f t="shared" si="268"/>
        <v>0</v>
      </c>
      <c r="I2402" s="47">
        <f t="shared" si="266"/>
        <v>0</v>
      </c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37">
        <f t="shared" si="265"/>
        <v>100</v>
      </c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/>
      <c r="AZ2402" s="17"/>
      <c r="BA2402" s="17"/>
      <c r="BB2402" s="17"/>
      <c r="BC2402" s="17"/>
      <c r="BD2402" s="17"/>
      <c r="BE2402" s="17"/>
      <c r="BF2402" s="17"/>
      <c r="BG2402" s="17"/>
      <c r="BH2402" s="17">
        <v>100</v>
      </c>
      <c r="BI2402" s="17"/>
      <c r="BJ2402" s="17"/>
      <c r="BK2402" s="17"/>
      <c r="BL2402" s="17"/>
      <c r="BM2402" s="17"/>
      <c r="BN2402" s="17"/>
      <c r="BO2402" s="17"/>
      <c r="BP2402" s="17"/>
      <c r="BQ2402" s="17"/>
      <c r="BR2402" s="17"/>
      <c r="BS2402" s="38"/>
      <c r="BT2402" s="38"/>
    </row>
    <row r="2403" customFormat="1" spans="2:72">
      <c r="B2403" s="17" t="e">
        <f>VLOOKUP(D2403,正方形!D:D,1,FALSE)</f>
        <v>#N/A</v>
      </c>
      <c r="C2403" s="4">
        <f t="shared" si="267"/>
        <v>2399</v>
      </c>
      <c r="D2403" s="1" t="s">
        <v>36</v>
      </c>
      <c r="E2403" s="1"/>
      <c r="F2403" s="17" t="s">
        <v>2431</v>
      </c>
      <c r="G2403" s="4">
        <v>50</v>
      </c>
      <c r="H2403" s="35">
        <f t="shared" si="268"/>
        <v>50</v>
      </c>
      <c r="I2403" s="47">
        <f t="shared" si="266"/>
        <v>0</v>
      </c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37">
        <f t="shared" si="265"/>
        <v>0</v>
      </c>
      <c r="AP2403" s="17"/>
      <c r="AQ2403" s="17"/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s="17"/>
      <c r="BE2403" s="17"/>
      <c r="BF2403" s="17"/>
      <c r="BG2403" s="17"/>
      <c r="BH2403" s="17"/>
      <c r="BI2403" s="17"/>
      <c r="BJ2403" s="17"/>
      <c r="BK2403" s="17"/>
      <c r="BL2403" s="17"/>
      <c r="BM2403" s="17"/>
      <c r="BN2403" s="17"/>
      <c r="BO2403" s="17"/>
      <c r="BP2403" s="17"/>
      <c r="BQ2403" s="17"/>
      <c r="BR2403" s="17"/>
    </row>
    <row r="2404" customFormat="1" hidden="1" spans="2:72">
      <c r="B2404" s="17"/>
      <c r="C2404" s="4">
        <f t="shared" si="267"/>
        <v>2400</v>
      </c>
      <c r="D2404" s="16" t="s">
        <v>35</v>
      </c>
      <c r="E2404" s="1"/>
      <c r="F2404" s="17"/>
      <c r="G2404" s="4">
        <v>0</v>
      </c>
      <c r="H2404" s="35">
        <f t="shared" si="268"/>
        <v>0</v>
      </c>
      <c r="I2404" s="47">
        <f t="shared" si="266"/>
        <v>0</v>
      </c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37">
        <f t="shared" si="265"/>
        <v>0</v>
      </c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  <c r="BA2404" s="17"/>
      <c r="BB2404" s="17"/>
      <c r="BC2404" s="17"/>
      <c r="BD2404" s="17"/>
      <c r="BE2404" s="17"/>
      <c r="BF2404" s="17"/>
      <c r="BG2404" s="17"/>
      <c r="BH2404" s="17"/>
      <c r="BI2404" s="17"/>
      <c r="BJ2404" s="17"/>
      <c r="BK2404" s="17"/>
      <c r="BL2404" s="17"/>
      <c r="BM2404" s="17"/>
      <c r="BN2404" s="17"/>
      <c r="BO2404" s="17"/>
      <c r="BP2404" s="17"/>
      <c r="BQ2404" s="17"/>
      <c r="BR2404" s="17"/>
    </row>
    <row r="2405" customFormat="1" hidden="1" spans="2:72">
      <c r="B2405" s="17"/>
      <c r="C2405" s="4">
        <f t="shared" si="267"/>
        <v>2401</v>
      </c>
      <c r="D2405" s="16" t="s">
        <v>34</v>
      </c>
      <c r="E2405" s="1"/>
      <c r="F2405" s="17"/>
      <c r="G2405" s="4">
        <v>0</v>
      </c>
      <c r="H2405" s="35">
        <f t="shared" si="268"/>
        <v>0</v>
      </c>
      <c r="I2405" s="47">
        <f t="shared" si="266"/>
        <v>0</v>
      </c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37">
        <f t="shared" si="265"/>
        <v>0</v>
      </c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s="17"/>
      <c r="BE2405" s="17"/>
      <c r="BF2405" s="17"/>
      <c r="BG2405" s="17"/>
      <c r="BH2405" s="17"/>
      <c r="BI2405" s="17"/>
      <c r="BJ2405" s="17"/>
      <c r="BK2405" s="17"/>
      <c r="BL2405" s="17"/>
      <c r="BM2405" s="17"/>
      <c r="BN2405" s="17"/>
      <c r="BO2405" s="17"/>
      <c r="BP2405" s="17"/>
      <c r="BQ2405" s="17"/>
      <c r="BR2405" s="17"/>
    </row>
    <row r="2406" customFormat="1" spans="2:72">
      <c r="B2406" s="17" t="e">
        <f>VLOOKUP(D2406,正方形!D:D,1,FALSE)</f>
        <v>#N/A</v>
      </c>
      <c r="C2406" s="4">
        <f t="shared" si="267"/>
        <v>2402</v>
      </c>
      <c r="D2406" s="1" t="s">
        <v>33</v>
      </c>
      <c r="E2406" s="1"/>
      <c r="F2406" s="17" t="s">
        <v>2570</v>
      </c>
      <c r="G2406" s="4">
        <v>20</v>
      </c>
      <c r="H2406" s="35">
        <f t="shared" si="268"/>
        <v>20</v>
      </c>
      <c r="I2406" s="47">
        <f t="shared" si="266"/>
        <v>0</v>
      </c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37">
        <f t="shared" si="265"/>
        <v>0</v>
      </c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s="17"/>
      <c r="BE2406" s="17"/>
      <c r="BF2406" s="17"/>
      <c r="BG2406" s="17"/>
      <c r="BH2406" s="17"/>
      <c r="BI2406" s="17"/>
      <c r="BJ2406" s="17"/>
      <c r="BK2406" s="17"/>
      <c r="BL2406" s="17"/>
      <c r="BM2406" s="17"/>
      <c r="BN2406" s="17"/>
      <c r="BO2406" s="17"/>
      <c r="BP2406" s="17"/>
      <c r="BQ2406" s="17"/>
      <c r="BR2406" s="17"/>
      <c r="BS2406" s="38"/>
      <c r="BT2406" s="38"/>
    </row>
    <row r="2407" customFormat="1" hidden="1" spans="2:72">
      <c r="B2407" s="17"/>
      <c r="C2407" s="4">
        <f t="shared" si="267"/>
        <v>2403</v>
      </c>
      <c r="D2407" s="16" t="s">
        <v>32</v>
      </c>
      <c r="E2407" s="1"/>
      <c r="F2407" s="17"/>
      <c r="G2407" s="4">
        <v>0</v>
      </c>
      <c r="H2407" s="35">
        <f t="shared" si="268"/>
        <v>0</v>
      </c>
      <c r="I2407" s="47">
        <f t="shared" si="266"/>
        <v>0</v>
      </c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37">
        <f t="shared" si="265"/>
        <v>0</v>
      </c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s="17"/>
      <c r="BE2407" s="17"/>
      <c r="BF2407" s="17"/>
      <c r="BG2407" s="17"/>
      <c r="BH2407" s="17"/>
      <c r="BI2407" s="17"/>
      <c r="BJ2407" s="17"/>
      <c r="BK2407" s="17"/>
      <c r="BL2407" s="17"/>
      <c r="BM2407" s="17"/>
      <c r="BN2407" s="17"/>
      <c r="BO2407" s="17"/>
      <c r="BP2407" s="17"/>
      <c r="BQ2407" s="17"/>
      <c r="BR2407" s="17"/>
    </row>
    <row r="2408" customFormat="1" hidden="1" spans="2:72">
      <c r="B2408" s="17" t="e">
        <f>VLOOKUP(D2408,正方形!D:D,1,FALSE)</f>
        <v>#N/A</v>
      </c>
      <c r="C2408" s="4">
        <f t="shared" si="267"/>
        <v>2404</v>
      </c>
      <c r="D2408" s="1" t="s">
        <v>31</v>
      </c>
      <c r="E2408" s="1"/>
      <c r="F2408" s="17" t="s">
        <v>3090</v>
      </c>
      <c r="G2408" s="4">
        <v>0</v>
      </c>
      <c r="H2408" s="35">
        <f t="shared" si="268"/>
        <v>0</v>
      </c>
      <c r="I2408" s="47">
        <f t="shared" si="266"/>
        <v>0</v>
      </c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37">
        <f t="shared" si="265"/>
        <v>0</v>
      </c>
      <c r="AP2408" s="17"/>
      <c r="AQ2408" s="17"/>
      <c r="AR2408" s="17"/>
      <c r="AS2408" s="17"/>
      <c r="AT2408" s="17"/>
      <c r="AU2408" s="17"/>
      <c r="AV2408" s="17"/>
      <c r="AW2408" s="17"/>
      <c r="AX2408" s="17"/>
      <c r="AY2408" s="17"/>
      <c r="AZ2408" s="17"/>
      <c r="BA2408" s="17"/>
      <c r="BB2408" s="17"/>
      <c r="BC2408" s="17"/>
      <c r="BD2408" s="17"/>
      <c r="BE2408" s="17"/>
      <c r="BF2408" s="17"/>
      <c r="BG2408" s="17"/>
      <c r="BH2408" s="17"/>
      <c r="BI2408" s="17"/>
      <c r="BJ2408" s="17"/>
      <c r="BK2408" s="17"/>
      <c r="BL2408" s="17"/>
      <c r="BM2408" s="17"/>
      <c r="BN2408" s="17"/>
      <c r="BO2408" s="17"/>
      <c r="BP2408" s="17"/>
      <c r="BQ2408" s="17"/>
      <c r="BR2408" s="17"/>
      <c r="BS2408" s="38"/>
      <c r="BT2408" s="38"/>
    </row>
    <row r="2409" customFormat="1" spans="2:72">
      <c r="B2409" s="17" t="e">
        <f>VLOOKUP(D2409,正方形!D:D,1,FALSE)</f>
        <v>#N/A</v>
      </c>
      <c r="C2409" s="4">
        <f t="shared" si="267"/>
        <v>2405</v>
      </c>
      <c r="D2409" s="1" t="s">
        <v>30</v>
      </c>
      <c r="E2409" s="1"/>
      <c r="F2409" s="17" t="s">
        <v>3124</v>
      </c>
      <c r="G2409" s="4">
        <v>1190</v>
      </c>
      <c r="H2409" s="35">
        <f t="shared" si="268"/>
        <v>1090</v>
      </c>
      <c r="I2409" s="47">
        <f t="shared" si="266"/>
        <v>0</v>
      </c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37">
        <f t="shared" si="265"/>
        <v>100</v>
      </c>
      <c r="AP2409" s="17"/>
      <c r="AQ2409" s="17"/>
      <c r="AR2409" s="17"/>
      <c r="AS2409" s="17"/>
      <c r="AT2409" s="17"/>
      <c r="AU2409" s="17"/>
      <c r="AV2409" s="17">
        <v>100</v>
      </c>
      <c r="AW2409" s="17"/>
      <c r="AX2409" s="17"/>
      <c r="AY2409" s="17"/>
      <c r="AZ2409" s="17"/>
      <c r="BA2409" s="17"/>
      <c r="BB2409" s="17"/>
      <c r="BC2409" s="17"/>
      <c r="BD2409" s="17"/>
      <c r="BE2409" s="17"/>
      <c r="BF2409" s="17"/>
      <c r="BG2409" s="17"/>
      <c r="BH2409" s="17"/>
      <c r="BI2409" s="17"/>
      <c r="BJ2409" s="17"/>
      <c r="BK2409" s="17"/>
      <c r="BL2409" s="17"/>
      <c r="BM2409" s="17"/>
      <c r="BN2409" s="17"/>
      <c r="BO2409" s="17"/>
      <c r="BP2409" s="17"/>
      <c r="BQ2409" s="17"/>
      <c r="BR2409" s="17"/>
      <c r="BS2409" s="38"/>
      <c r="BT2409" s="38"/>
    </row>
    <row r="2410" customFormat="1" spans="2:72">
      <c r="B2410" s="17" t="e">
        <f>VLOOKUP(D2410,正方形!D:D,1,FALSE)</f>
        <v>#N/A</v>
      </c>
      <c r="C2410" s="4">
        <f t="shared" si="267"/>
        <v>2406</v>
      </c>
      <c r="D2410" s="1" t="s">
        <v>29</v>
      </c>
      <c r="E2410" s="1"/>
      <c r="F2410" s="17" t="s">
        <v>3105</v>
      </c>
      <c r="G2410" s="4">
        <v>50</v>
      </c>
      <c r="H2410" s="35">
        <f t="shared" si="268"/>
        <v>50</v>
      </c>
      <c r="I2410" s="47">
        <f t="shared" si="266"/>
        <v>0</v>
      </c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37">
        <f t="shared" si="265"/>
        <v>0</v>
      </c>
      <c r="AP2410" s="17"/>
      <c r="AQ2410" s="17"/>
      <c r="AR2410" s="17"/>
      <c r="AS2410" s="17"/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/>
      <c r="BE2410" s="17"/>
      <c r="BF2410" s="17"/>
      <c r="BG2410" s="17"/>
      <c r="BH2410" s="17"/>
      <c r="BI2410" s="17"/>
      <c r="BJ2410" s="17"/>
      <c r="BK2410" s="17"/>
      <c r="BL2410" s="17"/>
      <c r="BM2410" s="17"/>
      <c r="BN2410" s="17"/>
      <c r="BO2410" s="17"/>
      <c r="BP2410" s="17"/>
      <c r="BQ2410" s="17"/>
      <c r="BR2410" s="17"/>
      <c r="BS2410" s="38"/>
      <c r="BT2410" s="38"/>
    </row>
    <row r="2411" customFormat="1" spans="2:72">
      <c r="B2411" s="17" t="e">
        <f>VLOOKUP(D2411,正方形!D:D,1,FALSE)</f>
        <v>#N/A</v>
      </c>
      <c r="C2411" s="4">
        <f t="shared" si="267"/>
        <v>2407</v>
      </c>
      <c r="D2411" s="1" t="s">
        <v>28</v>
      </c>
      <c r="E2411" s="1"/>
      <c r="F2411" s="17" t="s">
        <v>3050</v>
      </c>
      <c r="G2411" s="4">
        <v>270</v>
      </c>
      <c r="H2411" s="35">
        <f t="shared" si="268"/>
        <v>270</v>
      </c>
      <c r="I2411" s="47">
        <f t="shared" si="266"/>
        <v>0</v>
      </c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37">
        <f t="shared" si="265"/>
        <v>0</v>
      </c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s="17"/>
      <c r="BE2411" s="17"/>
      <c r="BF2411" s="17"/>
      <c r="BG2411" s="17"/>
      <c r="BH2411" s="17"/>
      <c r="BI2411" s="17"/>
      <c r="BJ2411" s="17"/>
      <c r="BK2411" s="17"/>
      <c r="BL2411" s="17"/>
      <c r="BM2411" s="17"/>
      <c r="BN2411" s="17"/>
      <c r="BO2411" s="17"/>
      <c r="BP2411" s="17"/>
      <c r="BQ2411" s="17"/>
      <c r="BR2411" s="17"/>
      <c r="BS2411" s="38"/>
      <c r="BT2411" s="38"/>
    </row>
    <row r="2412" customFormat="1" spans="2:72">
      <c r="B2412" s="17" t="e">
        <f>VLOOKUP(D2412,正方形!D:D,1,FALSE)</f>
        <v>#N/A</v>
      </c>
      <c r="C2412" s="4">
        <f t="shared" si="267"/>
        <v>2408</v>
      </c>
      <c r="D2412" s="1" t="s">
        <v>27</v>
      </c>
      <c r="E2412" s="1"/>
      <c r="F2412" s="17" t="s">
        <v>2551</v>
      </c>
      <c r="G2412" s="4">
        <v>100</v>
      </c>
      <c r="H2412" s="35">
        <f t="shared" si="268"/>
        <v>100</v>
      </c>
      <c r="I2412" s="47">
        <f t="shared" si="266"/>
        <v>0</v>
      </c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37">
        <f t="shared" si="265"/>
        <v>0</v>
      </c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/>
      <c r="BE2412" s="17"/>
      <c r="BF2412" s="17"/>
      <c r="BG2412" s="17"/>
      <c r="BH2412" s="17"/>
      <c r="BI2412" s="17"/>
      <c r="BJ2412" s="17"/>
      <c r="BK2412" s="17"/>
      <c r="BL2412" s="17"/>
      <c r="BM2412" s="17"/>
      <c r="BN2412" s="17"/>
      <c r="BO2412" s="17"/>
      <c r="BP2412" s="17"/>
      <c r="BQ2412" s="17"/>
      <c r="BR2412" s="17"/>
    </row>
    <row r="2413" customFormat="1" spans="2:72">
      <c r="B2413" s="17" t="e">
        <f>VLOOKUP(D2413,正方形!D:D,1,FALSE)</f>
        <v>#N/A</v>
      </c>
      <c r="C2413" s="4">
        <f t="shared" si="267"/>
        <v>2409</v>
      </c>
      <c r="D2413" s="1" t="s">
        <v>26</v>
      </c>
      <c r="E2413" s="1"/>
      <c r="F2413" s="17" t="s">
        <v>3072</v>
      </c>
      <c r="G2413" s="4">
        <v>90</v>
      </c>
      <c r="H2413" s="35">
        <f t="shared" si="268"/>
        <v>90</v>
      </c>
      <c r="I2413" s="47">
        <f t="shared" si="266"/>
        <v>0</v>
      </c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37">
        <f t="shared" si="265"/>
        <v>0</v>
      </c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/>
      <c r="BE2413" s="17"/>
      <c r="BF2413" s="17"/>
      <c r="BG2413" s="17"/>
      <c r="BH2413" s="17"/>
      <c r="BI2413" s="17"/>
      <c r="BJ2413" s="17"/>
      <c r="BK2413" s="17"/>
      <c r="BL2413" s="17"/>
      <c r="BM2413" s="17"/>
      <c r="BN2413" s="17"/>
      <c r="BO2413" s="17"/>
      <c r="BP2413" s="17"/>
      <c r="BQ2413" s="17"/>
      <c r="BR2413" s="17"/>
      <c r="BS2413" s="38"/>
      <c r="BT2413" s="38"/>
    </row>
    <row r="2414" customFormat="1" spans="2:72">
      <c r="B2414" s="17" t="e">
        <f>VLOOKUP(D2414,正方形!D:D,1,FALSE)</f>
        <v>#N/A</v>
      </c>
      <c r="C2414" s="4">
        <f t="shared" si="267"/>
        <v>2410</v>
      </c>
      <c r="D2414" s="1" t="s">
        <v>25</v>
      </c>
      <c r="E2414" s="1"/>
      <c r="F2414" s="17" t="s">
        <v>3092</v>
      </c>
      <c r="G2414" s="4">
        <v>380</v>
      </c>
      <c r="H2414" s="35">
        <f t="shared" si="268"/>
        <v>350</v>
      </c>
      <c r="I2414" s="47">
        <f t="shared" si="266"/>
        <v>0</v>
      </c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37">
        <f t="shared" si="265"/>
        <v>30</v>
      </c>
      <c r="AP2414" s="17"/>
      <c r="AQ2414" s="17"/>
      <c r="AR2414" s="17">
        <v>30</v>
      </c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s="17"/>
      <c r="BE2414" s="17"/>
      <c r="BF2414" s="17"/>
      <c r="BG2414" s="17"/>
      <c r="BH2414" s="17"/>
      <c r="BI2414" s="17"/>
      <c r="BJ2414" s="17"/>
      <c r="BK2414" s="17"/>
      <c r="BL2414" s="17"/>
      <c r="BM2414" s="17"/>
      <c r="BN2414" s="17"/>
      <c r="BO2414" s="17"/>
      <c r="BP2414" s="17"/>
      <c r="BQ2414" s="17"/>
      <c r="BR2414" s="17"/>
      <c r="BS2414" s="38"/>
      <c r="BT2414" s="38"/>
    </row>
    <row r="2415" customFormat="1" hidden="1" spans="2:72">
      <c r="B2415" s="17" t="e">
        <f>VLOOKUP(D2415,正方形!D:D,1,FALSE)</f>
        <v>#N/A</v>
      </c>
      <c r="C2415" s="4">
        <f t="shared" si="267"/>
        <v>2411</v>
      </c>
      <c r="D2415" s="1" t="s">
        <v>24</v>
      </c>
      <c r="E2415" s="1"/>
      <c r="F2415" s="17" t="s">
        <v>2503</v>
      </c>
      <c r="G2415" s="4">
        <v>0</v>
      </c>
      <c r="H2415" s="35">
        <f t="shared" si="268"/>
        <v>0</v>
      </c>
      <c r="I2415" s="47">
        <f t="shared" si="266"/>
        <v>0</v>
      </c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37">
        <f t="shared" ref="AO2409:AO2434" si="269">SUM(AP2415:BT2415)</f>
        <v>0</v>
      </c>
      <c r="AP2415" s="17"/>
      <c r="AQ2415" s="17"/>
      <c r="AR2415" s="17"/>
      <c r="AS2415" s="17"/>
      <c r="AT2415" s="17"/>
      <c r="AU2415" s="17"/>
      <c r="AV2415" s="17"/>
      <c r="AW2415" s="17"/>
      <c r="AX2415" s="17"/>
      <c r="AY2415" s="17"/>
      <c r="AZ2415" s="17"/>
      <c r="BA2415" s="17"/>
      <c r="BB2415" s="17"/>
      <c r="BC2415" s="17"/>
      <c r="BD2415" s="17"/>
      <c r="BE2415" s="17"/>
      <c r="BF2415" s="17"/>
      <c r="BG2415" s="17"/>
      <c r="BH2415" s="17"/>
      <c r="BI2415" s="17"/>
      <c r="BJ2415" s="17"/>
      <c r="BK2415" s="17"/>
      <c r="BL2415" s="17"/>
      <c r="BM2415" s="17"/>
      <c r="BN2415" s="17"/>
      <c r="BO2415" s="17"/>
      <c r="BP2415" s="17"/>
      <c r="BQ2415" s="17"/>
      <c r="BR2415" s="17"/>
      <c r="BS2415" s="38"/>
      <c r="BT2415" s="38"/>
    </row>
    <row r="2416" customFormat="1" spans="2:72">
      <c r="B2416" s="17" t="e">
        <f>VLOOKUP(D2416,正方形!D:D,1,FALSE)</f>
        <v>#N/A</v>
      </c>
      <c r="C2416" s="4">
        <f t="shared" si="267"/>
        <v>2412</v>
      </c>
      <c r="D2416" s="1" t="s">
        <v>23</v>
      </c>
      <c r="E2416" s="1"/>
      <c r="F2416" s="17" t="s">
        <v>3093</v>
      </c>
      <c r="G2416" s="4">
        <v>100</v>
      </c>
      <c r="H2416" s="35">
        <f t="shared" si="268"/>
        <v>100</v>
      </c>
      <c r="I2416" s="47">
        <f t="shared" si="266"/>
        <v>0</v>
      </c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37">
        <f t="shared" si="269"/>
        <v>0</v>
      </c>
      <c r="AP2416" s="17"/>
      <c r="AQ2416" s="17"/>
      <c r="AR2416" s="17"/>
      <c r="AS2416" s="17"/>
      <c r="AT2416" s="17"/>
      <c r="AU2416" s="17"/>
      <c r="AV2416" s="17"/>
      <c r="AW2416" s="17"/>
      <c r="AX2416" s="17"/>
      <c r="AY2416" s="17"/>
      <c r="AZ2416" s="17"/>
      <c r="BA2416" s="17"/>
      <c r="BB2416" s="17"/>
      <c r="BC2416" s="17"/>
      <c r="BD2416" s="17"/>
      <c r="BE2416" s="17"/>
      <c r="BF2416" s="17"/>
      <c r="BG2416" s="17"/>
      <c r="BH2416" s="17"/>
      <c r="BI2416" s="17"/>
      <c r="BJ2416" s="17"/>
      <c r="BK2416" s="17"/>
      <c r="BL2416" s="17"/>
      <c r="BM2416" s="17"/>
      <c r="BN2416" s="17"/>
      <c r="BO2416" s="17"/>
      <c r="BP2416" s="17"/>
      <c r="BQ2416" s="17"/>
      <c r="BR2416" s="17"/>
      <c r="BS2416" s="38"/>
      <c r="BT2416" s="38"/>
    </row>
    <row r="2417" customFormat="1" hidden="1" spans="2:72">
      <c r="B2417" s="17"/>
      <c r="C2417" s="4">
        <f t="shared" si="267"/>
        <v>2413</v>
      </c>
      <c r="D2417" s="16" t="s">
        <v>22</v>
      </c>
      <c r="E2417" s="1"/>
      <c r="F2417" s="17" t="s">
        <v>2425</v>
      </c>
      <c r="G2417" s="4">
        <v>0</v>
      </c>
      <c r="H2417" s="35">
        <f t="shared" si="268"/>
        <v>0</v>
      </c>
      <c r="I2417" s="47">
        <f t="shared" si="266"/>
        <v>0</v>
      </c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37">
        <f t="shared" si="269"/>
        <v>0</v>
      </c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s="17"/>
      <c r="BE2417" s="17"/>
      <c r="BF2417" s="17"/>
      <c r="BG2417" s="17"/>
      <c r="BH2417" s="17"/>
      <c r="BI2417" s="17"/>
      <c r="BJ2417" s="17"/>
      <c r="BK2417" s="17"/>
      <c r="BL2417" s="17"/>
      <c r="BM2417" s="17"/>
      <c r="BN2417" s="17"/>
      <c r="BO2417" s="17"/>
      <c r="BP2417" s="17"/>
      <c r="BQ2417" s="17"/>
      <c r="BR2417" s="17"/>
    </row>
    <row r="2418" customFormat="1" spans="2:72">
      <c r="B2418" s="17" t="e">
        <f>VLOOKUP(D2418,正方形!D:D,1,FALSE)</f>
        <v>#N/A</v>
      </c>
      <c r="C2418" s="4">
        <f t="shared" si="267"/>
        <v>2414</v>
      </c>
      <c r="D2418" s="1" t="s">
        <v>21</v>
      </c>
      <c r="E2418" s="1"/>
      <c r="F2418" s="17" t="s">
        <v>3032</v>
      </c>
      <c r="G2418" s="4">
        <v>100</v>
      </c>
      <c r="H2418" s="35">
        <f t="shared" si="268"/>
        <v>100</v>
      </c>
      <c r="I2418" s="47">
        <f t="shared" si="266"/>
        <v>0</v>
      </c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37">
        <f t="shared" si="269"/>
        <v>0</v>
      </c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/>
      <c r="BE2418" s="17"/>
      <c r="BF2418" s="17"/>
      <c r="BG2418" s="17"/>
      <c r="BH2418" s="17"/>
      <c r="BI2418" s="17"/>
      <c r="BJ2418" s="17"/>
      <c r="BK2418" s="17"/>
      <c r="BL2418" s="17"/>
      <c r="BM2418" s="17"/>
      <c r="BN2418" s="17"/>
      <c r="BO2418" s="17"/>
      <c r="BP2418" s="17"/>
      <c r="BQ2418" s="17"/>
      <c r="BR2418" s="17"/>
      <c r="BS2418" s="38"/>
      <c r="BT2418" s="38"/>
    </row>
    <row r="2419" customFormat="1" spans="2:72">
      <c r="B2419" s="17" t="e">
        <f>VLOOKUP(D2419,正方形!D:D,1,FALSE)</f>
        <v>#N/A</v>
      </c>
      <c r="C2419" s="4">
        <f t="shared" si="267"/>
        <v>2415</v>
      </c>
      <c r="D2419" s="1" t="s">
        <v>20</v>
      </c>
      <c r="E2419" s="1"/>
      <c r="F2419" s="17" t="s">
        <v>2819</v>
      </c>
      <c r="G2419" s="4">
        <v>45</v>
      </c>
      <c r="H2419" s="35">
        <f t="shared" si="268"/>
        <v>45</v>
      </c>
      <c r="I2419" s="47">
        <f t="shared" si="266"/>
        <v>0</v>
      </c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37">
        <f t="shared" si="269"/>
        <v>0</v>
      </c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/>
      <c r="BF2419" s="17"/>
      <c r="BG2419" s="17"/>
      <c r="BH2419" s="17"/>
      <c r="BI2419" s="17"/>
      <c r="BJ2419" s="17"/>
      <c r="BK2419" s="17"/>
      <c r="BL2419" s="17"/>
      <c r="BM2419" s="17"/>
      <c r="BN2419" s="17"/>
      <c r="BO2419" s="17"/>
      <c r="BP2419" s="17"/>
      <c r="BQ2419" s="17"/>
      <c r="BR2419" s="17"/>
      <c r="BS2419" s="38"/>
      <c r="BT2419" s="38"/>
    </row>
    <row r="2420" customFormat="1" hidden="1" spans="2:72">
      <c r="B2420" s="17" t="e">
        <f>VLOOKUP(D2420,正方形!D:D,1,FALSE)</f>
        <v>#N/A</v>
      </c>
      <c r="C2420" s="4">
        <f t="shared" si="267"/>
        <v>2416</v>
      </c>
      <c r="D2420" s="1" t="s">
        <v>19</v>
      </c>
      <c r="E2420" s="1"/>
      <c r="F2420" s="17" t="s">
        <v>2425</v>
      </c>
      <c r="G2420" s="4">
        <v>0</v>
      </c>
      <c r="H2420" s="35">
        <f t="shared" si="268"/>
        <v>0</v>
      </c>
      <c r="I2420" s="47">
        <f t="shared" si="266"/>
        <v>0</v>
      </c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37">
        <f t="shared" si="269"/>
        <v>0</v>
      </c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/>
      <c r="AZ2420" s="17"/>
      <c r="BA2420" s="17"/>
      <c r="BB2420" s="17"/>
      <c r="BC2420" s="17"/>
      <c r="BD2420" s="17"/>
      <c r="BE2420" s="17"/>
      <c r="BF2420" s="17"/>
      <c r="BG2420" s="17"/>
      <c r="BH2420" s="17"/>
      <c r="BI2420" s="17"/>
      <c r="BJ2420" s="17"/>
      <c r="BK2420" s="17"/>
      <c r="BL2420" s="17"/>
      <c r="BM2420" s="17"/>
      <c r="BN2420" s="17"/>
      <c r="BO2420" s="17"/>
      <c r="BP2420" s="17"/>
      <c r="BQ2420" s="17"/>
      <c r="BR2420" s="17"/>
    </row>
    <row r="2421" customFormat="1" spans="2:72">
      <c r="B2421" s="17" t="e">
        <f>VLOOKUP(D2421,正方形!D:D,1,FALSE)</f>
        <v>#N/A</v>
      </c>
      <c r="C2421" s="4">
        <f t="shared" si="267"/>
        <v>2417</v>
      </c>
      <c r="D2421" s="1" t="s">
        <v>18</v>
      </c>
      <c r="E2421" s="1"/>
      <c r="F2421" s="17" t="s">
        <v>2703</v>
      </c>
      <c r="G2421" s="4">
        <v>30</v>
      </c>
      <c r="H2421" s="35">
        <f t="shared" si="268"/>
        <v>30</v>
      </c>
      <c r="I2421" s="47">
        <f t="shared" si="266"/>
        <v>0</v>
      </c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37">
        <f t="shared" si="269"/>
        <v>0</v>
      </c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/>
      <c r="BE2421" s="17"/>
      <c r="BF2421" s="17"/>
      <c r="BG2421" s="17"/>
      <c r="BH2421" s="17"/>
      <c r="BI2421" s="17"/>
      <c r="BJ2421" s="17"/>
      <c r="BK2421" s="17"/>
      <c r="BL2421" s="17"/>
      <c r="BM2421" s="17"/>
      <c r="BN2421" s="17"/>
      <c r="BO2421" s="17"/>
      <c r="BP2421" s="17"/>
      <c r="BQ2421" s="17"/>
      <c r="BR2421" s="17"/>
      <c r="BS2421" s="38"/>
      <c r="BT2421" s="38"/>
    </row>
    <row r="2422" customFormat="1" spans="2:72">
      <c r="B2422" s="17"/>
      <c r="C2422" s="4">
        <f t="shared" si="267"/>
        <v>2418</v>
      </c>
      <c r="D2422" s="16" t="s">
        <v>17</v>
      </c>
      <c r="E2422" s="1"/>
      <c r="F2422" s="17" t="s">
        <v>3001</v>
      </c>
      <c r="G2422" s="4">
        <v>200</v>
      </c>
      <c r="H2422" s="35">
        <f t="shared" si="268"/>
        <v>200</v>
      </c>
      <c r="I2422" s="47">
        <f t="shared" si="266"/>
        <v>0</v>
      </c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37">
        <f t="shared" si="269"/>
        <v>0</v>
      </c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  <c r="BA2422" s="17"/>
      <c r="BB2422" s="17"/>
      <c r="BC2422" s="17"/>
      <c r="BD2422" s="17"/>
      <c r="BE2422" s="17"/>
      <c r="BF2422" s="17"/>
      <c r="BG2422" s="17"/>
      <c r="BH2422" s="17"/>
      <c r="BI2422" s="17"/>
      <c r="BJ2422" s="17"/>
      <c r="BK2422" s="17"/>
      <c r="BL2422" s="17"/>
      <c r="BM2422" s="17"/>
      <c r="BN2422" s="17"/>
      <c r="BO2422" s="17"/>
      <c r="BP2422" s="17"/>
      <c r="BQ2422" s="17"/>
      <c r="BR2422" s="17"/>
    </row>
    <row r="2423" customFormat="1" hidden="1" spans="2:72">
      <c r="B2423" s="17"/>
      <c r="C2423" s="4">
        <f t="shared" si="267"/>
        <v>2419</v>
      </c>
      <c r="D2423" s="16" t="s">
        <v>16</v>
      </c>
      <c r="E2423" s="1"/>
      <c r="F2423" s="17"/>
      <c r="G2423" s="4">
        <v>0</v>
      </c>
      <c r="H2423" s="35">
        <f t="shared" si="268"/>
        <v>0</v>
      </c>
      <c r="I2423" s="47">
        <f t="shared" si="266"/>
        <v>0</v>
      </c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37">
        <f t="shared" si="269"/>
        <v>0</v>
      </c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/>
      <c r="BE2423" s="17"/>
      <c r="BF2423" s="17"/>
      <c r="BG2423" s="17"/>
      <c r="BH2423" s="17"/>
      <c r="BI2423" s="17"/>
      <c r="BJ2423" s="17"/>
      <c r="BK2423" s="17"/>
      <c r="BL2423" s="17"/>
      <c r="BM2423" s="17"/>
      <c r="BN2423" s="17"/>
      <c r="BO2423" s="17"/>
      <c r="BP2423" s="17"/>
      <c r="BQ2423" s="17"/>
      <c r="BR2423" s="17"/>
    </row>
    <row r="2424" customFormat="1" spans="2:72">
      <c r="B2424" s="17" t="e">
        <f>VLOOKUP(D2424,正方形!D:D,1,FALSE)</f>
        <v>#N/A</v>
      </c>
      <c r="C2424" s="4">
        <f t="shared" si="267"/>
        <v>2420</v>
      </c>
      <c r="D2424" s="1" t="s">
        <v>15</v>
      </c>
      <c r="E2424" s="1"/>
      <c r="F2424" s="17" t="s">
        <v>3019</v>
      </c>
      <c r="G2424" s="4">
        <v>140</v>
      </c>
      <c r="H2424" s="35">
        <f t="shared" si="268"/>
        <v>140</v>
      </c>
      <c r="I2424" s="47">
        <f t="shared" si="266"/>
        <v>0</v>
      </c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37">
        <f t="shared" si="269"/>
        <v>0</v>
      </c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/>
      <c r="BE2424" s="17"/>
      <c r="BF2424" s="17"/>
      <c r="BG2424" s="17"/>
      <c r="BH2424" s="17"/>
      <c r="BI2424" s="17"/>
      <c r="BJ2424" s="17"/>
      <c r="BK2424" s="17"/>
      <c r="BL2424" s="17"/>
      <c r="BM2424" s="17"/>
      <c r="BN2424" s="17"/>
      <c r="BO2424" s="17"/>
      <c r="BP2424" s="17"/>
      <c r="BQ2424" s="17"/>
      <c r="BR2424" s="17"/>
    </row>
    <row r="2425" customFormat="1" hidden="1" spans="2:72">
      <c r="B2425" s="17" t="e">
        <f>VLOOKUP(D2425,正方形!D:D,1,FALSE)</f>
        <v>#N/A</v>
      </c>
      <c r="C2425" s="4">
        <f t="shared" si="267"/>
        <v>2421</v>
      </c>
      <c r="D2425" s="1" t="s">
        <v>14</v>
      </c>
      <c r="E2425" s="1"/>
      <c r="F2425" s="17" t="s">
        <v>2425</v>
      </c>
      <c r="G2425" s="4">
        <v>0</v>
      </c>
      <c r="H2425" s="35">
        <f t="shared" si="268"/>
        <v>0</v>
      </c>
      <c r="I2425" s="47">
        <f t="shared" si="266"/>
        <v>0</v>
      </c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37">
        <f t="shared" si="269"/>
        <v>0</v>
      </c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/>
      <c r="BE2425" s="17"/>
      <c r="BF2425" s="17"/>
      <c r="BG2425" s="17"/>
      <c r="BH2425" s="17"/>
      <c r="BI2425" s="17"/>
      <c r="BJ2425" s="17"/>
      <c r="BK2425" s="17"/>
      <c r="BL2425" s="17"/>
      <c r="BM2425" s="17"/>
      <c r="BN2425" s="17"/>
      <c r="BO2425" s="17"/>
      <c r="BP2425" s="17"/>
      <c r="BQ2425" s="17"/>
      <c r="BR2425" s="17"/>
    </row>
    <row r="2426" customFormat="1" spans="2:72">
      <c r="B2426" s="17" t="e">
        <f>VLOOKUP(D2426,正方形!D:D,1,FALSE)</f>
        <v>#N/A</v>
      </c>
      <c r="C2426" s="4">
        <f t="shared" si="267"/>
        <v>2422</v>
      </c>
      <c r="D2426" s="1" t="s">
        <v>13</v>
      </c>
      <c r="E2426" s="1"/>
      <c r="F2426" s="17" t="s">
        <v>2621</v>
      </c>
      <c r="G2426" s="4">
        <v>800</v>
      </c>
      <c r="H2426" s="35">
        <f t="shared" si="268"/>
        <v>800</v>
      </c>
      <c r="I2426" s="47">
        <f t="shared" si="266"/>
        <v>0</v>
      </c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37">
        <f t="shared" si="269"/>
        <v>0</v>
      </c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/>
      <c r="AZ2426" s="17"/>
      <c r="BA2426" s="17"/>
      <c r="BB2426" s="17"/>
      <c r="BC2426" s="17"/>
      <c r="BD2426" s="17"/>
      <c r="BE2426" s="17"/>
      <c r="BF2426" s="17"/>
      <c r="BG2426" s="17"/>
      <c r="BH2426" s="17"/>
      <c r="BI2426" s="17"/>
      <c r="BJ2426" s="17"/>
      <c r="BK2426" s="17"/>
      <c r="BL2426" s="17"/>
      <c r="BM2426" s="17"/>
      <c r="BN2426" s="17"/>
      <c r="BO2426" s="17"/>
      <c r="BP2426" s="17"/>
      <c r="BQ2426" s="17"/>
      <c r="BR2426" s="17"/>
    </row>
    <row r="2427" customFormat="1" spans="2:72">
      <c r="B2427" s="17"/>
      <c r="C2427" s="4">
        <f t="shared" si="267"/>
        <v>2423</v>
      </c>
      <c r="D2427" s="16" t="s">
        <v>12</v>
      </c>
      <c r="E2427" s="1"/>
      <c r="F2427" s="17" t="s">
        <v>2571</v>
      </c>
      <c r="G2427" s="4">
        <v>360</v>
      </c>
      <c r="H2427" s="35">
        <f t="shared" si="268"/>
        <v>360</v>
      </c>
      <c r="I2427" s="47">
        <f t="shared" si="266"/>
        <v>0</v>
      </c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37">
        <f t="shared" si="269"/>
        <v>0</v>
      </c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  <c r="BA2427" s="17"/>
      <c r="BB2427" s="17"/>
      <c r="BC2427" s="17"/>
      <c r="BD2427" s="17"/>
      <c r="BE2427" s="17"/>
      <c r="BF2427" s="17"/>
      <c r="BG2427" s="17"/>
      <c r="BH2427" s="17"/>
      <c r="BI2427" s="17"/>
      <c r="BJ2427" s="17"/>
      <c r="BK2427" s="17"/>
      <c r="BL2427" s="17"/>
      <c r="BM2427" s="17"/>
      <c r="BN2427" s="17"/>
      <c r="BO2427" s="17"/>
      <c r="BP2427" s="17"/>
      <c r="BQ2427" s="17"/>
      <c r="BR2427" s="17"/>
    </row>
    <row r="2428" customFormat="1" spans="2:72">
      <c r="B2428" s="17" t="e">
        <f>VLOOKUP(D2428,正方形!D:D,1,FALSE)</f>
        <v>#N/A</v>
      </c>
      <c r="C2428" s="4">
        <f t="shared" si="267"/>
        <v>2424</v>
      </c>
      <c r="D2428" s="16" t="s">
        <v>12</v>
      </c>
      <c r="E2428" s="1"/>
      <c r="F2428" s="17" t="s">
        <v>2930</v>
      </c>
      <c r="G2428" s="4">
        <v>190</v>
      </c>
      <c r="H2428" s="35">
        <f t="shared" si="268"/>
        <v>190</v>
      </c>
      <c r="I2428" s="47">
        <f t="shared" si="266"/>
        <v>0</v>
      </c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37">
        <f t="shared" si="269"/>
        <v>0</v>
      </c>
      <c r="AP2428" s="17"/>
      <c r="AQ2428" s="17"/>
      <c r="AR2428" s="17"/>
      <c r="AS2428" s="17"/>
      <c r="AT2428" s="17"/>
      <c r="AU2428" s="17"/>
      <c r="AV2428" s="17"/>
      <c r="AW2428" s="17"/>
      <c r="AX2428" s="17"/>
      <c r="AY2428" s="17"/>
      <c r="AZ2428" s="17"/>
      <c r="BA2428" s="17"/>
      <c r="BB2428" s="17"/>
      <c r="BC2428" s="17"/>
      <c r="BD2428" s="17"/>
      <c r="BE2428" s="17"/>
      <c r="BF2428" s="17"/>
      <c r="BG2428" s="17"/>
      <c r="BH2428" s="17"/>
      <c r="BI2428" s="17"/>
      <c r="BJ2428" s="17"/>
      <c r="BK2428" s="17"/>
      <c r="BL2428" s="17"/>
      <c r="BM2428" s="17"/>
      <c r="BN2428" s="17"/>
      <c r="BO2428" s="17"/>
      <c r="BP2428" s="17"/>
      <c r="BQ2428" s="17"/>
      <c r="BR2428" s="17"/>
    </row>
    <row r="2429" customFormat="1" hidden="1" spans="2:72">
      <c r="B2429" s="17"/>
      <c r="C2429" s="4">
        <f t="shared" si="267"/>
        <v>2425</v>
      </c>
      <c r="D2429" s="16" t="s">
        <v>10</v>
      </c>
      <c r="E2429" s="1"/>
      <c r="F2429" s="17" t="s">
        <v>2425</v>
      </c>
      <c r="G2429" s="4">
        <v>0</v>
      </c>
      <c r="H2429" s="35">
        <f t="shared" si="268"/>
        <v>0</v>
      </c>
      <c r="I2429" s="47">
        <f t="shared" si="266"/>
        <v>0</v>
      </c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37">
        <f t="shared" si="269"/>
        <v>0</v>
      </c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/>
      <c r="BF2429" s="17"/>
      <c r="BG2429" s="17"/>
      <c r="BH2429" s="17"/>
      <c r="BI2429" s="17"/>
      <c r="BJ2429" s="17"/>
      <c r="BK2429" s="17"/>
      <c r="BL2429" s="17"/>
      <c r="BM2429" s="17"/>
      <c r="BN2429" s="17"/>
      <c r="BO2429" s="17"/>
      <c r="BP2429" s="17"/>
      <c r="BQ2429" s="17"/>
      <c r="BR2429" s="17"/>
    </row>
    <row r="2430" customFormat="1" spans="2:72">
      <c r="B2430" s="17" t="e">
        <f>VLOOKUP(D2430,正方形!D:D,1,FALSE)</f>
        <v>#N/A</v>
      </c>
      <c r="C2430" s="4">
        <f t="shared" si="267"/>
        <v>2426</v>
      </c>
      <c r="D2430" s="1" t="s">
        <v>9</v>
      </c>
      <c r="E2430" s="1"/>
      <c r="F2430" s="17" t="s">
        <v>2774</v>
      </c>
      <c r="G2430" s="4">
        <v>100</v>
      </c>
      <c r="H2430" s="35">
        <f t="shared" si="268"/>
        <v>100</v>
      </c>
      <c r="I2430" s="47">
        <f t="shared" si="266"/>
        <v>0</v>
      </c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37">
        <f t="shared" si="269"/>
        <v>0</v>
      </c>
      <c r="AP2430" s="17"/>
      <c r="AQ2430" s="17"/>
      <c r="AR2430" s="17"/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/>
      <c r="BF2430" s="17"/>
      <c r="BG2430" s="17"/>
      <c r="BH2430" s="17"/>
      <c r="BI2430" s="17"/>
      <c r="BJ2430" s="17"/>
      <c r="BK2430" s="17"/>
      <c r="BL2430" s="17"/>
      <c r="BM2430" s="17"/>
      <c r="BN2430" s="17"/>
      <c r="BO2430" s="17"/>
      <c r="BP2430" s="17"/>
      <c r="BQ2430" s="17"/>
      <c r="BR2430" s="17"/>
    </row>
    <row r="2431" customFormat="1" spans="2:72">
      <c r="B2431" s="17" t="e">
        <f>VLOOKUP(D2431,正方形!D:D,1,FALSE)</f>
        <v>#N/A</v>
      </c>
      <c r="C2431" s="4">
        <f t="shared" si="267"/>
        <v>2427</v>
      </c>
      <c r="D2431" s="1" t="s">
        <v>3125</v>
      </c>
      <c r="E2431" s="1"/>
      <c r="F2431" s="17" t="s">
        <v>3126</v>
      </c>
      <c r="G2431" s="4">
        <v>45</v>
      </c>
      <c r="H2431" s="35">
        <f t="shared" si="268"/>
        <v>45</v>
      </c>
      <c r="I2431" s="47">
        <f t="shared" si="266"/>
        <v>0</v>
      </c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37">
        <f t="shared" si="269"/>
        <v>0</v>
      </c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/>
      <c r="BA2431" s="17"/>
      <c r="BB2431" s="17"/>
      <c r="BC2431" s="17"/>
      <c r="BD2431" s="17"/>
      <c r="BE2431" s="17"/>
      <c r="BF2431" s="17"/>
      <c r="BG2431" s="17"/>
      <c r="BH2431" s="17"/>
      <c r="BI2431" s="17"/>
      <c r="BJ2431" s="17"/>
      <c r="BK2431" s="17"/>
      <c r="BL2431" s="17"/>
      <c r="BM2431" s="17"/>
      <c r="BN2431" s="17"/>
      <c r="BO2431" s="17"/>
      <c r="BP2431" s="17"/>
      <c r="BQ2431" s="17"/>
      <c r="BR2431" s="17"/>
      <c r="BS2431" s="38"/>
      <c r="BT2431" s="38"/>
    </row>
    <row r="2432" customFormat="1" spans="2:72">
      <c r="B2432" s="17"/>
      <c r="C2432" s="4">
        <f t="shared" si="267"/>
        <v>2428</v>
      </c>
      <c r="D2432" s="16" t="s">
        <v>7</v>
      </c>
      <c r="E2432" s="1"/>
      <c r="F2432" s="17" t="s">
        <v>2904</v>
      </c>
      <c r="G2432" s="4">
        <v>1</v>
      </c>
      <c r="H2432" s="35">
        <f t="shared" si="268"/>
        <v>1</v>
      </c>
      <c r="I2432" s="47">
        <f t="shared" si="266"/>
        <v>0</v>
      </c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37">
        <f t="shared" si="269"/>
        <v>0</v>
      </c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/>
      <c r="AZ2432" s="17"/>
      <c r="BA2432" s="17"/>
      <c r="BB2432" s="17"/>
      <c r="BC2432" s="17"/>
      <c r="BD2432" s="17"/>
      <c r="BE2432" s="17"/>
      <c r="BF2432" s="17"/>
      <c r="BG2432" s="17"/>
      <c r="BH2432" s="17"/>
      <c r="BI2432" s="17"/>
      <c r="BJ2432" s="17"/>
      <c r="BK2432" s="17"/>
      <c r="BL2432" s="17"/>
      <c r="BM2432" s="17"/>
      <c r="BN2432" s="17"/>
      <c r="BO2432" s="17"/>
      <c r="BP2432" s="17"/>
      <c r="BQ2432" s="17"/>
      <c r="BR2432" s="17"/>
    </row>
    <row r="2433" customFormat="1" spans="2:72">
      <c r="B2433" s="17"/>
      <c r="C2433" s="4">
        <f t="shared" si="267"/>
        <v>2429</v>
      </c>
      <c r="D2433" s="16" t="s">
        <v>6</v>
      </c>
      <c r="E2433" s="1"/>
      <c r="F2433" s="17" t="s">
        <v>2571</v>
      </c>
      <c r="G2433" s="4">
        <v>350</v>
      </c>
      <c r="H2433" s="35">
        <f t="shared" si="268"/>
        <v>350</v>
      </c>
      <c r="I2433" s="47">
        <f t="shared" si="266"/>
        <v>0</v>
      </c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37">
        <f t="shared" si="269"/>
        <v>0</v>
      </c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/>
      <c r="AZ2433" s="17"/>
      <c r="BA2433" s="17"/>
      <c r="BB2433" s="17"/>
      <c r="BC2433" s="17"/>
      <c r="BD2433" s="17"/>
      <c r="BE2433" s="17"/>
      <c r="BF2433" s="17"/>
      <c r="BG2433" s="17"/>
      <c r="BH2433" s="17"/>
      <c r="BI2433" s="17"/>
      <c r="BJ2433" s="17"/>
      <c r="BK2433" s="17"/>
      <c r="BL2433" s="17"/>
      <c r="BM2433" s="17"/>
      <c r="BN2433" s="17"/>
      <c r="BO2433" s="17"/>
      <c r="BP2433" s="17"/>
      <c r="BQ2433" s="17"/>
      <c r="BR2433" s="17"/>
    </row>
    <row r="2434" customFormat="1" spans="2:72">
      <c r="B2434" s="17" t="e">
        <f>VLOOKUP(D2434,正方形!D:D,1,FALSE)</f>
        <v>#N/A</v>
      </c>
      <c r="C2434" s="4">
        <f t="shared" si="267"/>
        <v>2430</v>
      </c>
      <c r="D2434" s="1" t="s">
        <v>5</v>
      </c>
      <c r="E2434" s="1"/>
      <c r="F2434" s="17" t="s">
        <v>2666</v>
      </c>
      <c r="G2434" s="4">
        <v>250</v>
      </c>
      <c r="H2434" s="35">
        <f t="shared" si="268"/>
        <v>230</v>
      </c>
      <c r="I2434" s="47">
        <f t="shared" si="266"/>
        <v>0</v>
      </c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37">
        <f t="shared" si="269"/>
        <v>20</v>
      </c>
      <c r="AP2434" s="17"/>
      <c r="AQ2434" s="17"/>
      <c r="AR2434" s="17"/>
      <c r="AS2434" s="17"/>
      <c r="AT2434" s="17"/>
      <c r="AU2434" s="17"/>
      <c r="AV2434" s="17"/>
      <c r="AW2434" s="17"/>
      <c r="AX2434" s="17"/>
      <c r="AY2434" s="17"/>
      <c r="AZ2434" s="17"/>
      <c r="BA2434" s="17"/>
      <c r="BB2434" s="17"/>
      <c r="BC2434" s="17"/>
      <c r="BD2434" s="17"/>
      <c r="BE2434" s="17"/>
      <c r="BF2434" s="17"/>
      <c r="BG2434" s="17"/>
      <c r="BH2434" s="17">
        <v>20</v>
      </c>
      <c r="BI2434" s="17"/>
      <c r="BJ2434" s="17"/>
      <c r="BK2434" s="17"/>
      <c r="BL2434" s="17"/>
      <c r="BM2434" s="17"/>
      <c r="BN2434" s="17"/>
      <c r="BO2434" s="17"/>
      <c r="BP2434" s="17"/>
      <c r="BQ2434" s="17"/>
      <c r="BR2434" s="17"/>
      <c r="BS2434" s="38"/>
      <c r="BT2434" s="38"/>
    </row>
    <row r="2435" customFormat="1" hidden="1" spans="2:72">
      <c r="B2435" s="17"/>
      <c r="C2435" s="4">
        <f t="shared" si="267"/>
        <v>2431</v>
      </c>
      <c r="D2435" s="16" t="s">
        <v>4</v>
      </c>
      <c r="E2435" s="1"/>
      <c r="F2435" s="17" t="s">
        <v>2759</v>
      </c>
      <c r="G2435" s="4">
        <v>0</v>
      </c>
      <c r="H2435" s="35">
        <f t="shared" si="268"/>
        <v>0</v>
      </c>
      <c r="I2435" s="47">
        <f t="shared" si="266"/>
        <v>0</v>
      </c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37">
        <f t="shared" ref="AO2430:AO2466" si="270">SUM(AP2435:BT2435)</f>
        <v>0</v>
      </c>
      <c r="AP2435" s="17"/>
      <c r="AQ2435" s="17"/>
      <c r="AR2435" s="17"/>
      <c r="AS2435" s="17"/>
      <c r="AT2435" s="17"/>
      <c r="AU2435" s="17"/>
      <c r="AV2435" s="17"/>
      <c r="AW2435" s="17"/>
      <c r="AX2435" s="17"/>
      <c r="AY2435" s="17"/>
      <c r="AZ2435" s="17"/>
      <c r="BA2435" s="17"/>
      <c r="BB2435" s="17"/>
      <c r="BC2435" s="17"/>
      <c r="BD2435" s="17"/>
      <c r="BE2435" s="17"/>
      <c r="BF2435" s="17"/>
      <c r="BG2435" s="17"/>
      <c r="BH2435" s="17"/>
      <c r="BI2435" s="17"/>
      <c r="BJ2435" s="17"/>
      <c r="BK2435" s="17"/>
      <c r="BL2435" s="17"/>
      <c r="BM2435" s="17"/>
      <c r="BN2435" s="17"/>
      <c r="BO2435" s="17"/>
      <c r="BP2435" s="17"/>
      <c r="BQ2435" s="17"/>
      <c r="BR2435" s="17"/>
    </row>
    <row r="2436" customFormat="1" spans="2:72">
      <c r="B2436" s="17" t="e">
        <f>VLOOKUP(D2436,正方形!D:D,1,FALSE)</f>
        <v>#N/A</v>
      </c>
      <c r="C2436" s="4">
        <f t="shared" si="267"/>
        <v>2432</v>
      </c>
      <c r="D2436" s="1" t="s">
        <v>3</v>
      </c>
      <c r="E2436" s="1"/>
      <c r="F2436" s="17" t="s">
        <v>2551</v>
      </c>
      <c r="G2436" s="4">
        <v>100</v>
      </c>
      <c r="H2436" s="35">
        <f t="shared" si="268"/>
        <v>100</v>
      </c>
      <c r="I2436" s="47">
        <f t="shared" si="266"/>
        <v>0</v>
      </c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37">
        <f t="shared" si="270"/>
        <v>0</v>
      </c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/>
      <c r="BF2436" s="17"/>
      <c r="BG2436" s="17"/>
      <c r="BH2436" s="17"/>
      <c r="BI2436" s="17"/>
      <c r="BJ2436" s="17"/>
      <c r="BK2436" s="17"/>
      <c r="BL2436" s="17"/>
      <c r="BM2436" s="17"/>
      <c r="BN2436" s="17"/>
      <c r="BO2436" s="17"/>
      <c r="BP2436" s="17"/>
      <c r="BQ2436" s="17"/>
      <c r="BR2436" s="17"/>
    </row>
    <row r="2437" customFormat="1" hidden="1" spans="2:72">
      <c r="B2437" s="17"/>
      <c r="C2437" s="4">
        <f t="shared" si="267"/>
        <v>2433</v>
      </c>
      <c r="D2437" s="16" t="s">
        <v>3127</v>
      </c>
      <c r="E2437" s="1"/>
      <c r="F2437" s="17" t="s">
        <v>2425</v>
      </c>
      <c r="G2437" s="4">
        <v>0</v>
      </c>
      <c r="H2437" s="35">
        <f t="shared" si="268"/>
        <v>0</v>
      </c>
      <c r="I2437" s="47">
        <f t="shared" si="266"/>
        <v>0</v>
      </c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37">
        <f t="shared" si="270"/>
        <v>0</v>
      </c>
      <c r="AP2437" s="17"/>
      <c r="AQ2437" s="17"/>
      <c r="AR2437" s="17"/>
      <c r="AS2437" s="17"/>
      <c r="AT2437" s="17"/>
      <c r="AU2437" s="17"/>
      <c r="AV2437" s="17"/>
      <c r="AW2437" s="17"/>
      <c r="AX2437" s="17"/>
      <c r="AY2437" s="17"/>
      <c r="AZ2437" s="17"/>
      <c r="BA2437" s="17"/>
      <c r="BB2437" s="17"/>
      <c r="BC2437" s="17"/>
      <c r="BD2437" s="17"/>
      <c r="BE2437" s="17"/>
      <c r="BF2437" s="17"/>
      <c r="BG2437" s="17"/>
      <c r="BH2437" s="17"/>
      <c r="BI2437" s="17"/>
      <c r="BJ2437" s="17"/>
      <c r="BK2437" s="17"/>
      <c r="BL2437" s="17"/>
      <c r="BM2437" s="17"/>
      <c r="BN2437" s="17"/>
      <c r="BO2437" s="17"/>
      <c r="BP2437" s="17"/>
      <c r="BQ2437" s="17"/>
      <c r="BR2437" s="17"/>
    </row>
    <row r="2438" customFormat="1" spans="2:72">
      <c r="B2438" s="17" t="e">
        <f>VLOOKUP(D2438,正方形!D:D,1,FALSE)</f>
        <v>#N/A</v>
      </c>
      <c r="C2438" s="4">
        <f t="shared" si="267"/>
        <v>2434</v>
      </c>
      <c r="D2438" s="1" t="s">
        <v>3128</v>
      </c>
      <c r="E2438" s="1"/>
      <c r="F2438" s="17" t="s">
        <v>2503</v>
      </c>
      <c r="G2438" s="4">
        <v>50</v>
      </c>
      <c r="H2438" s="35">
        <f t="shared" si="268"/>
        <v>50</v>
      </c>
      <c r="I2438" s="47">
        <f t="shared" si="266"/>
        <v>0</v>
      </c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37">
        <f t="shared" si="270"/>
        <v>0</v>
      </c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/>
      <c r="BF2438" s="17"/>
      <c r="BG2438" s="17"/>
      <c r="BH2438" s="17"/>
      <c r="BI2438" s="17"/>
      <c r="BJ2438" s="17"/>
      <c r="BK2438" s="17"/>
      <c r="BL2438" s="17"/>
      <c r="BM2438" s="17"/>
      <c r="BN2438" s="17"/>
      <c r="BO2438" s="17"/>
      <c r="BP2438" s="17"/>
      <c r="BQ2438" s="17"/>
      <c r="BR2438" s="17"/>
      <c r="BS2438" s="38"/>
      <c r="BT2438" s="38"/>
    </row>
    <row r="2439" customFormat="1" spans="2:72">
      <c r="B2439" s="17" t="e">
        <f>VLOOKUP(D2439,正方形!D:D,1,FALSE)</f>
        <v>#N/A</v>
      </c>
      <c r="C2439" s="4">
        <f t="shared" si="267"/>
        <v>2435</v>
      </c>
      <c r="D2439" s="1" t="s">
        <v>3129</v>
      </c>
      <c r="E2439" s="1"/>
      <c r="F2439" s="17" t="s">
        <v>2717</v>
      </c>
      <c r="G2439" s="4">
        <v>45</v>
      </c>
      <c r="H2439" s="35">
        <f t="shared" si="268"/>
        <v>45</v>
      </c>
      <c r="I2439" s="47">
        <f t="shared" si="266"/>
        <v>0</v>
      </c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37">
        <f t="shared" si="270"/>
        <v>0</v>
      </c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/>
      <c r="BE2439" s="17"/>
      <c r="BF2439" s="17"/>
      <c r="BG2439" s="17"/>
      <c r="BH2439" s="17"/>
      <c r="BI2439" s="17"/>
      <c r="BJ2439" s="17"/>
      <c r="BK2439" s="17"/>
      <c r="BL2439" s="17"/>
      <c r="BM2439" s="17"/>
      <c r="BN2439" s="17"/>
      <c r="BO2439" s="17"/>
      <c r="BP2439" s="17"/>
      <c r="BQ2439" s="17"/>
      <c r="BR2439" s="17"/>
    </row>
    <row r="2440" customFormat="1" spans="2:72">
      <c r="B2440" s="17" t="e">
        <f>VLOOKUP(D2440,正方形!D:D,1,FALSE)</f>
        <v>#N/A</v>
      </c>
      <c r="C2440" s="4">
        <f t="shared" si="267"/>
        <v>2436</v>
      </c>
      <c r="D2440" s="52" t="s">
        <v>3130</v>
      </c>
      <c r="E2440" s="1"/>
      <c r="F2440" s="17" t="s">
        <v>2823</v>
      </c>
      <c r="G2440" s="4">
        <v>50</v>
      </c>
      <c r="H2440" s="35">
        <f t="shared" si="268"/>
        <v>50</v>
      </c>
      <c r="I2440" s="47">
        <f t="shared" si="266"/>
        <v>0</v>
      </c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37">
        <f t="shared" si="270"/>
        <v>0</v>
      </c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/>
      <c r="BE2440" s="17"/>
      <c r="BF2440" s="17"/>
      <c r="BG2440" s="17"/>
      <c r="BH2440" s="17"/>
      <c r="BI2440" s="17"/>
      <c r="BJ2440" s="17"/>
      <c r="BK2440" s="17"/>
      <c r="BL2440" s="17"/>
      <c r="BM2440" s="17"/>
      <c r="BN2440" s="17"/>
      <c r="BO2440" s="17"/>
      <c r="BP2440" s="17"/>
      <c r="BQ2440" s="17"/>
      <c r="BR2440" s="17"/>
      <c r="BS2440" s="38"/>
      <c r="BT2440" s="38"/>
    </row>
    <row r="2441" customFormat="1" spans="2:72">
      <c r="B2441" s="17" t="e">
        <f>VLOOKUP(D2441,正方形!D:D,1,FALSE)</f>
        <v>#N/A</v>
      </c>
      <c r="C2441" s="4">
        <f t="shared" si="267"/>
        <v>2437</v>
      </c>
      <c r="D2441" s="1" t="s">
        <v>3131</v>
      </c>
      <c r="E2441" s="1"/>
      <c r="F2441" s="17" t="s">
        <v>2907</v>
      </c>
      <c r="G2441" s="4">
        <v>140</v>
      </c>
      <c r="H2441" s="35">
        <f t="shared" si="268"/>
        <v>140</v>
      </c>
      <c r="I2441" s="47">
        <f t="shared" si="266"/>
        <v>0</v>
      </c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37">
        <f t="shared" si="270"/>
        <v>0</v>
      </c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17"/>
      <c r="BB2441" s="17"/>
      <c r="BC2441" s="17"/>
      <c r="BD2441" s="17"/>
      <c r="BE2441" s="17"/>
      <c r="BF2441" s="17"/>
      <c r="BG2441" s="17"/>
      <c r="BH2441" s="17"/>
      <c r="BI2441" s="17"/>
      <c r="BJ2441" s="17"/>
      <c r="BK2441" s="17"/>
      <c r="BL2441" s="17"/>
      <c r="BM2441" s="17"/>
      <c r="BN2441" s="17"/>
      <c r="BO2441" s="17"/>
      <c r="BP2441" s="17"/>
      <c r="BQ2441" s="17"/>
      <c r="BR2441" s="17"/>
      <c r="BS2441" s="38"/>
      <c r="BT2441" s="38"/>
    </row>
    <row r="2442" customFormat="1" spans="2:72">
      <c r="B2442" s="17" t="e">
        <f>VLOOKUP(D2442,正方形!D:D,1,FALSE)</f>
        <v>#N/A</v>
      </c>
      <c r="C2442" s="4">
        <f t="shared" si="267"/>
        <v>2438</v>
      </c>
      <c r="D2442" s="1" t="s">
        <v>3132</v>
      </c>
      <c r="E2442" s="1"/>
      <c r="F2442" s="17" t="s">
        <v>2695</v>
      </c>
      <c r="G2442" s="4">
        <v>120</v>
      </c>
      <c r="H2442" s="35">
        <f t="shared" si="268"/>
        <v>120</v>
      </c>
      <c r="I2442" s="47">
        <f t="shared" si="266"/>
        <v>0</v>
      </c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37">
        <f t="shared" si="270"/>
        <v>0</v>
      </c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s="17"/>
      <c r="BE2442" s="17"/>
      <c r="BF2442" s="17"/>
      <c r="BG2442" s="17"/>
      <c r="BH2442" s="17"/>
      <c r="BI2442" s="17"/>
      <c r="BJ2442" s="17"/>
      <c r="BK2442" s="17"/>
      <c r="BL2442" s="17"/>
      <c r="BM2442" s="17"/>
      <c r="BN2442" s="17"/>
      <c r="BO2442" s="17"/>
      <c r="BP2442" s="17"/>
      <c r="BQ2442" s="17"/>
      <c r="BR2442" s="17"/>
    </row>
    <row r="2443" customFormat="1" hidden="1" spans="2:72">
      <c r="B2443" s="17"/>
      <c r="C2443" s="4">
        <f t="shared" si="267"/>
        <v>2439</v>
      </c>
      <c r="D2443" s="16" t="s">
        <v>3133</v>
      </c>
      <c r="E2443" s="1"/>
      <c r="F2443" s="17"/>
      <c r="G2443" s="4">
        <v>0</v>
      </c>
      <c r="H2443" s="35">
        <f t="shared" si="268"/>
        <v>0</v>
      </c>
      <c r="I2443" s="47">
        <f t="shared" si="266"/>
        <v>0</v>
      </c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37">
        <f t="shared" si="270"/>
        <v>0</v>
      </c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/>
      <c r="BE2443" s="17"/>
      <c r="BF2443" s="17"/>
      <c r="BG2443" s="17"/>
      <c r="BH2443" s="17"/>
      <c r="BI2443" s="17"/>
      <c r="BJ2443" s="17"/>
      <c r="BK2443" s="17"/>
      <c r="BL2443" s="17"/>
      <c r="BM2443" s="17"/>
      <c r="BN2443" s="17"/>
      <c r="BO2443" s="17"/>
      <c r="BP2443" s="17"/>
      <c r="BQ2443" s="17"/>
      <c r="BR2443" s="17"/>
    </row>
    <row r="2444" customFormat="1" hidden="1" spans="2:72">
      <c r="B2444" s="17"/>
      <c r="C2444" s="4">
        <f t="shared" si="267"/>
        <v>2440</v>
      </c>
      <c r="D2444" s="16" t="s">
        <v>3134</v>
      </c>
      <c r="E2444" s="1"/>
      <c r="F2444" s="17"/>
      <c r="G2444" s="4">
        <v>0</v>
      </c>
      <c r="H2444" s="35">
        <f t="shared" si="268"/>
        <v>0</v>
      </c>
      <c r="I2444" s="47">
        <f t="shared" si="266"/>
        <v>0</v>
      </c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37">
        <f t="shared" si="270"/>
        <v>0</v>
      </c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/>
      <c r="BE2444" s="17"/>
      <c r="BF2444" s="17"/>
      <c r="BG2444" s="17"/>
      <c r="BH2444" s="17"/>
      <c r="BI2444" s="17"/>
      <c r="BJ2444" s="17"/>
      <c r="BK2444" s="17"/>
      <c r="BL2444" s="17"/>
      <c r="BM2444" s="17"/>
      <c r="BN2444" s="17"/>
      <c r="BO2444" s="17"/>
      <c r="BP2444" s="17"/>
      <c r="BQ2444" s="17"/>
      <c r="BR2444" s="17"/>
    </row>
    <row r="2445" customFormat="1" spans="2:72">
      <c r="B2445" s="17" t="e">
        <f>VLOOKUP(D2445,正方形!D:D,1,FALSE)</f>
        <v>#N/A</v>
      </c>
      <c r="C2445" s="4">
        <f t="shared" si="267"/>
        <v>2441</v>
      </c>
      <c r="D2445" s="1" t="s">
        <v>3135</v>
      </c>
      <c r="E2445" s="1"/>
      <c r="F2445" s="17" t="s">
        <v>2860</v>
      </c>
      <c r="G2445" s="4">
        <v>300</v>
      </c>
      <c r="H2445" s="35">
        <f t="shared" si="268"/>
        <v>300</v>
      </c>
      <c r="I2445" s="47">
        <f t="shared" si="266"/>
        <v>0</v>
      </c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37">
        <f t="shared" si="270"/>
        <v>0</v>
      </c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/>
      <c r="BE2445" s="17"/>
      <c r="BF2445" s="17"/>
      <c r="BG2445" s="17"/>
      <c r="BH2445" s="17"/>
      <c r="BI2445" s="17"/>
      <c r="BJ2445" s="17"/>
      <c r="BK2445" s="17"/>
      <c r="BL2445" s="17"/>
      <c r="BM2445" s="17"/>
      <c r="BN2445" s="17"/>
      <c r="BO2445" s="17"/>
      <c r="BP2445" s="17"/>
      <c r="BQ2445" s="17"/>
      <c r="BR2445" s="17"/>
      <c r="BS2445" s="38"/>
      <c r="BT2445" s="38"/>
    </row>
    <row r="2446" customFormat="1" hidden="1" spans="2:72">
      <c r="B2446" s="17"/>
      <c r="C2446" s="4">
        <f t="shared" si="267"/>
        <v>2442</v>
      </c>
      <c r="D2446" s="16" t="s">
        <v>3136</v>
      </c>
      <c r="E2446" s="1"/>
      <c r="F2446" s="17" t="s">
        <v>2425</v>
      </c>
      <c r="G2446" s="4">
        <v>0</v>
      </c>
      <c r="H2446" s="35">
        <f t="shared" si="268"/>
        <v>0</v>
      </c>
      <c r="I2446" s="47">
        <f t="shared" si="266"/>
        <v>0</v>
      </c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37">
        <f t="shared" si="270"/>
        <v>0</v>
      </c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s="17"/>
      <c r="BE2446" s="17"/>
      <c r="BF2446" s="17"/>
      <c r="BG2446" s="17"/>
      <c r="BH2446" s="17"/>
      <c r="BI2446" s="17"/>
      <c r="BJ2446" s="17"/>
      <c r="BK2446" s="17"/>
      <c r="BL2446" s="17"/>
      <c r="BM2446" s="17"/>
      <c r="BN2446" s="17"/>
      <c r="BO2446" s="17"/>
      <c r="BP2446" s="17"/>
      <c r="BQ2446" s="17"/>
      <c r="BR2446" s="17"/>
    </row>
    <row r="2447" customFormat="1" spans="2:72">
      <c r="B2447" s="17" t="e">
        <f>VLOOKUP(D2447,正方形!D:D,1,FALSE)</f>
        <v>#N/A</v>
      </c>
      <c r="C2447" s="4">
        <f t="shared" si="267"/>
        <v>2443</v>
      </c>
      <c r="D2447" s="1" t="s">
        <v>3137</v>
      </c>
      <c r="E2447" s="1"/>
      <c r="F2447" s="17" t="s">
        <v>3047</v>
      </c>
      <c r="G2447" s="4">
        <v>45</v>
      </c>
      <c r="H2447" s="35">
        <f t="shared" si="268"/>
        <v>45</v>
      </c>
      <c r="I2447" s="47">
        <f t="shared" si="266"/>
        <v>0</v>
      </c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37">
        <f t="shared" si="270"/>
        <v>0</v>
      </c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s="17"/>
      <c r="BE2447" s="17"/>
      <c r="BF2447" s="17"/>
      <c r="BG2447" s="17"/>
      <c r="BH2447" s="17"/>
      <c r="BI2447" s="17"/>
      <c r="BJ2447" s="17"/>
      <c r="BK2447" s="17"/>
      <c r="BL2447" s="17"/>
      <c r="BM2447" s="17"/>
      <c r="BN2447" s="17"/>
      <c r="BO2447" s="17"/>
      <c r="BP2447" s="17"/>
      <c r="BQ2447" s="17"/>
      <c r="BR2447" s="17"/>
      <c r="BS2447" s="38"/>
      <c r="BT2447" s="38"/>
    </row>
    <row r="2448" customFormat="1" hidden="1" spans="2:72">
      <c r="B2448" s="17" t="e">
        <f>VLOOKUP(D2448,正方形!D:D,1,FALSE)</f>
        <v>#N/A</v>
      </c>
      <c r="C2448" s="4">
        <f t="shared" si="267"/>
        <v>2444</v>
      </c>
      <c r="D2448" s="1" t="s">
        <v>3138</v>
      </c>
      <c r="E2448" s="1"/>
      <c r="F2448" s="17" t="s">
        <v>2786</v>
      </c>
      <c r="G2448" s="4">
        <v>32</v>
      </c>
      <c r="H2448" s="35">
        <f t="shared" si="268"/>
        <v>0</v>
      </c>
      <c r="I2448" s="47">
        <f t="shared" si="266"/>
        <v>0</v>
      </c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37">
        <f t="shared" si="270"/>
        <v>32</v>
      </c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/>
      <c r="BE2448" s="17"/>
      <c r="BF2448" s="17">
        <v>32</v>
      </c>
      <c r="BG2448" s="17"/>
      <c r="BH2448" s="17"/>
      <c r="BI2448" s="17"/>
      <c r="BJ2448" s="17"/>
      <c r="BK2448" s="17"/>
      <c r="BL2448" s="17"/>
      <c r="BM2448" s="17"/>
      <c r="BN2448" s="17"/>
      <c r="BO2448" s="17"/>
      <c r="BP2448" s="17"/>
      <c r="BQ2448" s="17"/>
      <c r="BR2448" s="17"/>
      <c r="BS2448" s="38"/>
      <c r="BT2448" s="38"/>
    </row>
    <row r="2449" customFormat="1" hidden="1" spans="2:72">
      <c r="B2449" s="17" t="e">
        <f>VLOOKUP(D2449,正方形!D:D,1,FALSE)</f>
        <v>#N/A</v>
      </c>
      <c r="C2449" s="4">
        <f t="shared" si="267"/>
        <v>2445</v>
      </c>
      <c r="D2449" s="1" t="s">
        <v>3139</v>
      </c>
      <c r="E2449" s="1"/>
      <c r="F2449" s="17" t="s">
        <v>3013</v>
      </c>
      <c r="G2449" s="4">
        <v>75</v>
      </c>
      <c r="H2449" s="35">
        <f t="shared" si="268"/>
        <v>0</v>
      </c>
      <c r="I2449" s="47">
        <f t="shared" si="266"/>
        <v>0</v>
      </c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37">
        <f t="shared" si="270"/>
        <v>75</v>
      </c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/>
      <c r="BE2449" s="17"/>
      <c r="BF2449" s="17"/>
      <c r="BG2449" s="17"/>
      <c r="BH2449" s="17"/>
      <c r="BI2449" s="17"/>
      <c r="BJ2449" s="17"/>
      <c r="BK2449" s="17"/>
      <c r="BL2449" s="17"/>
      <c r="BM2449" s="17"/>
      <c r="BN2449" s="17"/>
      <c r="BO2449" s="17"/>
      <c r="BP2449" s="17"/>
      <c r="BQ2449" s="17">
        <v>75</v>
      </c>
      <c r="BR2449" s="17"/>
      <c r="BS2449" s="38"/>
      <c r="BT2449" s="38"/>
    </row>
    <row r="2450" customFormat="1" spans="2:72">
      <c r="B2450" s="17" t="e">
        <f>VLOOKUP(D2450,正方形!D:D,1,FALSE)</f>
        <v>#N/A</v>
      </c>
      <c r="C2450" s="4">
        <f t="shared" si="267"/>
        <v>2446</v>
      </c>
      <c r="D2450" s="1" t="s">
        <v>3140</v>
      </c>
      <c r="E2450" s="1"/>
      <c r="F2450" s="17" t="s">
        <v>2875</v>
      </c>
      <c r="G2450" s="4">
        <v>100</v>
      </c>
      <c r="H2450" s="35">
        <f t="shared" si="268"/>
        <v>100</v>
      </c>
      <c r="I2450" s="47">
        <f t="shared" si="266"/>
        <v>0</v>
      </c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37">
        <f t="shared" si="270"/>
        <v>0</v>
      </c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/>
      <c r="BE2450" s="17"/>
      <c r="BF2450" s="17"/>
      <c r="BG2450" s="17"/>
      <c r="BH2450" s="17"/>
      <c r="BI2450" s="17"/>
      <c r="BJ2450" s="17"/>
      <c r="BK2450" s="17"/>
      <c r="BL2450" s="17"/>
      <c r="BM2450" s="17"/>
      <c r="BN2450" s="17"/>
      <c r="BO2450" s="17"/>
      <c r="BP2450" s="17"/>
      <c r="BQ2450" s="17"/>
      <c r="BR2450" s="17"/>
      <c r="BS2450" s="38"/>
      <c r="BT2450" s="38"/>
    </row>
    <row r="2451" customFormat="1" spans="2:72">
      <c r="B2451" s="17" t="e">
        <f>VLOOKUP(D2451,正方形!D:D,1,FALSE)</f>
        <v>#N/A</v>
      </c>
      <c r="C2451" s="4">
        <f t="shared" si="267"/>
        <v>2447</v>
      </c>
      <c r="D2451" s="1" t="s">
        <v>3141</v>
      </c>
      <c r="E2451" s="1"/>
      <c r="F2451" s="17" t="s">
        <v>2670</v>
      </c>
      <c r="G2451" s="4">
        <v>500</v>
      </c>
      <c r="H2451" s="35">
        <f t="shared" si="268"/>
        <v>450</v>
      </c>
      <c r="I2451" s="47">
        <f t="shared" si="266"/>
        <v>0</v>
      </c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37">
        <f t="shared" si="270"/>
        <v>50</v>
      </c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s="17">
        <v>50</v>
      </c>
      <c r="BE2451" s="17"/>
      <c r="BF2451" s="17"/>
      <c r="BG2451" s="17"/>
      <c r="BH2451" s="17"/>
      <c r="BI2451" s="17"/>
      <c r="BJ2451" s="17"/>
      <c r="BK2451" s="17"/>
      <c r="BL2451" s="17"/>
      <c r="BM2451" s="17"/>
      <c r="BN2451" s="17"/>
      <c r="BO2451" s="17"/>
      <c r="BP2451" s="17"/>
      <c r="BQ2451" s="17"/>
      <c r="BR2451" s="17"/>
      <c r="BS2451" s="38"/>
      <c r="BT2451" s="38"/>
    </row>
    <row r="2452" customFormat="1" hidden="1" spans="2:72">
      <c r="B2452" s="17"/>
      <c r="C2452" s="4">
        <f t="shared" si="267"/>
        <v>2448</v>
      </c>
      <c r="D2452" s="16" t="s">
        <v>3142</v>
      </c>
      <c r="E2452" s="1"/>
      <c r="F2452" s="17"/>
      <c r="G2452" s="4">
        <v>0</v>
      </c>
      <c r="H2452" s="35">
        <f t="shared" si="268"/>
        <v>0</v>
      </c>
      <c r="I2452" s="47">
        <f t="shared" si="266"/>
        <v>0</v>
      </c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37">
        <f t="shared" si="270"/>
        <v>0</v>
      </c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/>
      <c r="BE2452" s="17"/>
      <c r="BF2452" s="17"/>
      <c r="BG2452" s="17"/>
      <c r="BH2452" s="17"/>
      <c r="BI2452" s="17"/>
      <c r="BJ2452" s="17"/>
      <c r="BK2452" s="17"/>
      <c r="BL2452" s="17"/>
      <c r="BM2452" s="17"/>
      <c r="BN2452" s="17"/>
      <c r="BO2452" s="17"/>
      <c r="BP2452" s="17"/>
      <c r="BQ2452" s="17"/>
      <c r="BR2452" s="17"/>
    </row>
    <row r="2453" customFormat="1" spans="2:72">
      <c r="B2453" s="17"/>
      <c r="C2453" s="4">
        <f t="shared" si="267"/>
        <v>2449</v>
      </c>
      <c r="D2453" s="16" t="s">
        <v>3143</v>
      </c>
      <c r="E2453" s="1"/>
      <c r="F2453" s="17" t="s">
        <v>3144</v>
      </c>
      <c r="G2453" s="4">
        <v>50</v>
      </c>
      <c r="H2453" s="35">
        <f t="shared" si="268"/>
        <v>50</v>
      </c>
      <c r="I2453" s="47">
        <f t="shared" si="266"/>
        <v>0</v>
      </c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37">
        <f t="shared" si="270"/>
        <v>0</v>
      </c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s="17"/>
      <c r="BE2453" s="17"/>
      <c r="BF2453" s="17"/>
      <c r="BG2453" s="17"/>
      <c r="BH2453" s="17"/>
      <c r="BI2453" s="17"/>
      <c r="BJ2453" s="17"/>
      <c r="BK2453" s="17"/>
      <c r="BL2453" s="17"/>
      <c r="BM2453" s="17"/>
      <c r="BN2453" s="17"/>
      <c r="BO2453" s="17"/>
      <c r="BP2453" s="17"/>
      <c r="BQ2453" s="17"/>
      <c r="BR2453" s="17"/>
    </row>
    <row r="2454" customFormat="1" spans="2:72">
      <c r="B2454" s="17"/>
      <c r="C2454" s="4">
        <f t="shared" si="267"/>
        <v>2450</v>
      </c>
      <c r="D2454" s="16" t="s">
        <v>3145</v>
      </c>
      <c r="E2454" s="1"/>
      <c r="F2454" s="17" t="s">
        <v>3085</v>
      </c>
      <c r="G2454" s="4">
        <v>100</v>
      </c>
      <c r="H2454" s="35">
        <f t="shared" si="268"/>
        <v>100</v>
      </c>
      <c r="I2454" s="47">
        <f t="shared" si="266"/>
        <v>0</v>
      </c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37">
        <f t="shared" si="270"/>
        <v>0</v>
      </c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s="17"/>
      <c r="BE2454" s="17"/>
      <c r="BF2454" s="17"/>
      <c r="BG2454" s="17"/>
      <c r="BH2454" s="17"/>
      <c r="BI2454" s="17"/>
      <c r="BJ2454" s="17"/>
      <c r="BK2454" s="17"/>
      <c r="BL2454" s="17"/>
      <c r="BM2454" s="17"/>
      <c r="BN2454" s="17"/>
      <c r="BO2454" s="17"/>
      <c r="BP2454" s="17"/>
      <c r="BQ2454" s="17"/>
      <c r="BR2454" s="17"/>
    </row>
    <row r="2455" customFormat="1" spans="2:72">
      <c r="B2455" s="17"/>
      <c r="C2455" s="4">
        <f t="shared" si="267"/>
        <v>2451</v>
      </c>
      <c r="D2455" s="16" t="s">
        <v>3146</v>
      </c>
      <c r="E2455" s="1"/>
      <c r="F2455" s="17" t="s">
        <v>2759</v>
      </c>
      <c r="G2455" s="4">
        <v>80</v>
      </c>
      <c r="H2455" s="35">
        <f t="shared" si="268"/>
        <v>80</v>
      </c>
      <c r="I2455" s="47">
        <f t="shared" si="266"/>
        <v>0</v>
      </c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37">
        <f t="shared" si="270"/>
        <v>0</v>
      </c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/>
      <c r="BE2455" s="17"/>
      <c r="BF2455" s="17"/>
      <c r="BG2455" s="17"/>
      <c r="BH2455" s="17"/>
      <c r="BI2455" s="17"/>
      <c r="BJ2455" s="17"/>
      <c r="BK2455" s="17"/>
      <c r="BL2455" s="17"/>
      <c r="BM2455" s="17"/>
      <c r="BN2455" s="17"/>
      <c r="BO2455" s="17"/>
      <c r="BP2455" s="17"/>
      <c r="BQ2455" s="17"/>
      <c r="BR2455" s="17"/>
    </row>
    <row r="2456" customFormat="1" spans="2:72">
      <c r="B2456" s="17"/>
      <c r="C2456" s="4">
        <f t="shared" si="267"/>
        <v>2452</v>
      </c>
      <c r="D2456" s="16" t="s">
        <v>3147</v>
      </c>
      <c r="E2456" s="1"/>
      <c r="F2456" s="17" t="s">
        <v>3101</v>
      </c>
      <c r="G2456" s="4">
        <v>300</v>
      </c>
      <c r="H2456" s="35">
        <f t="shared" si="268"/>
        <v>300</v>
      </c>
      <c r="I2456" s="47">
        <f t="shared" si="266"/>
        <v>0</v>
      </c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37">
        <f t="shared" si="270"/>
        <v>0</v>
      </c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s="17"/>
      <c r="BE2456" s="17"/>
      <c r="BF2456" s="17"/>
      <c r="BG2456" s="17"/>
      <c r="BH2456" s="17"/>
      <c r="BI2456" s="17"/>
      <c r="BJ2456" s="17"/>
      <c r="BK2456" s="17"/>
      <c r="BL2456" s="17"/>
      <c r="BM2456" s="17"/>
      <c r="BN2456" s="17"/>
      <c r="BO2456" s="17"/>
      <c r="BP2456" s="17"/>
      <c r="BQ2456" s="17"/>
      <c r="BR2456" s="17"/>
    </row>
    <row r="2457" customFormat="1" hidden="1" spans="2:72">
      <c r="B2457" s="17"/>
      <c r="C2457" s="4">
        <f t="shared" si="267"/>
        <v>2453</v>
      </c>
      <c r="D2457" s="16" t="s">
        <v>3148</v>
      </c>
      <c r="E2457" s="1"/>
      <c r="F2457" s="17" t="s">
        <v>2425</v>
      </c>
      <c r="G2457" s="4">
        <v>0</v>
      </c>
      <c r="H2457" s="35">
        <f t="shared" si="268"/>
        <v>0</v>
      </c>
      <c r="I2457" s="47">
        <f t="shared" si="266"/>
        <v>0</v>
      </c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37">
        <f t="shared" si="270"/>
        <v>0</v>
      </c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17"/>
      <c r="BF2457" s="17"/>
      <c r="BG2457" s="17"/>
      <c r="BH2457" s="17"/>
      <c r="BI2457" s="17"/>
      <c r="BJ2457" s="17"/>
      <c r="BK2457" s="17"/>
      <c r="BL2457" s="17"/>
      <c r="BM2457" s="17"/>
      <c r="BN2457" s="17"/>
      <c r="BO2457" s="17"/>
      <c r="BP2457" s="17"/>
      <c r="BQ2457" s="17"/>
      <c r="BR2457" s="17"/>
    </row>
    <row r="2458" customFormat="1" spans="2:72">
      <c r="B2458" s="17" t="e">
        <f>VLOOKUP(D2458,正方形!D:D,1,FALSE)</f>
        <v>#N/A</v>
      </c>
      <c r="C2458" s="4">
        <f t="shared" si="267"/>
        <v>2454</v>
      </c>
      <c r="D2458" s="1" t="s">
        <v>3149</v>
      </c>
      <c r="E2458" s="1"/>
      <c r="F2458" s="17" t="s">
        <v>2717</v>
      </c>
      <c r="G2458" s="4">
        <v>20</v>
      </c>
      <c r="H2458" s="35">
        <f t="shared" si="268"/>
        <v>20</v>
      </c>
      <c r="I2458" s="47">
        <f t="shared" si="266"/>
        <v>0</v>
      </c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37">
        <f t="shared" si="270"/>
        <v>0</v>
      </c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s="17"/>
      <c r="BE2458" s="17"/>
      <c r="BF2458" s="17"/>
      <c r="BG2458" s="17"/>
      <c r="BH2458" s="17"/>
      <c r="BI2458" s="17"/>
      <c r="BJ2458" s="17"/>
      <c r="BK2458" s="17"/>
      <c r="BL2458" s="17"/>
      <c r="BM2458" s="17"/>
      <c r="BN2458" s="17"/>
      <c r="BO2458" s="17"/>
      <c r="BP2458" s="17"/>
      <c r="BQ2458" s="17"/>
      <c r="BR2458" s="17"/>
    </row>
    <row r="2459" customFormat="1" hidden="1" spans="2:72">
      <c r="B2459" s="17" t="e">
        <f>VLOOKUP(D2459,正方形!D:D,1,FALSE)</f>
        <v>#N/A</v>
      </c>
      <c r="C2459" s="4">
        <f t="shared" si="267"/>
        <v>2455</v>
      </c>
      <c r="D2459" s="1" t="s">
        <v>3150</v>
      </c>
      <c r="E2459" s="1"/>
      <c r="F2459" s="17" t="s">
        <v>2425</v>
      </c>
      <c r="G2459" s="4">
        <v>0</v>
      </c>
      <c r="H2459" s="35">
        <f t="shared" si="268"/>
        <v>0</v>
      </c>
      <c r="I2459" s="47">
        <f t="shared" si="266"/>
        <v>0</v>
      </c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37">
        <f t="shared" si="270"/>
        <v>0</v>
      </c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s="17"/>
      <c r="BE2459" s="17"/>
      <c r="BF2459" s="17"/>
      <c r="BG2459" s="17"/>
      <c r="BH2459" s="17"/>
      <c r="BI2459" s="17"/>
      <c r="BJ2459" s="17"/>
      <c r="BK2459" s="17"/>
      <c r="BL2459" s="17"/>
      <c r="BM2459" s="17"/>
      <c r="BN2459" s="17"/>
      <c r="BO2459" s="17"/>
      <c r="BP2459" s="17"/>
      <c r="BQ2459" s="17"/>
      <c r="BR2459" s="17"/>
    </row>
    <row r="2460" customFormat="1" hidden="1" spans="2:72">
      <c r="B2460" s="17"/>
      <c r="C2460" s="4">
        <f t="shared" si="267"/>
        <v>2456</v>
      </c>
      <c r="D2460" s="16" t="s">
        <v>3151</v>
      </c>
      <c r="E2460" s="1"/>
      <c r="F2460" s="17" t="s">
        <v>2425</v>
      </c>
      <c r="G2460" s="4">
        <v>0</v>
      </c>
      <c r="H2460" s="35">
        <f t="shared" si="268"/>
        <v>0</v>
      </c>
      <c r="I2460" s="47">
        <f t="shared" si="266"/>
        <v>0</v>
      </c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37">
        <f t="shared" si="270"/>
        <v>0</v>
      </c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s="17"/>
      <c r="BE2460" s="17"/>
      <c r="BF2460" s="17"/>
      <c r="BG2460" s="17"/>
      <c r="BH2460" s="17"/>
      <c r="BI2460" s="17"/>
      <c r="BJ2460" s="17"/>
      <c r="BK2460" s="17"/>
      <c r="BL2460" s="17"/>
      <c r="BM2460" s="17"/>
      <c r="BN2460" s="17"/>
      <c r="BO2460" s="17"/>
      <c r="BP2460" s="17"/>
      <c r="BQ2460" s="17"/>
      <c r="BR2460" s="17"/>
    </row>
    <row r="2461" customFormat="1" spans="2:72">
      <c r="B2461" s="17"/>
      <c r="C2461" s="4">
        <f t="shared" si="267"/>
        <v>2457</v>
      </c>
      <c r="D2461" s="16" t="s">
        <v>3152</v>
      </c>
      <c r="E2461" s="1"/>
      <c r="F2461" s="17" t="s">
        <v>3153</v>
      </c>
      <c r="G2461" s="4">
        <v>0</v>
      </c>
      <c r="H2461" s="35">
        <f t="shared" si="268"/>
        <v>0</v>
      </c>
      <c r="I2461" s="4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37">
        <f t="shared" si="270"/>
        <v>0</v>
      </c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s="17"/>
      <c r="BE2461" s="17"/>
      <c r="BF2461" s="17"/>
      <c r="BG2461" s="17"/>
      <c r="BH2461" s="17"/>
      <c r="BI2461" s="17"/>
      <c r="BJ2461" s="17"/>
      <c r="BK2461" s="17"/>
      <c r="BL2461" s="17"/>
      <c r="BM2461" s="17"/>
      <c r="BN2461" s="17"/>
      <c r="BO2461" s="17"/>
      <c r="BP2461" s="17"/>
      <c r="BQ2461" s="17"/>
      <c r="BR2461" s="17"/>
    </row>
    <row r="2462" customFormat="1" spans="2:72">
      <c r="B2462" s="17" t="e">
        <f>VLOOKUP(D2462,正方形!D:D,1,FALSE)</f>
        <v>#N/A</v>
      </c>
      <c r="C2462" s="4">
        <f t="shared" si="267"/>
        <v>2458</v>
      </c>
      <c r="D2462" s="1" t="s">
        <v>3154</v>
      </c>
      <c r="E2462" s="1"/>
      <c r="F2462" s="17" t="s">
        <v>2497</v>
      </c>
      <c r="G2462" s="4">
        <v>200</v>
      </c>
      <c r="H2462" s="35">
        <f t="shared" si="268"/>
        <v>200</v>
      </c>
      <c r="I2462" s="47">
        <f>SUM(J2462:AN2462)</f>
        <v>0</v>
      </c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37">
        <f t="shared" si="270"/>
        <v>0</v>
      </c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/>
      <c r="BE2462" s="17"/>
      <c r="BF2462" s="17"/>
      <c r="BG2462" s="17"/>
      <c r="BH2462" s="17"/>
      <c r="BI2462" s="17"/>
      <c r="BJ2462" s="17"/>
      <c r="BK2462" s="17"/>
      <c r="BL2462" s="17"/>
      <c r="BM2462" s="17"/>
      <c r="BN2462" s="17"/>
      <c r="BO2462" s="17"/>
      <c r="BP2462" s="17"/>
      <c r="BQ2462" s="17"/>
      <c r="BR2462" s="17"/>
    </row>
    <row r="2463" customFormat="1" spans="2:72">
      <c r="B2463" s="17" t="e">
        <f>VLOOKUP(D2463,正方形!D:D,1,FALSE)</f>
        <v>#N/A</v>
      </c>
      <c r="C2463" s="4">
        <f>ROW()-4</f>
        <v>2459</v>
      </c>
      <c r="D2463" s="1" t="s">
        <v>3155</v>
      </c>
      <c r="E2463" s="1"/>
      <c r="F2463" s="17" t="s">
        <v>2541</v>
      </c>
      <c r="G2463" s="4">
        <v>30</v>
      </c>
      <c r="H2463" s="35">
        <f t="shared" si="268"/>
        <v>30</v>
      </c>
      <c r="I2463" s="47">
        <f t="shared" ref="I2463:I2526" si="271">SUM(J2463:AN2463)</f>
        <v>0</v>
      </c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37">
        <f t="shared" si="270"/>
        <v>0</v>
      </c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/>
      <c r="BE2463" s="17"/>
      <c r="BF2463" s="17"/>
      <c r="BG2463" s="17"/>
      <c r="BH2463" s="17"/>
      <c r="BI2463" s="17"/>
      <c r="BJ2463" s="17"/>
      <c r="BK2463" s="17"/>
      <c r="BL2463" s="17"/>
      <c r="BM2463" s="17"/>
      <c r="BN2463" s="17"/>
      <c r="BO2463" s="17"/>
      <c r="BP2463" s="17"/>
      <c r="BQ2463" s="17"/>
      <c r="BR2463" s="17"/>
      <c r="BS2463" s="38"/>
      <c r="BT2463" s="38"/>
    </row>
    <row r="2464" customFormat="1" spans="2:72">
      <c r="B2464" s="17" t="e">
        <f>VLOOKUP(D2464,正方形!D:D,1,FALSE)</f>
        <v>#N/A</v>
      </c>
      <c r="C2464" s="4">
        <f t="shared" ref="C2464:C2527" si="272">ROW()-4</f>
        <v>2460</v>
      </c>
      <c r="D2464" s="1" t="s">
        <v>3156</v>
      </c>
      <c r="E2464" s="1"/>
      <c r="F2464" s="17" t="s">
        <v>2566</v>
      </c>
      <c r="G2464" s="4">
        <v>50</v>
      </c>
      <c r="H2464" s="35">
        <f t="shared" ref="H2464:H2466" si="273">G2464+I2464-AO2464</f>
        <v>50</v>
      </c>
      <c r="I2464" s="47">
        <f t="shared" si="271"/>
        <v>0</v>
      </c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37">
        <f t="shared" si="270"/>
        <v>0</v>
      </c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/>
      <c r="BE2464" s="17"/>
      <c r="BF2464" s="17"/>
      <c r="BG2464" s="17"/>
      <c r="BH2464" s="17"/>
      <c r="BI2464" s="17"/>
      <c r="BJ2464" s="17"/>
      <c r="BK2464" s="17"/>
      <c r="BL2464" s="17"/>
      <c r="BM2464" s="17"/>
      <c r="BN2464" s="17"/>
      <c r="BO2464" s="17"/>
      <c r="BP2464" s="17"/>
      <c r="BQ2464" s="17"/>
      <c r="BR2464" s="17"/>
      <c r="BS2464" s="38"/>
      <c r="BT2464" s="38"/>
    </row>
    <row r="2465" customFormat="1" spans="2:72">
      <c r="B2465" s="17" t="e">
        <f>VLOOKUP(D2465,正方形!D:D,1,FALSE)</f>
        <v>#N/A</v>
      </c>
      <c r="C2465" s="4">
        <f t="shared" si="272"/>
        <v>2461</v>
      </c>
      <c r="D2465" s="1" t="s">
        <v>3157</v>
      </c>
      <c r="E2465" s="1"/>
      <c r="F2465" s="17" t="s">
        <v>3158</v>
      </c>
      <c r="G2465" s="4">
        <v>1000</v>
      </c>
      <c r="H2465" s="35">
        <f t="shared" si="273"/>
        <v>1000</v>
      </c>
      <c r="I2465" s="47">
        <f t="shared" si="271"/>
        <v>0</v>
      </c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37">
        <f t="shared" si="270"/>
        <v>0</v>
      </c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s="17"/>
      <c r="BE2465" s="17"/>
      <c r="BF2465" s="17"/>
      <c r="BG2465" s="17"/>
      <c r="BH2465" s="17"/>
      <c r="BI2465" s="17"/>
      <c r="BJ2465" s="17"/>
      <c r="BK2465" s="17"/>
      <c r="BL2465" s="17"/>
      <c r="BM2465" s="17"/>
      <c r="BN2465" s="17"/>
      <c r="BO2465" s="17"/>
      <c r="BP2465" s="17"/>
      <c r="BQ2465" s="17"/>
      <c r="BR2465" s="17"/>
      <c r="BS2465" s="38"/>
      <c r="BT2465" s="38"/>
    </row>
    <row r="2466" customFormat="1" spans="2:72">
      <c r="B2466" s="17" t="e">
        <f>VLOOKUP(D2466,正方形!D:D,1,FALSE)</f>
        <v>#N/A</v>
      </c>
      <c r="C2466" s="4">
        <f t="shared" si="272"/>
        <v>2462</v>
      </c>
      <c r="D2466" s="1" t="s">
        <v>3159</v>
      </c>
      <c r="E2466" s="1"/>
      <c r="F2466" s="17" t="s">
        <v>3160</v>
      </c>
      <c r="G2466" s="4">
        <v>400</v>
      </c>
      <c r="H2466" s="35">
        <f t="shared" si="273"/>
        <v>400</v>
      </c>
      <c r="I2466" s="47">
        <f t="shared" si="271"/>
        <v>0</v>
      </c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37">
        <f t="shared" si="270"/>
        <v>0</v>
      </c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/>
      <c r="BE2466" s="17"/>
      <c r="BF2466" s="17"/>
      <c r="BG2466" s="17"/>
      <c r="BH2466" s="17"/>
      <c r="BI2466" s="17"/>
      <c r="BJ2466" s="17"/>
      <c r="BK2466" s="17"/>
      <c r="BL2466" s="17"/>
      <c r="BM2466" s="17"/>
      <c r="BN2466" s="17"/>
      <c r="BO2466" s="17"/>
      <c r="BP2466" s="17"/>
      <c r="BQ2466" s="17"/>
      <c r="BR2466" s="17"/>
      <c r="BS2466" s="38"/>
      <c r="BT2466" s="38"/>
    </row>
    <row r="2467" customFormat="1" hidden="1" spans="2:72">
      <c r="B2467" s="17" t="e">
        <f>VLOOKUP(D2467,正方形!D:D,1,FALSE)</f>
        <v>#N/A</v>
      </c>
      <c r="C2467" s="4">
        <f t="shared" si="272"/>
        <v>2463</v>
      </c>
      <c r="D2467" s="1" t="s">
        <v>3161</v>
      </c>
      <c r="E2467" s="1"/>
      <c r="F2467" s="17" t="s">
        <v>2425</v>
      </c>
      <c r="G2467" s="4">
        <v>0</v>
      </c>
      <c r="H2467" s="35">
        <f t="shared" ref="H2467:H2475" si="274">G2467+I2467-AO2467</f>
        <v>0</v>
      </c>
      <c r="I2467" s="47">
        <f t="shared" si="271"/>
        <v>0</v>
      </c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37">
        <f t="shared" ref="AO2461:AO2479" si="275">SUM(AP2467:BT2467)</f>
        <v>0</v>
      </c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/>
      <c r="BE2467" s="17"/>
      <c r="BF2467" s="17"/>
      <c r="BG2467" s="17"/>
      <c r="BH2467" s="17"/>
      <c r="BI2467" s="17"/>
      <c r="BJ2467" s="17"/>
      <c r="BK2467" s="17"/>
      <c r="BL2467" s="17"/>
      <c r="BM2467" s="17"/>
      <c r="BN2467" s="17"/>
      <c r="BO2467" s="17"/>
      <c r="BP2467" s="17"/>
      <c r="BQ2467" s="17"/>
      <c r="BR2467" s="17"/>
    </row>
    <row r="2468" customFormat="1" spans="2:72">
      <c r="B2468" s="17" t="e">
        <f>VLOOKUP(D2468,正方形!D:D,1,FALSE)</f>
        <v>#N/A</v>
      </c>
      <c r="C2468" s="4">
        <f t="shared" si="272"/>
        <v>2464</v>
      </c>
      <c r="D2468" s="1" t="s">
        <v>3162</v>
      </c>
      <c r="E2468" s="1"/>
      <c r="F2468" s="17" t="s">
        <v>3163</v>
      </c>
      <c r="G2468" s="4">
        <v>90</v>
      </c>
      <c r="H2468" s="35">
        <f t="shared" si="274"/>
        <v>90</v>
      </c>
      <c r="I2468" s="47">
        <f t="shared" si="271"/>
        <v>0</v>
      </c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37">
        <f t="shared" si="275"/>
        <v>0</v>
      </c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/>
      <c r="BE2468" s="17"/>
      <c r="BF2468" s="17"/>
      <c r="BG2468" s="17"/>
      <c r="BH2468" s="17"/>
      <c r="BI2468" s="17"/>
      <c r="BJ2468" s="17"/>
      <c r="BK2468" s="17"/>
      <c r="BL2468" s="17"/>
      <c r="BM2468" s="17"/>
      <c r="BN2468" s="17"/>
      <c r="BO2468" s="17"/>
      <c r="BP2468" s="17"/>
      <c r="BQ2468" s="17"/>
      <c r="BR2468" s="17"/>
      <c r="BS2468" s="38"/>
      <c r="BT2468" s="38"/>
    </row>
    <row r="2469" customFormat="1" hidden="1" spans="2:72">
      <c r="B2469" s="17" t="e">
        <f>VLOOKUP(D2469,正方形!D:D,1,FALSE)</f>
        <v>#N/A</v>
      </c>
      <c r="C2469" s="4">
        <f t="shared" si="272"/>
        <v>2465</v>
      </c>
      <c r="D2469" s="1" t="s">
        <v>3164</v>
      </c>
      <c r="E2469" s="1"/>
      <c r="F2469" s="17" t="s">
        <v>2773</v>
      </c>
      <c r="G2469" s="4">
        <v>50</v>
      </c>
      <c r="H2469" s="35">
        <f t="shared" si="274"/>
        <v>0</v>
      </c>
      <c r="I2469" s="47">
        <f t="shared" si="271"/>
        <v>0</v>
      </c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37">
        <f t="shared" si="275"/>
        <v>50</v>
      </c>
      <c r="AP2469" s="17"/>
      <c r="AQ2469" s="17"/>
      <c r="AR2469" s="17"/>
      <c r="AS2469" s="17">
        <v>50</v>
      </c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s="17"/>
      <c r="BE2469" s="17"/>
      <c r="BF2469" s="17"/>
      <c r="BG2469" s="17"/>
      <c r="BH2469" s="17"/>
      <c r="BI2469" s="17"/>
      <c r="BJ2469" s="17"/>
      <c r="BK2469" s="17"/>
      <c r="BL2469" s="17"/>
      <c r="BM2469" s="17"/>
      <c r="BN2469" s="17"/>
      <c r="BO2469" s="17"/>
      <c r="BP2469" s="17"/>
      <c r="BQ2469" s="17"/>
      <c r="BR2469" s="17"/>
      <c r="BS2469" s="38"/>
      <c r="BT2469" s="38"/>
    </row>
    <row r="2470" customFormat="1" hidden="1" spans="2:72">
      <c r="B2470" s="17"/>
      <c r="C2470" s="4">
        <f t="shared" si="272"/>
        <v>2466</v>
      </c>
      <c r="D2470" s="16" t="s">
        <v>3165</v>
      </c>
      <c r="E2470" s="1"/>
      <c r="F2470" s="17"/>
      <c r="G2470" s="4">
        <v>0</v>
      </c>
      <c r="H2470" s="35">
        <f t="shared" si="274"/>
        <v>0</v>
      </c>
      <c r="I2470" s="47">
        <f t="shared" si="271"/>
        <v>0</v>
      </c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37">
        <f t="shared" si="275"/>
        <v>0</v>
      </c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s="17"/>
      <c r="BE2470" s="17"/>
      <c r="BF2470" s="17"/>
      <c r="BG2470" s="17"/>
      <c r="BH2470" s="17"/>
      <c r="BI2470" s="17"/>
      <c r="BJ2470" s="17"/>
      <c r="BK2470" s="17"/>
      <c r="BL2470" s="17"/>
      <c r="BM2470" s="17"/>
      <c r="BN2470" s="17"/>
      <c r="BO2470" s="17"/>
      <c r="BP2470" s="17"/>
      <c r="BQ2470" s="17"/>
      <c r="BR2470" s="17"/>
    </row>
    <row r="2471" customFormat="1" hidden="1" spans="2:72">
      <c r="B2471" s="17" t="e">
        <f>VLOOKUP(D2471,正方形!D:D,1,FALSE)</f>
        <v>#N/A</v>
      </c>
      <c r="C2471" s="4">
        <f t="shared" si="272"/>
        <v>2467</v>
      </c>
      <c r="D2471" s="1" t="s">
        <v>3166</v>
      </c>
      <c r="E2471" s="1"/>
      <c r="F2471" s="17" t="s">
        <v>3092</v>
      </c>
      <c r="G2471" s="4">
        <v>0</v>
      </c>
      <c r="H2471" s="35">
        <f t="shared" si="274"/>
        <v>0</v>
      </c>
      <c r="I2471" s="47">
        <f t="shared" si="271"/>
        <v>0</v>
      </c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37">
        <f t="shared" si="275"/>
        <v>0</v>
      </c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s="17"/>
      <c r="BE2471" s="17"/>
      <c r="BF2471" s="17"/>
      <c r="BG2471" s="17"/>
      <c r="BH2471" s="17"/>
      <c r="BI2471" s="17"/>
      <c r="BJ2471" s="17"/>
      <c r="BK2471" s="17"/>
      <c r="BL2471" s="17"/>
      <c r="BM2471" s="17"/>
      <c r="BN2471" s="17"/>
      <c r="BO2471" s="17"/>
      <c r="BP2471" s="17"/>
      <c r="BQ2471" s="17"/>
      <c r="BR2471" s="17"/>
      <c r="BS2471" s="38"/>
      <c r="BT2471" s="38"/>
    </row>
    <row r="2472" customFormat="1" spans="2:72">
      <c r="B2472" s="17" t="e">
        <f>VLOOKUP(D2472,正方形!D:D,1,FALSE)</f>
        <v>#N/A</v>
      </c>
      <c r="C2472" s="4">
        <f t="shared" si="272"/>
        <v>2468</v>
      </c>
      <c r="D2472" s="1" t="s">
        <v>3167</v>
      </c>
      <c r="E2472" s="1"/>
      <c r="F2472" s="17" t="s">
        <v>2668</v>
      </c>
      <c r="G2472" s="4">
        <v>100</v>
      </c>
      <c r="H2472" s="35">
        <f t="shared" si="274"/>
        <v>100</v>
      </c>
      <c r="I2472" s="47">
        <f t="shared" si="271"/>
        <v>0</v>
      </c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37">
        <f t="shared" si="275"/>
        <v>0</v>
      </c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/>
      <c r="BF2472" s="17"/>
      <c r="BG2472" s="17"/>
      <c r="BH2472" s="17"/>
      <c r="BI2472" s="17"/>
      <c r="BJ2472" s="17"/>
      <c r="BK2472" s="17"/>
      <c r="BL2472" s="17"/>
      <c r="BM2472" s="17"/>
      <c r="BN2472" s="17"/>
      <c r="BO2472" s="17"/>
      <c r="BP2472" s="17"/>
      <c r="BQ2472" s="17"/>
      <c r="BR2472" s="17"/>
      <c r="BS2472" s="38"/>
      <c r="BT2472" s="38"/>
    </row>
    <row r="2473" customFormat="1" spans="2:72">
      <c r="B2473" s="17" t="e">
        <f>VLOOKUP(D2473,正方形!D:D,1,FALSE)</f>
        <v>#N/A</v>
      </c>
      <c r="C2473" s="4">
        <f t="shared" si="272"/>
        <v>2469</v>
      </c>
      <c r="D2473" s="1" t="s">
        <v>3168</v>
      </c>
      <c r="E2473" s="1"/>
      <c r="F2473" s="17" t="s">
        <v>2683</v>
      </c>
      <c r="G2473" s="4">
        <v>20</v>
      </c>
      <c r="H2473" s="35">
        <f t="shared" si="274"/>
        <v>20</v>
      </c>
      <c r="I2473" s="47">
        <f t="shared" si="271"/>
        <v>0</v>
      </c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37">
        <f t="shared" si="275"/>
        <v>0</v>
      </c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s="17"/>
      <c r="BE2473" s="17"/>
      <c r="BF2473" s="17"/>
      <c r="BG2473" s="17"/>
      <c r="BH2473" s="17"/>
      <c r="BI2473" s="17"/>
      <c r="BJ2473" s="17"/>
      <c r="BK2473" s="17"/>
      <c r="BL2473" s="17"/>
      <c r="BM2473" s="17"/>
      <c r="BN2473" s="17"/>
      <c r="BO2473" s="17"/>
      <c r="BP2473" s="17"/>
      <c r="BQ2473" s="17"/>
      <c r="BR2473" s="17"/>
      <c r="BS2473" s="38"/>
      <c r="BT2473" s="38"/>
    </row>
    <row r="2474" customFormat="1" spans="2:72">
      <c r="B2474" s="17" t="e">
        <f>VLOOKUP(D2474,正方形!D:D,1,FALSE)</f>
        <v>#N/A</v>
      </c>
      <c r="C2474" s="4">
        <f t="shared" si="272"/>
        <v>2470</v>
      </c>
      <c r="D2474" s="1" t="s">
        <v>3169</v>
      </c>
      <c r="E2474" s="1"/>
      <c r="F2474" s="17" t="s">
        <v>2533</v>
      </c>
      <c r="G2474" s="4">
        <v>40</v>
      </c>
      <c r="H2474" s="35">
        <f t="shared" si="274"/>
        <v>40</v>
      </c>
      <c r="I2474" s="47">
        <f t="shared" si="271"/>
        <v>0</v>
      </c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37">
        <f t="shared" si="275"/>
        <v>0</v>
      </c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s="17"/>
      <c r="BE2474" s="17"/>
      <c r="BF2474" s="17"/>
      <c r="BG2474" s="17"/>
      <c r="BH2474" s="17"/>
      <c r="BI2474" s="17"/>
      <c r="BJ2474" s="17"/>
      <c r="BK2474" s="17"/>
      <c r="BL2474" s="17"/>
      <c r="BM2474" s="17"/>
      <c r="BN2474" s="17"/>
      <c r="BO2474" s="17"/>
      <c r="BP2474" s="17"/>
      <c r="BQ2474" s="17"/>
      <c r="BR2474" s="17"/>
    </row>
    <row r="2475" customFormat="1" spans="2:72">
      <c r="B2475" s="17" t="e">
        <f>VLOOKUP(D2475,正方形!D:D,1,FALSE)</f>
        <v>#N/A</v>
      </c>
      <c r="C2475" s="4">
        <f t="shared" si="272"/>
        <v>2471</v>
      </c>
      <c r="D2475" s="1" t="s">
        <v>3170</v>
      </c>
      <c r="E2475" s="1"/>
      <c r="F2475" s="17" t="s">
        <v>2996</v>
      </c>
      <c r="G2475" s="4">
        <v>15</v>
      </c>
      <c r="H2475" s="35">
        <f t="shared" si="274"/>
        <v>0</v>
      </c>
      <c r="I2475" s="47">
        <f t="shared" si="271"/>
        <v>0</v>
      </c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37">
        <f t="shared" si="275"/>
        <v>15</v>
      </c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/>
      <c r="BE2475" s="17"/>
      <c r="BF2475" s="17"/>
      <c r="BG2475" s="17">
        <v>15</v>
      </c>
      <c r="BH2475" s="17"/>
      <c r="BI2475" s="17"/>
      <c r="BJ2475" s="17"/>
      <c r="BK2475" s="17"/>
      <c r="BL2475" s="17"/>
      <c r="BM2475" s="17"/>
      <c r="BN2475" s="17"/>
      <c r="BO2475" s="17"/>
      <c r="BP2475" s="17"/>
      <c r="BQ2475" s="17"/>
      <c r="BR2475" s="17"/>
      <c r="BS2475" s="38"/>
      <c r="BT2475" s="38"/>
    </row>
    <row r="2476" customFormat="1" hidden="1" spans="2:72">
      <c r="B2476" s="17" t="e">
        <f>VLOOKUP(D2476,正方形!D:D,1,FALSE)</f>
        <v>#N/A</v>
      </c>
      <c r="C2476" s="4">
        <f t="shared" si="272"/>
        <v>2472</v>
      </c>
      <c r="D2476" s="1" t="s">
        <v>3171</v>
      </c>
      <c r="E2476" s="1"/>
      <c r="F2476" s="17" t="s">
        <v>2425</v>
      </c>
      <c r="G2476" s="4">
        <v>0</v>
      </c>
      <c r="H2476" s="35">
        <f t="shared" ref="H2476:H2481" si="276">G2476+I2476-AO2476</f>
        <v>0</v>
      </c>
      <c r="I2476" s="47">
        <f t="shared" si="271"/>
        <v>0</v>
      </c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37">
        <f t="shared" si="275"/>
        <v>0</v>
      </c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/>
      <c r="BE2476" s="17"/>
      <c r="BF2476" s="17"/>
      <c r="BG2476" s="17"/>
      <c r="BH2476" s="17"/>
      <c r="BI2476" s="17"/>
      <c r="BJ2476" s="17"/>
      <c r="BK2476" s="17"/>
      <c r="BL2476" s="17"/>
      <c r="BM2476" s="17"/>
      <c r="BN2476" s="17"/>
      <c r="BO2476" s="17"/>
      <c r="BP2476" s="17"/>
      <c r="BQ2476" s="17"/>
      <c r="BR2476" s="17"/>
    </row>
    <row r="2477" customFormat="1" spans="2:72">
      <c r="B2477" s="17" t="e">
        <f>VLOOKUP(D2477,正方形!D:D,1,FALSE)</f>
        <v>#N/A</v>
      </c>
      <c r="C2477" s="4">
        <f t="shared" si="272"/>
        <v>2473</v>
      </c>
      <c r="D2477" s="1" t="s">
        <v>3172</v>
      </c>
      <c r="E2477" s="1"/>
      <c r="F2477" s="17" t="s">
        <v>2966</v>
      </c>
      <c r="G2477" s="4">
        <v>160</v>
      </c>
      <c r="H2477" s="35">
        <f t="shared" si="276"/>
        <v>160</v>
      </c>
      <c r="I2477" s="47">
        <f t="shared" si="271"/>
        <v>0</v>
      </c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37">
        <f t="shared" si="275"/>
        <v>0</v>
      </c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s="17"/>
      <c r="BE2477" s="17"/>
      <c r="BF2477" s="17"/>
      <c r="BG2477" s="17"/>
      <c r="BH2477" s="17"/>
      <c r="BI2477" s="17"/>
      <c r="BJ2477" s="17"/>
      <c r="BK2477" s="17"/>
      <c r="BL2477" s="17"/>
      <c r="BM2477" s="17"/>
      <c r="BN2477" s="17"/>
      <c r="BO2477" s="17"/>
      <c r="BP2477" s="17"/>
      <c r="BQ2477" s="17"/>
      <c r="BR2477" s="17"/>
      <c r="BS2477" s="38"/>
      <c r="BT2477" s="38"/>
    </row>
    <row r="2478" customFormat="1" hidden="1" spans="2:72">
      <c r="B2478" s="17" t="e">
        <f>VLOOKUP(D2478,正方形!D:D,1,FALSE)</f>
        <v>#N/A</v>
      </c>
      <c r="C2478" s="4">
        <f t="shared" si="272"/>
        <v>2474</v>
      </c>
      <c r="D2478" s="1" t="s">
        <v>3173</v>
      </c>
      <c r="E2478" s="1"/>
      <c r="F2478" s="17" t="s">
        <v>2425</v>
      </c>
      <c r="G2478" s="4">
        <v>0</v>
      </c>
      <c r="H2478" s="35">
        <f t="shared" si="276"/>
        <v>0</v>
      </c>
      <c r="I2478" s="47">
        <f t="shared" si="271"/>
        <v>0</v>
      </c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37">
        <f t="shared" si="275"/>
        <v>0</v>
      </c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s="17"/>
      <c r="BE2478" s="17"/>
      <c r="BF2478" s="17"/>
      <c r="BG2478" s="17"/>
      <c r="BH2478" s="17"/>
      <c r="BI2478" s="17"/>
      <c r="BJ2478" s="17"/>
      <c r="BK2478" s="17"/>
      <c r="BL2478" s="17"/>
      <c r="BM2478" s="17"/>
      <c r="BN2478" s="17"/>
      <c r="BO2478" s="17"/>
      <c r="BP2478" s="17"/>
      <c r="BQ2478" s="17"/>
      <c r="BR2478" s="17"/>
    </row>
    <row r="2479" customFormat="1" hidden="1" spans="2:72">
      <c r="B2479" s="17" t="e">
        <f>VLOOKUP(D2479,正方形!D:D,1,FALSE)</f>
        <v>#N/A</v>
      </c>
      <c r="C2479" s="4">
        <f t="shared" si="272"/>
        <v>2475</v>
      </c>
      <c r="D2479" s="1" t="s">
        <v>3174</v>
      </c>
      <c r="E2479" s="1"/>
      <c r="F2479" s="17" t="s">
        <v>2425</v>
      </c>
      <c r="G2479" s="4">
        <v>0</v>
      </c>
      <c r="H2479" s="35">
        <f t="shared" si="276"/>
        <v>0</v>
      </c>
      <c r="I2479" s="47">
        <f t="shared" si="271"/>
        <v>0</v>
      </c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37">
        <f t="shared" si="275"/>
        <v>0</v>
      </c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s="17"/>
      <c r="BE2479" s="17"/>
      <c r="BF2479" s="17"/>
      <c r="BG2479" s="17"/>
      <c r="BH2479" s="17"/>
      <c r="BI2479" s="17"/>
      <c r="BJ2479" s="17"/>
      <c r="BK2479" s="17"/>
      <c r="BL2479" s="17"/>
      <c r="BM2479" s="17"/>
      <c r="BN2479" s="17"/>
      <c r="BO2479" s="17"/>
      <c r="BP2479" s="17"/>
      <c r="BQ2479" s="17"/>
      <c r="BR2479" s="17"/>
    </row>
    <row r="2480" customFormat="1" hidden="1" spans="2:72">
      <c r="B2480" s="17" t="e">
        <f>VLOOKUP(D2480,正方形!D:D,1,FALSE)</f>
        <v>#N/A</v>
      </c>
      <c r="C2480" s="4">
        <f t="shared" si="272"/>
        <v>2476</v>
      </c>
      <c r="D2480" s="1" t="s">
        <v>3175</v>
      </c>
      <c r="E2480" s="1"/>
      <c r="F2480" s="17" t="s">
        <v>2761</v>
      </c>
      <c r="G2480" s="4">
        <v>20</v>
      </c>
      <c r="H2480" s="35">
        <f t="shared" si="276"/>
        <v>0</v>
      </c>
      <c r="I2480" s="47">
        <f t="shared" si="271"/>
        <v>0</v>
      </c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37">
        <f t="shared" ref="AO2480:AO2495" si="277">SUM(AP2480:BT2480)</f>
        <v>20</v>
      </c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/>
      <c r="BE2480" s="17"/>
      <c r="BF2480" s="17"/>
      <c r="BG2480" s="17"/>
      <c r="BH2480" s="17"/>
      <c r="BI2480" s="17"/>
      <c r="BJ2480" s="17"/>
      <c r="BK2480" s="17"/>
      <c r="BL2480" s="17"/>
      <c r="BM2480" s="17"/>
      <c r="BN2480" s="17"/>
      <c r="BO2480" s="17"/>
      <c r="BP2480" s="17">
        <v>20</v>
      </c>
      <c r="BQ2480" s="17"/>
      <c r="BR2480" s="17"/>
      <c r="BS2480" s="38"/>
      <c r="BT2480" s="38"/>
    </row>
    <row r="2481" customFormat="1" spans="2:72">
      <c r="B2481" s="17"/>
      <c r="C2481" s="4">
        <f t="shared" si="272"/>
        <v>2477</v>
      </c>
      <c r="D2481" s="16" t="s">
        <v>3176</v>
      </c>
      <c r="E2481" s="1"/>
      <c r="F2481" s="17" t="s">
        <v>2929</v>
      </c>
      <c r="G2481" s="4">
        <v>95</v>
      </c>
      <c r="H2481" s="35">
        <f t="shared" si="276"/>
        <v>95</v>
      </c>
      <c r="I2481" s="47">
        <f t="shared" si="271"/>
        <v>0</v>
      </c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37">
        <f t="shared" si="277"/>
        <v>0</v>
      </c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s="17"/>
      <c r="BE2481" s="17"/>
      <c r="BF2481" s="17"/>
      <c r="BG2481" s="17"/>
      <c r="BH2481" s="17"/>
      <c r="BI2481" s="17"/>
      <c r="BJ2481" s="17"/>
      <c r="BK2481" s="17"/>
      <c r="BL2481" s="17"/>
      <c r="BM2481" s="17"/>
      <c r="BN2481" s="17"/>
      <c r="BO2481" s="17"/>
      <c r="BP2481" s="17"/>
      <c r="BQ2481" s="17"/>
      <c r="BR2481" s="17"/>
    </row>
    <row r="2482" customFormat="1" hidden="1" spans="2:72">
      <c r="B2482" s="17"/>
      <c r="C2482" s="4">
        <f t="shared" si="272"/>
        <v>2478</v>
      </c>
      <c r="D2482" s="16" t="s">
        <v>3177</v>
      </c>
      <c r="E2482" s="1"/>
      <c r="F2482" s="17" t="s">
        <v>2880</v>
      </c>
      <c r="G2482" s="4">
        <v>25</v>
      </c>
      <c r="H2482" s="35">
        <f t="shared" ref="H2482:H2486" si="278">G2482+I2482-AO2482</f>
        <v>0</v>
      </c>
      <c r="I2482" s="47">
        <f t="shared" si="271"/>
        <v>0</v>
      </c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37">
        <f t="shared" si="277"/>
        <v>25</v>
      </c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>
        <v>25</v>
      </c>
      <c r="BD2482" s="17"/>
      <c r="BE2482" s="17"/>
      <c r="BF2482" s="17"/>
      <c r="BG2482" s="17"/>
      <c r="BH2482" s="17"/>
      <c r="BI2482" s="17"/>
      <c r="BJ2482" s="17"/>
      <c r="BK2482" s="17"/>
      <c r="BL2482" s="17"/>
      <c r="BM2482" s="17"/>
      <c r="BN2482" s="17"/>
      <c r="BO2482" s="17"/>
      <c r="BP2482" s="17"/>
      <c r="BQ2482" s="17"/>
      <c r="BR2482" s="17"/>
    </row>
    <row r="2483" customFormat="1" spans="2:72">
      <c r="B2483" s="17"/>
      <c r="C2483" s="4">
        <f t="shared" si="272"/>
        <v>2479</v>
      </c>
      <c r="D2483" s="16" t="s">
        <v>3178</v>
      </c>
      <c r="E2483" s="1"/>
      <c r="F2483" s="17" t="s">
        <v>3085</v>
      </c>
      <c r="G2483" s="4">
        <v>10</v>
      </c>
      <c r="H2483" s="35">
        <f t="shared" si="278"/>
        <v>10</v>
      </c>
      <c r="I2483" s="47">
        <f t="shared" si="271"/>
        <v>0</v>
      </c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37">
        <f t="shared" si="277"/>
        <v>0</v>
      </c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/>
      <c r="BE2483" s="17"/>
      <c r="BF2483" s="17"/>
      <c r="BG2483" s="17"/>
      <c r="BH2483" s="17"/>
      <c r="BI2483" s="17"/>
      <c r="BJ2483" s="17"/>
      <c r="BK2483" s="17"/>
      <c r="BL2483" s="17"/>
      <c r="BM2483" s="17"/>
      <c r="BN2483" s="17"/>
      <c r="BO2483" s="17"/>
      <c r="BP2483" s="17"/>
      <c r="BQ2483" s="17"/>
      <c r="BR2483" s="17"/>
    </row>
    <row r="2484" customFormat="1" spans="2:72">
      <c r="B2484" s="17" t="e">
        <f>VLOOKUP(D2484,正方形!D:D,1,FALSE)</f>
        <v>#N/A</v>
      </c>
      <c r="C2484" s="4">
        <f t="shared" si="272"/>
        <v>2480</v>
      </c>
      <c r="D2484" s="1" t="s">
        <v>3179</v>
      </c>
      <c r="E2484" s="1"/>
      <c r="F2484" s="17" t="s">
        <v>2442</v>
      </c>
      <c r="G2484" s="4">
        <v>9</v>
      </c>
      <c r="H2484" s="35">
        <f t="shared" si="278"/>
        <v>0</v>
      </c>
      <c r="I2484" s="47">
        <f t="shared" si="271"/>
        <v>0</v>
      </c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37">
        <f t="shared" si="277"/>
        <v>9</v>
      </c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/>
      <c r="BF2484" s="17"/>
      <c r="BG2484" s="17"/>
      <c r="BH2484" s="17"/>
      <c r="BI2484" s="17"/>
      <c r="BJ2484" s="17"/>
      <c r="BK2484" s="17">
        <v>9</v>
      </c>
      <c r="BL2484" s="17"/>
      <c r="BM2484" s="17"/>
      <c r="BN2484" s="17"/>
      <c r="BO2484" s="17"/>
      <c r="BP2484" s="17"/>
      <c r="BQ2484" s="17"/>
      <c r="BR2484" s="17"/>
      <c r="BS2484" s="38"/>
      <c r="BT2484" s="38"/>
    </row>
    <row r="2485" customFormat="1" spans="2:72">
      <c r="B2485" s="17"/>
      <c r="C2485" s="4">
        <f t="shared" si="272"/>
        <v>2481</v>
      </c>
      <c r="D2485" s="16" t="s">
        <v>3180</v>
      </c>
      <c r="E2485" s="1"/>
      <c r="F2485" s="17" t="s">
        <v>2968</v>
      </c>
      <c r="G2485" s="4">
        <v>150</v>
      </c>
      <c r="H2485" s="35">
        <f t="shared" si="278"/>
        <v>150</v>
      </c>
      <c r="I2485" s="47">
        <f t="shared" si="271"/>
        <v>0</v>
      </c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37">
        <f t="shared" si="277"/>
        <v>0</v>
      </c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/>
      <c r="BE2485" s="17"/>
      <c r="BF2485" s="17"/>
      <c r="BG2485" s="17"/>
      <c r="BH2485" s="17"/>
      <c r="BI2485" s="17"/>
      <c r="BJ2485" s="17"/>
      <c r="BK2485" s="17"/>
      <c r="BL2485" s="17"/>
      <c r="BM2485" s="17"/>
      <c r="BN2485" s="17"/>
      <c r="BO2485" s="17"/>
      <c r="BP2485" s="17"/>
      <c r="BQ2485" s="17"/>
      <c r="BR2485" s="17"/>
    </row>
    <row r="2486" customFormat="1" spans="2:72">
      <c r="B2486" s="17" t="e">
        <f>VLOOKUP(D2486,正方形!D:D,1,FALSE)</f>
        <v>#N/A</v>
      </c>
      <c r="C2486" s="4">
        <f t="shared" si="272"/>
        <v>2482</v>
      </c>
      <c r="D2486" s="1" t="s">
        <v>3181</v>
      </c>
      <c r="E2486" s="1"/>
      <c r="F2486" s="17" t="s">
        <v>2551</v>
      </c>
      <c r="G2486" s="4">
        <v>250</v>
      </c>
      <c r="H2486" s="35">
        <f t="shared" si="278"/>
        <v>250</v>
      </c>
      <c r="I2486" s="47">
        <f t="shared" si="271"/>
        <v>0</v>
      </c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37">
        <f t="shared" si="277"/>
        <v>0</v>
      </c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/>
      <c r="BE2486" s="17"/>
      <c r="BF2486" s="17"/>
      <c r="BG2486" s="17"/>
      <c r="BH2486" s="17"/>
      <c r="BI2486" s="17"/>
      <c r="BJ2486" s="17"/>
      <c r="BK2486" s="17"/>
      <c r="BL2486" s="17"/>
      <c r="BM2486" s="17"/>
      <c r="BN2486" s="17"/>
      <c r="BO2486" s="17"/>
      <c r="BP2486" s="17"/>
      <c r="BQ2486" s="17"/>
      <c r="BR2486" s="17"/>
    </row>
    <row r="2487" customFormat="1" hidden="1" spans="2:72">
      <c r="B2487" s="17"/>
      <c r="C2487" s="4">
        <f t="shared" si="272"/>
        <v>2483</v>
      </c>
      <c r="D2487" s="16" t="s">
        <v>3182</v>
      </c>
      <c r="E2487" s="1"/>
      <c r="F2487" s="17" t="s">
        <v>2903</v>
      </c>
      <c r="G2487" s="4">
        <v>46</v>
      </c>
      <c r="H2487" s="35">
        <f t="shared" ref="H2487:H2491" si="279">G2487+I2487-AO2487</f>
        <v>0</v>
      </c>
      <c r="I2487" s="47">
        <f t="shared" si="271"/>
        <v>0</v>
      </c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37">
        <f t="shared" si="277"/>
        <v>46</v>
      </c>
      <c r="AP2487" s="17"/>
      <c r="AQ2487" s="17"/>
      <c r="AR2487" s="17">
        <v>46</v>
      </c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/>
      <c r="BE2487" s="17"/>
      <c r="BF2487" s="17"/>
      <c r="BG2487" s="17"/>
      <c r="BH2487" s="17"/>
      <c r="BI2487" s="17"/>
      <c r="BJ2487" s="17"/>
      <c r="BK2487" s="17"/>
      <c r="BL2487" s="17"/>
      <c r="BM2487" s="17"/>
      <c r="BN2487" s="17"/>
      <c r="BO2487" s="17"/>
      <c r="BP2487" s="17"/>
      <c r="BQ2487" s="17"/>
      <c r="BR2487" s="17"/>
    </row>
    <row r="2488" customFormat="1" hidden="1" spans="2:72">
      <c r="B2488" s="17"/>
      <c r="C2488" s="4">
        <f t="shared" si="272"/>
        <v>2484</v>
      </c>
      <c r="D2488" s="16" t="s">
        <v>3183</v>
      </c>
      <c r="E2488" s="1"/>
      <c r="F2488" s="17" t="s">
        <v>2425</v>
      </c>
      <c r="G2488" s="4">
        <v>0</v>
      </c>
      <c r="H2488" s="35">
        <f t="shared" si="279"/>
        <v>0</v>
      </c>
      <c r="I2488" s="47">
        <f t="shared" si="271"/>
        <v>0</v>
      </c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37">
        <f t="shared" si="277"/>
        <v>0</v>
      </c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s="17"/>
      <c r="BE2488" s="17"/>
      <c r="BF2488" s="17"/>
      <c r="BG2488" s="17"/>
      <c r="BH2488" s="17"/>
      <c r="BI2488" s="17"/>
      <c r="BJ2488" s="17"/>
      <c r="BK2488" s="17"/>
      <c r="BL2488" s="17"/>
      <c r="BM2488" s="17"/>
      <c r="BN2488" s="17"/>
      <c r="BO2488" s="17"/>
      <c r="BP2488" s="17"/>
      <c r="BQ2488" s="17"/>
      <c r="BR2488" s="17"/>
    </row>
    <row r="2489" customFormat="1" spans="2:72">
      <c r="B2489" s="17"/>
      <c r="C2489" s="4">
        <f t="shared" si="272"/>
        <v>2485</v>
      </c>
      <c r="D2489" s="16" t="s">
        <v>3184</v>
      </c>
      <c r="E2489" s="1"/>
      <c r="F2489" s="17" t="s">
        <v>2755</v>
      </c>
      <c r="G2489" s="4">
        <v>700</v>
      </c>
      <c r="H2489" s="35">
        <f t="shared" si="279"/>
        <v>700</v>
      </c>
      <c r="I2489" s="47">
        <f t="shared" si="271"/>
        <v>0</v>
      </c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37">
        <f t="shared" si="277"/>
        <v>0</v>
      </c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s="17"/>
      <c r="BE2489" s="17"/>
      <c r="BF2489" s="17"/>
      <c r="BG2489" s="17"/>
      <c r="BH2489" s="17"/>
      <c r="BI2489" s="17"/>
      <c r="BJ2489" s="17"/>
      <c r="BK2489" s="17"/>
      <c r="BL2489" s="17"/>
      <c r="BM2489" s="17"/>
      <c r="BN2489" s="17"/>
      <c r="BO2489" s="17"/>
      <c r="BP2489" s="17"/>
      <c r="BQ2489" s="17"/>
      <c r="BR2489" s="17"/>
    </row>
    <row r="2490" customFormat="1" spans="2:72">
      <c r="B2490" s="17" t="e">
        <f>VLOOKUP(D2490,正方形!D:D,1,FALSE)</f>
        <v>#N/A</v>
      </c>
      <c r="C2490" s="4">
        <f t="shared" si="272"/>
        <v>2486</v>
      </c>
      <c r="D2490" s="1" t="s">
        <v>3185</v>
      </c>
      <c r="E2490" s="1"/>
      <c r="F2490" s="17" t="s">
        <v>2431</v>
      </c>
      <c r="G2490" s="4">
        <v>80</v>
      </c>
      <c r="H2490" s="35">
        <f t="shared" si="279"/>
        <v>80</v>
      </c>
      <c r="I2490" s="47">
        <f t="shared" si="271"/>
        <v>0</v>
      </c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37">
        <f t="shared" si="277"/>
        <v>0</v>
      </c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/>
      <c r="BE2490" s="17"/>
      <c r="BF2490" s="17"/>
      <c r="BG2490" s="17"/>
      <c r="BH2490" s="17"/>
      <c r="BI2490" s="17"/>
      <c r="BJ2490" s="17"/>
      <c r="BK2490" s="17"/>
      <c r="BL2490" s="17"/>
      <c r="BM2490" s="17"/>
      <c r="BN2490" s="17"/>
      <c r="BO2490" s="17"/>
      <c r="BP2490" s="17"/>
      <c r="BQ2490" s="17"/>
      <c r="BR2490" s="17"/>
    </row>
    <row r="2491" customFormat="1" spans="2:72">
      <c r="B2491" s="17" t="e">
        <f>VLOOKUP(D2491,正方形!D:D,1,FALSE)</f>
        <v>#N/A</v>
      </c>
      <c r="C2491" s="4">
        <f t="shared" si="272"/>
        <v>2487</v>
      </c>
      <c r="D2491" s="1" t="s">
        <v>3186</v>
      </c>
      <c r="E2491" s="1"/>
      <c r="F2491" s="17" t="s">
        <v>3017</v>
      </c>
      <c r="G2491" s="4">
        <v>10</v>
      </c>
      <c r="H2491" s="35">
        <f t="shared" si="279"/>
        <v>10</v>
      </c>
      <c r="I2491" s="47">
        <f t="shared" si="271"/>
        <v>0</v>
      </c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37">
        <f t="shared" si="277"/>
        <v>0</v>
      </c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s="17"/>
      <c r="BE2491" s="17"/>
      <c r="BF2491" s="17"/>
      <c r="BG2491" s="17"/>
      <c r="BH2491" s="17"/>
      <c r="BI2491" s="17"/>
      <c r="BJ2491" s="17"/>
      <c r="BK2491" s="17"/>
      <c r="BL2491" s="17"/>
      <c r="BM2491" s="17"/>
      <c r="BN2491" s="17"/>
      <c r="BO2491" s="17"/>
      <c r="BP2491" s="17"/>
      <c r="BQ2491" s="17"/>
      <c r="BR2491" s="17"/>
      <c r="BS2491" s="38"/>
      <c r="BT2491" s="38"/>
    </row>
    <row r="2492" customFormat="1" hidden="1" spans="2:72">
      <c r="B2492" s="17" t="e">
        <f>VLOOKUP(D2492,正方形!D:D,1,FALSE)</f>
        <v>#N/A</v>
      </c>
      <c r="C2492" s="4">
        <f t="shared" si="272"/>
        <v>2488</v>
      </c>
      <c r="D2492" s="1" t="s">
        <v>3187</v>
      </c>
      <c r="E2492" s="1"/>
      <c r="F2492" s="17" t="s">
        <v>2425</v>
      </c>
      <c r="G2492" s="4">
        <v>0</v>
      </c>
      <c r="H2492" s="35">
        <f t="shared" ref="H2492:H2494" si="280">G2492+I2492-AO2492</f>
        <v>0</v>
      </c>
      <c r="I2492" s="47">
        <f t="shared" si="271"/>
        <v>0</v>
      </c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37">
        <f t="shared" si="277"/>
        <v>0</v>
      </c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s="17"/>
      <c r="BE2492" s="17"/>
      <c r="BF2492" s="17"/>
      <c r="BG2492" s="17"/>
      <c r="BH2492" s="17"/>
      <c r="BI2492" s="17"/>
      <c r="BJ2492" s="17"/>
      <c r="BK2492" s="17"/>
      <c r="BL2492" s="17"/>
      <c r="BM2492" s="17"/>
      <c r="BN2492" s="17"/>
      <c r="BO2492" s="17"/>
      <c r="BP2492" s="17"/>
      <c r="BQ2492" s="17"/>
      <c r="BR2492" s="17"/>
    </row>
    <row r="2493" customFormat="1" hidden="1" spans="2:72">
      <c r="B2493" s="17"/>
      <c r="C2493" s="4">
        <f t="shared" si="272"/>
        <v>2489</v>
      </c>
      <c r="D2493" s="16" t="s">
        <v>3188</v>
      </c>
      <c r="E2493" s="1"/>
      <c r="F2493" s="17" t="s">
        <v>2425</v>
      </c>
      <c r="G2493" s="4">
        <v>0</v>
      </c>
      <c r="H2493" s="35">
        <f t="shared" si="280"/>
        <v>0</v>
      </c>
      <c r="I2493" s="47">
        <f t="shared" si="271"/>
        <v>0</v>
      </c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37">
        <f t="shared" si="277"/>
        <v>0</v>
      </c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/>
      <c r="BE2493" s="17"/>
      <c r="BF2493" s="17"/>
      <c r="BG2493" s="17"/>
      <c r="BH2493" s="17"/>
      <c r="BI2493" s="17"/>
      <c r="BJ2493" s="17"/>
      <c r="BK2493" s="17"/>
      <c r="BL2493" s="17"/>
      <c r="BM2493" s="17"/>
      <c r="BN2493" s="17"/>
      <c r="BO2493" s="17"/>
      <c r="BP2493" s="17"/>
      <c r="BQ2493" s="17"/>
      <c r="BR2493" s="17"/>
    </row>
    <row r="2494" customFormat="1" spans="2:72">
      <c r="B2494" s="17" t="e">
        <f>VLOOKUP(D2494,正方形!D:D,1,FALSE)</f>
        <v>#N/A</v>
      </c>
      <c r="C2494" s="4">
        <f t="shared" si="272"/>
        <v>2490</v>
      </c>
      <c r="D2494" s="1" t="s">
        <v>3189</v>
      </c>
      <c r="E2494" s="1"/>
      <c r="F2494" s="17" t="s">
        <v>2643</v>
      </c>
      <c r="G2494" s="4">
        <v>60</v>
      </c>
      <c r="H2494" s="35">
        <f t="shared" si="280"/>
        <v>60</v>
      </c>
      <c r="I2494" s="47">
        <f t="shared" si="271"/>
        <v>0</v>
      </c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37">
        <f t="shared" si="277"/>
        <v>0</v>
      </c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s="17"/>
      <c r="BE2494" s="17"/>
      <c r="BF2494" s="17"/>
      <c r="BG2494" s="17"/>
      <c r="BH2494" s="17"/>
      <c r="BI2494" s="17"/>
      <c r="BJ2494" s="17"/>
      <c r="BK2494" s="17"/>
      <c r="BL2494" s="17"/>
      <c r="BM2494" s="17"/>
      <c r="BN2494" s="17"/>
      <c r="BO2494" s="17"/>
      <c r="BP2494" s="17"/>
      <c r="BQ2494" s="17"/>
      <c r="BR2494" s="17"/>
      <c r="BS2494" s="38"/>
      <c r="BT2494" s="38"/>
    </row>
    <row r="2495" customFormat="1" hidden="1" spans="2:72">
      <c r="B2495" s="17"/>
      <c r="C2495" s="4">
        <f t="shared" si="272"/>
        <v>2491</v>
      </c>
      <c r="D2495" s="16" t="s">
        <v>3190</v>
      </c>
      <c r="E2495" s="1"/>
      <c r="F2495" s="17" t="s">
        <v>2425</v>
      </c>
      <c r="G2495" s="4">
        <v>0</v>
      </c>
      <c r="H2495" s="35">
        <f t="shared" ref="H2495:H2501" si="281">G2495+I2495-AO2495</f>
        <v>0</v>
      </c>
      <c r="I2495" s="47">
        <f t="shared" si="271"/>
        <v>0</v>
      </c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37">
        <f t="shared" si="277"/>
        <v>0</v>
      </c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/>
      <c r="BE2495" s="17"/>
      <c r="BF2495" s="17"/>
      <c r="BG2495" s="17"/>
      <c r="BH2495" s="17"/>
      <c r="BI2495" s="17"/>
      <c r="BJ2495" s="17"/>
      <c r="BK2495" s="17"/>
      <c r="BL2495" s="17"/>
      <c r="BM2495" s="17"/>
      <c r="BN2495" s="17"/>
      <c r="BO2495" s="17"/>
      <c r="BP2495" s="17"/>
      <c r="BQ2495" s="17"/>
      <c r="BR2495" s="17"/>
    </row>
    <row r="2496" customFormat="1" hidden="1" spans="2:72">
      <c r="B2496" s="17" t="e">
        <f>VLOOKUP(D2496,正方形!D:D,1,FALSE)</f>
        <v>#N/A</v>
      </c>
      <c r="C2496" s="4">
        <f t="shared" si="272"/>
        <v>2492</v>
      </c>
      <c r="D2496" s="1" t="s">
        <v>3191</v>
      </c>
      <c r="E2496" s="1"/>
      <c r="F2496" s="17" t="s">
        <v>3192</v>
      </c>
      <c r="G2496" s="4">
        <v>40</v>
      </c>
      <c r="H2496" s="35">
        <f t="shared" si="281"/>
        <v>0</v>
      </c>
      <c r="I2496" s="47">
        <f t="shared" si="271"/>
        <v>0</v>
      </c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37">
        <f t="shared" ref="AO2496:AO2519" si="282">SUM(AP2496:BT2496)</f>
        <v>40</v>
      </c>
      <c r="AP2496" s="17"/>
      <c r="AQ2496" s="17"/>
      <c r="AR2496" s="17"/>
      <c r="AS2496" s="17"/>
      <c r="AT2496" s="17"/>
      <c r="AU2496" s="17">
        <v>40</v>
      </c>
      <c r="AV2496" s="17"/>
      <c r="AW2496" s="17"/>
      <c r="AX2496" s="17"/>
      <c r="AY2496" s="17"/>
      <c r="AZ2496" s="17"/>
      <c r="BA2496" s="17"/>
      <c r="BB2496" s="17"/>
      <c r="BC2496" s="17"/>
      <c r="BD2496" s="17"/>
      <c r="BE2496" s="17"/>
      <c r="BF2496" s="17"/>
      <c r="BG2496" s="17"/>
      <c r="BH2496" s="17"/>
      <c r="BI2496" s="17"/>
      <c r="BJ2496" s="17"/>
      <c r="BK2496" s="17"/>
      <c r="BL2496" s="17"/>
      <c r="BM2496" s="17"/>
      <c r="BN2496" s="17"/>
      <c r="BO2496" s="17"/>
      <c r="BP2496" s="17"/>
      <c r="BQ2496" s="17"/>
      <c r="BR2496" s="17"/>
      <c r="BS2496" s="38"/>
      <c r="BT2496" s="38"/>
    </row>
    <row r="2497" customFormat="1" spans="2:72">
      <c r="B2497" s="17" t="e">
        <f>VLOOKUP(D2497,正方形!D:D,1,FALSE)</f>
        <v>#N/A</v>
      </c>
      <c r="C2497" s="4">
        <f t="shared" si="272"/>
        <v>2493</v>
      </c>
      <c r="D2497" s="1" t="s">
        <v>3193</v>
      </c>
      <c r="E2497" s="1"/>
      <c r="F2497" s="17" t="s">
        <v>2703</v>
      </c>
      <c r="G2497" s="4">
        <v>20</v>
      </c>
      <c r="H2497" s="35">
        <f t="shared" si="281"/>
        <v>20</v>
      </c>
      <c r="I2497" s="47">
        <f t="shared" si="271"/>
        <v>0</v>
      </c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37">
        <f t="shared" si="282"/>
        <v>0</v>
      </c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s="17"/>
      <c r="BE2497" s="17"/>
      <c r="BF2497" s="17"/>
      <c r="BG2497" s="17"/>
      <c r="BH2497" s="17"/>
      <c r="BI2497" s="17"/>
      <c r="BJ2497" s="17"/>
      <c r="BK2497" s="17"/>
      <c r="BL2497" s="17"/>
      <c r="BM2497" s="17"/>
      <c r="BN2497" s="17"/>
      <c r="BO2497" s="17"/>
      <c r="BP2497" s="17"/>
      <c r="BQ2497" s="17"/>
      <c r="BR2497" s="17"/>
      <c r="BS2497" s="38"/>
      <c r="BT2497" s="38"/>
    </row>
    <row r="2498" customFormat="1" spans="2:72">
      <c r="B2498" s="17" t="e">
        <f>VLOOKUP(D2498,正方形!D:D,1,FALSE)</f>
        <v>#N/A</v>
      </c>
      <c r="C2498" s="4">
        <f t="shared" si="272"/>
        <v>2494</v>
      </c>
      <c r="D2498" s="1" t="s">
        <v>3194</v>
      </c>
      <c r="E2498" s="1"/>
      <c r="F2498" s="17" t="s">
        <v>3195</v>
      </c>
      <c r="G2498" s="4">
        <v>235</v>
      </c>
      <c r="H2498" s="35">
        <f t="shared" si="281"/>
        <v>235</v>
      </c>
      <c r="I2498" s="47">
        <f t="shared" si="271"/>
        <v>0</v>
      </c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37">
        <f t="shared" si="282"/>
        <v>0</v>
      </c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/>
      <c r="BE2498" s="17"/>
      <c r="BF2498" s="17"/>
      <c r="BG2498" s="17"/>
      <c r="BH2498" s="17"/>
      <c r="BI2498" s="17"/>
      <c r="BJ2498" s="17"/>
      <c r="BK2498" s="17"/>
      <c r="BL2498" s="17"/>
      <c r="BM2498" s="17"/>
      <c r="BN2498" s="17"/>
      <c r="BO2498" s="17"/>
      <c r="BP2498" s="17"/>
      <c r="BQ2498" s="17"/>
      <c r="BR2498" s="17"/>
      <c r="BS2498" s="38"/>
      <c r="BT2498" s="38"/>
    </row>
    <row r="2499" customFormat="1" spans="2:72">
      <c r="B2499" s="17"/>
      <c r="C2499" s="4">
        <f t="shared" si="272"/>
        <v>2495</v>
      </c>
      <c r="D2499" s="1" t="s">
        <v>3196</v>
      </c>
      <c r="E2499" s="1"/>
      <c r="F2499" s="17"/>
      <c r="G2499" s="4">
        <v>0</v>
      </c>
      <c r="H2499" s="35">
        <f t="shared" si="281"/>
        <v>0</v>
      </c>
      <c r="I2499" s="4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37">
        <f t="shared" si="282"/>
        <v>0</v>
      </c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s="17"/>
      <c r="BE2499" s="17"/>
      <c r="BF2499" s="17"/>
      <c r="BG2499" s="17"/>
      <c r="BH2499" s="17"/>
      <c r="BI2499" s="17"/>
      <c r="BJ2499" s="17"/>
      <c r="BK2499" s="17"/>
      <c r="BL2499" s="17"/>
      <c r="BM2499" s="17"/>
      <c r="BN2499" s="17"/>
      <c r="BO2499" s="17"/>
      <c r="BP2499" s="17"/>
      <c r="BQ2499" s="17"/>
      <c r="BR2499" s="17"/>
    </row>
    <row r="2500" customFormat="1" spans="2:72">
      <c r="B2500" s="17" t="e">
        <f>VLOOKUP(D2500,正方形!D:D,1,FALSE)</f>
        <v>#N/A</v>
      </c>
      <c r="C2500" s="4">
        <f t="shared" si="272"/>
        <v>2496</v>
      </c>
      <c r="D2500" s="1" t="s">
        <v>3197</v>
      </c>
      <c r="E2500" s="1"/>
      <c r="F2500" s="17" t="s">
        <v>2425</v>
      </c>
      <c r="G2500" s="4">
        <v>950</v>
      </c>
      <c r="H2500" s="35">
        <f t="shared" si="281"/>
        <v>950</v>
      </c>
      <c r="I2500" s="47">
        <f t="shared" ref="I2500:I2509" si="283">SUM(J2500:AN2500)</f>
        <v>0</v>
      </c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37">
        <f t="shared" si="282"/>
        <v>0</v>
      </c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s="17"/>
      <c r="BE2500" s="17"/>
      <c r="BF2500" s="17"/>
      <c r="BG2500" s="17"/>
      <c r="BH2500" s="17"/>
      <c r="BI2500" s="17"/>
      <c r="BJ2500" s="17"/>
      <c r="BK2500" s="17"/>
      <c r="BL2500" s="17"/>
      <c r="BM2500" s="17"/>
      <c r="BN2500" s="17"/>
      <c r="BO2500" s="17"/>
      <c r="BP2500" s="17"/>
      <c r="BQ2500" s="17"/>
      <c r="BR2500" s="17"/>
    </row>
    <row r="2501" customFormat="1" spans="2:72">
      <c r="B2501" s="17" t="e">
        <f>VLOOKUP(D2501,正方形!D:D,1,FALSE)</f>
        <v>#N/A</v>
      </c>
      <c r="C2501" s="4">
        <f t="shared" si="272"/>
        <v>2497</v>
      </c>
      <c r="D2501" s="1" t="s">
        <v>3198</v>
      </c>
      <c r="E2501" s="1"/>
      <c r="F2501" s="17" t="s">
        <v>2425</v>
      </c>
      <c r="G2501" s="4">
        <v>30</v>
      </c>
      <c r="H2501" s="35">
        <f t="shared" si="281"/>
        <v>30</v>
      </c>
      <c r="I2501" s="47">
        <f t="shared" si="283"/>
        <v>0</v>
      </c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37">
        <f t="shared" si="282"/>
        <v>0</v>
      </c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s="17"/>
      <c r="BE2501" s="17"/>
      <c r="BF2501" s="17"/>
      <c r="BG2501" s="17"/>
      <c r="BH2501" s="17"/>
      <c r="BI2501" s="17"/>
      <c r="BJ2501" s="17"/>
      <c r="BK2501" s="17"/>
      <c r="BL2501" s="17"/>
      <c r="BM2501" s="17"/>
      <c r="BN2501" s="17"/>
      <c r="BO2501" s="17"/>
      <c r="BP2501" s="17"/>
      <c r="BQ2501" s="17"/>
      <c r="BR2501" s="17"/>
      <c r="BS2501" s="38"/>
      <c r="BT2501" s="38"/>
    </row>
    <row r="2502" customFormat="1" hidden="1" spans="2:72">
      <c r="B2502" s="17"/>
      <c r="C2502" s="4">
        <f t="shared" si="272"/>
        <v>2498</v>
      </c>
      <c r="D2502" s="16" t="s">
        <v>3199</v>
      </c>
      <c r="E2502" s="1"/>
      <c r="F2502" s="17"/>
      <c r="G2502" s="4">
        <v>0</v>
      </c>
      <c r="H2502" s="35">
        <f t="shared" ref="H2500:H2511" si="284">G2502+I2502-AO2502</f>
        <v>0</v>
      </c>
      <c r="I2502" s="47">
        <f t="shared" si="283"/>
        <v>0</v>
      </c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37">
        <f t="shared" si="282"/>
        <v>0</v>
      </c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/>
      <c r="BE2502" s="17"/>
      <c r="BF2502" s="17"/>
      <c r="BG2502" s="17"/>
      <c r="BH2502" s="17"/>
      <c r="BI2502" s="17"/>
      <c r="BJ2502" s="17"/>
      <c r="BK2502" s="17"/>
      <c r="BL2502" s="17"/>
      <c r="BM2502" s="17"/>
      <c r="BN2502" s="17"/>
      <c r="BO2502" s="17"/>
      <c r="BP2502" s="17"/>
      <c r="BQ2502" s="17"/>
      <c r="BR2502" s="17"/>
    </row>
    <row r="2503" customFormat="1" spans="2:72">
      <c r="B2503" s="17" t="e">
        <f>VLOOKUP(D2503,正方形!D:D,1,FALSE)</f>
        <v>#N/A</v>
      </c>
      <c r="C2503" s="4">
        <f t="shared" si="272"/>
        <v>2499</v>
      </c>
      <c r="D2503" s="1" t="s">
        <v>3200</v>
      </c>
      <c r="E2503" s="1"/>
      <c r="F2503" s="17" t="s">
        <v>2833</v>
      </c>
      <c r="G2503" s="4">
        <v>72</v>
      </c>
      <c r="H2503" s="35">
        <f t="shared" si="284"/>
        <v>72</v>
      </c>
      <c r="I2503" s="47">
        <f t="shared" si="283"/>
        <v>0</v>
      </c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37">
        <f t="shared" si="282"/>
        <v>0</v>
      </c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s="17"/>
      <c r="BE2503" s="17"/>
      <c r="BF2503" s="17"/>
      <c r="BG2503" s="17"/>
      <c r="BH2503" s="17"/>
      <c r="BI2503" s="17"/>
      <c r="BJ2503" s="17"/>
      <c r="BK2503" s="17"/>
      <c r="BL2503" s="17"/>
      <c r="BM2503" s="17"/>
      <c r="BN2503" s="17"/>
      <c r="BO2503" s="17"/>
      <c r="BP2503" s="17"/>
      <c r="BQ2503" s="17"/>
      <c r="BR2503" s="17"/>
      <c r="BS2503" s="38"/>
      <c r="BT2503" s="38"/>
    </row>
    <row r="2504" customFormat="1" hidden="1" spans="2:72">
      <c r="B2504" s="17"/>
      <c r="C2504" s="4">
        <f t="shared" si="272"/>
        <v>2500</v>
      </c>
      <c r="D2504" s="16" t="s">
        <v>3201</v>
      </c>
      <c r="E2504" s="1"/>
      <c r="F2504" s="17"/>
      <c r="G2504" s="4">
        <v>0</v>
      </c>
      <c r="H2504" s="35">
        <f t="shared" si="284"/>
        <v>0</v>
      </c>
      <c r="I2504" s="47">
        <f t="shared" si="283"/>
        <v>0</v>
      </c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37">
        <f t="shared" si="282"/>
        <v>0</v>
      </c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s="17"/>
      <c r="BE2504" s="17"/>
      <c r="BF2504" s="17"/>
      <c r="BG2504" s="17"/>
      <c r="BH2504" s="17"/>
      <c r="BI2504" s="17"/>
      <c r="BJ2504" s="17"/>
      <c r="BK2504" s="17"/>
      <c r="BL2504" s="17"/>
      <c r="BM2504" s="17"/>
      <c r="BN2504" s="17"/>
      <c r="BO2504" s="17"/>
      <c r="BP2504" s="17"/>
      <c r="BQ2504" s="17"/>
      <c r="BR2504" s="17"/>
    </row>
    <row r="2505" customFormat="1" hidden="1" spans="2:72">
      <c r="B2505" s="17"/>
      <c r="C2505" s="4">
        <f t="shared" si="272"/>
        <v>2501</v>
      </c>
      <c r="D2505" s="16" t="s">
        <v>3202</v>
      </c>
      <c r="E2505" s="1"/>
      <c r="F2505" s="17" t="s">
        <v>2425</v>
      </c>
      <c r="G2505" s="4">
        <v>0</v>
      </c>
      <c r="H2505" s="35">
        <f t="shared" si="284"/>
        <v>0</v>
      </c>
      <c r="I2505" s="47">
        <f t="shared" si="283"/>
        <v>0</v>
      </c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37">
        <f t="shared" si="282"/>
        <v>0</v>
      </c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/>
      <c r="BE2505" s="17"/>
      <c r="BF2505" s="17"/>
      <c r="BG2505" s="17"/>
      <c r="BH2505" s="17"/>
      <c r="BI2505" s="17"/>
      <c r="BJ2505" s="17"/>
      <c r="BK2505" s="17"/>
      <c r="BL2505" s="17"/>
      <c r="BM2505" s="17"/>
      <c r="BN2505" s="17"/>
      <c r="BO2505" s="17"/>
      <c r="BP2505" s="17"/>
      <c r="BQ2505" s="17"/>
      <c r="BR2505" s="17"/>
    </row>
    <row r="2506" customFormat="1" spans="2:72">
      <c r="B2506" s="17" t="e">
        <f>VLOOKUP(D2506,正方形!D:D,1,FALSE)</f>
        <v>#N/A</v>
      </c>
      <c r="C2506" s="4">
        <f t="shared" si="272"/>
        <v>2502</v>
      </c>
      <c r="D2506" s="1" t="s">
        <v>3203</v>
      </c>
      <c r="E2506" s="1"/>
      <c r="F2506" s="17" t="s">
        <v>3204</v>
      </c>
      <c r="G2506" s="4">
        <v>100</v>
      </c>
      <c r="H2506" s="35">
        <f t="shared" si="284"/>
        <v>100</v>
      </c>
      <c r="I2506" s="47">
        <f t="shared" si="283"/>
        <v>0</v>
      </c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37">
        <f t="shared" si="282"/>
        <v>0</v>
      </c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/>
      <c r="BF2506" s="17"/>
      <c r="BG2506" s="17"/>
      <c r="BH2506" s="17"/>
      <c r="BI2506" s="17"/>
      <c r="BJ2506" s="17"/>
      <c r="BK2506" s="17"/>
      <c r="BL2506" s="17"/>
      <c r="BM2506" s="17"/>
      <c r="BN2506" s="17"/>
      <c r="BO2506" s="17"/>
      <c r="BP2506" s="17"/>
      <c r="BQ2506" s="17"/>
      <c r="BR2506" s="17"/>
      <c r="BS2506" s="38"/>
      <c r="BT2506" s="38"/>
    </row>
    <row r="2507" customFormat="1" hidden="1" spans="2:72">
      <c r="B2507" s="17" t="e">
        <f>VLOOKUP(D2507,正方形!D:D,1,FALSE)</f>
        <v>#N/A</v>
      </c>
      <c r="C2507" s="4">
        <f t="shared" si="272"/>
        <v>2503</v>
      </c>
      <c r="D2507" s="1" t="s">
        <v>3205</v>
      </c>
      <c r="E2507" s="1"/>
      <c r="F2507" s="17" t="s">
        <v>3014</v>
      </c>
      <c r="G2507" s="4">
        <v>40</v>
      </c>
      <c r="H2507" s="35">
        <f t="shared" si="284"/>
        <v>0</v>
      </c>
      <c r="I2507" s="47">
        <f t="shared" si="283"/>
        <v>0</v>
      </c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37">
        <f t="shared" si="282"/>
        <v>40</v>
      </c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s="17">
        <v>40</v>
      </c>
      <c r="BE2507" s="17"/>
      <c r="BF2507" s="17"/>
      <c r="BG2507" s="17"/>
      <c r="BH2507" s="17"/>
      <c r="BI2507" s="17"/>
      <c r="BJ2507" s="17"/>
      <c r="BK2507" s="17"/>
      <c r="BL2507" s="17"/>
      <c r="BM2507" s="17"/>
      <c r="BN2507" s="17"/>
      <c r="BO2507" s="17"/>
      <c r="BP2507" s="17"/>
      <c r="BQ2507" s="17"/>
      <c r="BR2507" s="17"/>
      <c r="BS2507" s="38"/>
      <c r="BT2507" s="38"/>
    </row>
    <row r="2508" customFormat="1" spans="2:72">
      <c r="B2508" s="17" t="e">
        <f>VLOOKUP(D2508,正方形!D:D,1,FALSE)</f>
        <v>#N/A</v>
      </c>
      <c r="C2508" s="4">
        <f t="shared" si="272"/>
        <v>2504</v>
      </c>
      <c r="D2508" s="1" t="s">
        <v>3206</v>
      </c>
      <c r="E2508" s="1"/>
      <c r="F2508" s="17" t="s">
        <v>2863</v>
      </c>
      <c r="G2508" s="4">
        <v>20</v>
      </c>
      <c r="H2508" s="35">
        <f t="shared" si="284"/>
        <v>20</v>
      </c>
      <c r="I2508" s="47">
        <f t="shared" si="283"/>
        <v>0</v>
      </c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37">
        <f t="shared" si="282"/>
        <v>0</v>
      </c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s="17"/>
      <c r="BE2508" s="17"/>
      <c r="BF2508" s="17"/>
      <c r="BG2508" s="17"/>
      <c r="BH2508" s="17"/>
      <c r="BI2508" s="17"/>
      <c r="BJ2508" s="17"/>
      <c r="BK2508" s="17"/>
      <c r="BL2508" s="17"/>
      <c r="BM2508" s="17"/>
      <c r="BN2508" s="17"/>
      <c r="BO2508" s="17"/>
      <c r="BP2508" s="17"/>
      <c r="BQ2508" s="17"/>
      <c r="BR2508" s="17"/>
      <c r="BS2508" s="38"/>
      <c r="BT2508" s="38"/>
    </row>
    <row r="2509" customFormat="1" spans="2:72">
      <c r="B2509" s="17" t="e">
        <f>VLOOKUP(D2509,正方形!D:D,1,FALSE)</f>
        <v>#N/A</v>
      </c>
      <c r="C2509" s="4">
        <f t="shared" si="272"/>
        <v>2505</v>
      </c>
      <c r="D2509" s="1" t="s">
        <v>3207</v>
      </c>
      <c r="E2509" s="1"/>
      <c r="F2509" s="17" t="s">
        <v>3107</v>
      </c>
      <c r="G2509" s="4">
        <v>50</v>
      </c>
      <c r="H2509" s="35">
        <f t="shared" si="284"/>
        <v>50</v>
      </c>
      <c r="I2509" s="47">
        <f t="shared" si="283"/>
        <v>0</v>
      </c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37">
        <f t="shared" si="282"/>
        <v>0</v>
      </c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s="17"/>
      <c r="BE2509" s="17"/>
      <c r="BF2509" s="17"/>
      <c r="BG2509" s="17"/>
      <c r="BH2509" s="17"/>
      <c r="BI2509" s="17"/>
      <c r="BJ2509" s="17"/>
      <c r="BK2509" s="17"/>
      <c r="BL2509" s="17"/>
      <c r="BM2509" s="17"/>
      <c r="BN2509" s="17"/>
      <c r="BO2509" s="17"/>
      <c r="BP2509" s="17"/>
      <c r="BQ2509" s="17"/>
      <c r="BR2509" s="17"/>
      <c r="BS2509" s="38"/>
      <c r="BT2509" s="38"/>
    </row>
    <row r="2510" customFormat="1" spans="2:72">
      <c r="B2510" s="17"/>
      <c r="C2510" s="4">
        <f t="shared" si="272"/>
        <v>2506</v>
      </c>
      <c r="D2510" s="16" t="s">
        <v>3208</v>
      </c>
      <c r="E2510" s="1"/>
      <c r="F2510" s="17" t="s">
        <v>2880</v>
      </c>
      <c r="G2510" s="4">
        <v>10</v>
      </c>
      <c r="H2510" s="35">
        <f t="shared" si="284"/>
        <v>10</v>
      </c>
      <c r="I2510" s="4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37">
        <f t="shared" si="282"/>
        <v>0</v>
      </c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s="17"/>
      <c r="BE2510" s="17"/>
      <c r="BF2510" s="17"/>
      <c r="BG2510" s="17"/>
      <c r="BH2510" s="17"/>
      <c r="BI2510" s="17"/>
      <c r="BJ2510" s="17"/>
      <c r="BK2510" s="17"/>
      <c r="BL2510" s="17"/>
      <c r="BM2510" s="17"/>
      <c r="BN2510" s="17"/>
      <c r="BO2510" s="17"/>
      <c r="BP2510" s="17"/>
      <c r="BQ2510" s="17"/>
      <c r="BR2510" s="17"/>
    </row>
    <row r="2511" customFormat="1" spans="2:72">
      <c r="B2511" s="17"/>
      <c r="C2511" s="4">
        <f t="shared" si="272"/>
        <v>2507</v>
      </c>
      <c r="D2511" s="16" t="s">
        <v>3209</v>
      </c>
      <c r="E2511" s="1"/>
      <c r="F2511" s="17" t="s">
        <v>3036</v>
      </c>
      <c r="G2511" s="4">
        <v>90</v>
      </c>
      <c r="H2511" s="35">
        <f t="shared" si="284"/>
        <v>90</v>
      </c>
      <c r="I2511" s="47">
        <f t="shared" ref="I2511:I2527" si="285">SUM(J2511:AN2511)</f>
        <v>0</v>
      </c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37">
        <f t="shared" si="282"/>
        <v>0</v>
      </c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s="17"/>
      <c r="BE2511" s="17"/>
      <c r="BF2511" s="17"/>
      <c r="BG2511" s="17"/>
      <c r="BH2511" s="17"/>
      <c r="BI2511" s="17"/>
      <c r="BJ2511" s="17"/>
      <c r="BK2511" s="17"/>
      <c r="BL2511" s="17"/>
      <c r="BM2511" s="17"/>
      <c r="BN2511" s="17"/>
      <c r="BO2511" s="17"/>
      <c r="BP2511" s="17"/>
      <c r="BQ2511" s="17"/>
      <c r="BR2511" s="17"/>
    </row>
    <row r="2512" customFormat="1" hidden="1" spans="2:72">
      <c r="B2512" s="17"/>
      <c r="C2512" s="4">
        <f t="shared" si="272"/>
        <v>2508</v>
      </c>
      <c r="D2512" s="16" t="s">
        <v>3210</v>
      </c>
      <c r="E2512" s="1"/>
      <c r="F2512" s="17" t="s">
        <v>2425</v>
      </c>
      <c r="G2512" s="4">
        <v>0</v>
      </c>
      <c r="H2512" s="35">
        <f t="shared" ref="H2511:H2528" si="286">G2512+I2512-AO2512</f>
        <v>0</v>
      </c>
      <c r="I2512" s="47">
        <f t="shared" si="285"/>
        <v>0</v>
      </c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37">
        <f t="shared" si="282"/>
        <v>0</v>
      </c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s="17"/>
      <c r="BE2512" s="17"/>
      <c r="BF2512" s="17"/>
      <c r="BG2512" s="17"/>
      <c r="BH2512" s="17"/>
      <c r="BI2512" s="17"/>
      <c r="BJ2512" s="17"/>
      <c r="BK2512" s="17"/>
      <c r="BL2512" s="17"/>
      <c r="BM2512" s="17"/>
      <c r="BN2512" s="17"/>
      <c r="BO2512" s="17"/>
      <c r="BP2512" s="17"/>
      <c r="BQ2512" s="17"/>
      <c r="BR2512" s="17"/>
    </row>
    <row r="2513" customFormat="1" spans="2:72">
      <c r="B2513" s="17" t="e">
        <f>VLOOKUP(D2513,正方形!D:D,1,FALSE)</f>
        <v>#N/A</v>
      </c>
      <c r="C2513" s="4">
        <f t="shared" si="272"/>
        <v>2509</v>
      </c>
      <c r="D2513" s="1" t="s">
        <v>3211</v>
      </c>
      <c r="E2513" s="1"/>
      <c r="F2513" s="17" t="s">
        <v>2737</v>
      </c>
      <c r="G2513" s="4">
        <v>13</v>
      </c>
      <c r="H2513" s="35">
        <f t="shared" si="286"/>
        <v>13</v>
      </c>
      <c r="I2513" s="47">
        <f t="shared" si="285"/>
        <v>0</v>
      </c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37">
        <f t="shared" si="282"/>
        <v>0</v>
      </c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s="17"/>
      <c r="BE2513" s="17"/>
      <c r="BF2513" s="17"/>
      <c r="BG2513" s="17"/>
      <c r="BH2513" s="17"/>
      <c r="BI2513" s="17"/>
      <c r="BJ2513" s="17"/>
      <c r="BK2513" s="17"/>
      <c r="BL2513" s="17"/>
      <c r="BM2513" s="17"/>
      <c r="BN2513" s="17"/>
      <c r="BO2513" s="17"/>
      <c r="BP2513" s="17"/>
      <c r="BQ2513" s="17"/>
      <c r="BR2513" s="17"/>
      <c r="BS2513" s="38"/>
      <c r="BT2513" s="38"/>
    </row>
    <row r="2514" customFormat="1" spans="2:72">
      <c r="B2514" s="17"/>
      <c r="C2514" s="4">
        <f t="shared" si="272"/>
        <v>2510</v>
      </c>
      <c r="D2514" s="16" t="s">
        <v>3212</v>
      </c>
      <c r="E2514" s="1"/>
      <c r="F2514" s="17" t="s">
        <v>2759</v>
      </c>
      <c r="G2514" s="4">
        <v>330</v>
      </c>
      <c r="H2514" s="35">
        <f t="shared" si="286"/>
        <v>230</v>
      </c>
      <c r="I2514" s="47">
        <f t="shared" si="285"/>
        <v>0</v>
      </c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37">
        <f t="shared" si="282"/>
        <v>100</v>
      </c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>
        <v>100</v>
      </c>
      <c r="BE2514" s="17"/>
      <c r="BF2514" s="17"/>
      <c r="BG2514" s="17"/>
      <c r="BH2514" s="17"/>
      <c r="BI2514" s="17"/>
      <c r="BJ2514" s="17"/>
      <c r="BK2514" s="17"/>
      <c r="BL2514" s="17"/>
      <c r="BM2514" s="17"/>
      <c r="BN2514" s="17"/>
      <c r="BO2514" s="17"/>
      <c r="BP2514" s="17"/>
      <c r="BQ2514" s="17"/>
      <c r="BR2514" s="17"/>
    </row>
    <row r="2515" customFormat="1" spans="2:72">
      <c r="B2515" s="17"/>
      <c r="C2515" s="4">
        <f t="shared" si="272"/>
        <v>2511</v>
      </c>
      <c r="D2515" s="16" t="s">
        <v>3213</v>
      </c>
      <c r="E2515" s="1"/>
      <c r="F2515" s="17" t="s">
        <v>2904</v>
      </c>
      <c r="G2515" s="4">
        <v>600</v>
      </c>
      <c r="H2515" s="35">
        <f t="shared" si="286"/>
        <v>600</v>
      </c>
      <c r="I2515" s="47">
        <f t="shared" si="285"/>
        <v>0</v>
      </c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37">
        <f t="shared" si="282"/>
        <v>0</v>
      </c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/>
      <c r="BE2515" s="17"/>
      <c r="BF2515" s="17"/>
      <c r="BG2515" s="17"/>
      <c r="BH2515" s="17"/>
      <c r="BI2515" s="17"/>
      <c r="BJ2515" s="17"/>
      <c r="BK2515" s="17"/>
      <c r="BL2515" s="17"/>
      <c r="BM2515" s="17"/>
      <c r="BN2515" s="17"/>
      <c r="BO2515" s="17"/>
      <c r="BP2515" s="17"/>
      <c r="BQ2515" s="17"/>
      <c r="BR2515" s="17"/>
    </row>
    <row r="2516" customFormat="1" spans="2:72">
      <c r="B2516" s="17" t="e">
        <f>VLOOKUP(D2516,正方形!D:D,1,FALSE)</f>
        <v>#N/A</v>
      </c>
      <c r="C2516" s="4">
        <f t="shared" si="272"/>
        <v>2512</v>
      </c>
      <c r="D2516" s="1" t="s">
        <v>3214</v>
      </c>
      <c r="E2516" s="1"/>
      <c r="F2516" s="17" t="s">
        <v>3067</v>
      </c>
      <c r="G2516" s="4">
        <v>50</v>
      </c>
      <c r="H2516" s="35">
        <f t="shared" si="286"/>
        <v>50</v>
      </c>
      <c r="I2516" s="47">
        <f t="shared" si="285"/>
        <v>0</v>
      </c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37">
        <f t="shared" si="282"/>
        <v>0</v>
      </c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s="17"/>
      <c r="BE2516" s="17"/>
      <c r="BF2516" s="17"/>
      <c r="BG2516" s="17"/>
      <c r="BH2516" s="17"/>
      <c r="BI2516" s="17"/>
      <c r="BJ2516" s="17"/>
      <c r="BK2516" s="17"/>
      <c r="BL2516" s="17"/>
      <c r="BM2516" s="17"/>
      <c r="BN2516" s="17"/>
      <c r="BO2516" s="17"/>
      <c r="BP2516" s="17"/>
      <c r="BQ2516" s="17"/>
      <c r="BR2516" s="17"/>
      <c r="BS2516" s="38"/>
      <c r="BT2516" s="38"/>
    </row>
    <row r="2517" customFormat="1" spans="2:72">
      <c r="B2517" s="17" t="e">
        <f>VLOOKUP(D2517,正方形!D:D,1,FALSE)</f>
        <v>#N/A</v>
      </c>
      <c r="C2517" s="4">
        <f t="shared" si="272"/>
        <v>2513</v>
      </c>
      <c r="D2517" s="1" t="s">
        <v>3215</v>
      </c>
      <c r="E2517" s="1"/>
      <c r="F2517" s="17" t="s">
        <v>3216</v>
      </c>
      <c r="G2517" s="4">
        <v>650</v>
      </c>
      <c r="H2517" s="35">
        <f t="shared" si="286"/>
        <v>650</v>
      </c>
      <c r="I2517" s="47">
        <f t="shared" si="285"/>
        <v>0</v>
      </c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37">
        <f t="shared" si="282"/>
        <v>0</v>
      </c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s="17"/>
      <c r="BE2517" s="17"/>
      <c r="BF2517" s="17"/>
      <c r="BG2517" s="17"/>
      <c r="BH2517" s="17"/>
      <c r="BI2517" s="17"/>
      <c r="BJ2517" s="17"/>
      <c r="BK2517" s="17"/>
      <c r="BL2517" s="17"/>
      <c r="BM2517" s="17"/>
      <c r="BN2517" s="17"/>
      <c r="BO2517" s="17"/>
      <c r="BP2517" s="17"/>
      <c r="BQ2517" s="17"/>
      <c r="BR2517" s="17"/>
      <c r="BS2517" s="38"/>
      <c r="BT2517" s="38"/>
    </row>
    <row r="2518" customFormat="1" spans="2:72">
      <c r="B2518" s="17"/>
      <c r="C2518" s="4">
        <f t="shared" si="272"/>
        <v>2514</v>
      </c>
      <c r="D2518" s="16" t="s">
        <v>3217</v>
      </c>
      <c r="E2518" s="1"/>
      <c r="F2518" s="17" t="s">
        <v>2904</v>
      </c>
      <c r="G2518" s="4">
        <v>65</v>
      </c>
      <c r="H2518" s="35">
        <f t="shared" si="286"/>
        <v>65</v>
      </c>
      <c r="I2518" s="47">
        <f t="shared" si="285"/>
        <v>0</v>
      </c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37">
        <f t="shared" si="282"/>
        <v>0</v>
      </c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s="17"/>
      <c r="BE2518" s="17"/>
      <c r="BF2518" s="17"/>
      <c r="BG2518" s="17"/>
      <c r="BH2518" s="17"/>
      <c r="BI2518" s="17"/>
      <c r="BJ2518" s="17"/>
      <c r="BK2518" s="17"/>
      <c r="BL2518" s="17"/>
      <c r="BM2518" s="17"/>
      <c r="BN2518" s="17"/>
      <c r="BO2518" s="17"/>
      <c r="BP2518" s="17"/>
      <c r="BQ2518" s="17"/>
      <c r="BR2518" s="17"/>
    </row>
    <row r="2519" customFormat="1" spans="2:72">
      <c r="B2519" s="17" t="e">
        <f>VLOOKUP(D2519,正方形!D:D,1,FALSE)</f>
        <v>#N/A</v>
      </c>
      <c r="C2519" s="4">
        <f t="shared" si="272"/>
        <v>2515</v>
      </c>
      <c r="D2519" s="1" t="s">
        <v>3218</v>
      </c>
      <c r="E2519" s="1"/>
      <c r="F2519" s="17" t="s">
        <v>2503</v>
      </c>
      <c r="G2519" s="4">
        <v>60</v>
      </c>
      <c r="H2519" s="35">
        <f t="shared" si="286"/>
        <v>60</v>
      </c>
      <c r="I2519" s="47">
        <f t="shared" si="285"/>
        <v>0</v>
      </c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37">
        <f t="shared" si="282"/>
        <v>0</v>
      </c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/>
      <c r="BE2519" s="17"/>
      <c r="BF2519" s="17"/>
      <c r="BG2519" s="17"/>
      <c r="BH2519" s="17"/>
      <c r="BI2519" s="17"/>
      <c r="BJ2519" s="17"/>
      <c r="BK2519" s="17"/>
      <c r="BL2519" s="17"/>
      <c r="BM2519" s="17"/>
      <c r="BN2519" s="17"/>
      <c r="BO2519" s="17"/>
      <c r="BP2519" s="17"/>
      <c r="BQ2519" s="17"/>
      <c r="BR2519" s="17"/>
      <c r="BS2519" s="38"/>
      <c r="BT2519" s="38"/>
    </row>
    <row r="2520" customFormat="1" hidden="1" spans="2:72">
      <c r="B2520" s="17"/>
      <c r="C2520" s="4">
        <f t="shared" si="272"/>
        <v>2516</v>
      </c>
      <c r="D2520" s="16" t="s">
        <v>3219</v>
      </c>
      <c r="E2520" s="1"/>
      <c r="F2520" s="17" t="s">
        <v>2425</v>
      </c>
      <c r="G2520" s="4">
        <v>0</v>
      </c>
      <c r="H2520" s="35">
        <f t="shared" si="286"/>
        <v>0</v>
      </c>
      <c r="I2520" s="47">
        <f t="shared" si="285"/>
        <v>0</v>
      </c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37">
        <f t="shared" ref="AO2520:AO2522" si="287">SUM(AP2520:BT2520)</f>
        <v>0</v>
      </c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/>
      <c r="BE2520" s="17"/>
      <c r="BF2520" s="17"/>
      <c r="BG2520" s="17"/>
      <c r="BH2520" s="17"/>
      <c r="BI2520" s="17"/>
      <c r="BJ2520" s="17"/>
      <c r="BK2520" s="17"/>
      <c r="BL2520" s="17"/>
      <c r="BM2520" s="17"/>
      <c r="BN2520" s="17"/>
      <c r="BO2520" s="17"/>
      <c r="BP2520" s="17"/>
      <c r="BQ2520" s="17"/>
      <c r="BR2520" s="17"/>
    </row>
    <row r="2521" customFormat="1" spans="2:72">
      <c r="B2521" s="17" t="e">
        <f>VLOOKUP(D2521,正方形!D:D,1,FALSE)</f>
        <v>#N/A</v>
      </c>
      <c r="C2521" s="4">
        <f t="shared" si="272"/>
        <v>2517</v>
      </c>
      <c r="D2521" s="1" t="s">
        <v>3220</v>
      </c>
      <c r="E2521" s="1"/>
      <c r="F2521" s="17" t="s">
        <v>3019</v>
      </c>
      <c r="G2521" s="4">
        <v>20</v>
      </c>
      <c r="H2521" s="35">
        <f t="shared" si="286"/>
        <v>20</v>
      </c>
      <c r="I2521" s="47">
        <f t="shared" si="285"/>
        <v>0</v>
      </c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37">
        <f t="shared" si="287"/>
        <v>0</v>
      </c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/>
      <c r="BE2521" s="17"/>
      <c r="BF2521" s="17"/>
      <c r="BG2521" s="17"/>
      <c r="BH2521" s="17"/>
      <c r="BI2521" s="17"/>
      <c r="BJ2521" s="17"/>
      <c r="BK2521" s="17"/>
      <c r="BL2521" s="17"/>
      <c r="BM2521" s="17"/>
      <c r="BN2521" s="17"/>
      <c r="BO2521" s="17"/>
      <c r="BP2521" s="17"/>
      <c r="BQ2521" s="17"/>
      <c r="BR2521" s="17"/>
    </row>
    <row r="2522" customFormat="1" spans="2:72">
      <c r="B2522" s="17"/>
      <c r="C2522" s="4">
        <f t="shared" si="272"/>
        <v>2518</v>
      </c>
      <c r="D2522" s="16" t="s">
        <v>3221</v>
      </c>
      <c r="E2522" s="1"/>
      <c r="F2522" s="17" t="s">
        <v>2437</v>
      </c>
      <c r="G2522" s="4">
        <v>50</v>
      </c>
      <c r="H2522" s="35">
        <f t="shared" si="286"/>
        <v>50</v>
      </c>
      <c r="I2522" s="47">
        <f t="shared" si="285"/>
        <v>0</v>
      </c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37">
        <f t="shared" si="287"/>
        <v>0</v>
      </c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s="17"/>
      <c r="BE2522" s="17"/>
      <c r="BF2522" s="17"/>
      <c r="BG2522" s="17"/>
      <c r="BH2522" s="17"/>
      <c r="BI2522" s="17"/>
      <c r="BJ2522" s="17"/>
      <c r="BK2522" s="17"/>
      <c r="BL2522" s="17"/>
      <c r="BM2522" s="17"/>
      <c r="BN2522" s="17"/>
      <c r="BO2522" s="17"/>
      <c r="BP2522" s="17"/>
      <c r="BQ2522" s="17"/>
      <c r="BR2522" s="17"/>
      <c r="BS2522" s="17"/>
      <c r="BT2522" s="17"/>
    </row>
    <row r="2523" customFormat="1" hidden="1" spans="2:72">
      <c r="B2523" s="17"/>
      <c r="C2523" s="4">
        <f t="shared" si="272"/>
        <v>2519</v>
      </c>
      <c r="D2523" s="16" t="s">
        <v>3222</v>
      </c>
      <c r="E2523" s="1"/>
      <c r="F2523" s="17" t="s">
        <v>2934</v>
      </c>
      <c r="G2523" s="4">
        <v>100</v>
      </c>
      <c r="H2523" s="35">
        <f t="shared" si="286"/>
        <v>0</v>
      </c>
      <c r="I2523" s="47">
        <f t="shared" si="285"/>
        <v>0</v>
      </c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37">
        <f t="shared" ref="AO2521:AO2546" si="288">SUM(AP2523:BT2523)</f>
        <v>100</v>
      </c>
      <c r="AP2523" s="17"/>
      <c r="AQ2523" s="17"/>
      <c r="AR2523" s="17"/>
      <c r="AS2523" s="17"/>
      <c r="AT2523" s="17"/>
      <c r="AU2523" s="17"/>
      <c r="AV2523" s="17">
        <v>100</v>
      </c>
      <c r="AW2523" s="17"/>
      <c r="AX2523" s="17"/>
      <c r="AY2523" s="17"/>
      <c r="AZ2523" s="17"/>
      <c r="BA2523" s="17"/>
      <c r="BB2523" s="17"/>
      <c r="BC2523" s="17"/>
      <c r="BD2523" s="17"/>
      <c r="BE2523" s="17"/>
      <c r="BF2523" s="17"/>
      <c r="BG2523" s="17"/>
      <c r="BH2523" s="17"/>
      <c r="BI2523" s="17"/>
      <c r="BJ2523" s="17"/>
      <c r="BK2523" s="17"/>
      <c r="BL2523" s="17"/>
      <c r="BM2523" s="17"/>
      <c r="BN2523" s="17"/>
      <c r="BO2523" s="17"/>
      <c r="BP2523" s="17"/>
      <c r="BQ2523" s="17"/>
      <c r="BR2523" s="17"/>
      <c r="BS2523" s="17"/>
      <c r="BT2523" s="17"/>
    </row>
    <row r="2524" customFormat="1" spans="2:72">
      <c r="B2524" s="17" t="e">
        <f>VLOOKUP(D2524,正方形!D:D,1,FALSE)</f>
        <v>#N/A</v>
      </c>
      <c r="C2524" s="4">
        <f t="shared" si="272"/>
        <v>2520</v>
      </c>
      <c r="D2524" s="1" t="s">
        <v>3223</v>
      </c>
      <c r="E2524" s="1"/>
      <c r="F2524" s="17" t="s">
        <v>3224</v>
      </c>
      <c r="G2524" s="4">
        <v>100</v>
      </c>
      <c r="H2524" s="35">
        <f t="shared" si="286"/>
        <v>100</v>
      </c>
      <c r="I2524" s="47">
        <f t="shared" si="285"/>
        <v>0</v>
      </c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37">
        <f t="shared" si="288"/>
        <v>0</v>
      </c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/>
      <c r="BE2524" s="17"/>
      <c r="BF2524" s="17"/>
      <c r="BG2524" s="17"/>
      <c r="BH2524" s="17"/>
      <c r="BI2524" s="17"/>
      <c r="BJ2524" s="17"/>
      <c r="BK2524" s="17"/>
      <c r="BL2524" s="17"/>
      <c r="BM2524" s="17"/>
      <c r="BN2524" s="17"/>
      <c r="BO2524" s="17"/>
      <c r="BP2524" s="17"/>
      <c r="BQ2524" s="17"/>
      <c r="BR2524" s="17"/>
      <c r="BS2524" s="17"/>
      <c r="BT2524" s="17"/>
    </row>
    <row r="2525" customFormat="1" spans="2:72">
      <c r="B2525" s="17" t="e">
        <f>VLOOKUP(D2525,正方形!D:D,1,FALSE)</f>
        <v>#N/A</v>
      </c>
      <c r="C2525" s="4">
        <f t="shared" si="272"/>
        <v>2521</v>
      </c>
      <c r="D2525" s="1" t="s">
        <v>3225</v>
      </c>
      <c r="E2525" s="1"/>
      <c r="F2525" s="17" t="s">
        <v>2703</v>
      </c>
      <c r="G2525" s="4">
        <v>24</v>
      </c>
      <c r="H2525" s="35">
        <f t="shared" si="286"/>
        <v>24</v>
      </c>
      <c r="I2525" s="47">
        <f t="shared" si="285"/>
        <v>0</v>
      </c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37">
        <f t="shared" si="288"/>
        <v>0</v>
      </c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/>
      <c r="BF2525" s="17"/>
      <c r="BG2525" s="17"/>
      <c r="BH2525" s="17"/>
      <c r="BI2525" s="17"/>
      <c r="BJ2525" s="17"/>
      <c r="BK2525" s="17"/>
      <c r="BL2525" s="17"/>
      <c r="BM2525" s="17"/>
      <c r="BN2525" s="17"/>
      <c r="BO2525" s="17"/>
      <c r="BP2525" s="17"/>
      <c r="BQ2525" s="17"/>
      <c r="BR2525" s="17"/>
      <c r="BS2525" s="17"/>
      <c r="BT2525" s="17"/>
    </row>
    <row r="2526" customFormat="1" spans="2:72">
      <c r="B2526" s="17" t="e">
        <f>VLOOKUP(D2526,正方形!D:D,1,FALSE)</f>
        <v>#N/A</v>
      </c>
      <c r="C2526" s="4">
        <f t="shared" si="272"/>
        <v>2522</v>
      </c>
      <c r="D2526" s="1" t="s">
        <v>3226</v>
      </c>
      <c r="E2526" s="1"/>
      <c r="F2526" s="17" t="s">
        <v>2725</v>
      </c>
      <c r="G2526" s="4">
        <v>2</v>
      </c>
      <c r="H2526" s="35">
        <f t="shared" si="286"/>
        <v>2</v>
      </c>
      <c r="I2526" s="47">
        <f t="shared" si="285"/>
        <v>0</v>
      </c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37">
        <f t="shared" si="288"/>
        <v>0</v>
      </c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/>
      <c r="BE2526" s="17"/>
      <c r="BF2526" s="17"/>
      <c r="BG2526" s="17"/>
      <c r="BH2526" s="17"/>
      <c r="BI2526" s="17"/>
      <c r="BJ2526" s="17"/>
      <c r="BK2526" s="17"/>
      <c r="BL2526" s="17"/>
      <c r="BM2526" s="17"/>
      <c r="BN2526" s="17"/>
      <c r="BO2526" s="17"/>
      <c r="BP2526" s="17"/>
      <c r="BQ2526" s="17"/>
      <c r="BR2526" s="17"/>
      <c r="BS2526" s="17"/>
      <c r="BT2526" s="17"/>
    </row>
    <row r="2527" customFormat="1" spans="2:72">
      <c r="B2527" s="17" t="e">
        <f>VLOOKUP(D2527,正方形!D:D,1,FALSE)</f>
        <v>#N/A</v>
      </c>
      <c r="C2527" s="4">
        <f t="shared" si="272"/>
        <v>2523</v>
      </c>
      <c r="D2527" s="1" t="s">
        <v>3227</v>
      </c>
      <c r="E2527" s="1"/>
      <c r="F2527" s="17" t="s">
        <v>2632</v>
      </c>
      <c r="G2527" s="4">
        <v>30</v>
      </c>
      <c r="H2527" s="35">
        <f t="shared" si="286"/>
        <v>30</v>
      </c>
      <c r="I2527" s="47">
        <f t="shared" si="285"/>
        <v>0</v>
      </c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37">
        <f t="shared" si="288"/>
        <v>0</v>
      </c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/>
      <c r="BF2527" s="17"/>
      <c r="BG2527" s="17"/>
      <c r="BH2527" s="17"/>
      <c r="BI2527" s="17"/>
      <c r="BJ2527" s="17"/>
      <c r="BK2527" s="17"/>
      <c r="BL2527" s="17"/>
      <c r="BM2527" s="17"/>
      <c r="BN2527" s="17"/>
      <c r="BO2527" s="17"/>
      <c r="BP2527" s="17"/>
      <c r="BQ2527" s="17"/>
      <c r="BR2527" s="17"/>
      <c r="BS2527" s="17"/>
      <c r="BT2527" s="17"/>
    </row>
    <row r="2528" customFormat="1" spans="2:72">
      <c r="B2528" s="17" t="e">
        <f>VLOOKUP(D2528,正方形!D:D,1,FALSE)</f>
        <v>#N/A</v>
      </c>
      <c r="C2528" s="4">
        <f>ROW()-4</f>
        <v>2524</v>
      </c>
      <c r="D2528" s="1" t="s">
        <v>3228</v>
      </c>
      <c r="E2528" s="1"/>
      <c r="F2528" s="17" t="s">
        <v>2553</v>
      </c>
      <c r="G2528" s="4">
        <v>240</v>
      </c>
      <c r="H2528" s="35">
        <f t="shared" si="286"/>
        <v>240</v>
      </c>
      <c r="I2528" s="47">
        <f t="shared" ref="I2528:I2591" si="289">SUM(J2528:AN2528)</f>
        <v>0</v>
      </c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37">
        <f t="shared" si="288"/>
        <v>0</v>
      </c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/>
      <c r="BF2528" s="17"/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7"/>
      <c r="BS2528" s="17"/>
      <c r="BT2528" s="17"/>
    </row>
    <row r="2529" customFormat="1" hidden="1" spans="2:72">
      <c r="B2529" s="17" t="e">
        <f>VLOOKUP(D2529,正方形!D:D,1,FALSE)</f>
        <v>#N/A</v>
      </c>
      <c r="C2529" s="4">
        <f t="shared" ref="C2529:C2592" si="290">ROW()-4</f>
        <v>2525</v>
      </c>
      <c r="D2529" s="1" t="s">
        <v>3229</v>
      </c>
      <c r="E2529" s="1"/>
      <c r="F2529" s="17" t="s">
        <v>3069</v>
      </c>
      <c r="G2529" s="4">
        <v>40</v>
      </c>
      <c r="H2529" s="35">
        <f t="shared" ref="H2528:H2592" si="291">G2529+I2529-AO2529</f>
        <v>0</v>
      </c>
      <c r="I2529" s="47">
        <f t="shared" si="289"/>
        <v>0</v>
      </c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37">
        <f t="shared" si="288"/>
        <v>40</v>
      </c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/>
      <c r="BE2529" s="17"/>
      <c r="BF2529" s="17"/>
      <c r="BG2529" s="17"/>
      <c r="BH2529" s="17"/>
      <c r="BI2529" s="17"/>
      <c r="BJ2529" s="17"/>
      <c r="BK2529" s="17"/>
      <c r="BL2529" s="17"/>
      <c r="BM2529" s="17"/>
      <c r="BN2529" s="17"/>
      <c r="BO2529" s="17"/>
      <c r="BP2529" s="17"/>
      <c r="BQ2529" s="17"/>
      <c r="BR2529" s="17"/>
      <c r="BS2529" s="38"/>
      <c r="BT2529" s="38">
        <v>40</v>
      </c>
    </row>
    <row r="2530" customFormat="1" hidden="1" spans="2:72">
      <c r="B2530" s="17"/>
      <c r="C2530" s="4">
        <f t="shared" si="290"/>
        <v>2526</v>
      </c>
      <c r="D2530" s="16" t="s">
        <v>3230</v>
      </c>
      <c r="E2530" s="1"/>
      <c r="F2530" s="17" t="s">
        <v>2425</v>
      </c>
      <c r="G2530" s="4">
        <v>0</v>
      </c>
      <c r="H2530" s="35">
        <f t="shared" si="291"/>
        <v>0</v>
      </c>
      <c r="I2530" s="47">
        <f t="shared" si="289"/>
        <v>0</v>
      </c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37">
        <f t="shared" si="288"/>
        <v>0</v>
      </c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/>
      <c r="BF2530" s="17"/>
      <c r="BG2530" s="17"/>
      <c r="BH2530" s="17"/>
      <c r="BI2530" s="17"/>
      <c r="BJ2530" s="17"/>
      <c r="BK2530" s="17"/>
      <c r="BL2530" s="17"/>
      <c r="BM2530" s="17"/>
      <c r="BN2530" s="17"/>
      <c r="BO2530" s="17"/>
      <c r="BP2530" s="17"/>
      <c r="BQ2530" s="17"/>
      <c r="BR2530" s="17"/>
    </row>
    <row r="2531" customFormat="1" spans="2:72">
      <c r="B2531" s="17" t="e">
        <f>VLOOKUP(D2531,正方形!D:D,1,FALSE)</f>
        <v>#N/A</v>
      </c>
      <c r="C2531" s="4">
        <f t="shared" si="290"/>
        <v>2527</v>
      </c>
      <c r="D2531" s="1" t="s">
        <v>3231</v>
      </c>
      <c r="E2531" s="1"/>
      <c r="F2531" s="17" t="s">
        <v>2565</v>
      </c>
      <c r="G2531" s="4">
        <v>18</v>
      </c>
      <c r="H2531" s="35">
        <f t="shared" si="291"/>
        <v>18</v>
      </c>
      <c r="I2531" s="47">
        <f t="shared" si="289"/>
        <v>0</v>
      </c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37">
        <f t="shared" si="288"/>
        <v>0</v>
      </c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/>
      <c r="BF2531" s="17"/>
      <c r="BG2531" s="17"/>
      <c r="BH2531" s="17"/>
      <c r="BI2531" s="17"/>
      <c r="BJ2531" s="17"/>
      <c r="BK2531" s="17"/>
      <c r="BL2531" s="17"/>
      <c r="BM2531" s="17"/>
      <c r="BN2531" s="17"/>
      <c r="BO2531" s="17"/>
      <c r="BP2531" s="17"/>
      <c r="BQ2531" s="17"/>
      <c r="BR2531" s="17"/>
      <c r="BS2531" s="17"/>
      <c r="BT2531" s="17"/>
    </row>
    <row r="2532" customFormat="1" hidden="1" spans="2:72">
      <c r="B2532" s="17"/>
      <c r="C2532" s="4">
        <f t="shared" si="290"/>
        <v>2528</v>
      </c>
      <c r="D2532" s="16" t="s">
        <v>3232</v>
      </c>
      <c r="E2532" s="1"/>
      <c r="F2532" s="17" t="s">
        <v>2425</v>
      </c>
      <c r="G2532" s="4">
        <v>0</v>
      </c>
      <c r="H2532" s="35">
        <f t="shared" si="291"/>
        <v>0</v>
      </c>
      <c r="I2532" s="47">
        <f t="shared" si="289"/>
        <v>0</v>
      </c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37">
        <f t="shared" si="288"/>
        <v>0</v>
      </c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/>
      <c r="BE2532" s="17"/>
      <c r="BF2532" s="17"/>
      <c r="BG2532" s="17"/>
      <c r="BH2532" s="17"/>
      <c r="BI2532" s="17"/>
      <c r="BJ2532" s="17"/>
      <c r="BK2532" s="17"/>
      <c r="BL2532" s="17"/>
      <c r="BM2532" s="17"/>
      <c r="BN2532" s="17"/>
      <c r="BO2532" s="17"/>
      <c r="BP2532" s="17"/>
      <c r="BQ2532" s="17"/>
      <c r="BR2532" s="17"/>
    </row>
    <row r="2533" customFormat="1" hidden="1" spans="2:72">
      <c r="B2533" s="17"/>
      <c r="C2533" s="4">
        <f t="shared" si="290"/>
        <v>2529</v>
      </c>
      <c r="D2533" s="16" t="s">
        <v>3233</v>
      </c>
      <c r="E2533" s="1"/>
      <c r="F2533" s="17"/>
      <c r="G2533" s="4">
        <v>0</v>
      </c>
      <c r="H2533" s="35">
        <f t="shared" si="291"/>
        <v>0</v>
      </c>
      <c r="I2533" s="47">
        <f t="shared" si="289"/>
        <v>0</v>
      </c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37">
        <f t="shared" si="288"/>
        <v>0</v>
      </c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/>
      <c r="BF2533" s="17"/>
      <c r="BG2533" s="17"/>
      <c r="BH2533" s="17"/>
      <c r="BI2533" s="17"/>
      <c r="BJ2533" s="17"/>
      <c r="BK2533" s="17"/>
      <c r="BL2533" s="17"/>
      <c r="BM2533" s="17"/>
      <c r="BN2533" s="17"/>
      <c r="BO2533" s="17"/>
      <c r="BP2533" s="17"/>
      <c r="BQ2533" s="17"/>
      <c r="BR2533" s="17"/>
    </row>
    <row r="2534" customFormat="1" spans="2:72">
      <c r="B2534" s="17" t="e">
        <f>VLOOKUP(D2534,正方形!D:D,1,FALSE)</f>
        <v>#N/A</v>
      </c>
      <c r="C2534" s="4">
        <f t="shared" si="290"/>
        <v>2530</v>
      </c>
      <c r="D2534" s="1" t="s">
        <v>3234</v>
      </c>
      <c r="E2534" s="1"/>
      <c r="F2534" s="17" t="s">
        <v>2573</v>
      </c>
      <c r="G2534" s="4">
        <v>290</v>
      </c>
      <c r="H2534" s="35">
        <f t="shared" si="291"/>
        <v>288</v>
      </c>
      <c r="I2534" s="47">
        <f t="shared" si="289"/>
        <v>0</v>
      </c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37">
        <f t="shared" si="288"/>
        <v>2</v>
      </c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/>
      <c r="BF2534" s="17"/>
      <c r="BG2534" s="17">
        <v>2</v>
      </c>
      <c r="BH2534" s="17"/>
      <c r="BI2534" s="17"/>
      <c r="BJ2534" s="17"/>
      <c r="BK2534" s="17"/>
      <c r="BL2534" s="17"/>
      <c r="BM2534" s="17"/>
      <c r="BN2534" s="17"/>
      <c r="BO2534" s="17"/>
      <c r="BP2534" s="17"/>
      <c r="BQ2534" s="17"/>
      <c r="BR2534" s="17"/>
      <c r="BS2534" s="17"/>
      <c r="BT2534" s="17"/>
    </row>
    <row r="2535" customFormat="1" hidden="1" spans="2:72">
      <c r="B2535" s="17" t="e">
        <f>VLOOKUP(D2535,正方形!D:D,1,FALSE)</f>
        <v>#N/A</v>
      </c>
      <c r="C2535" s="4">
        <f t="shared" si="290"/>
        <v>2531</v>
      </c>
      <c r="D2535" s="1" t="s">
        <v>3235</v>
      </c>
      <c r="E2535" s="1"/>
      <c r="F2535" s="17" t="s">
        <v>3006</v>
      </c>
      <c r="G2535" s="4">
        <v>50</v>
      </c>
      <c r="H2535" s="35">
        <f t="shared" si="291"/>
        <v>0</v>
      </c>
      <c r="I2535" s="47">
        <f t="shared" si="289"/>
        <v>0</v>
      </c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37">
        <f t="shared" si="288"/>
        <v>50</v>
      </c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/>
      <c r="BF2535" s="17"/>
      <c r="BG2535" s="17"/>
      <c r="BH2535" s="17"/>
      <c r="BI2535" s="17"/>
      <c r="BJ2535" s="17">
        <v>50</v>
      </c>
      <c r="BK2535" s="17"/>
      <c r="BL2535" s="17"/>
      <c r="BM2535" s="17"/>
      <c r="BN2535" s="17"/>
      <c r="BO2535" s="17"/>
      <c r="BP2535" s="17"/>
      <c r="BQ2535" s="17"/>
      <c r="BR2535" s="17"/>
      <c r="BS2535" s="38"/>
      <c r="BT2535" s="38"/>
    </row>
    <row r="2536" customFormat="1" hidden="1" spans="2:72">
      <c r="B2536" s="17" t="e">
        <f>VLOOKUP(D2536,正方形!D:D,1,FALSE)</f>
        <v>#N/A</v>
      </c>
      <c r="C2536" s="4">
        <f t="shared" si="290"/>
        <v>2532</v>
      </c>
      <c r="D2536" s="1" t="s">
        <v>3236</v>
      </c>
      <c r="E2536" s="1"/>
      <c r="F2536" s="17" t="s">
        <v>2532</v>
      </c>
      <c r="G2536" s="4">
        <v>0</v>
      </c>
      <c r="H2536" s="35">
        <f t="shared" si="291"/>
        <v>0</v>
      </c>
      <c r="I2536" s="47">
        <f t="shared" si="289"/>
        <v>0</v>
      </c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37">
        <f t="shared" si="288"/>
        <v>0</v>
      </c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/>
      <c r="BF2536" s="17"/>
      <c r="BG2536" s="17"/>
      <c r="BH2536" s="17"/>
      <c r="BI2536" s="17"/>
      <c r="BJ2536" s="17"/>
      <c r="BK2536" s="17"/>
      <c r="BL2536" s="17"/>
      <c r="BM2536" s="17"/>
      <c r="BN2536" s="17"/>
      <c r="BO2536" s="17"/>
      <c r="BP2536" s="17"/>
      <c r="BQ2536" s="17"/>
      <c r="BR2536" s="17"/>
      <c r="BS2536" s="38"/>
      <c r="BT2536" s="38"/>
    </row>
    <row r="2537" customFormat="1" spans="2:72">
      <c r="B2537" s="17" t="e">
        <f>VLOOKUP(D2537,正方形!D:D,1,FALSE)</f>
        <v>#N/A</v>
      </c>
      <c r="C2537" s="4">
        <f t="shared" si="290"/>
        <v>2533</v>
      </c>
      <c r="D2537" s="1" t="s">
        <v>3237</v>
      </c>
      <c r="E2537" s="1"/>
      <c r="F2537" s="17" t="s">
        <v>2584</v>
      </c>
      <c r="G2537" s="4">
        <v>40</v>
      </c>
      <c r="H2537" s="35">
        <f t="shared" si="291"/>
        <v>40</v>
      </c>
      <c r="I2537" s="47">
        <f t="shared" si="289"/>
        <v>0</v>
      </c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37">
        <f t="shared" si="288"/>
        <v>0</v>
      </c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s="17"/>
      <c r="BE2537" s="17"/>
      <c r="BF2537" s="17"/>
      <c r="BG2537" s="17"/>
      <c r="BH2537" s="17"/>
      <c r="BI2537" s="17"/>
      <c r="BJ2537" s="17"/>
      <c r="BK2537" s="17"/>
      <c r="BL2537" s="17"/>
      <c r="BM2537" s="17"/>
      <c r="BN2537" s="17"/>
      <c r="BO2537" s="17"/>
      <c r="BP2537" s="17"/>
      <c r="BQ2537" s="17"/>
      <c r="BR2537" s="17"/>
      <c r="BS2537" s="17"/>
      <c r="BT2537" s="17"/>
    </row>
    <row r="2538" customFormat="1" spans="2:72">
      <c r="B2538" s="17" t="e">
        <f>VLOOKUP(D2538,正方形!D:D,1,FALSE)</f>
        <v>#N/A</v>
      </c>
      <c r="C2538" s="4">
        <f t="shared" si="290"/>
        <v>2534</v>
      </c>
      <c r="D2538" s="1" t="s">
        <v>3238</v>
      </c>
      <c r="E2538" s="1"/>
      <c r="F2538" s="17" t="s">
        <v>3163</v>
      </c>
      <c r="G2538" s="4">
        <v>90</v>
      </c>
      <c r="H2538" s="35">
        <f t="shared" si="291"/>
        <v>90</v>
      </c>
      <c r="I2538" s="47">
        <f t="shared" si="289"/>
        <v>0</v>
      </c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37">
        <f t="shared" si="288"/>
        <v>0</v>
      </c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/>
      <c r="BE2538" s="17"/>
      <c r="BF2538" s="17"/>
      <c r="BG2538" s="17"/>
      <c r="BH2538" s="17"/>
      <c r="BI2538" s="17"/>
      <c r="BJ2538" s="17"/>
      <c r="BK2538" s="17"/>
      <c r="BL2538" s="17"/>
      <c r="BM2538" s="17"/>
      <c r="BN2538" s="17"/>
      <c r="BO2538" s="17"/>
      <c r="BP2538" s="17"/>
      <c r="BQ2538" s="17"/>
      <c r="BR2538" s="17"/>
      <c r="BS2538" s="17"/>
      <c r="BT2538" s="17"/>
    </row>
    <row r="2539" customFormat="1" spans="2:72">
      <c r="B2539" s="17" t="e">
        <f>VLOOKUP(D2539,正方形!D:D,1,FALSE)</f>
        <v>#N/A</v>
      </c>
      <c r="C2539" s="4">
        <f t="shared" si="290"/>
        <v>2535</v>
      </c>
      <c r="D2539" s="1" t="s">
        <v>3239</v>
      </c>
      <c r="E2539" s="1"/>
      <c r="F2539" s="17" t="s">
        <v>3240</v>
      </c>
      <c r="G2539" s="4">
        <v>1</v>
      </c>
      <c r="H2539" s="35">
        <f t="shared" si="291"/>
        <v>1</v>
      </c>
      <c r="I2539" s="47">
        <f t="shared" si="289"/>
        <v>0</v>
      </c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37">
        <f t="shared" si="288"/>
        <v>0</v>
      </c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s="17"/>
      <c r="BE2539" s="17"/>
      <c r="BF2539" s="17"/>
      <c r="BG2539" s="17"/>
      <c r="BH2539" s="17"/>
      <c r="BI2539" s="17"/>
      <c r="BJ2539" s="17"/>
      <c r="BK2539" s="17"/>
      <c r="BL2539" s="17"/>
      <c r="BM2539" s="17"/>
      <c r="BN2539" s="17"/>
      <c r="BO2539" s="17"/>
      <c r="BP2539" s="17"/>
      <c r="BQ2539" s="17"/>
      <c r="BR2539" s="17"/>
      <c r="BS2539" s="17"/>
      <c r="BT2539" s="17"/>
    </row>
    <row r="2540" customFormat="1" spans="2:72">
      <c r="B2540" s="17" t="e">
        <f>VLOOKUP(D2540,正方形!D:D,1,FALSE)</f>
        <v>#N/A</v>
      </c>
      <c r="C2540" s="4">
        <f t="shared" si="290"/>
        <v>2536</v>
      </c>
      <c r="D2540" s="1" t="s">
        <v>3241</v>
      </c>
      <c r="E2540" s="1"/>
      <c r="F2540" s="17" t="s">
        <v>3013</v>
      </c>
      <c r="G2540" s="4">
        <v>95</v>
      </c>
      <c r="H2540" s="35">
        <f t="shared" si="291"/>
        <v>0</v>
      </c>
      <c r="I2540" s="47">
        <f t="shared" si="289"/>
        <v>0</v>
      </c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37">
        <f t="shared" si="288"/>
        <v>95</v>
      </c>
      <c r="AP2540" s="17"/>
      <c r="AQ2540" s="17"/>
      <c r="AR2540" s="17"/>
      <c r="AS2540" s="17"/>
      <c r="AT2540" s="17"/>
      <c r="AU2540" s="17"/>
      <c r="AV2540" s="17">
        <v>50</v>
      </c>
      <c r="AW2540" s="17"/>
      <c r="AX2540" s="17"/>
      <c r="AY2540" s="17"/>
      <c r="AZ2540" s="17"/>
      <c r="BA2540" s="17"/>
      <c r="BB2540" s="17"/>
      <c r="BC2540" s="17"/>
      <c r="BD2540" s="17"/>
      <c r="BE2540" s="17"/>
      <c r="BF2540" s="17"/>
      <c r="BG2540" s="17">
        <v>45</v>
      </c>
      <c r="BH2540" s="17"/>
      <c r="BI2540" s="17"/>
      <c r="BJ2540" s="17"/>
      <c r="BK2540" s="17"/>
      <c r="BL2540" s="17"/>
      <c r="BM2540" s="17"/>
      <c r="BN2540" s="17"/>
      <c r="BO2540" s="17"/>
      <c r="BP2540" s="17"/>
      <c r="BQ2540" s="17"/>
      <c r="BR2540" s="17"/>
      <c r="BS2540" s="17"/>
      <c r="BT2540" s="17"/>
    </row>
    <row r="2541" customFormat="1" hidden="1" spans="2:72">
      <c r="B2541" s="17"/>
      <c r="C2541" s="4">
        <f t="shared" si="290"/>
        <v>2537</v>
      </c>
      <c r="D2541" s="16" t="s">
        <v>3242</v>
      </c>
      <c r="E2541" s="1"/>
      <c r="F2541" s="17"/>
      <c r="G2541" s="4">
        <v>0</v>
      </c>
      <c r="H2541" s="35">
        <f t="shared" si="291"/>
        <v>0</v>
      </c>
      <c r="I2541" s="47">
        <f t="shared" si="289"/>
        <v>0</v>
      </c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37">
        <f t="shared" si="288"/>
        <v>0</v>
      </c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/>
      <c r="BF2541" s="17"/>
      <c r="BG2541" s="17"/>
      <c r="BH2541" s="17"/>
      <c r="BI2541" s="17"/>
      <c r="BJ2541" s="17"/>
      <c r="BK2541" s="17"/>
      <c r="BL2541" s="17"/>
      <c r="BM2541" s="17"/>
      <c r="BN2541" s="17"/>
      <c r="BO2541" s="17"/>
      <c r="BP2541" s="17"/>
      <c r="BQ2541" s="17"/>
      <c r="BR2541" s="17"/>
    </row>
    <row r="2542" customFormat="1" hidden="1" spans="2:72">
      <c r="B2542" s="17" t="e">
        <f>VLOOKUP(D2542,正方形!D:D,1,FALSE)</f>
        <v>#N/A</v>
      </c>
      <c r="C2542" s="4">
        <f t="shared" si="290"/>
        <v>2538</v>
      </c>
      <c r="D2542" s="1" t="s">
        <v>3243</v>
      </c>
      <c r="E2542" s="1"/>
      <c r="F2542" s="17" t="s">
        <v>2967</v>
      </c>
      <c r="G2542" s="4">
        <v>50</v>
      </c>
      <c r="H2542" s="35">
        <f t="shared" si="291"/>
        <v>0</v>
      </c>
      <c r="I2542" s="47">
        <f t="shared" si="289"/>
        <v>0</v>
      </c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37">
        <f t="shared" si="288"/>
        <v>50</v>
      </c>
      <c r="AP2542" s="17"/>
      <c r="AQ2542" s="17"/>
      <c r="AR2542" s="17"/>
      <c r="AS2542" s="17">
        <v>50</v>
      </c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/>
      <c r="BF2542" s="17"/>
      <c r="BG2542" s="17"/>
      <c r="BH2542" s="17"/>
      <c r="BI2542" s="17"/>
      <c r="BJ2542" s="17"/>
      <c r="BK2542" s="17"/>
      <c r="BL2542" s="17"/>
      <c r="BM2542" s="17"/>
      <c r="BN2542" s="17"/>
      <c r="BO2542" s="17"/>
      <c r="BP2542" s="17"/>
      <c r="BQ2542" s="17"/>
      <c r="BR2542" s="17"/>
      <c r="BS2542" s="17"/>
      <c r="BT2542" s="17"/>
    </row>
    <row r="2543" customFormat="1" hidden="1" spans="2:72">
      <c r="B2543" s="17" t="e">
        <f>VLOOKUP(D2543,正方形!D:D,1,FALSE)</f>
        <v>#N/A</v>
      </c>
      <c r="C2543" s="4">
        <f t="shared" si="290"/>
        <v>2539</v>
      </c>
      <c r="D2543" s="1" t="s">
        <v>3244</v>
      </c>
      <c r="E2543" s="1"/>
      <c r="F2543" s="17" t="s">
        <v>3031</v>
      </c>
      <c r="G2543" s="4">
        <v>0</v>
      </c>
      <c r="H2543" s="35">
        <f t="shared" si="291"/>
        <v>0</v>
      </c>
      <c r="I2543" s="47">
        <f t="shared" si="289"/>
        <v>0</v>
      </c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37">
        <f t="shared" si="288"/>
        <v>0</v>
      </c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s="17"/>
      <c r="BE2543" s="17"/>
      <c r="BF2543" s="17"/>
      <c r="BG2543" s="17"/>
      <c r="BH2543" s="17"/>
      <c r="BI2543" s="17"/>
      <c r="BJ2543" s="17"/>
      <c r="BK2543" s="17"/>
      <c r="BL2543" s="17"/>
      <c r="BM2543" s="17"/>
      <c r="BN2543" s="17"/>
      <c r="BO2543" s="17"/>
      <c r="BP2543" s="17"/>
      <c r="BQ2543" s="17"/>
      <c r="BR2543" s="17"/>
      <c r="BS2543" s="38"/>
      <c r="BT2543" s="38"/>
    </row>
    <row r="2544" customFormat="1" spans="2:72">
      <c r="B2544" s="17" t="e">
        <f>VLOOKUP(D2544,正方形!D:D,1,FALSE)</f>
        <v>#N/A</v>
      </c>
      <c r="C2544" s="4">
        <f t="shared" si="290"/>
        <v>2540</v>
      </c>
      <c r="D2544" s="1" t="s">
        <v>3245</v>
      </c>
      <c r="E2544" s="1"/>
      <c r="F2544" s="17" t="s">
        <v>3246</v>
      </c>
      <c r="G2544" s="4">
        <v>190</v>
      </c>
      <c r="H2544" s="35">
        <f t="shared" si="291"/>
        <v>190</v>
      </c>
      <c r="I2544" s="47">
        <f t="shared" si="289"/>
        <v>0</v>
      </c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37">
        <f t="shared" si="288"/>
        <v>0</v>
      </c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/>
      <c r="BE2544" s="17"/>
      <c r="BF2544" s="17"/>
      <c r="BG2544" s="17"/>
      <c r="BH2544" s="17"/>
      <c r="BI2544" s="17"/>
      <c r="BJ2544" s="17"/>
      <c r="BK2544" s="17"/>
      <c r="BL2544" s="17"/>
      <c r="BM2544" s="17"/>
      <c r="BN2544" s="17"/>
      <c r="BO2544" s="17"/>
      <c r="BP2544" s="17"/>
      <c r="BQ2544" s="17"/>
      <c r="BR2544" s="17"/>
      <c r="BS2544" s="17"/>
      <c r="BT2544" s="17"/>
    </row>
    <row r="2545" customFormat="1" spans="2:72">
      <c r="B2545" s="17"/>
      <c r="C2545" s="4">
        <f t="shared" si="290"/>
        <v>2541</v>
      </c>
      <c r="D2545" s="16" t="s">
        <v>3247</v>
      </c>
      <c r="E2545" s="1"/>
      <c r="F2545" s="17" t="s">
        <v>3248</v>
      </c>
      <c r="G2545" s="4">
        <v>1040</v>
      </c>
      <c r="H2545" s="35">
        <f t="shared" si="291"/>
        <v>1040</v>
      </c>
      <c r="I2545" s="47">
        <f t="shared" si="289"/>
        <v>0</v>
      </c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37">
        <f t="shared" si="288"/>
        <v>0</v>
      </c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s="17"/>
      <c r="BE2545" s="17"/>
      <c r="BF2545" s="17"/>
      <c r="BG2545" s="17"/>
      <c r="BH2545" s="17"/>
      <c r="BI2545" s="17"/>
      <c r="BJ2545" s="17"/>
      <c r="BK2545" s="17"/>
      <c r="BL2545" s="17"/>
      <c r="BM2545" s="17"/>
      <c r="BN2545" s="17"/>
      <c r="BO2545" s="17"/>
      <c r="BP2545" s="17"/>
      <c r="BQ2545" s="17"/>
      <c r="BR2545" s="17"/>
      <c r="BS2545" s="17"/>
      <c r="BT2545" s="17"/>
    </row>
    <row r="2546" customFormat="1" spans="2:72">
      <c r="B2546" s="17" t="e">
        <f>VLOOKUP(D2546,正方形!D:D,1,FALSE)</f>
        <v>#N/A</v>
      </c>
      <c r="C2546" s="4">
        <f t="shared" si="290"/>
        <v>2542</v>
      </c>
      <c r="D2546" s="1" t="s">
        <v>3249</v>
      </c>
      <c r="E2546" s="1"/>
      <c r="F2546" s="17" t="s">
        <v>2598</v>
      </c>
      <c r="G2546" s="4">
        <v>20</v>
      </c>
      <c r="H2546" s="35">
        <f t="shared" si="291"/>
        <v>20</v>
      </c>
      <c r="I2546" s="47">
        <f t="shared" si="289"/>
        <v>0</v>
      </c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37">
        <f t="shared" si="288"/>
        <v>0</v>
      </c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/>
      <c r="BE2546" s="17"/>
      <c r="BF2546" s="17"/>
      <c r="BG2546" s="17"/>
      <c r="BH2546" s="17"/>
      <c r="BI2546" s="17"/>
      <c r="BJ2546" s="17"/>
      <c r="BK2546" s="17"/>
      <c r="BL2546" s="17"/>
      <c r="BM2546" s="17"/>
      <c r="BN2546" s="17"/>
      <c r="BO2546" s="17"/>
      <c r="BP2546" s="17"/>
      <c r="BQ2546" s="17"/>
      <c r="BR2546" s="17"/>
      <c r="BS2546" s="17"/>
      <c r="BT2546" s="17"/>
    </row>
    <row r="2547" customFormat="1" hidden="1" spans="2:72">
      <c r="B2547" s="17"/>
      <c r="C2547" s="4">
        <f t="shared" si="290"/>
        <v>2543</v>
      </c>
      <c r="D2547" s="16" t="s">
        <v>3250</v>
      </c>
      <c r="E2547" s="1"/>
      <c r="F2547" s="17" t="s">
        <v>3144</v>
      </c>
      <c r="G2547" s="4">
        <v>200</v>
      </c>
      <c r="H2547" s="35">
        <v>0</v>
      </c>
      <c r="I2547" s="47">
        <f t="shared" si="289"/>
        <v>0</v>
      </c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37">
        <v>200</v>
      </c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s="17"/>
      <c r="BE2547" s="17"/>
      <c r="BF2547" s="17"/>
      <c r="BG2547" s="17" t="s">
        <v>3251</v>
      </c>
      <c r="BH2547" s="17"/>
      <c r="BI2547" s="17"/>
      <c r="BJ2547" s="17"/>
      <c r="BK2547" s="17"/>
      <c r="BL2547" s="17"/>
      <c r="BM2547" s="17"/>
      <c r="BN2547" s="17"/>
      <c r="BO2547" s="17"/>
      <c r="BP2547" s="17"/>
      <c r="BQ2547" s="17"/>
      <c r="BR2547" s="17"/>
    </row>
    <row r="2548" customFormat="1" hidden="1" spans="2:72">
      <c r="B2548" s="17" t="e">
        <f>VLOOKUP(D2548,正方形!D:D,1,FALSE)</f>
        <v>#N/A</v>
      </c>
      <c r="C2548" s="4">
        <f t="shared" si="290"/>
        <v>2544</v>
      </c>
      <c r="D2548" s="1" t="s">
        <v>3252</v>
      </c>
      <c r="E2548" s="1"/>
      <c r="F2548" s="17" t="s">
        <v>2592</v>
      </c>
      <c r="G2548" s="4">
        <v>50</v>
      </c>
      <c r="H2548" s="35">
        <f t="shared" si="291"/>
        <v>0</v>
      </c>
      <c r="I2548" s="47">
        <f t="shared" si="289"/>
        <v>0</v>
      </c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37">
        <f t="shared" ref="AO2544:AO2567" si="292">SUM(AP2548:BT2548)</f>
        <v>50</v>
      </c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/>
      <c r="BM2548" s="17"/>
      <c r="BN2548" s="17">
        <v>50</v>
      </c>
      <c r="BO2548" s="17"/>
      <c r="BP2548" s="17"/>
      <c r="BQ2548" s="17"/>
      <c r="BR2548" s="17"/>
      <c r="BS2548" s="38"/>
      <c r="BT2548" s="38"/>
    </row>
    <row r="2549" customFormat="1" hidden="1" spans="2:72">
      <c r="B2549" s="17"/>
      <c r="C2549" s="4">
        <f t="shared" si="290"/>
        <v>2545</v>
      </c>
      <c r="D2549" s="16" t="s">
        <v>3253</v>
      </c>
      <c r="E2549" s="1"/>
      <c r="F2549" s="17" t="s">
        <v>2898</v>
      </c>
      <c r="G2549" s="4">
        <v>60</v>
      </c>
      <c r="H2549" s="35">
        <f t="shared" si="291"/>
        <v>0</v>
      </c>
      <c r="I2549" s="47">
        <f t="shared" si="289"/>
        <v>0</v>
      </c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37">
        <f t="shared" si="292"/>
        <v>60</v>
      </c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>
        <v>60</v>
      </c>
      <c r="BE2549" s="17"/>
      <c r="BF2549" s="17"/>
      <c r="BG2549" s="17"/>
      <c r="BH2549" s="17"/>
      <c r="BI2549" s="17"/>
      <c r="BJ2549" s="17"/>
      <c r="BK2549" s="17"/>
      <c r="BL2549" s="17"/>
      <c r="BM2549" s="17"/>
      <c r="BN2549" s="17"/>
      <c r="BO2549" s="17"/>
      <c r="BP2549" s="17"/>
      <c r="BQ2549" s="17"/>
      <c r="BR2549" s="17"/>
      <c r="BS2549" s="17"/>
      <c r="BT2549" s="17"/>
    </row>
    <row r="2550" customFormat="1" hidden="1" spans="2:72">
      <c r="B2550" s="17"/>
      <c r="C2550" s="4">
        <f t="shared" si="290"/>
        <v>2546</v>
      </c>
      <c r="D2550" s="16" t="s">
        <v>3254</v>
      </c>
      <c r="E2550" s="1"/>
      <c r="F2550" s="17"/>
      <c r="G2550" s="4">
        <v>0</v>
      </c>
      <c r="H2550" s="35">
        <f t="shared" si="291"/>
        <v>0</v>
      </c>
      <c r="I2550" s="47">
        <f t="shared" si="289"/>
        <v>0</v>
      </c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37">
        <f t="shared" si="292"/>
        <v>0</v>
      </c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/>
      <c r="BF2550" s="17"/>
      <c r="BG2550" s="17"/>
      <c r="BH2550" s="17"/>
      <c r="BI2550" s="17"/>
      <c r="BJ2550" s="17"/>
      <c r="BK2550" s="17"/>
      <c r="BL2550" s="17"/>
      <c r="BM2550" s="17"/>
      <c r="BN2550" s="17"/>
      <c r="BO2550" s="17"/>
      <c r="BP2550" s="17"/>
      <c r="BQ2550" s="17"/>
      <c r="BR2550" s="17"/>
    </row>
    <row r="2551" customFormat="1" spans="2:72">
      <c r="B2551" s="17" t="e">
        <f>VLOOKUP(D2551,正方形!D:D,1,FALSE)</f>
        <v>#N/A</v>
      </c>
      <c r="C2551" s="4">
        <f t="shared" si="290"/>
        <v>2547</v>
      </c>
      <c r="D2551" s="1" t="s">
        <v>3255</v>
      </c>
      <c r="E2551" s="1"/>
      <c r="F2551" s="17" t="s">
        <v>2644</v>
      </c>
      <c r="G2551" s="4">
        <v>100</v>
      </c>
      <c r="H2551" s="35">
        <f t="shared" si="291"/>
        <v>100</v>
      </c>
      <c r="I2551" s="47">
        <f t="shared" si="289"/>
        <v>0</v>
      </c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37">
        <f t="shared" si="292"/>
        <v>0</v>
      </c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s="17"/>
      <c r="BE2551" s="17"/>
      <c r="BF2551" s="17"/>
      <c r="BG2551" s="17"/>
      <c r="BH2551" s="17"/>
      <c r="BI2551" s="17"/>
      <c r="BJ2551" s="17"/>
      <c r="BK2551" s="17"/>
      <c r="BL2551" s="17"/>
      <c r="BM2551" s="17"/>
      <c r="BN2551" s="17"/>
      <c r="BO2551" s="17"/>
      <c r="BP2551" s="17"/>
      <c r="BQ2551" s="17"/>
      <c r="BR2551" s="17"/>
      <c r="BS2551" s="17"/>
      <c r="BT2551" s="17"/>
    </row>
    <row r="2552" customFormat="1" spans="2:72">
      <c r="B2552" s="17"/>
      <c r="C2552" s="4">
        <f t="shared" si="290"/>
        <v>2548</v>
      </c>
      <c r="D2552" s="16" t="s">
        <v>3256</v>
      </c>
      <c r="E2552" s="1"/>
      <c r="F2552" s="17" t="s">
        <v>2903</v>
      </c>
      <c r="G2552" s="4">
        <v>50</v>
      </c>
      <c r="H2552" s="35">
        <f t="shared" si="291"/>
        <v>50</v>
      </c>
      <c r="I2552" s="47">
        <f t="shared" si="289"/>
        <v>0</v>
      </c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37">
        <f t="shared" si="292"/>
        <v>0</v>
      </c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/>
      <c r="BF2552" s="17"/>
      <c r="BG2552" s="17"/>
      <c r="BH2552" s="17"/>
      <c r="BI2552" s="17"/>
      <c r="BJ2552" s="17"/>
      <c r="BK2552" s="17"/>
      <c r="BL2552" s="17"/>
      <c r="BM2552" s="17"/>
      <c r="BN2552" s="17"/>
      <c r="BO2552" s="17"/>
      <c r="BP2552" s="17"/>
      <c r="BQ2552" s="17"/>
      <c r="BR2552" s="17"/>
      <c r="BS2552" s="17"/>
      <c r="BT2552" s="17"/>
    </row>
    <row r="2553" customFormat="1" spans="2:72">
      <c r="B2553" s="17"/>
      <c r="C2553" s="4">
        <f t="shared" si="290"/>
        <v>2549</v>
      </c>
      <c r="D2553" s="16" t="s">
        <v>3257</v>
      </c>
      <c r="E2553" s="1"/>
      <c r="F2553" s="17" t="s">
        <v>2571</v>
      </c>
      <c r="G2553" s="4">
        <v>300</v>
      </c>
      <c r="H2553" s="35">
        <f t="shared" si="291"/>
        <v>300</v>
      </c>
      <c r="I2553" s="47">
        <f t="shared" si="289"/>
        <v>0</v>
      </c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37">
        <f t="shared" si="292"/>
        <v>0</v>
      </c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/>
      <c r="BE2553" s="17"/>
      <c r="BF2553" s="17"/>
      <c r="BG2553" s="17"/>
      <c r="BH2553" s="17"/>
      <c r="BI2553" s="17"/>
      <c r="BJ2553" s="17"/>
      <c r="BK2553" s="17"/>
      <c r="BL2553" s="17"/>
      <c r="BM2553" s="17"/>
      <c r="BN2553" s="17"/>
      <c r="BO2553" s="17"/>
      <c r="BP2553" s="17"/>
      <c r="BQ2553" s="17"/>
      <c r="BR2553" s="17"/>
      <c r="BS2553" s="17"/>
      <c r="BT2553" s="17"/>
    </row>
    <row r="2554" customFormat="1" spans="2:72">
      <c r="B2554" s="17" t="e">
        <f>VLOOKUP(D2554,正方形!D:D,1,FALSE)</f>
        <v>#N/A</v>
      </c>
      <c r="C2554" s="4">
        <f t="shared" si="290"/>
        <v>2550</v>
      </c>
      <c r="D2554" s="1" t="s">
        <v>3258</v>
      </c>
      <c r="E2554" s="1"/>
      <c r="F2554" s="17" t="s">
        <v>2647</v>
      </c>
      <c r="G2554" s="4">
        <v>50</v>
      </c>
      <c r="H2554" s="35">
        <f t="shared" si="291"/>
        <v>50</v>
      </c>
      <c r="I2554" s="47">
        <f t="shared" si="289"/>
        <v>0</v>
      </c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37">
        <f t="shared" si="292"/>
        <v>0</v>
      </c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/>
      <c r="BE2554" s="17"/>
      <c r="BF2554" s="17"/>
      <c r="BG2554" s="17"/>
      <c r="BH2554" s="17"/>
      <c r="BI2554" s="17"/>
      <c r="BJ2554" s="17"/>
      <c r="BK2554" s="17"/>
      <c r="BL2554" s="17"/>
      <c r="BM2554" s="17"/>
      <c r="BN2554" s="17"/>
      <c r="BO2554" s="17"/>
      <c r="BP2554" s="17"/>
      <c r="BQ2554" s="17"/>
      <c r="BR2554" s="17"/>
      <c r="BS2554" s="17"/>
      <c r="BT2554" s="17"/>
    </row>
    <row r="2555" customFormat="1" hidden="1" spans="2:72">
      <c r="B2555" s="17"/>
      <c r="C2555" s="4">
        <f t="shared" si="290"/>
        <v>2551</v>
      </c>
      <c r="D2555" s="16" t="s">
        <v>3259</v>
      </c>
      <c r="E2555" s="1"/>
      <c r="F2555" s="17"/>
      <c r="G2555" s="4">
        <v>0</v>
      </c>
      <c r="H2555" s="35">
        <f t="shared" si="291"/>
        <v>0</v>
      </c>
      <c r="I2555" s="47">
        <f t="shared" si="289"/>
        <v>0</v>
      </c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37">
        <f t="shared" si="292"/>
        <v>0</v>
      </c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/>
      <c r="BE2555" s="17"/>
      <c r="BF2555" s="17"/>
      <c r="BG2555" s="17"/>
      <c r="BH2555" s="17"/>
      <c r="BI2555" s="17"/>
      <c r="BJ2555" s="17"/>
      <c r="BK2555" s="17"/>
      <c r="BL2555" s="17"/>
      <c r="BM2555" s="17"/>
      <c r="BN2555" s="17"/>
      <c r="BO2555" s="17"/>
      <c r="BP2555" s="17"/>
      <c r="BQ2555" s="17"/>
      <c r="BR2555" s="17"/>
    </row>
    <row r="2556" customFormat="1" spans="2:72">
      <c r="B2556" s="17" t="e">
        <f>VLOOKUP(D2556,正方形!D:D,1,FALSE)</f>
        <v>#N/A</v>
      </c>
      <c r="C2556" s="4">
        <f t="shared" si="290"/>
        <v>2552</v>
      </c>
      <c r="D2556" s="1" t="s">
        <v>3260</v>
      </c>
      <c r="E2556" s="1"/>
      <c r="F2556" s="17" t="s">
        <v>2819</v>
      </c>
      <c r="G2556" s="4">
        <v>50</v>
      </c>
      <c r="H2556" s="35">
        <f t="shared" si="291"/>
        <v>50</v>
      </c>
      <c r="I2556" s="47">
        <f t="shared" si="289"/>
        <v>0</v>
      </c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37">
        <f t="shared" si="292"/>
        <v>0</v>
      </c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s="17"/>
      <c r="BE2556" s="17"/>
      <c r="BF2556" s="17"/>
      <c r="BG2556" s="17"/>
      <c r="BH2556" s="17"/>
      <c r="BI2556" s="17"/>
      <c r="BJ2556" s="17"/>
      <c r="BK2556" s="17"/>
      <c r="BL2556" s="17"/>
      <c r="BM2556" s="17"/>
      <c r="BN2556" s="17"/>
      <c r="BO2556" s="17"/>
      <c r="BP2556" s="17"/>
      <c r="BQ2556" s="17"/>
      <c r="BR2556" s="17"/>
      <c r="BS2556" s="17"/>
      <c r="BT2556" s="17"/>
    </row>
    <row r="2557" customFormat="1" hidden="1" spans="2:72">
      <c r="B2557" s="17"/>
      <c r="C2557" s="4">
        <f t="shared" si="290"/>
        <v>2553</v>
      </c>
      <c r="D2557" s="16" t="s">
        <v>3261</v>
      </c>
      <c r="E2557" s="1"/>
      <c r="F2557" s="17" t="s">
        <v>2425</v>
      </c>
      <c r="G2557" s="4">
        <v>0</v>
      </c>
      <c r="H2557" s="35">
        <f t="shared" si="291"/>
        <v>0</v>
      </c>
      <c r="I2557" s="47">
        <f t="shared" si="289"/>
        <v>0</v>
      </c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37">
        <f t="shared" si="292"/>
        <v>0</v>
      </c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/>
      <c r="BE2557" s="17"/>
      <c r="BF2557" s="17"/>
      <c r="BG2557" s="17"/>
      <c r="BH2557" s="17"/>
      <c r="BI2557" s="17"/>
      <c r="BJ2557" s="17"/>
      <c r="BK2557" s="17"/>
      <c r="BL2557" s="17"/>
      <c r="BM2557" s="17"/>
      <c r="BN2557" s="17"/>
      <c r="BO2557" s="17"/>
      <c r="BP2557" s="17"/>
      <c r="BQ2557" s="17"/>
      <c r="BR2557" s="17"/>
    </row>
    <row r="2558" customFormat="1" spans="2:72">
      <c r="B2558" s="17" t="e">
        <f>VLOOKUP(D2558,正方形!D:D,1,FALSE)</f>
        <v>#N/A</v>
      </c>
      <c r="C2558" s="4">
        <f t="shared" si="290"/>
        <v>2554</v>
      </c>
      <c r="D2558" s="1" t="s">
        <v>3262</v>
      </c>
      <c r="E2558" s="1"/>
      <c r="F2558" s="17" t="s">
        <v>2966</v>
      </c>
      <c r="G2558" s="4">
        <v>50</v>
      </c>
      <c r="H2558" s="35">
        <f t="shared" si="291"/>
        <v>50</v>
      </c>
      <c r="I2558" s="47">
        <f t="shared" si="289"/>
        <v>0</v>
      </c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37">
        <f t="shared" si="292"/>
        <v>0</v>
      </c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/>
      <c r="BE2558" s="17"/>
      <c r="BF2558" s="17"/>
      <c r="BG2558" s="17"/>
      <c r="BH2558" s="17"/>
      <c r="BI2558" s="17"/>
      <c r="BJ2558" s="17"/>
      <c r="BK2558" s="17"/>
      <c r="BL2558" s="17"/>
      <c r="BM2558" s="17"/>
      <c r="BN2558" s="17"/>
      <c r="BO2558" s="17"/>
      <c r="BP2558" s="17"/>
      <c r="BQ2558" s="17"/>
      <c r="BR2558" s="17"/>
      <c r="BS2558" s="17"/>
      <c r="BT2558" s="17"/>
    </row>
    <row r="2559" customFormat="1" spans="2:72">
      <c r="B2559" s="17"/>
      <c r="C2559" s="4">
        <f t="shared" si="290"/>
        <v>2555</v>
      </c>
      <c r="D2559" s="16" t="s">
        <v>3263</v>
      </c>
      <c r="E2559" s="1"/>
      <c r="F2559" s="17" t="s">
        <v>2934</v>
      </c>
      <c r="G2559" s="4">
        <v>4600</v>
      </c>
      <c r="H2559" s="35">
        <f t="shared" si="291"/>
        <v>4570</v>
      </c>
      <c r="I2559" s="47">
        <f t="shared" si="289"/>
        <v>0</v>
      </c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37">
        <f t="shared" si="292"/>
        <v>30</v>
      </c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/>
      <c r="BE2559" s="17"/>
      <c r="BF2559" s="17">
        <v>30</v>
      </c>
      <c r="BG2559" s="17"/>
      <c r="BH2559" s="17"/>
      <c r="BI2559" s="17"/>
      <c r="BJ2559" s="17"/>
      <c r="BK2559" s="17"/>
      <c r="BL2559" s="17"/>
      <c r="BM2559" s="17"/>
      <c r="BN2559" s="17"/>
      <c r="BO2559" s="17"/>
      <c r="BP2559" s="17"/>
      <c r="BQ2559" s="17"/>
      <c r="BR2559" s="17"/>
      <c r="BS2559" s="17"/>
      <c r="BT2559" s="17"/>
    </row>
    <row r="2560" customFormat="1" hidden="1" spans="2:72">
      <c r="B2560" s="17" t="e">
        <f>VLOOKUP(D2560,正方形!D:D,1,FALSE)</f>
        <v>#N/A</v>
      </c>
      <c r="C2560" s="4">
        <f t="shared" si="290"/>
        <v>2556</v>
      </c>
      <c r="D2560" s="1" t="s">
        <v>3264</v>
      </c>
      <c r="E2560" s="1"/>
      <c r="F2560" s="17" t="s">
        <v>2425</v>
      </c>
      <c r="G2560" s="4">
        <v>0</v>
      </c>
      <c r="H2560" s="35">
        <f t="shared" si="291"/>
        <v>0</v>
      </c>
      <c r="I2560" s="47">
        <f t="shared" si="289"/>
        <v>0</v>
      </c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37">
        <f t="shared" si="292"/>
        <v>0</v>
      </c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s="17"/>
      <c r="BE2560" s="17"/>
      <c r="BF2560" s="17"/>
      <c r="BG2560" s="17"/>
      <c r="BH2560" s="17"/>
      <c r="BI2560" s="17"/>
      <c r="BJ2560" s="17"/>
      <c r="BK2560" s="17"/>
      <c r="BL2560" s="17"/>
      <c r="BM2560" s="17"/>
      <c r="BN2560" s="17"/>
      <c r="BO2560" s="17"/>
      <c r="BP2560" s="17"/>
      <c r="BQ2560" s="17"/>
      <c r="BR2560" s="17"/>
    </row>
    <row r="2561" customFormat="1" spans="2:72">
      <c r="B2561" s="17"/>
      <c r="C2561" s="4">
        <f t="shared" si="290"/>
        <v>2557</v>
      </c>
      <c r="D2561" s="16" t="s">
        <v>3265</v>
      </c>
      <c r="E2561" s="1"/>
      <c r="F2561" s="17" t="s">
        <v>2571</v>
      </c>
      <c r="G2561" s="4">
        <v>300</v>
      </c>
      <c r="H2561" s="35">
        <f t="shared" si="291"/>
        <v>300</v>
      </c>
      <c r="I2561" s="47">
        <f t="shared" si="289"/>
        <v>0</v>
      </c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37">
        <f t="shared" si="292"/>
        <v>0</v>
      </c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s="17"/>
      <c r="BE2561" s="17"/>
      <c r="BF2561" s="17"/>
      <c r="BG2561" s="17"/>
      <c r="BH2561" s="17"/>
      <c r="BI2561" s="17"/>
      <c r="BJ2561" s="17"/>
      <c r="BK2561" s="17"/>
      <c r="BL2561" s="17"/>
      <c r="BM2561" s="17"/>
      <c r="BN2561" s="17"/>
      <c r="BO2561" s="17"/>
      <c r="BP2561" s="17"/>
      <c r="BQ2561" s="17"/>
      <c r="BR2561" s="17"/>
      <c r="BS2561" s="17"/>
      <c r="BT2561" s="17"/>
    </row>
    <row r="2562" customFormat="1" hidden="1" spans="2:72">
      <c r="B2562" s="17"/>
      <c r="C2562" s="4">
        <f t="shared" si="290"/>
        <v>2558</v>
      </c>
      <c r="D2562" s="16" t="s">
        <v>3266</v>
      </c>
      <c r="E2562" s="1"/>
      <c r="F2562" s="17"/>
      <c r="G2562" s="4">
        <v>0</v>
      </c>
      <c r="H2562" s="35">
        <f t="shared" si="291"/>
        <v>0</v>
      </c>
      <c r="I2562" s="47">
        <f t="shared" si="289"/>
        <v>0</v>
      </c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37">
        <f t="shared" si="292"/>
        <v>0</v>
      </c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/>
      <c r="BE2562" s="17"/>
      <c r="BF2562" s="17"/>
      <c r="BG2562" s="17"/>
      <c r="BH2562" s="17"/>
      <c r="BI2562" s="17"/>
      <c r="BJ2562" s="17"/>
      <c r="BK2562" s="17"/>
      <c r="BL2562" s="17"/>
      <c r="BM2562" s="17"/>
      <c r="BN2562" s="17"/>
      <c r="BO2562" s="17"/>
      <c r="BP2562" s="17"/>
      <c r="BQ2562" s="17"/>
      <c r="BR2562" s="17"/>
    </row>
    <row r="2563" customFormat="1" hidden="1" spans="2:72">
      <c r="B2563" s="17"/>
      <c r="C2563" s="4">
        <f t="shared" si="290"/>
        <v>2559</v>
      </c>
      <c r="D2563" s="16" t="s">
        <v>3267</v>
      </c>
      <c r="E2563" s="1"/>
      <c r="F2563" s="17" t="s">
        <v>2425</v>
      </c>
      <c r="G2563" s="4">
        <v>0</v>
      </c>
      <c r="H2563" s="35">
        <f t="shared" si="291"/>
        <v>0</v>
      </c>
      <c r="I2563" s="47">
        <f t="shared" si="289"/>
        <v>0</v>
      </c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37">
        <f t="shared" si="292"/>
        <v>0</v>
      </c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/>
      <c r="BE2563" s="17"/>
      <c r="BF2563" s="17"/>
      <c r="BG2563" s="17"/>
      <c r="BH2563" s="17"/>
      <c r="BI2563" s="17"/>
      <c r="BJ2563" s="17"/>
      <c r="BK2563" s="17"/>
      <c r="BL2563" s="17"/>
      <c r="BM2563" s="17"/>
      <c r="BN2563" s="17"/>
      <c r="BO2563" s="17"/>
      <c r="BP2563" s="17"/>
      <c r="BQ2563" s="17"/>
      <c r="BR2563" s="17"/>
    </row>
    <row r="2564" customFormat="1" spans="2:72">
      <c r="B2564" s="17"/>
      <c r="C2564" s="4">
        <f t="shared" si="290"/>
        <v>2560</v>
      </c>
      <c r="D2564" s="16" t="s">
        <v>3268</v>
      </c>
      <c r="E2564" s="1"/>
      <c r="F2564" s="17" t="s">
        <v>3101</v>
      </c>
      <c r="G2564" s="4">
        <v>100</v>
      </c>
      <c r="H2564" s="35">
        <f t="shared" si="291"/>
        <v>100</v>
      </c>
      <c r="I2564" s="47">
        <f t="shared" si="289"/>
        <v>0</v>
      </c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37">
        <f t="shared" si="292"/>
        <v>0</v>
      </c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s="17"/>
      <c r="BE2564" s="17"/>
      <c r="BF2564" s="17"/>
      <c r="BG2564" s="17"/>
      <c r="BH2564" s="17"/>
      <c r="BI2564" s="17"/>
      <c r="BJ2564" s="17"/>
      <c r="BK2564" s="17"/>
      <c r="BL2564" s="17"/>
      <c r="BM2564" s="17"/>
      <c r="BN2564" s="17"/>
      <c r="BO2564" s="17"/>
      <c r="BP2564" s="17"/>
      <c r="BQ2564" s="17"/>
      <c r="BR2564" s="17"/>
      <c r="BS2564" s="17"/>
      <c r="BT2564" s="17"/>
    </row>
    <row r="2565" customFormat="1" hidden="1" spans="2:72">
      <c r="B2565" s="17" t="e">
        <f>VLOOKUP(D2565,正方形!D:D,1,FALSE)</f>
        <v>#N/A</v>
      </c>
      <c r="C2565" s="4">
        <f t="shared" si="290"/>
        <v>2561</v>
      </c>
      <c r="D2565" s="1" t="s">
        <v>3269</v>
      </c>
      <c r="E2565" s="1"/>
      <c r="F2565" s="17" t="s">
        <v>2425</v>
      </c>
      <c r="G2565" s="4">
        <v>0</v>
      </c>
      <c r="H2565" s="35">
        <f t="shared" si="291"/>
        <v>0</v>
      </c>
      <c r="I2565" s="47">
        <f t="shared" si="289"/>
        <v>0</v>
      </c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37">
        <f t="shared" si="292"/>
        <v>0</v>
      </c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s="17"/>
      <c r="BE2565" s="17"/>
      <c r="BF2565" s="17"/>
      <c r="BG2565" s="17"/>
      <c r="BH2565" s="17"/>
      <c r="BI2565" s="17"/>
      <c r="BJ2565" s="17"/>
      <c r="BK2565" s="17"/>
      <c r="BL2565" s="17"/>
      <c r="BM2565" s="17"/>
      <c r="BN2565" s="17"/>
      <c r="BO2565" s="17"/>
      <c r="BP2565" s="17"/>
      <c r="BQ2565" s="17"/>
      <c r="BR2565" s="17"/>
    </row>
    <row r="2566" customFormat="1" spans="2:72">
      <c r="B2566" s="17" t="e">
        <f>VLOOKUP(D2566,正方形!D:D,1,FALSE)</f>
        <v>#N/A</v>
      </c>
      <c r="C2566" s="4">
        <f t="shared" si="290"/>
        <v>2562</v>
      </c>
      <c r="D2566" s="1" t="s">
        <v>3270</v>
      </c>
      <c r="E2566" s="1"/>
      <c r="F2566" s="17" t="s">
        <v>3271</v>
      </c>
      <c r="G2566" s="4">
        <v>750</v>
      </c>
      <c r="H2566" s="35">
        <f t="shared" si="291"/>
        <v>750</v>
      </c>
      <c r="I2566" s="47">
        <f t="shared" si="289"/>
        <v>0</v>
      </c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37">
        <f t="shared" si="292"/>
        <v>0</v>
      </c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s="17"/>
      <c r="BE2566" s="17"/>
      <c r="BF2566" s="17"/>
      <c r="BG2566" s="17"/>
      <c r="BH2566" s="17"/>
      <c r="BI2566" s="17"/>
      <c r="BJ2566" s="17"/>
      <c r="BK2566" s="17"/>
      <c r="BL2566" s="17"/>
      <c r="BM2566" s="17"/>
      <c r="BN2566" s="17"/>
      <c r="BO2566" s="17"/>
      <c r="BP2566" s="17"/>
      <c r="BQ2566" s="17"/>
      <c r="BR2566" s="17"/>
      <c r="BS2566" s="17"/>
      <c r="BT2566" s="17"/>
    </row>
    <row r="2567" customFormat="1" spans="2:72">
      <c r="B2567" s="17" t="e">
        <f>VLOOKUP(D2567,正方形!D:D,1,FALSE)</f>
        <v>#N/A</v>
      </c>
      <c r="C2567" s="4">
        <f t="shared" si="290"/>
        <v>2563</v>
      </c>
      <c r="D2567" s="1" t="s">
        <v>3272</v>
      </c>
      <c r="E2567" s="1"/>
      <c r="F2567" s="17" t="s">
        <v>2822</v>
      </c>
      <c r="G2567" s="4">
        <v>100</v>
      </c>
      <c r="H2567" s="35">
        <f t="shared" si="291"/>
        <v>100</v>
      </c>
      <c r="I2567" s="47">
        <f t="shared" si="289"/>
        <v>0</v>
      </c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37">
        <f t="shared" si="292"/>
        <v>0</v>
      </c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s="17"/>
      <c r="BE2567" s="17"/>
      <c r="BF2567" s="17"/>
      <c r="BG2567" s="17"/>
      <c r="BH2567" s="17"/>
      <c r="BI2567" s="17"/>
      <c r="BJ2567" s="17"/>
      <c r="BK2567" s="17"/>
      <c r="BL2567" s="17"/>
      <c r="BM2567" s="17"/>
      <c r="BN2567" s="17"/>
      <c r="BO2567" s="17"/>
      <c r="BP2567" s="17"/>
      <c r="BQ2567" s="17"/>
      <c r="BR2567" s="17"/>
      <c r="BS2567" s="17"/>
      <c r="BT2567" s="17"/>
    </row>
    <row r="2568" customFormat="1" hidden="1" spans="2:72">
      <c r="B2568" s="17" t="e">
        <f>VLOOKUP(D2568,正方形!D:D,1,FALSE)</f>
        <v>#N/A</v>
      </c>
      <c r="C2568" s="4">
        <f t="shared" si="290"/>
        <v>2564</v>
      </c>
      <c r="D2568" s="1" t="s">
        <v>3273</v>
      </c>
      <c r="E2568" s="1"/>
      <c r="F2568" s="17" t="s">
        <v>2515</v>
      </c>
      <c r="G2568" s="4">
        <v>100</v>
      </c>
      <c r="H2568" s="35">
        <f t="shared" si="291"/>
        <v>0</v>
      </c>
      <c r="I2568" s="47">
        <f t="shared" si="289"/>
        <v>0</v>
      </c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37">
        <f t="shared" ref="AO2566:AO2583" si="293">SUM(AP2568:BT2568)</f>
        <v>100</v>
      </c>
      <c r="AP2568" s="17"/>
      <c r="AQ2568" s="17"/>
      <c r="AR2568" s="17"/>
      <c r="AS2568" s="17"/>
      <c r="AT2568" s="17"/>
      <c r="AU2568" s="17">
        <v>100</v>
      </c>
      <c r="AV2568" s="17"/>
      <c r="AW2568" s="17"/>
      <c r="AX2568" s="17"/>
      <c r="AY2568" s="17"/>
      <c r="AZ2568" s="17"/>
      <c r="BA2568" s="17"/>
      <c r="BB2568" s="17"/>
      <c r="BC2568" s="17"/>
      <c r="BD2568" s="17"/>
      <c r="BE2568" s="17"/>
      <c r="BF2568" s="17"/>
      <c r="BG2568" s="17"/>
      <c r="BH2568" s="17"/>
      <c r="BI2568" s="17"/>
      <c r="BJ2568" s="17"/>
      <c r="BK2568" s="17"/>
      <c r="BL2568" s="17"/>
      <c r="BM2568" s="17"/>
      <c r="BN2568" s="17"/>
      <c r="BO2568" s="17"/>
      <c r="BP2568" s="17"/>
      <c r="BQ2568" s="17"/>
      <c r="BR2568" s="17"/>
      <c r="BS2568" s="38"/>
      <c r="BT2568" s="38"/>
    </row>
    <row r="2569" customFormat="1" hidden="1" spans="2:72">
      <c r="B2569" s="17" t="e">
        <f>VLOOKUP(D2569,正方形!D:D,1,FALSE)</f>
        <v>#N/A</v>
      </c>
      <c r="C2569" s="4">
        <f t="shared" si="290"/>
        <v>2565</v>
      </c>
      <c r="D2569" s="1" t="s">
        <v>3274</v>
      </c>
      <c r="E2569" s="1"/>
      <c r="F2569" s="17" t="s">
        <v>2752</v>
      </c>
      <c r="G2569" s="4">
        <v>0</v>
      </c>
      <c r="H2569" s="35">
        <f t="shared" si="291"/>
        <v>0</v>
      </c>
      <c r="I2569" s="47">
        <f t="shared" si="289"/>
        <v>0</v>
      </c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37">
        <f t="shared" si="293"/>
        <v>0</v>
      </c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/>
      <c r="BE2569" s="17"/>
      <c r="BF2569" s="17"/>
      <c r="BG2569" s="17"/>
      <c r="BH2569" s="17"/>
      <c r="BI2569" s="17"/>
      <c r="BJ2569" s="17"/>
      <c r="BK2569" s="17"/>
      <c r="BL2569" s="17"/>
      <c r="BM2569" s="17"/>
      <c r="BN2569" s="17"/>
      <c r="BO2569" s="17"/>
      <c r="BP2569" s="17"/>
      <c r="BQ2569" s="17"/>
      <c r="BR2569" s="17"/>
      <c r="BS2569" s="17"/>
      <c r="BT2569" s="17"/>
    </row>
    <row r="2570" customFormat="1" spans="2:72">
      <c r="B2570" s="17" t="e">
        <f>VLOOKUP(D2570,正方形!D:D,1,FALSE)</f>
        <v>#N/A</v>
      </c>
      <c r="C2570" s="4">
        <f t="shared" si="290"/>
        <v>2566</v>
      </c>
      <c r="D2570" s="1" t="s">
        <v>3275</v>
      </c>
      <c r="E2570" s="1"/>
      <c r="F2570" s="17" t="s">
        <v>2632</v>
      </c>
      <c r="G2570" s="4">
        <v>750</v>
      </c>
      <c r="H2570" s="35">
        <f t="shared" si="291"/>
        <v>750</v>
      </c>
      <c r="I2570" s="47">
        <f t="shared" si="289"/>
        <v>0</v>
      </c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37">
        <f t="shared" si="293"/>
        <v>0</v>
      </c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s="17"/>
      <c r="BE2570" s="17"/>
      <c r="BF2570" s="17"/>
      <c r="BG2570" s="17"/>
      <c r="BH2570" s="17"/>
      <c r="BI2570" s="17"/>
      <c r="BJ2570" s="17"/>
      <c r="BK2570" s="17"/>
      <c r="BL2570" s="17"/>
      <c r="BM2570" s="17"/>
      <c r="BN2570" s="17"/>
      <c r="BO2570" s="17"/>
      <c r="BP2570" s="17"/>
      <c r="BQ2570" s="17"/>
      <c r="BR2570" s="17"/>
      <c r="BS2570" s="17"/>
      <c r="BT2570" s="17"/>
    </row>
    <row r="2571" customFormat="1" spans="2:72">
      <c r="B2571" s="17" t="e">
        <f>VLOOKUP(D2571,正方形!D:D,1,FALSE)</f>
        <v>#N/A</v>
      </c>
      <c r="C2571" s="4">
        <f t="shared" si="290"/>
        <v>2567</v>
      </c>
      <c r="D2571" s="1" t="s">
        <v>3276</v>
      </c>
      <c r="E2571" s="1"/>
      <c r="F2571" s="17" t="s">
        <v>2444</v>
      </c>
      <c r="G2571" s="4">
        <v>250</v>
      </c>
      <c r="H2571" s="35">
        <f t="shared" si="291"/>
        <v>250</v>
      </c>
      <c r="I2571" s="47">
        <f t="shared" si="289"/>
        <v>0</v>
      </c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37">
        <f t="shared" si="293"/>
        <v>0</v>
      </c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/>
      <c r="BF2571" s="17"/>
      <c r="BG2571" s="17"/>
      <c r="BH2571" s="17"/>
      <c r="BI2571" s="17"/>
      <c r="BJ2571" s="17"/>
      <c r="BK2571" s="17"/>
      <c r="BL2571" s="17"/>
      <c r="BM2571" s="17"/>
      <c r="BN2571" s="17"/>
      <c r="BO2571" s="17"/>
      <c r="BP2571" s="17"/>
      <c r="BQ2571" s="17"/>
      <c r="BR2571" s="17"/>
      <c r="BS2571" s="17"/>
      <c r="BT2571" s="17"/>
    </row>
    <row r="2572" customFormat="1" spans="2:72">
      <c r="B2572" s="17" t="e">
        <f>VLOOKUP(D2572,正方形!D:D,1,FALSE)</f>
        <v>#N/A</v>
      </c>
      <c r="C2572" s="4">
        <f t="shared" si="290"/>
        <v>2568</v>
      </c>
      <c r="D2572" s="1" t="s">
        <v>3277</v>
      </c>
      <c r="E2572" s="1"/>
      <c r="F2572" s="17" t="s">
        <v>3072</v>
      </c>
      <c r="G2572" s="4">
        <v>10</v>
      </c>
      <c r="H2572" s="35">
        <f t="shared" si="291"/>
        <v>10</v>
      </c>
      <c r="I2572" s="47">
        <f t="shared" si="289"/>
        <v>0</v>
      </c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37">
        <f t="shared" si="293"/>
        <v>0</v>
      </c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s="17"/>
      <c r="BE2572" s="17"/>
      <c r="BF2572" s="17"/>
      <c r="BG2572" s="17"/>
      <c r="BH2572" s="17"/>
      <c r="BI2572" s="17"/>
      <c r="BJ2572" s="17"/>
      <c r="BK2572" s="17"/>
      <c r="BL2572" s="17"/>
      <c r="BM2572" s="17"/>
      <c r="BN2572" s="17"/>
      <c r="BO2572" s="17"/>
      <c r="BP2572" s="17"/>
      <c r="BQ2572" s="17"/>
      <c r="BR2572" s="17"/>
      <c r="BS2572" s="17"/>
      <c r="BT2572" s="17"/>
    </row>
    <row r="2573" customFormat="1" hidden="1" spans="2:72">
      <c r="B2573" s="17" t="e">
        <f>VLOOKUP(D2573,正方形!D:D,1,FALSE)</f>
        <v>#N/A</v>
      </c>
      <c r="C2573" s="4">
        <f t="shared" si="290"/>
        <v>2569</v>
      </c>
      <c r="D2573" s="1" t="s">
        <v>3278</v>
      </c>
      <c r="E2573" s="1"/>
      <c r="F2573" s="17" t="s">
        <v>2425</v>
      </c>
      <c r="G2573" s="4">
        <v>0</v>
      </c>
      <c r="H2573" s="35">
        <f t="shared" si="291"/>
        <v>-200</v>
      </c>
      <c r="I2573" s="47">
        <f t="shared" si="289"/>
        <v>0</v>
      </c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37">
        <f t="shared" si="293"/>
        <v>200</v>
      </c>
      <c r="AP2573" s="17"/>
      <c r="AQ2573" s="17"/>
      <c r="AR2573" s="17">
        <v>200</v>
      </c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s="17"/>
      <c r="BE2573" s="17"/>
      <c r="BF2573" s="17"/>
      <c r="BG2573" s="17"/>
      <c r="BH2573" s="17"/>
      <c r="BI2573" s="17"/>
      <c r="BJ2573" s="17"/>
      <c r="BK2573" s="17"/>
      <c r="BL2573" s="17"/>
      <c r="BM2573" s="17"/>
      <c r="BN2573" s="17"/>
      <c r="BO2573" s="17"/>
      <c r="BP2573" s="17"/>
      <c r="BQ2573" s="17"/>
      <c r="BR2573" s="17"/>
    </row>
    <row r="2574" customFormat="1" hidden="1" spans="2:72">
      <c r="B2574" s="17" t="e">
        <f>VLOOKUP(D2574,正方形!D:D,1,FALSE)</f>
        <v>#N/A</v>
      </c>
      <c r="C2574" s="4">
        <f t="shared" si="290"/>
        <v>2570</v>
      </c>
      <c r="D2574" s="1" t="s">
        <v>3279</v>
      </c>
      <c r="E2574" s="1"/>
      <c r="F2574" s="17" t="s">
        <v>2425</v>
      </c>
      <c r="G2574" s="4">
        <v>0</v>
      </c>
      <c r="H2574" s="35">
        <f t="shared" si="291"/>
        <v>0</v>
      </c>
      <c r="I2574" s="47">
        <f t="shared" si="289"/>
        <v>0</v>
      </c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37">
        <f t="shared" si="293"/>
        <v>0</v>
      </c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/>
      <c r="BF2574" s="17"/>
      <c r="BG2574" s="17"/>
      <c r="BH2574" s="17"/>
      <c r="BI2574" s="17"/>
      <c r="BJ2574" s="17"/>
      <c r="BK2574" s="17"/>
      <c r="BL2574" s="17"/>
      <c r="BM2574" s="17"/>
      <c r="BN2574" s="17"/>
      <c r="BO2574" s="17"/>
      <c r="BP2574" s="17"/>
      <c r="BQ2574" s="17"/>
      <c r="BR2574" s="17"/>
    </row>
    <row r="2575" customFormat="1" hidden="1" spans="2:72">
      <c r="B2575" s="17"/>
      <c r="C2575" s="4">
        <f t="shared" si="290"/>
        <v>2571</v>
      </c>
      <c r="D2575" s="16" t="s">
        <v>3280</v>
      </c>
      <c r="E2575" s="1"/>
      <c r="F2575" s="17"/>
      <c r="G2575" s="4">
        <v>0</v>
      </c>
      <c r="H2575" s="35">
        <f t="shared" si="291"/>
        <v>0</v>
      </c>
      <c r="I2575" s="47">
        <f t="shared" si="289"/>
        <v>0</v>
      </c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37">
        <f t="shared" si="293"/>
        <v>0</v>
      </c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/>
      <c r="BF2575" s="17"/>
      <c r="BG2575" s="17"/>
      <c r="BH2575" s="17"/>
      <c r="BI2575" s="17"/>
      <c r="BJ2575" s="17"/>
      <c r="BK2575" s="17"/>
      <c r="BL2575" s="17"/>
      <c r="BM2575" s="17"/>
      <c r="BN2575" s="17"/>
      <c r="BO2575" s="17"/>
      <c r="BP2575" s="17"/>
      <c r="BQ2575" s="17"/>
      <c r="BR2575" s="17"/>
    </row>
    <row r="2576" customFormat="1" spans="2:72">
      <c r="B2576" s="17" t="e">
        <f>VLOOKUP(D2576,正方形!D:D,1,FALSE)</f>
        <v>#N/A</v>
      </c>
      <c r="C2576" s="4">
        <f t="shared" si="290"/>
        <v>2572</v>
      </c>
      <c r="D2576" s="1" t="s">
        <v>3281</v>
      </c>
      <c r="E2576" s="1"/>
      <c r="F2576" s="17" t="s">
        <v>2507</v>
      </c>
      <c r="G2576" s="4">
        <v>48</v>
      </c>
      <c r="H2576" s="35">
        <f t="shared" si="291"/>
        <v>48</v>
      </c>
      <c r="I2576" s="47">
        <f t="shared" si="289"/>
        <v>0</v>
      </c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37">
        <f t="shared" si="293"/>
        <v>0</v>
      </c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/>
      <c r="BF2576" s="17"/>
      <c r="BG2576" s="17"/>
      <c r="BH2576" s="17"/>
      <c r="BI2576" s="17"/>
      <c r="BJ2576" s="17"/>
      <c r="BK2576" s="17"/>
      <c r="BL2576" s="17"/>
      <c r="BM2576" s="17"/>
      <c r="BN2576" s="17"/>
      <c r="BO2576" s="17"/>
      <c r="BP2576" s="17"/>
      <c r="BQ2576" s="17"/>
      <c r="BR2576" s="17"/>
      <c r="BS2576" s="17"/>
      <c r="BT2576" s="17"/>
    </row>
    <row r="2577" customFormat="1" spans="2:72">
      <c r="B2577" s="17"/>
      <c r="C2577" s="4">
        <f t="shared" si="290"/>
        <v>2573</v>
      </c>
      <c r="D2577" s="1" t="s">
        <v>3282</v>
      </c>
      <c r="E2577" s="1"/>
      <c r="F2577" s="17" t="s">
        <v>3283</v>
      </c>
      <c r="G2577" s="4">
        <v>100</v>
      </c>
      <c r="H2577" s="35">
        <f t="shared" si="291"/>
        <v>0</v>
      </c>
      <c r="I2577" s="4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37">
        <f t="shared" si="293"/>
        <v>100</v>
      </c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/>
      <c r="BF2577" s="17"/>
      <c r="BG2577" s="17"/>
      <c r="BH2577" s="17"/>
      <c r="BI2577" s="17"/>
      <c r="BJ2577" s="17"/>
      <c r="BK2577" s="17">
        <v>100</v>
      </c>
      <c r="BL2577" s="17"/>
      <c r="BM2577" s="17"/>
      <c r="BN2577" s="17"/>
      <c r="BO2577" s="17"/>
      <c r="BP2577" s="17"/>
      <c r="BQ2577" s="17"/>
      <c r="BR2577" s="17"/>
      <c r="BS2577" s="17"/>
      <c r="BT2577" s="17"/>
    </row>
    <row r="2578" customFormat="1" spans="2:72">
      <c r="B2578" s="17" t="e">
        <f>VLOOKUP(D2578,正方形!D:D,1,FALSE)</f>
        <v>#N/A</v>
      </c>
      <c r="C2578" s="4">
        <f t="shared" si="290"/>
        <v>2574</v>
      </c>
      <c r="D2578" s="1" t="s">
        <v>3284</v>
      </c>
      <c r="E2578" s="1"/>
      <c r="F2578" s="17" t="s">
        <v>3008</v>
      </c>
      <c r="G2578" s="4">
        <v>35</v>
      </c>
      <c r="H2578" s="35">
        <f t="shared" si="291"/>
        <v>35</v>
      </c>
      <c r="I2578" s="47">
        <f t="shared" ref="I2578:I2592" si="294">SUM(J2578:AN2578)</f>
        <v>0</v>
      </c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37">
        <f t="shared" si="293"/>
        <v>0</v>
      </c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/>
      <c r="BF2578" s="17"/>
      <c r="BG2578" s="17"/>
      <c r="BH2578" s="17"/>
      <c r="BI2578" s="17"/>
      <c r="BJ2578" s="17"/>
      <c r="BK2578" s="17"/>
      <c r="BL2578" s="17"/>
      <c r="BM2578" s="17"/>
      <c r="BN2578" s="17"/>
      <c r="BO2578" s="17"/>
      <c r="BP2578" s="17"/>
      <c r="BQ2578" s="17"/>
      <c r="BR2578" s="17"/>
      <c r="BS2578" s="38"/>
      <c r="BT2578" s="38"/>
    </row>
    <row r="2579" customFormat="1" spans="2:72">
      <c r="B2579" s="17" t="e">
        <f>VLOOKUP(D2579,正方形!D:D,1,FALSE)</f>
        <v>#N/A</v>
      </c>
      <c r="C2579" s="4">
        <f t="shared" si="290"/>
        <v>2575</v>
      </c>
      <c r="D2579" s="1" t="s">
        <v>3285</v>
      </c>
      <c r="E2579" s="1"/>
      <c r="F2579" s="17" t="s">
        <v>2817</v>
      </c>
      <c r="G2579" s="4">
        <v>30</v>
      </c>
      <c r="H2579" s="35">
        <f t="shared" si="291"/>
        <v>30</v>
      </c>
      <c r="I2579" s="47">
        <f t="shared" si="294"/>
        <v>0</v>
      </c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37">
        <f t="shared" si="293"/>
        <v>0</v>
      </c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/>
      <c r="BF2579" s="17"/>
      <c r="BG2579" s="17"/>
      <c r="BH2579" s="17"/>
      <c r="BI2579" s="17"/>
      <c r="BJ2579" s="17"/>
      <c r="BK2579" s="17"/>
      <c r="BL2579" s="17"/>
      <c r="BM2579" s="17"/>
      <c r="BN2579" s="17"/>
      <c r="BO2579" s="17"/>
      <c r="BP2579" s="17"/>
      <c r="BQ2579" s="17"/>
      <c r="BR2579" s="17"/>
      <c r="BS2579" s="38"/>
      <c r="BT2579" s="38"/>
    </row>
    <row r="2580" customFormat="1" spans="2:72">
      <c r="B2580" s="17" t="e">
        <f>VLOOKUP(D2580,正方形!D:D,1,FALSE)</f>
        <v>#N/A</v>
      </c>
      <c r="C2580" s="4">
        <f t="shared" si="290"/>
        <v>2576</v>
      </c>
      <c r="D2580" s="1" t="s">
        <v>3286</v>
      </c>
      <c r="E2580" s="1"/>
      <c r="F2580" s="17" t="s">
        <v>3092</v>
      </c>
      <c r="G2580" s="4">
        <v>230</v>
      </c>
      <c r="H2580" s="35">
        <f t="shared" si="291"/>
        <v>230</v>
      </c>
      <c r="I2580" s="47">
        <f t="shared" si="294"/>
        <v>0</v>
      </c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37">
        <f t="shared" si="293"/>
        <v>0</v>
      </c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/>
      <c r="BE2580" s="17"/>
      <c r="BF2580" s="17"/>
      <c r="BG2580" s="17"/>
      <c r="BH2580" s="17"/>
      <c r="BI2580" s="17"/>
      <c r="BJ2580" s="17"/>
      <c r="BK2580" s="17"/>
      <c r="BL2580" s="17"/>
      <c r="BM2580" s="17"/>
      <c r="BN2580" s="17"/>
      <c r="BO2580" s="17"/>
      <c r="BP2580" s="17"/>
      <c r="BQ2580" s="17"/>
      <c r="BR2580" s="17"/>
      <c r="BS2580" s="38"/>
      <c r="BT2580" s="38"/>
    </row>
    <row r="2581" customFormat="1" spans="2:72">
      <c r="B2581" s="17" t="e">
        <f>VLOOKUP(D2581,正方形!D:D,1,FALSE)</f>
        <v>#N/A</v>
      </c>
      <c r="C2581" s="4">
        <f t="shared" si="290"/>
        <v>2577</v>
      </c>
      <c r="D2581" s="1" t="s">
        <v>3287</v>
      </c>
      <c r="E2581" s="1"/>
      <c r="F2581" s="17" t="s">
        <v>2786</v>
      </c>
      <c r="G2581" s="4">
        <v>30</v>
      </c>
      <c r="H2581" s="35">
        <f t="shared" si="291"/>
        <v>30</v>
      </c>
      <c r="I2581" s="47">
        <f t="shared" si="294"/>
        <v>0</v>
      </c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37">
        <f t="shared" si="293"/>
        <v>0</v>
      </c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/>
      <c r="BF2581" s="17"/>
      <c r="BG2581" s="17"/>
      <c r="BH2581" s="17"/>
      <c r="BI2581" s="17"/>
      <c r="BJ2581" s="17"/>
      <c r="BK2581" s="17"/>
      <c r="BL2581" s="17"/>
      <c r="BM2581" s="17"/>
      <c r="BN2581" s="17"/>
      <c r="BO2581" s="17"/>
      <c r="BP2581" s="17"/>
      <c r="BQ2581" s="17"/>
      <c r="BR2581" s="17"/>
      <c r="BS2581" s="38"/>
      <c r="BT2581" s="38"/>
    </row>
    <row r="2582" customFormat="1" spans="2:72">
      <c r="B2582" s="17" t="e">
        <f>VLOOKUP(D2582,正方形!D:D,1,FALSE)</f>
        <v>#N/A</v>
      </c>
      <c r="C2582" s="4">
        <f t="shared" si="290"/>
        <v>2578</v>
      </c>
      <c r="D2582" s="1" t="s">
        <v>3288</v>
      </c>
      <c r="E2582" s="1"/>
      <c r="F2582" s="17" t="s">
        <v>2817</v>
      </c>
      <c r="G2582" s="4">
        <v>150</v>
      </c>
      <c r="H2582" s="35">
        <f t="shared" si="291"/>
        <v>150</v>
      </c>
      <c r="I2582" s="47">
        <f t="shared" si="294"/>
        <v>0</v>
      </c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37">
        <f t="shared" si="293"/>
        <v>0</v>
      </c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/>
      <c r="BF2582" s="17"/>
      <c r="BG2582" s="17"/>
      <c r="BH2582" s="17"/>
      <c r="BI2582" s="17"/>
      <c r="BJ2582" s="17"/>
      <c r="BK2582" s="17"/>
      <c r="BL2582" s="17"/>
      <c r="BM2582" s="17"/>
      <c r="BN2582" s="17"/>
      <c r="BO2582" s="17"/>
      <c r="BP2582" s="17"/>
      <c r="BQ2582" s="17"/>
      <c r="BR2582" s="17"/>
      <c r="BS2582" s="38"/>
      <c r="BT2582" s="38"/>
    </row>
    <row r="2583" customFormat="1" spans="2:72">
      <c r="B2583" s="17" t="e">
        <f>VLOOKUP(D2583,正方形!D:D,1,FALSE)</f>
        <v>#N/A</v>
      </c>
      <c r="C2583" s="4">
        <f t="shared" si="290"/>
        <v>2579</v>
      </c>
      <c r="D2583" s="1" t="s">
        <v>3289</v>
      </c>
      <c r="E2583" s="1"/>
      <c r="F2583" s="17" t="s">
        <v>2817</v>
      </c>
      <c r="G2583" s="4">
        <v>30</v>
      </c>
      <c r="H2583" s="35">
        <f t="shared" si="291"/>
        <v>30</v>
      </c>
      <c r="I2583" s="47">
        <f t="shared" si="294"/>
        <v>0</v>
      </c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37">
        <f t="shared" si="293"/>
        <v>0</v>
      </c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s="17"/>
      <c r="BE2583" s="17"/>
      <c r="BF2583" s="17"/>
      <c r="BG2583" s="17"/>
      <c r="BH2583" s="17"/>
      <c r="BI2583" s="17"/>
      <c r="BJ2583" s="17"/>
      <c r="BK2583" s="17"/>
      <c r="BL2583" s="17"/>
      <c r="BM2583" s="17"/>
      <c r="BN2583" s="17"/>
      <c r="BO2583" s="17"/>
      <c r="BP2583" s="17"/>
      <c r="BQ2583" s="17"/>
      <c r="BR2583" s="17"/>
      <c r="BS2583" s="38"/>
      <c r="BT2583" s="38"/>
    </row>
    <row r="2584" customFormat="1" hidden="1" spans="2:72">
      <c r="B2584" s="17"/>
      <c r="C2584" s="4">
        <f t="shared" si="290"/>
        <v>2580</v>
      </c>
      <c r="D2584" s="16" t="s">
        <v>3290</v>
      </c>
      <c r="E2584" s="1"/>
      <c r="F2584" s="17" t="s">
        <v>2425</v>
      </c>
      <c r="G2584" s="4">
        <v>0</v>
      </c>
      <c r="H2584" s="35">
        <f t="shared" si="291"/>
        <v>0</v>
      </c>
      <c r="I2584" s="47">
        <f t="shared" si="294"/>
        <v>0</v>
      </c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37">
        <f t="shared" ref="AO2578:AO2618" si="295">SUM(AP2584:BT2584)</f>
        <v>0</v>
      </c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s="17"/>
      <c r="BE2584" s="17"/>
      <c r="BF2584" s="17"/>
      <c r="BG2584" s="17"/>
      <c r="BH2584" s="17"/>
      <c r="BI2584" s="17"/>
      <c r="BJ2584" s="17"/>
      <c r="BK2584" s="17"/>
      <c r="BL2584" s="17"/>
      <c r="BM2584" s="17"/>
      <c r="BN2584" s="17"/>
      <c r="BO2584" s="17"/>
      <c r="BP2584" s="17"/>
      <c r="BQ2584" s="17"/>
      <c r="BR2584" s="17"/>
    </row>
    <row r="2585" customFormat="1" spans="2:72">
      <c r="B2585" s="17" t="e">
        <f>VLOOKUP(D2585,正方形!D:D,1,FALSE)</f>
        <v>#N/A</v>
      </c>
      <c r="C2585" s="4">
        <f t="shared" si="290"/>
        <v>2581</v>
      </c>
      <c r="D2585" s="1" t="s">
        <v>3291</v>
      </c>
      <c r="E2585" s="1"/>
      <c r="F2585" s="17" t="s">
        <v>3292</v>
      </c>
      <c r="G2585" s="4">
        <v>45</v>
      </c>
      <c r="H2585" s="35">
        <f t="shared" si="291"/>
        <v>45</v>
      </c>
      <c r="I2585" s="47">
        <f t="shared" si="294"/>
        <v>0</v>
      </c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37">
        <f t="shared" si="295"/>
        <v>0</v>
      </c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s="17"/>
      <c r="BE2585" s="17"/>
      <c r="BF2585" s="17"/>
      <c r="BG2585" s="17"/>
      <c r="BH2585" s="17"/>
      <c r="BI2585" s="17"/>
      <c r="BJ2585" s="17"/>
      <c r="BK2585" s="17"/>
      <c r="BL2585" s="17"/>
      <c r="BM2585" s="17"/>
      <c r="BN2585" s="17"/>
      <c r="BO2585" s="17"/>
      <c r="BP2585" s="17"/>
      <c r="BQ2585" s="17"/>
      <c r="BR2585" s="17"/>
      <c r="BS2585" s="38"/>
      <c r="BT2585" s="38"/>
    </row>
    <row r="2586" customFormat="1" spans="2:72">
      <c r="B2586" s="17" t="e">
        <f>VLOOKUP(D2586,正方形!D:D,1,FALSE)</f>
        <v>#N/A</v>
      </c>
      <c r="C2586" s="4">
        <f t="shared" si="290"/>
        <v>2582</v>
      </c>
      <c r="D2586" s="1" t="s">
        <v>3293</v>
      </c>
      <c r="E2586" s="1"/>
      <c r="F2586" s="17" t="s">
        <v>2856</v>
      </c>
      <c r="G2586" s="4">
        <v>450</v>
      </c>
      <c r="H2586" s="35">
        <f t="shared" si="291"/>
        <v>450</v>
      </c>
      <c r="I2586" s="47">
        <f t="shared" si="294"/>
        <v>0</v>
      </c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37">
        <f t="shared" si="295"/>
        <v>0</v>
      </c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s="17"/>
      <c r="BE2586" s="17"/>
      <c r="BF2586" s="17"/>
      <c r="BG2586" s="17"/>
      <c r="BH2586" s="17"/>
      <c r="BI2586" s="17"/>
      <c r="BJ2586" s="17"/>
      <c r="BK2586" s="17"/>
      <c r="BL2586" s="17"/>
      <c r="BM2586" s="17"/>
      <c r="BN2586" s="17"/>
      <c r="BO2586" s="17"/>
      <c r="BP2586" s="17"/>
      <c r="BQ2586" s="17"/>
      <c r="BR2586" s="17"/>
      <c r="BS2586" s="38"/>
      <c r="BT2586" s="38"/>
    </row>
    <row r="2587" customFormat="1" spans="2:72">
      <c r="B2587" s="17"/>
      <c r="C2587" s="4">
        <f t="shared" si="290"/>
        <v>2583</v>
      </c>
      <c r="D2587" s="16" t="s">
        <v>3294</v>
      </c>
      <c r="E2587" s="1"/>
      <c r="F2587" s="17" t="s">
        <v>3001</v>
      </c>
      <c r="G2587" s="4">
        <v>70</v>
      </c>
      <c r="H2587" s="35">
        <f t="shared" si="291"/>
        <v>70</v>
      </c>
      <c r="I2587" s="47">
        <f t="shared" si="294"/>
        <v>0</v>
      </c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37">
        <f t="shared" si="295"/>
        <v>0</v>
      </c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/>
      <c r="BE2587" s="17"/>
      <c r="BF2587" s="17"/>
      <c r="BG2587" s="17"/>
      <c r="BH2587" s="17"/>
      <c r="BI2587" s="17"/>
      <c r="BJ2587" s="17"/>
      <c r="BK2587" s="17"/>
      <c r="BL2587" s="17"/>
      <c r="BM2587" s="17"/>
      <c r="BN2587" s="17"/>
      <c r="BO2587" s="17"/>
      <c r="BP2587" s="17"/>
      <c r="BQ2587" s="17"/>
      <c r="BR2587" s="17"/>
    </row>
    <row r="2588" customFormat="1" hidden="1" spans="2:72">
      <c r="B2588" s="17"/>
      <c r="C2588" s="4">
        <f t="shared" si="290"/>
        <v>2584</v>
      </c>
      <c r="D2588" s="16" t="s">
        <v>3295</v>
      </c>
      <c r="E2588" s="1"/>
      <c r="F2588" s="17"/>
      <c r="G2588" s="4">
        <v>0</v>
      </c>
      <c r="H2588" s="35">
        <f t="shared" si="291"/>
        <v>0</v>
      </c>
      <c r="I2588" s="47">
        <f t="shared" si="294"/>
        <v>0</v>
      </c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37">
        <f t="shared" si="295"/>
        <v>0</v>
      </c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/>
      <c r="BE2588" s="17"/>
      <c r="BF2588" s="17"/>
      <c r="BG2588" s="17"/>
      <c r="BH2588" s="17"/>
      <c r="BI2588" s="17"/>
      <c r="BJ2588" s="17"/>
      <c r="BK2588" s="17"/>
      <c r="BL2588" s="17"/>
      <c r="BM2588" s="17"/>
      <c r="BN2588" s="17"/>
      <c r="BO2588" s="17"/>
      <c r="BP2588" s="17"/>
      <c r="BQ2588" s="17"/>
      <c r="BR2588" s="17"/>
    </row>
    <row r="2589" customFormat="1" spans="2:72">
      <c r="B2589" s="17"/>
      <c r="C2589" s="4">
        <f t="shared" si="290"/>
        <v>2585</v>
      </c>
      <c r="D2589" s="16" t="s">
        <v>3296</v>
      </c>
      <c r="E2589" s="1"/>
      <c r="F2589" s="17" t="s">
        <v>3036</v>
      </c>
      <c r="G2589" s="4">
        <v>40</v>
      </c>
      <c r="H2589" s="35">
        <f t="shared" si="291"/>
        <v>40</v>
      </c>
      <c r="I2589" s="47">
        <f t="shared" si="294"/>
        <v>0</v>
      </c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37">
        <f t="shared" si="295"/>
        <v>0</v>
      </c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s="17"/>
      <c r="BE2589" s="17"/>
      <c r="BF2589" s="17"/>
      <c r="BG2589" s="17"/>
      <c r="BH2589" s="17"/>
      <c r="BI2589" s="17"/>
      <c r="BJ2589" s="17"/>
      <c r="BK2589" s="17"/>
      <c r="BL2589" s="17"/>
      <c r="BM2589" s="17"/>
      <c r="BN2589" s="17"/>
      <c r="BO2589" s="17"/>
      <c r="BP2589" s="17"/>
      <c r="BQ2589" s="17"/>
      <c r="BR2589" s="17"/>
    </row>
    <row r="2590" customFormat="1" hidden="1" spans="2:72">
      <c r="B2590" s="17"/>
      <c r="C2590" s="4">
        <f t="shared" si="290"/>
        <v>2586</v>
      </c>
      <c r="D2590" s="16" t="s">
        <v>3297</v>
      </c>
      <c r="E2590" s="1"/>
      <c r="F2590" s="17"/>
      <c r="G2590" s="4">
        <v>0</v>
      </c>
      <c r="H2590" s="35">
        <f t="shared" si="291"/>
        <v>0</v>
      </c>
      <c r="I2590" s="47">
        <f t="shared" si="294"/>
        <v>0</v>
      </c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37">
        <f t="shared" si="295"/>
        <v>0</v>
      </c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/>
      <c r="BE2590" s="17"/>
      <c r="BF2590" s="17"/>
      <c r="BG2590" s="17"/>
      <c r="BH2590" s="17"/>
      <c r="BI2590" s="17"/>
      <c r="BJ2590" s="17"/>
      <c r="BK2590" s="17"/>
      <c r="BL2590" s="17"/>
      <c r="BM2590" s="17"/>
      <c r="BN2590" s="17"/>
      <c r="BO2590" s="17"/>
      <c r="BP2590" s="17"/>
      <c r="BQ2590" s="17"/>
      <c r="BR2590" s="17"/>
    </row>
    <row r="2591" customFormat="1" hidden="1" spans="2:72">
      <c r="B2591" s="17" t="e">
        <f>VLOOKUP(D2591,正方形!D:D,1,FALSE)</f>
        <v>#N/A</v>
      </c>
      <c r="C2591" s="4">
        <f t="shared" si="290"/>
        <v>2587</v>
      </c>
      <c r="D2591" s="1" t="s">
        <v>3298</v>
      </c>
      <c r="E2591" s="1"/>
      <c r="F2591" s="17" t="s">
        <v>2425</v>
      </c>
      <c r="G2591" s="4">
        <v>0</v>
      </c>
      <c r="H2591" s="35">
        <f t="shared" si="291"/>
        <v>0</v>
      </c>
      <c r="I2591" s="47">
        <f t="shared" si="294"/>
        <v>0</v>
      </c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37">
        <f t="shared" si="295"/>
        <v>0</v>
      </c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/>
      <c r="BE2591" s="17"/>
      <c r="BF2591" s="17"/>
      <c r="BG2591" s="17"/>
      <c r="BH2591" s="17"/>
      <c r="BI2591" s="17"/>
      <c r="BJ2591" s="17"/>
      <c r="BK2591" s="17"/>
      <c r="BL2591" s="17"/>
      <c r="BM2591" s="17"/>
      <c r="BN2591" s="17"/>
      <c r="BO2591" s="17"/>
      <c r="BP2591" s="17"/>
      <c r="BQ2591" s="17"/>
      <c r="BR2591" s="17"/>
    </row>
    <row r="2592" customFormat="1" spans="2:72">
      <c r="B2592" s="17" t="e">
        <f>VLOOKUP(D2592,正方形!D:D,1,FALSE)</f>
        <v>#N/A</v>
      </c>
      <c r="C2592" s="4">
        <f t="shared" si="290"/>
        <v>2588</v>
      </c>
      <c r="D2592" s="1" t="s">
        <v>3299</v>
      </c>
      <c r="E2592" s="1"/>
      <c r="F2592" s="17" t="s">
        <v>2605</v>
      </c>
      <c r="G2592" s="4">
        <v>150</v>
      </c>
      <c r="H2592" s="35">
        <f t="shared" si="291"/>
        <v>150</v>
      </c>
      <c r="I2592" s="47">
        <f t="shared" si="294"/>
        <v>0</v>
      </c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37">
        <f t="shared" si="295"/>
        <v>0</v>
      </c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s="17"/>
      <c r="BE2592" s="17"/>
      <c r="BF2592" s="17"/>
      <c r="BG2592" s="17"/>
      <c r="BH2592" s="17"/>
      <c r="BI2592" s="17"/>
      <c r="BJ2592" s="17"/>
      <c r="BK2592" s="17"/>
      <c r="BL2592" s="17"/>
      <c r="BM2592" s="17"/>
      <c r="BN2592" s="17"/>
      <c r="BO2592" s="17"/>
      <c r="BP2592" s="17"/>
      <c r="BQ2592" s="17"/>
      <c r="BR2592" s="17"/>
    </row>
    <row r="2593" customFormat="1" hidden="1" spans="2:72">
      <c r="B2593" s="17" t="e">
        <f>VLOOKUP(D2593,正方形!D:D,1,FALSE)</f>
        <v>#N/A</v>
      </c>
      <c r="C2593" s="4">
        <f>ROW()-4</f>
        <v>2589</v>
      </c>
      <c r="D2593" s="1" t="s">
        <v>3300</v>
      </c>
      <c r="E2593" s="1"/>
      <c r="F2593" s="17" t="s">
        <v>3301</v>
      </c>
      <c r="G2593" s="4">
        <v>585</v>
      </c>
      <c r="H2593" s="35">
        <f t="shared" ref="H2593:H2621" si="296">G2593+I2593-AO2593</f>
        <v>0</v>
      </c>
      <c r="I2593" s="47">
        <f t="shared" ref="I2593:I2618" si="297">SUM(J2593:AN2593)</f>
        <v>0</v>
      </c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37">
        <f t="shared" si="295"/>
        <v>585</v>
      </c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s="17"/>
      <c r="BE2593" s="17"/>
      <c r="BF2593" s="17"/>
      <c r="BG2593" s="17"/>
      <c r="BH2593" s="17"/>
      <c r="BI2593" s="17"/>
      <c r="BJ2593" s="17"/>
      <c r="BK2593" s="17"/>
      <c r="BL2593" s="17"/>
      <c r="BM2593" s="17"/>
      <c r="BN2593" s="17"/>
      <c r="BO2593" s="17"/>
      <c r="BP2593" s="17"/>
      <c r="BQ2593" s="17"/>
      <c r="BR2593" s="17">
        <v>585</v>
      </c>
    </row>
    <row r="2594" customFormat="1" spans="2:72">
      <c r="B2594" s="17"/>
      <c r="C2594" s="4">
        <f t="shared" ref="C2594:C2619" si="298">ROW()-4</f>
        <v>2590</v>
      </c>
      <c r="D2594" s="16" t="s">
        <v>3302</v>
      </c>
      <c r="E2594" s="1"/>
      <c r="F2594" s="17" t="s">
        <v>3095</v>
      </c>
      <c r="G2594" s="4">
        <v>100</v>
      </c>
      <c r="H2594" s="35">
        <f t="shared" si="296"/>
        <v>100</v>
      </c>
      <c r="I2594" s="47">
        <f t="shared" si="297"/>
        <v>0</v>
      </c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37">
        <f t="shared" si="295"/>
        <v>0</v>
      </c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s="17"/>
      <c r="BE2594" s="17"/>
      <c r="BF2594" s="17"/>
      <c r="BG2594" s="17"/>
      <c r="BH2594" s="17"/>
      <c r="BI2594" s="17"/>
      <c r="BJ2594" s="17"/>
      <c r="BK2594" s="17"/>
      <c r="BL2594" s="17"/>
      <c r="BM2594" s="17"/>
      <c r="BN2594" s="17"/>
      <c r="BO2594" s="17"/>
      <c r="BP2594" s="17"/>
      <c r="BQ2594" s="17"/>
      <c r="BR2594" s="17"/>
    </row>
    <row r="2595" customFormat="1" spans="2:72">
      <c r="B2595" s="17"/>
      <c r="C2595" s="4">
        <f t="shared" si="298"/>
        <v>2591</v>
      </c>
      <c r="D2595" s="16" t="s">
        <v>3303</v>
      </c>
      <c r="E2595" s="1"/>
      <c r="F2595" s="17" t="s">
        <v>3304</v>
      </c>
      <c r="G2595" s="4">
        <v>100</v>
      </c>
      <c r="H2595" s="35">
        <f t="shared" si="296"/>
        <v>100</v>
      </c>
      <c r="I2595" s="47">
        <f t="shared" si="297"/>
        <v>0</v>
      </c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37">
        <f t="shared" si="295"/>
        <v>0</v>
      </c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s="17"/>
      <c r="BE2595" s="17"/>
      <c r="BF2595" s="17"/>
      <c r="BG2595" s="17"/>
      <c r="BH2595" s="17"/>
      <c r="BI2595" s="17"/>
      <c r="BJ2595" s="17"/>
      <c r="BK2595" s="17"/>
      <c r="BL2595" s="17"/>
      <c r="BM2595" s="17"/>
      <c r="BN2595" s="17"/>
      <c r="BO2595" s="17"/>
      <c r="BP2595" s="17"/>
      <c r="BQ2595" s="17"/>
      <c r="BR2595" s="17"/>
    </row>
    <row r="2596" customFormat="1" spans="2:72">
      <c r="B2596" s="17"/>
      <c r="C2596" s="4">
        <f t="shared" si="298"/>
        <v>2592</v>
      </c>
      <c r="D2596" s="16" t="s">
        <v>3305</v>
      </c>
      <c r="E2596" s="1"/>
      <c r="F2596" s="17" t="s">
        <v>2934</v>
      </c>
      <c r="G2596" s="4">
        <v>250</v>
      </c>
      <c r="H2596" s="35">
        <f t="shared" si="296"/>
        <v>250</v>
      </c>
      <c r="I2596" s="47">
        <f t="shared" si="297"/>
        <v>0</v>
      </c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37">
        <f t="shared" si="295"/>
        <v>0</v>
      </c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/>
      <c r="BE2596" s="17"/>
      <c r="BF2596" s="17"/>
      <c r="BG2596" s="17"/>
      <c r="BH2596" s="17"/>
      <c r="BI2596" s="17"/>
      <c r="BJ2596" s="17"/>
      <c r="BK2596" s="17"/>
      <c r="BL2596" s="17"/>
      <c r="BM2596" s="17"/>
      <c r="BN2596" s="17"/>
      <c r="BO2596" s="17"/>
      <c r="BP2596" s="17"/>
      <c r="BQ2596" s="17"/>
      <c r="BR2596" s="17"/>
    </row>
    <row r="2597" customFormat="1" hidden="1" spans="2:72">
      <c r="B2597" s="17" t="e">
        <f>VLOOKUP(D2597,正方形!D:D,1,FALSE)</f>
        <v>#N/A</v>
      </c>
      <c r="C2597" s="4">
        <f t="shared" si="298"/>
        <v>2593</v>
      </c>
      <c r="D2597" s="1" t="s">
        <v>3306</v>
      </c>
      <c r="E2597" s="1"/>
      <c r="F2597" s="17" t="s">
        <v>2425</v>
      </c>
      <c r="G2597" s="4">
        <v>0</v>
      </c>
      <c r="H2597" s="35">
        <f t="shared" si="296"/>
        <v>0</v>
      </c>
      <c r="I2597" s="47">
        <f t="shared" si="297"/>
        <v>0</v>
      </c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37">
        <f t="shared" si="295"/>
        <v>0</v>
      </c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/>
      <c r="BE2597" s="17"/>
      <c r="BF2597" s="17"/>
      <c r="BG2597" s="17"/>
      <c r="BH2597" s="17"/>
      <c r="BI2597" s="17"/>
      <c r="BJ2597" s="17"/>
      <c r="BK2597" s="17"/>
      <c r="BL2597" s="17"/>
      <c r="BM2597" s="17"/>
      <c r="BN2597" s="17"/>
      <c r="BO2597" s="17"/>
      <c r="BP2597" s="17"/>
      <c r="BQ2597" s="17"/>
      <c r="BR2597" s="17"/>
    </row>
    <row r="2598" customFormat="1" spans="2:72">
      <c r="B2598" s="17" t="e">
        <f>VLOOKUP(D2598,正方形!D:D,1,FALSE)</f>
        <v>#N/A</v>
      </c>
      <c r="C2598" s="4">
        <f t="shared" si="298"/>
        <v>2594</v>
      </c>
      <c r="D2598" s="1" t="s">
        <v>3307</v>
      </c>
      <c r="E2598" s="1"/>
      <c r="F2598" s="17" t="s">
        <v>2877</v>
      </c>
      <c r="G2598" s="4">
        <v>20</v>
      </c>
      <c r="H2598" s="35">
        <f t="shared" si="296"/>
        <v>20</v>
      </c>
      <c r="I2598" s="47">
        <f t="shared" si="297"/>
        <v>0</v>
      </c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37">
        <f t="shared" si="295"/>
        <v>0</v>
      </c>
      <c r="AP2598" s="17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s="17"/>
      <c r="BE2598" s="17"/>
      <c r="BF2598" s="17"/>
      <c r="BG2598" s="17"/>
      <c r="BH2598" s="17"/>
      <c r="BI2598" s="17"/>
      <c r="BJ2598" s="17"/>
      <c r="BK2598" s="17"/>
      <c r="BL2598" s="17"/>
      <c r="BM2598" s="17"/>
      <c r="BN2598" s="17"/>
      <c r="BO2598" s="17"/>
      <c r="BP2598" s="17"/>
      <c r="BQ2598" s="17"/>
      <c r="BR2598" s="17"/>
    </row>
    <row r="2599" customFormat="1" spans="2:72">
      <c r="B2599" s="17"/>
      <c r="C2599" s="4">
        <f t="shared" si="298"/>
        <v>2595</v>
      </c>
      <c r="D2599" s="16" t="s">
        <v>3308</v>
      </c>
      <c r="E2599" s="1"/>
      <c r="F2599" s="17" t="s">
        <v>3110</v>
      </c>
      <c r="G2599" s="4">
        <v>250</v>
      </c>
      <c r="H2599" s="35">
        <f t="shared" si="296"/>
        <v>250</v>
      </c>
      <c r="I2599" s="47">
        <f t="shared" si="297"/>
        <v>0</v>
      </c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37">
        <f t="shared" si="295"/>
        <v>0</v>
      </c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s="17"/>
      <c r="BE2599" s="17"/>
      <c r="BF2599" s="17"/>
      <c r="BG2599" s="17"/>
      <c r="BH2599" s="17"/>
      <c r="BI2599" s="17"/>
      <c r="BJ2599" s="17"/>
      <c r="BK2599" s="17"/>
      <c r="BL2599" s="17"/>
      <c r="BM2599" s="17"/>
      <c r="BN2599" s="17"/>
      <c r="BO2599" s="17"/>
      <c r="BP2599" s="17"/>
      <c r="BQ2599" s="17"/>
      <c r="BR2599" s="17"/>
    </row>
    <row r="2600" customFormat="1" spans="2:72">
      <c r="B2600" s="17" t="e">
        <f>VLOOKUP(D2600,正方形!D:D,1,FALSE)</f>
        <v>#N/A</v>
      </c>
      <c r="C2600" s="4">
        <f t="shared" si="298"/>
        <v>2596</v>
      </c>
      <c r="D2600" s="1" t="s">
        <v>3309</v>
      </c>
      <c r="E2600" s="1"/>
      <c r="F2600" s="17" t="s">
        <v>2503</v>
      </c>
      <c r="G2600" s="4">
        <v>100</v>
      </c>
      <c r="H2600" s="35">
        <f t="shared" si="296"/>
        <v>100</v>
      </c>
      <c r="I2600" s="47">
        <f t="shared" si="297"/>
        <v>0</v>
      </c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37">
        <f t="shared" si="295"/>
        <v>0</v>
      </c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s="17"/>
      <c r="BE2600" s="17"/>
      <c r="BF2600" s="17"/>
      <c r="BG2600" s="17"/>
      <c r="BH2600" s="17"/>
      <c r="BI2600" s="17"/>
      <c r="BJ2600" s="17"/>
      <c r="BK2600" s="17"/>
      <c r="BL2600" s="17"/>
      <c r="BM2600" s="17"/>
      <c r="BN2600" s="17"/>
      <c r="BO2600" s="17"/>
      <c r="BP2600" s="17"/>
      <c r="BQ2600" s="17"/>
      <c r="BR2600" s="17"/>
      <c r="BS2600" s="38"/>
      <c r="BT2600" s="38"/>
    </row>
    <row r="2601" customFormat="1" spans="2:72">
      <c r="B2601" s="17" t="e">
        <f>VLOOKUP(D2601,正方形!D:D,1,FALSE)</f>
        <v>#N/A</v>
      </c>
      <c r="C2601" s="4">
        <f t="shared" si="298"/>
        <v>2597</v>
      </c>
      <c r="D2601" s="1" t="s">
        <v>3310</v>
      </c>
      <c r="E2601" s="1"/>
      <c r="F2601" s="17" t="s">
        <v>2820</v>
      </c>
      <c r="G2601" s="4">
        <v>210</v>
      </c>
      <c r="H2601" s="35">
        <f t="shared" si="296"/>
        <v>210</v>
      </c>
      <c r="I2601" s="47">
        <f t="shared" si="297"/>
        <v>0</v>
      </c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37">
        <f t="shared" si="295"/>
        <v>0</v>
      </c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/>
      <c r="BE2601" s="17"/>
      <c r="BF2601" s="17"/>
      <c r="BG2601" s="17"/>
      <c r="BH2601" s="17"/>
      <c r="BI2601" s="17"/>
      <c r="BJ2601" s="17"/>
      <c r="BK2601" s="17"/>
      <c r="BL2601" s="17"/>
      <c r="BM2601" s="17"/>
      <c r="BN2601" s="17"/>
      <c r="BO2601" s="17"/>
      <c r="BP2601" s="17"/>
      <c r="BQ2601" s="17"/>
      <c r="BR2601" s="17"/>
      <c r="BS2601" s="38"/>
      <c r="BT2601" s="38"/>
    </row>
    <row r="2602" customFormat="1" hidden="1" spans="2:72">
      <c r="B2602" s="17" t="e">
        <f>VLOOKUP(D2602,正方形!D:D,1,FALSE)</f>
        <v>#N/A</v>
      </c>
      <c r="C2602" s="4">
        <f t="shared" si="298"/>
        <v>2598</v>
      </c>
      <c r="D2602" s="1" t="s">
        <v>3311</v>
      </c>
      <c r="E2602" s="1"/>
      <c r="F2602" s="17" t="s">
        <v>2425</v>
      </c>
      <c r="G2602" s="4">
        <v>0</v>
      </c>
      <c r="H2602" s="35">
        <f t="shared" si="296"/>
        <v>-900</v>
      </c>
      <c r="I2602" s="47">
        <f t="shared" si="297"/>
        <v>0</v>
      </c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37">
        <f t="shared" si="295"/>
        <v>900</v>
      </c>
      <c r="AP2602" s="17"/>
      <c r="AQ2602" s="17"/>
      <c r="AR2602" s="17">
        <f>300+600</f>
        <v>900</v>
      </c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/>
      <c r="BE2602" s="17"/>
      <c r="BF2602" s="17"/>
      <c r="BG2602" s="17"/>
      <c r="BH2602" s="17"/>
      <c r="BI2602" s="17"/>
      <c r="BJ2602" s="17"/>
      <c r="BK2602" s="17"/>
      <c r="BL2602" s="17"/>
      <c r="BM2602" s="17"/>
      <c r="BN2602" s="17"/>
      <c r="BO2602" s="17"/>
      <c r="BP2602" s="17"/>
      <c r="BQ2602" s="17"/>
      <c r="BR2602" s="17"/>
    </row>
    <row r="2603" customFormat="1" spans="2:72">
      <c r="B2603" s="17"/>
      <c r="C2603" s="4">
        <f t="shared" si="298"/>
        <v>2599</v>
      </c>
      <c r="D2603" s="16" t="s">
        <v>3312</v>
      </c>
      <c r="E2603" s="1"/>
      <c r="F2603" s="17" t="s">
        <v>3110</v>
      </c>
      <c r="G2603" s="4">
        <v>420</v>
      </c>
      <c r="H2603" s="35">
        <f t="shared" si="296"/>
        <v>420</v>
      </c>
      <c r="I2603" s="47">
        <f t="shared" si="297"/>
        <v>0</v>
      </c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37">
        <f t="shared" si="295"/>
        <v>0</v>
      </c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/>
      <c r="BE2603" s="17"/>
      <c r="BF2603" s="17"/>
      <c r="BG2603" s="17"/>
      <c r="BH2603" s="17"/>
      <c r="BI2603" s="17"/>
      <c r="BJ2603" s="17"/>
      <c r="BK2603" s="17"/>
      <c r="BL2603" s="17"/>
      <c r="BM2603" s="17"/>
      <c r="BN2603" s="17"/>
      <c r="BO2603" s="17"/>
      <c r="BP2603" s="17"/>
      <c r="BQ2603" s="17"/>
      <c r="BR2603" s="17"/>
    </row>
    <row r="2604" customFormat="1" hidden="1" spans="2:72">
      <c r="B2604" s="17"/>
      <c r="C2604" s="4">
        <f t="shared" si="298"/>
        <v>2600</v>
      </c>
      <c r="D2604" s="16" t="s">
        <v>3313</v>
      </c>
      <c r="E2604" s="1"/>
      <c r="F2604" s="17" t="s">
        <v>2425</v>
      </c>
      <c r="G2604" s="4">
        <v>0</v>
      </c>
      <c r="H2604" s="35">
        <f t="shared" si="296"/>
        <v>0</v>
      </c>
      <c r="I2604" s="47">
        <f t="shared" si="297"/>
        <v>0</v>
      </c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37">
        <f t="shared" si="295"/>
        <v>0</v>
      </c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/>
      <c r="BE2604" s="17"/>
      <c r="BF2604" s="17"/>
      <c r="BG2604" s="17"/>
      <c r="BH2604" s="17"/>
      <c r="BI2604" s="17"/>
      <c r="BJ2604" s="17"/>
      <c r="BK2604" s="17"/>
      <c r="BL2604" s="17"/>
      <c r="BM2604" s="17"/>
      <c r="BN2604" s="17"/>
      <c r="BO2604" s="17"/>
      <c r="BP2604" s="17"/>
      <c r="BQ2604" s="17"/>
      <c r="BR2604" s="17"/>
    </row>
    <row r="2605" customFormat="1" hidden="1" spans="2:72">
      <c r="B2605" s="17"/>
      <c r="C2605" s="4">
        <f t="shared" si="298"/>
        <v>2601</v>
      </c>
      <c r="D2605" s="1" t="s">
        <v>3314</v>
      </c>
      <c r="E2605" s="1"/>
      <c r="F2605" s="17" t="s">
        <v>2425</v>
      </c>
      <c r="G2605" s="4">
        <v>0</v>
      </c>
      <c r="H2605" s="35">
        <f t="shared" si="296"/>
        <v>0</v>
      </c>
      <c r="I2605" s="47">
        <f t="shared" si="297"/>
        <v>0</v>
      </c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37">
        <f t="shared" si="295"/>
        <v>0</v>
      </c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s="17"/>
      <c r="BE2605" s="17"/>
      <c r="BF2605" s="17"/>
      <c r="BG2605" s="17"/>
      <c r="BH2605" s="17"/>
      <c r="BI2605" s="17"/>
      <c r="BJ2605" s="17"/>
      <c r="BK2605" s="17"/>
      <c r="BL2605" s="17"/>
      <c r="BM2605" s="17"/>
      <c r="BN2605" s="17"/>
      <c r="BO2605" s="17"/>
      <c r="BP2605" s="17"/>
      <c r="BQ2605" s="17"/>
      <c r="BR2605" s="17"/>
    </row>
    <row r="2606" customFormat="1" spans="2:72">
      <c r="B2606" s="17" t="e">
        <f>VLOOKUP(D2606,正方形!D:D,1,FALSE)</f>
        <v>#N/A</v>
      </c>
      <c r="C2606" s="4">
        <f t="shared" si="298"/>
        <v>2602</v>
      </c>
      <c r="D2606" s="1" t="s">
        <v>3315</v>
      </c>
      <c r="E2606" s="1"/>
      <c r="F2606" s="17" t="s">
        <v>2600</v>
      </c>
      <c r="G2606" s="4">
        <v>35</v>
      </c>
      <c r="H2606" s="35">
        <f t="shared" si="296"/>
        <v>35</v>
      </c>
      <c r="I2606" s="47">
        <f t="shared" si="297"/>
        <v>0</v>
      </c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37">
        <f t="shared" si="295"/>
        <v>0</v>
      </c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s="17"/>
      <c r="BE2606" s="17"/>
      <c r="BF2606" s="17"/>
      <c r="BG2606" s="17"/>
      <c r="BH2606" s="17"/>
      <c r="BI2606" s="17"/>
      <c r="BJ2606" s="17"/>
      <c r="BK2606" s="17"/>
      <c r="BL2606" s="17"/>
      <c r="BM2606" s="17"/>
      <c r="BN2606" s="17"/>
      <c r="BO2606" s="17"/>
      <c r="BP2606" s="17"/>
      <c r="BQ2606" s="17"/>
      <c r="BR2606" s="17"/>
    </row>
    <row r="2607" customFormat="1" spans="2:72">
      <c r="B2607" s="17" t="e">
        <f>VLOOKUP(D2607,正方形!D:D,1,FALSE)</f>
        <v>#N/A</v>
      </c>
      <c r="C2607" s="4">
        <f t="shared" si="298"/>
        <v>2603</v>
      </c>
      <c r="D2607" s="1" t="s">
        <v>3316</v>
      </c>
      <c r="E2607" s="1"/>
      <c r="F2607" s="17" t="s">
        <v>3317</v>
      </c>
      <c r="G2607" s="4">
        <v>1525</v>
      </c>
      <c r="H2607" s="35">
        <f t="shared" si="296"/>
        <v>1525</v>
      </c>
      <c r="I2607" s="47">
        <f t="shared" si="297"/>
        <v>0</v>
      </c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37">
        <f t="shared" si="295"/>
        <v>0</v>
      </c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s="17"/>
      <c r="BE2607" s="17"/>
      <c r="BF2607" s="17"/>
      <c r="BG2607" s="17"/>
      <c r="BH2607" s="17"/>
      <c r="BI2607" s="17"/>
      <c r="BJ2607" s="17"/>
      <c r="BK2607" s="17"/>
      <c r="BL2607" s="17"/>
      <c r="BM2607" s="17"/>
      <c r="BN2607" s="17"/>
      <c r="BO2607" s="17"/>
      <c r="BP2607" s="17"/>
      <c r="BQ2607" s="17"/>
      <c r="BR2607" s="17"/>
      <c r="BS2607" s="38"/>
      <c r="BT2607" s="38"/>
    </row>
    <row r="2608" customFormat="1" hidden="1" spans="2:72">
      <c r="B2608" s="17" t="e">
        <f>VLOOKUP(D2608,正方形!D:D,1,FALSE)</f>
        <v>#N/A</v>
      </c>
      <c r="C2608" s="4">
        <f t="shared" si="298"/>
        <v>2604</v>
      </c>
      <c r="D2608" s="1" t="s">
        <v>3318</v>
      </c>
      <c r="E2608" s="1"/>
      <c r="F2608" s="17" t="s">
        <v>2425</v>
      </c>
      <c r="G2608" s="4">
        <v>0</v>
      </c>
      <c r="H2608" s="35">
        <f t="shared" si="296"/>
        <v>0</v>
      </c>
      <c r="I2608" s="47">
        <f t="shared" si="297"/>
        <v>50</v>
      </c>
      <c r="J2608" s="17">
        <v>50</v>
      </c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37">
        <f t="shared" si="295"/>
        <v>50</v>
      </c>
      <c r="AP2608" s="17">
        <v>50</v>
      </c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/>
      <c r="BE2608" s="17"/>
      <c r="BF2608" s="17"/>
      <c r="BG2608" s="17"/>
      <c r="BH2608" s="17"/>
      <c r="BI2608" s="17"/>
      <c r="BJ2608" s="17"/>
      <c r="BK2608" s="17"/>
      <c r="BL2608" s="17"/>
      <c r="BM2608" s="17"/>
      <c r="BN2608" s="17"/>
      <c r="BO2608" s="17"/>
      <c r="BP2608" s="17"/>
      <c r="BQ2608" s="17"/>
      <c r="BR2608" s="17"/>
    </row>
    <row r="2609" customFormat="1" spans="2:72">
      <c r="B2609" s="17" t="e">
        <f>VLOOKUP(D2609,正方形!D:D,1,FALSE)</f>
        <v>#N/A</v>
      </c>
      <c r="C2609" s="4">
        <f t="shared" si="298"/>
        <v>2605</v>
      </c>
      <c r="D2609" s="1" t="s">
        <v>3319</v>
      </c>
      <c r="E2609" s="1"/>
      <c r="F2609" s="17" t="s">
        <v>2817</v>
      </c>
      <c r="G2609" s="4">
        <v>50</v>
      </c>
      <c r="H2609" s="35">
        <f t="shared" si="296"/>
        <v>50</v>
      </c>
      <c r="I2609" s="47">
        <f t="shared" si="297"/>
        <v>0</v>
      </c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37">
        <f t="shared" si="295"/>
        <v>0</v>
      </c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s="17"/>
      <c r="BE2609" s="17"/>
      <c r="BF2609" s="17"/>
      <c r="BG2609" s="17"/>
      <c r="BH2609" s="17"/>
      <c r="BI2609" s="17"/>
      <c r="BJ2609" s="17"/>
      <c r="BK2609" s="17"/>
      <c r="BL2609" s="17"/>
      <c r="BM2609" s="17"/>
      <c r="BN2609" s="17"/>
      <c r="BO2609" s="17"/>
      <c r="BP2609" s="17"/>
      <c r="BQ2609" s="17"/>
      <c r="BR2609" s="17"/>
      <c r="BS2609" s="38"/>
      <c r="BT2609" s="38"/>
    </row>
    <row r="2610" customFormat="1" spans="2:72">
      <c r="B2610" s="17" t="e">
        <f>VLOOKUP(D2610,正方形!D:D,1,FALSE)</f>
        <v>#N/A</v>
      </c>
      <c r="C2610" s="4">
        <f t="shared" si="298"/>
        <v>2606</v>
      </c>
      <c r="D2610" s="1" t="s">
        <v>3320</v>
      </c>
      <c r="E2610" s="1"/>
      <c r="F2610" s="17" t="s">
        <v>2676</v>
      </c>
      <c r="G2610" s="4">
        <v>5</v>
      </c>
      <c r="H2610" s="35">
        <f t="shared" si="296"/>
        <v>5</v>
      </c>
      <c r="I2610" s="47">
        <f t="shared" si="297"/>
        <v>0</v>
      </c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37">
        <f t="shared" si="295"/>
        <v>0</v>
      </c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/>
      <c r="BF2610" s="17"/>
      <c r="BG2610" s="17"/>
      <c r="BH2610" s="17"/>
      <c r="BI2610" s="17"/>
      <c r="BJ2610" s="17"/>
      <c r="BK2610" s="17"/>
      <c r="BL2610" s="17"/>
      <c r="BM2610" s="17"/>
      <c r="BN2610" s="17"/>
      <c r="BO2610" s="17"/>
      <c r="BP2610" s="17"/>
      <c r="BQ2610" s="17"/>
      <c r="BR2610" s="17"/>
      <c r="BS2610" s="38"/>
      <c r="BT2610" s="38"/>
    </row>
    <row r="2611" customFormat="1" spans="2:72">
      <c r="B2611" s="17" t="e">
        <f>VLOOKUP(D2611,正方形!D:D,1,FALSE)</f>
        <v>#N/A</v>
      </c>
      <c r="C2611" s="4">
        <f t="shared" si="298"/>
        <v>2607</v>
      </c>
      <c r="D2611" s="1" t="s">
        <v>3321</v>
      </c>
      <c r="E2611" s="1"/>
      <c r="F2611" s="17" t="s">
        <v>3046</v>
      </c>
      <c r="G2611" s="4">
        <v>250</v>
      </c>
      <c r="H2611" s="35">
        <f t="shared" si="296"/>
        <v>250</v>
      </c>
      <c r="I2611" s="47">
        <f t="shared" si="297"/>
        <v>0</v>
      </c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37">
        <f t="shared" si="295"/>
        <v>0</v>
      </c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s="17"/>
      <c r="BE2611" s="17"/>
      <c r="BF2611" s="17"/>
      <c r="BG2611" s="17"/>
      <c r="BH2611" s="17"/>
      <c r="BI2611" s="17"/>
      <c r="BJ2611" s="17"/>
      <c r="BK2611" s="17"/>
      <c r="BL2611" s="17"/>
      <c r="BM2611" s="17"/>
      <c r="BN2611" s="17"/>
      <c r="BO2611" s="17"/>
      <c r="BP2611" s="17"/>
      <c r="BQ2611" s="17"/>
      <c r="BR2611" s="17"/>
      <c r="BS2611" s="38"/>
      <c r="BT2611" s="38"/>
    </row>
    <row r="2612" customFormat="1" spans="2:72">
      <c r="B2612" s="17" t="e">
        <f>VLOOKUP(D2612,正方形!D:D,1,FALSE)</f>
        <v>#N/A</v>
      </c>
      <c r="C2612" s="4">
        <f t="shared" si="298"/>
        <v>2608</v>
      </c>
      <c r="D2612" s="1" t="s">
        <v>3322</v>
      </c>
      <c r="E2612" s="1"/>
      <c r="F2612" s="17" t="s">
        <v>3027</v>
      </c>
      <c r="G2612" s="4">
        <v>100</v>
      </c>
      <c r="H2612" s="35">
        <f t="shared" si="296"/>
        <v>100</v>
      </c>
      <c r="I2612" s="47">
        <f t="shared" si="297"/>
        <v>0</v>
      </c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37">
        <f t="shared" si="295"/>
        <v>0</v>
      </c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s="17"/>
      <c r="BE2612" s="17"/>
      <c r="BF2612" s="17"/>
      <c r="BG2612" s="17"/>
      <c r="BH2612" s="17"/>
      <c r="BI2612" s="17"/>
      <c r="BJ2612" s="17"/>
      <c r="BK2612" s="17"/>
      <c r="BL2612" s="17"/>
      <c r="BM2612" s="17"/>
      <c r="BN2612" s="17"/>
      <c r="BO2612" s="17"/>
      <c r="BP2612" s="17"/>
      <c r="BQ2612" s="17"/>
      <c r="BR2612" s="17"/>
      <c r="BS2612" s="38"/>
      <c r="BT2612" s="38"/>
    </row>
    <row r="2613" customFormat="1" hidden="1" spans="2:72">
      <c r="B2613" s="17"/>
      <c r="C2613" s="4">
        <f t="shared" si="298"/>
        <v>2609</v>
      </c>
      <c r="D2613" s="16" t="s">
        <v>3323</v>
      </c>
      <c r="E2613" s="1"/>
      <c r="F2613" s="17"/>
      <c r="G2613" s="4">
        <v>0</v>
      </c>
      <c r="H2613" s="35">
        <f t="shared" si="296"/>
        <v>0</v>
      </c>
      <c r="I2613" s="47">
        <f t="shared" si="297"/>
        <v>0</v>
      </c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37">
        <f t="shared" si="295"/>
        <v>0</v>
      </c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/>
      <c r="BE2613" s="17"/>
      <c r="BF2613" s="17"/>
      <c r="BG2613" s="17"/>
      <c r="BH2613" s="17"/>
      <c r="BI2613" s="17"/>
      <c r="BJ2613" s="17"/>
      <c r="BK2613" s="17"/>
      <c r="BL2613" s="17"/>
      <c r="BM2613" s="17"/>
      <c r="BN2613" s="17"/>
      <c r="BO2613" s="17"/>
      <c r="BP2613" s="17"/>
      <c r="BQ2613" s="17"/>
      <c r="BR2613" s="17"/>
    </row>
    <row r="2614" customFormat="1" spans="2:72">
      <c r="B2614" s="17" t="e">
        <f>VLOOKUP(D2614,正方形!D:D,1,FALSE)</f>
        <v>#N/A</v>
      </c>
      <c r="C2614" s="4">
        <f t="shared" si="298"/>
        <v>2610</v>
      </c>
      <c r="D2614" s="1" t="s">
        <v>3324</v>
      </c>
      <c r="E2614" s="1"/>
      <c r="F2614" s="17" t="s">
        <v>2580</v>
      </c>
      <c r="G2614" s="4">
        <v>1200</v>
      </c>
      <c r="H2614" s="35">
        <f t="shared" si="296"/>
        <v>1075</v>
      </c>
      <c r="I2614" s="47">
        <f t="shared" si="297"/>
        <v>0</v>
      </c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37">
        <f t="shared" si="295"/>
        <v>125</v>
      </c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>
        <v>125</v>
      </c>
      <c r="BA2614" s="17"/>
      <c r="BB2614" s="17"/>
      <c r="BC2614" s="17"/>
      <c r="BD2614" s="17"/>
      <c r="BE2614" s="17"/>
      <c r="BF2614" s="17"/>
      <c r="BG2614" s="17"/>
      <c r="BH2614" s="17"/>
      <c r="BI2614" s="17"/>
      <c r="BJ2614" s="17"/>
      <c r="BK2614" s="17"/>
      <c r="BL2614" s="17"/>
      <c r="BM2614" s="17"/>
      <c r="BN2614" s="17"/>
      <c r="BO2614" s="17"/>
      <c r="BP2614" s="17"/>
      <c r="BQ2614" s="17"/>
      <c r="BR2614" s="17"/>
      <c r="BS2614" s="38"/>
      <c r="BT2614" s="38"/>
    </row>
    <row r="2615" customFormat="1" spans="2:72">
      <c r="B2615" s="17" t="e">
        <f>VLOOKUP(D2615,正方形!D:D,1,FALSE)</f>
        <v>#N/A</v>
      </c>
      <c r="C2615" s="4">
        <f t="shared" si="298"/>
        <v>2611</v>
      </c>
      <c r="D2615" s="1" t="s">
        <v>3325</v>
      </c>
      <c r="E2615" s="1"/>
      <c r="F2615" s="17" t="s">
        <v>2801</v>
      </c>
      <c r="G2615" s="4">
        <v>20</v>
      </c>
      <c r="H2615" s="35">
        <f t="shared" si="296"/>
        <v>20</v>
      </c>
      <c r="I2615" s="47">
        <f t="shared" si="297"/>
        <v>0</v>
      </c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37">
        <f t="shared" si="295"/>
        <v>0</v>
      </c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s="17"/>
      <c r="BE2615" s="17"/>
      <c r="BF2615" s="17"/>
      <c r="BG2615" s="17"/>
      <c r="BH2615" s="17"/>
      <c r="BI2615" s="17"/>
      <c r="BJ2615" s="17"/>
      <c r="BK2615" s="17"/>
      <c r="BL2615" s="17"/>
      <c r="BM2615" s="17"/>
      <c r="BN2615" s="17"/>
      <c r="BO2615" s="17"/>
      <c r="BP2615" s="17"/>
      <c r="BQ2615" s="17"/>
      <c r="BR2615" s="17"/>
    </row>
    <row r="2616" customFormat="1" hidden="1" spans="2:72">
      <c r="B2616" s="17" t="e">
        <f>VLOOKUP(D2616,正方形!D:D,1,FALSE)</f>
        <v>#N/A</v>
      </c>
      <c r="C2616" s="4">
        <f t="shared" si="298"/>
        <v>2612</v>
      </c>
      <c r="D2616" s="1" t="s">
        <v>3326</v>
      </c>
      <c r="E2616" s="1"/>
      <c r="F2616" s="17" t="s">
        <v>3030</v>
      </c>
      <c r="G2616" s="4">
        <v>50</v>
      </c>
      <c r="H2616" s="35">
        <f t="shared" si="296"/>
        <v>0</v>
      </c>
      <c r="I2616" s="47">
        <f t="shared" si="297"/>
        <v>0</v>
      </c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37">
        <f t="shared" si="295"/>
        <v>50</v>
      </c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/>
      <c r="BE2616" s="17"/>
      <c r="BF2616" s="17"/>
      <c r="BG2616" s="17">
        <v>50</v>
      </c>
      <c r="BH2616" s="17"/>
      <c r="BI2616" s="17"/>
      <c r="BJ2616" s="17"/>
      <c r="BK2616" s="17"/>
      <c r="BL2616" s="17"/>
      <c r="BM2616" s="17"/>
      <c r="BN2616" s="17"/>
      <c r="BO2616" s="17"/>
      <c r="BP2616" s="17"/>
      <c r="BQ2616" s="17"/>
      <c r="BR2616" s="17"/>
      <c r="BS2616" s="38"/>
      <c r="BT2616" s="38"/>
    </row>
    <row r="2617" customFormat="1" hidden="1" spans="2:72">
      <c r="B2617" s="17"/>
      <c r="C2617" s="4">
        <f t="shared" si="298"/>
        <v>2613</v>
      </c>
      <c r="D2617" s="16" t="s">
        <v>3327</v>
      </c>
      <c r="E2617" s="1"/>
      <c r="F2617" s="17"/>
      <c r="G2617" s="4">
        <v>0</v>
      </c>
      <c r="H2617" s="35">
        <f t="shared" si="296"/>
        <v>0</v>
      </c>
      <c r="I2617" s="47">
        <f t="shared" si="297"/>
        <v>0</v>
      </c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37">
        <f t="shared" si="295"/>
        <v>0</v>
      </c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s="17"/>
      <c r="BE2617" s="17"/>
      <c r="BF2617" s="17"/>
      <c r="BG2617" s="17"/>
      <c r="BH2617" s="17"/>
      <c r="BI2617" s="17"/>
      <c r="BJ2617" s="17"/>
      <c r="BK2617" s="17"/>
      <c r="BL2617" s="17"/>
      <c r="BM2617" s="17"/>
      <c r="BN2617" s="17"/>
      <c r="BO2617" s="17"/>
      <c r="BP2617" s="17"/>
      <c r="BQ2617" s="17"/>
      <c r="BR2617" s="17"/>
    </row>
    <row r="2618" customFormat="1" spans="2:72">
      <c r="B2618" s="17"/>
      <c r="C2618" s="4">
        <f t="shared" si="298"/>
        <v>2614</v>
      </c>
      <c r="D2618" s="16" t="s">
        <v>3328</v>
      </c>
      <c r="E2618" s="1"/>
      <c r="F2618" s="17" t="s">
        <v>2853</v>
      </c>
      <c r="G2618" s="4">
        <v>90</v>
      </c>
      <c r="H2618" s="35">
        <f t="shared" si="296"/>
        <v>90</v>
      </c>
      <c r="I2618" s="47">
        <f t="shared" si="297"/>
        <v>0</v>
      </c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37">
        <f t="shared" si="295"/>
        <v>0</v>
      </c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/>
      <c r="BE2618" s="17"/>
      <c r="BF2618" s="17"/>
      <c r="BG2618" s="17"/>
      <c r="BH2618" s="17"/>
      <c r="BI2618" s="17"/>
      <c r="BJ2618" s="17"/>
      <c r="BK2618" s="17"/>
      <c r="BL2618" s="17"/>
      <c r="BM2618" s="17"/>
      <c r="BN2618" s="17"/>
      <c r="BO2618" s="17"/>
      <c r="BP2618" s="17"/>
      <c r="BQ2618" s="17"/>
      <c r="BR2618" s="17"/>
    </row>
    <row r="2619" customFormat="1" hidden="1" spans="2:72">
      <c r="B2619" s="17"/>
      <c r="C2619" s="4">
        <f t="shared" si="298"/>
        <v>2615</v>
      </c>
      <c r="D2619" s="16" t="s">
        <v>3329</v>
      </c>
      <c r="E2619" s="1"/>
      <c r="F2619" s="17" t="s">
        <v>3330</v>
      </c>
      <c r="G2619" s="4">
        <v>0</v>
      </c>
      <c r="H2619" s="35">
        <f t="shared" si="296"/>
        <v>0</v>
      </c>
      <c r="I2619" s="4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37">
        <f t="shared" ref="AO2619:AO2640" si="299">SUM(AP2619:BT2619)</f>
        <v>0</v>
      </c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s="17"/>
      <c r="BE2619" s="17"/>
      <c r="BF2619" s="17"/>
      <c r="BG2619" s="17"/>
      <c r="BH2619" s="17"/>
      <c r="BI2619" s="17"/>
      <c r="BJ2619" s="17"/>
      <c r="BK2619" s="17"/>
      <c r="BL2619" s="17"/>
      <c r="BM2619" s="17"/>
      <c r="BN2619" s="17"/>
      <c r="BO2619" s="17"/>
      <c r="BP2619" s="17"/>
      <c r="BQ2619" s="17"/>
      <c r="BR2619" s="17"/>
    </row>
    <row r="2620" customFormat="1" spans="2:72">
      <c r="B2620" s="17"/>
      <c r="C2620" s="4">
        <f t="shared" ref="C2620:C2658" si="300">ROW()-4</f>
        <v>2616</v>
      </c>
      <c r="D2620" s="16" t="s">
        <v>3331</v>
      </c>
      <c r="E2620" s="1"/>
      <c r="F2620" s="17" t="s">
        <v>2965</v>
      </c>
      <c r="G2620" s="4">
        <v>20</v>
      </c>
      <c r="H2620" s="35">
        <f t="shared" si="296"/>
        <v>20</v>
      </c>
      <c r="I2620" s="47">
        <f t="shared" ref="I2620:I2657" si="301">SUM(J2620:AN2620)</f>
        <v>0</v>
      </c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37">
        <f t="shared" si="299"/>
        <v>0</v>
      </c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s="17"/>
      <c r="BE2620" s="17"/>
      <c r="BF2620" s="17"/>
      <c r="BG2620" s="17"/>
      <c r="BH2620" s="17"/>
      <c r="BI2620" s="17"/>
      <c r="BJ2620" s="17"/>
      <c r="BK2620" s="17"/>
      <c r="BL2620" s="17"/>
      <c r="BM2620" s="17"/>
      <c r="BN2620" s="17"/>
      <c r="BO2620" s="17"/>
      <c r="BP2620" s="17"/>
      <c r="BQ2620" s="17"/>
      <c r="BR2620" s="17"/>
    </row>
    <row r="2621" customFormat="1" spans="2:72">
      <c r="B2621" s="17"/>
      <c r="C2621" s="4">
        <f t="shared" si="300"/>
        <v>2617</v>
      </c>
      <c r="D2621" s="16" t="s">
        <v>3332</v>
      </c>
      <c r="E2621" s="1"/>
      <c r="F2621" s="17" t="s">
        <v>2965</v>
      </c>
      <c r="G2621" s="4">
        <v>8</v>
      </c>
      <c r="H2621" s="35">
        <f t="shared" si="296"/>
        <v>8</v>
      </c>
      <c r="I2621" s="47">
        <f t="shared" si="301"/>
        <v>0</v>
      </c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37">
        <f t="shared" si="299"/>
        <v>0</v>
      </c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/>
      <c r="BF2621" s="17"/>
      <c r="BG2621" s="17"/>
      <c r="BH2621" s="17"/>
      <c r="BI2621" s="17"/>
      <c r="BJ2621" s="17"/>
      <c r="BK2621" s="17"/>
      <c r="BL2621" s="17"/>
      <c r="BM2621" s="17"/>
      <c r="BN2621" s="17"/>
      <c r="BO2621" s="17"/>
      <c r="BP2621" s="17"/>
      <c r="BQ2621" s="17"/>
      <c r="BR2621" s="17"/>
    </row>
    <row r="2622" customFormat="1" hidden="1" spans="2:72">
      <c r="B2622" s="17"/>
      <c r="C2622" s="4">
        <f t="shared" si="300"/>
        <v>2618</v>
      </c>
      <c r="D2622" s="16" t="s">
        <v>3333</v>
      </c>
      <c r="E2622" s="1"/>
      <c r="F2622" s="17" t="s">
        <v>3095</v>
      </c>
      <c r="G2622" s="4">
        <v>50</v>
      </c>
      <c r="H2622" s="35">
        <f t="shared" ref="H2620:H2657" si="302">G2622+I2622-AO2622</f>
        <v>0</v>
      </c>
      <c r="I2622" s="47">
        <f t="shared" si="301"/>
        <v>0</v>
      </c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37">
        <f t="shared" si="299"/>
        <v>50</v>
      </c>
      <c r="AP2622" s="17"/>
      <c r="AQ2622" s="17"/>
      <c r="AR2622" s="17">
        <v>50</v>
      </c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/>
      <c r="BF2622" s="17"/>
      <c r="BG2622" s="17"/>
      <c r="BH2622" s="17"/>
      <c r="BI2622" s="17"/>
      <c r="BJ2622" s="17"/>
      <c r="BK2622" s="17"/>
      <c r="BL2622" s="17"/>
      <c r="BM2622" s="17"/>
      <c r="BN2622" s="17"/>
      <c r="BO2622" s="17"/>
      <c r="BP2622" s="17"/>
      <c r="BQ2622" s="17"/>
      <c r="BR2622" s="17"/>
    </row>
    <row r="2623" customFormat="1" spans="2:72">
      <c r="B2623" s="17" t="e">
        <f>VLOOKUP(D2623,正方形!D:D,1,FALSE)</f>
        <v>#N/A</v>
      </c>
      <c r="C2623" s="4">
        <f t="shared" si="300"/>
        <v>2619</v>
      </c>
      <c r="D2623" s="1" t="s">
        <v>3334</v>
      </c>
      <c r="E2623" s="1"/>
      <c r="F2623" s="17" t="s">
        <v>2601</v>
      </c>
      <c r="G2623" s="4">
        <v>90</v>
      </c>
      <c r="H2623" s="35">
        <f t="shared" si="302"/>
        <v>90</v>
      </c>
      <c r="I2623" s="47">
        <f t="shared" si="301"/>
        <v>0</v>
      </c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37">
        <f t="shared" si="299"/>
        <v>0</v>
      </c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/>
      <c r="BF2623" s="17"/>
      <c r="BG2623" s="17"/>
      <c r="BH2623" s="17"/>
      <c r="BI2623" s="17"/>
      <c r="BJ2623" s="17"/>
      <c r="BK2623" s="17"/>
      <c r="BL2623" s="17"/>
      <c r="BM2623" s="17"/>
      <c r="BN2623" s="17"/>
      <c r="BO2623" s="17"/>
      <c r="BP2623" s="17"/>
      <c r="BQ2623" s="17"/>
      <c r="BR2623" s="17"/>
    </row>
    <row r="2624" customFormat="1" spans="2:72">
      <c r="B2624" s="17"/>
      <c r="C2624" s="4">
        <f t="shared" si="300"/>
        <v>2620</v>
      </c>
      <c r="D2624" s="16" t="s">
        <v>3335</v>
      </c>
      <c r="E2624" s="1"/>
      <c r="F2624" s="17" t="s">
        <v>2571</v>
      </c>
      <c r="G2624" s="4">
        <v>350</v>
      </c>
      <c r="H2624" s="35">
        <f t="shared" si="302"/>
        <v>350</v>
      </c>
      <c r="I2624" s="47">
        <f t="shared" si="301"/>
        <v>0</v>
      </c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37">
        <f t="shared" si="299"/>
        <v>0</v>
      </c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/>
      <c r="BF2624" s="17"/>
      <c r="BG2624" s="17"/>
      <c r="BH2624" s="17"/>
      <c r="BI2624" s="17"/>
      <c r="BJ2624" s="17"/>
      <c r="BK2624" s="17"/>
      <c r="BL2624" s="17"/>
      <c r="BM2624" s="17"/>
      <c r="BN2624" s="17"/>
      <c r="BO2624" s="17"/>
      <c r="BP2624" s="17"/>
      <c r="BQ2624" s="17"/>
      <c r="BR2624" s="17"/>
    </row>
    <row r="2625" customFormat="1" spans="2:72">
      <c r="B2625" s="17" t="e">
        <f>VLOOKUP(D2625,正方形!D:D,1,FALSE)</f>
        <v>#N/A</v>
      </c>
      <c r="C2625" s="4">
        <f t="shared" si="300"/>
        <v>2621</v>
      </c>
      <c r="D2625" s="1" t="s">
        <v>3336</v>
      </c>
      <c r="E2625" s="1"/>
      <c r="F2625" s="17" t="s">
        <v>3271</v>
      </c>
      <c r="G2625" s="4">
        <v>500</v>
      </c>
      <c r="H2625" s="35">
        <f t="shared" si="302"/>
        <v>500</v>
      </c>
      <c r="I2625" s="47">
        <f t="shared" si="301"/>
        <v>0</v>
      </c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37">
        <f t="shared" si="299"/>
        <v>0</v>
      </c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/>
      <c r="BF2625" s="17"/>
      <c r="BG2625" s="17"/>
      <c r="BH2625" s="17"/>
      <c r="BI2625" s="17"/>
      <c r="BJ2625" s="17"/>
      <c r="BK2625" s="17"/>
      <c r="BL2625" s="17"/>
      <c r="BM2625" s="17"/>
      <c r="BN2625" s="17"/>
      <c r="BO2625" s="17"/>
      <c r="BP2625" s="17"/>
      <c r="BQ2625" s="17"/>
      <c r="BR2625" s="17"/>
      <c r="BS2625" s="38"/>
      <c r="BT2625" s="38"/>
    </row>
    <row r="2626" customFormat="1" spans="2:72">
      <c r="B2626" s="17"/>
      <c r="C2626" s="4">
        <f t="shared" si="300"/>
        <v>2622</v>
      </c>
      <c r="D2626" s="16" t="s">
        <v>3337</v>
      </c>
      <c r="E2626" s="1"/>
      <c r="F2626" s="17" t="s">
        <v>3144</v>
      </c>
      <c r="G2626" s="4">
        <v>22</v>
      </c>
      <c r="H2626" s="35">
        <f t="shared" si="302"/>
        <v>22</v>
      </c>
      <c r="I2626" s="47">
        <f t="shared" si="301"/>
        <v>0</v>
      </c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37">
        <f t="shared" si="299"/>
        <v>0</v>
      </c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/>
      <c r="BF2626" s="17"/>
      <c r="BG2626" s="17"/>
      <c r="BH2626" s="17"/>
      <c r="BI2626" s="17"/>
      <c r="BJ2626" s="17"/>
      <c r="BK2626" s="17"/>
      <c r="BL2626" s="17"/>
      <c r="BM2626" s="17"/>
      <c r="BN2626" s="17"/>
      <c r="BO2626" s="17"/>
      <c r="BP2626" s="17"/>
      <c r="BQ2626" s="17"/>
      <c r="BR2626" s="17"/>
    </row>
    <row r="2627" customFormat="1" spans="2:72">
      <c r="B2627" s="17" t="e">
        <f>VLOOKUP(D2627,正方形!D:D,1,FALSE)</f>
        <v>#N/A</v>
      </c>
      <c r="C2627" s="4">
        <f t="shared" si="300"/>
        <v>2623</v>
      </c>
      <c r="D2627" s="1" t="s">
        <v>3338</v>
      </c>
      <c r="E2627" s="1"/>
      <c r="F2627" s="17" t="s">
        <v>3019</v>
      </c>
      <c r="G2627" s="4">
        <v>80</v>
      </c>
      <c r="H2627" s="35">
        <f t="shared" si="302"/>
        <v>80</v>
      </c>
      <c r="I2627" s="47">
        <f t="shared" si="301"/>
        <v>0</v>
      </c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37">
        <f t="shared" si="299"/>
        <v>0</v>
      </c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/>
      <c r="BF2627" s="17"/>
      <c r="BG2627" s="17"/>
      <c r="BH2627" s="17"/>
      <c r="BI2627" s="17"/>
      <c r="BJ2627" s="17"/>
      <c r="BK2627" s="17"/>
      <c r="BL2627" s="17"/>
      <c r="BM2627" s="17"/>
      <c r="BN2627" s="17"/>
      <c r="BO2627" s="17"/>
      <c r="BP2627" s="17"/>
      <c r="BQ2627" s="17"/>
      <c r="BR2627" s="17"/>
    </row>
    <row r="2628" customFormat="1" spans="2:72">
      <c r="B2628" s="17"/>
      <c r="C2628" s="4">
        <f t="shared" si="300"/>
        <v>2624</v>
      </c>
      <c r="D2628" s="16" t="s">
        <v>3339</v>
      </c>
      <c r="E2628" s="1"/>
      <c r="F2628" s="17" t="s">
        <v>2759</v>
      </c>
      <c r="G2628" s="4">
        <v>100</v>
      </c>
      <c r="H2628" s="35">
        <f t="shared" si="302"/>
        <v>100</v>
      </c>
      <c r="I2628" s="47">
        <f t="shared" si="301"/>
        <v>0</v>
      </c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37">
        <f t="shared" si="299"/>
        <v>0</v>
      </c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/>
      <c r="BF2628" s="17"/>
      <c r="BG2628" s="17"/>
      <c r="BH2628" s="17"/>
      <c r="BI2628" s="17"/>
      <c r="BJ2628" s="17"/>
      <c r="BK2628" s="17"/>
      <c r="BL2628" s="17"/>
      <c r="BM2628" s="17"/>
      <c r="BN2628" s="17"/>
      <c r="BO2628" s="17"/>
      <c r="BP2628" s="17"/>
      <c r="BQ2628" s="17"/>
      <c r="BR2628" s="17"/>
    </row>
    <row r="2629" customFormat="1" spans="2:72">
      <c r="B2629" s="17" t="e">
        <f>VLOOKUP(D2629,正方形!D:D,1,FALSE)</f>
        <v>#N/A</v>
      </c>
      <c r="C2629" s="4">
        <f t="shared" si="300"/>
        <v>2625</v>
      </c>
      <c r="D2629" s="1" t="s">
        <v>3340</v>
      </c>
      <c r="E2629" s="1"/>
      <c r="F2629" s="17" t="s">
        <v>2767</v>
      </c>
      <c r="G2629" s="4">
        <v>53</v>
      </c>
      <c r="H2629" s="35">
        <f t="shared" si="302"/>
        <v>53</v>
      </c>
      <c r="I2629" s="47">
        <f t="shared" si="301"/>
        <v>0</v>
      </c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37">
        <f t="shared" si="299"/>
        <v>0</v>
      </c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/>
      <c r="BF2629" s="17"/>
      <c r="BG2629" s="17"/>
      <c r="BH2629" s="17"/>
      <c r="BI2629" s="17"/>
      <c r="BJ2629" s="17"/>
      <c r="BK2629" s="17"/>
      <c r="BL2629" s="17"/>
      <c r="BM2629" s="17"/>
      <c r="BN2629" s="17"/>
      <c r="BO2629" s="17"/>
      <c r="BP2629" s="17"/>
      <c r="BQ2629" s="17"/>
      <c r="BR2629" s="17"/>
      <c r="BS2629" s="38"/>
      <c r="BT2629" s="38"/>
    </row>
    <row r="2630" customFormat="1" spans="2:72">
      <c r="B2630" s="17"/>
      <c r="C2630" s="4">
        <f t="shared" si="300"/>
        <v>2626</v>
      </c>
      <c r="D2630" s="16" t="s">
        <v>3341</v>
      </c>
      <c r="E2630" s="1"/>
      <c r="F2630" s="17" t="s">
        <v>2759</v>
      </c>
      <c r="G2630" s="4">
        <v>700</v>
      </c>
      <c r="H2630" s="35">
        <f t="shared" si="302"/>
        <v>700</v>
      </c>
      <c r="I2630" s="47">
        <f t="shared" si="301"/>
        <v>0</v>
      </c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37">
        <f t="shared" si="299"/>
        <v>0</v>
      </c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/>
      <c r="BE2630" s="17"/>
      <c r="BF2630" s="17"/>
      <c r="BG2630" s="17"/>
      <c r="BH2630" s="17"/>
      <c r="BI2630" s="17"/>
      <c r="BJ2630" s="17"/>
      <c r="BK2630" s="17"/>
      <c r="BL2630" s="17"/>
      <c r="BM2630" s="17"/>
      <c r="BN2630" s="17"/>
      <c r="BO2630" s="17"/>
      <c r="BP2630" s="17"/>
      <c r="BQ2630" s="17"/>
      <c r="BR2630" s="17"/>
    </row>
    <row r="2631" customFormat="1" spans="2:72">
      <c r="B2631" s="17"/>
      <c r="C2631" s="4">
        <f t="shared" si="300"/>
        <v>2627</v>
      </c>
      <c r="D2631" s="16" t="s">
        <v>3342</v>
      </c>
      <c r="E2631" s="1"/>
      <c r="F2631" s="17" t="s">
        <v>2759</v>
      </c>
      <c r="G2631" s="4">
        <v>50</v>
      </c>
      <c r="H2631" s="35">
        <f t="shared" si="302"/>
        <v>50</v>
      </c>
      <c r="I2631" s="47">
        <f t="shared" si="301"/>
        <v>0</v>
      </c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37">
        <f t="shared" si="299"/>
        <v>0</v>
      </c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s="17"/>
      <c r="BE2631" s="17"/>
      <c r="BF2631" s="17"/>
      <c r="BG2631" s="17"/>
      <c r="BH2631" s="17"/>
      <c r="BI2631" s="17"/>
      <c r="BJ2631" s="17"/>
      <c r="BK2631" s="17"/>
      <c r="BL2631" s="17"/>
      <c r="BM2631" s="17"/>
      <c r="BN2631" s="17"/>
      <c r="BO2631" s="17"/>
      <c r="BP2631" s="17"/>
      <c r="BQ2631" s="17"/>
      <c r="BR2631" s="17"/>
    </row>
    <row r="2632" customFormat="1" spans="2:72">
      <c r="B2632" s="17" t="e">
        <f>VLOOKUP(D2632,正方形!D:D,1,FALSE)</f>
        <v>#N/A</v>
      </c>
      <c r="C2632" s="4">
        <f t="shared" si="300"/>
        <v>2628</v>
      </c>
      <c r="D2632" s="1" t="s">
        <v>3343</v>
      </c>
      <c r="E2632" s="1"/>
      <c r="F2632" s="17" t="s">
        <v>2737</v>
      </c>
      <c r="G2632" s="4">
        <v>150</v>
      </c>
      <c r="H2632" s="35">
        <f t="shared" si="302"/>
        <v>150</v>
      </c>
      <c r="I2632" s="47">
        <f t="shared" si="301"/>
        <v>0</v>
      </c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37">
        <f t="shared" si="299"/>
        <v>0</v>
      </c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/>
      <c r="BF2632" s="17"/>
      <c r="BG2632" s="17"/>
      <c r="BH2632" s="17"/>
      <c r="BI2632" s="17"/>
      <c r="BJ2632" s="17"/>
      <c r="BK2632" s="17"/>
      <c r="BL2632" s="17"/>
      <c r="BM2632" s="17"/>
      <c r="BN2632" s="17"/>
      <c r="BO2632" s="17"/>
      <c r="BP2632" s="17"/>
      <c r="BQ2632" s="17"/>
      <c r="BR2632" s="17"/>
      <c r="BS2632" s="38"/>
      <c r="BT2632" s="38"/>
    </row>
    <row r="2633" customFormat="1" spans="2:72">
      <c r="B2633" s="17" t="e">
        <f>VLOOKUP(D2633,正方形!D:D,1,FALSE)</f>
        <v>#N/A</v>
      </c>
      <c r="C2633" s="4">
        <f t="shared" si="300"/>
        <v>2629</v>
      </c>
      <c r="D2633" s="1" t="s">
        <v>3344</v>
      </c>
      <c r="E2633" s="1"/>
      <c r="F2633" s="17" t="s">
        <v>2821</v>
      </c>
      <c r="G2633" s="4">
        <v>110</v>
      </c>
      <c r="H2633" s="35">
        <f t="shared" si="302"/>
        <v>110</v>
      </c>
      <c r="I2633" s="47">
        <f t="shared" si="301"/>
        <v>0</v>
      </c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37">
        <f t="shared" si="299"/>
        <v>0</v>
      </c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/>
      <c r="BF2633" s="17"/>
      <c r="BG2633" s="17"/>
      <c r="BH2633" s="17"/>
      <c r="BI2633" s="17"/>
      <c r="BJ2633" s="17"/>
      <c r="BK2633" s="17"/>
      <c r="BL2633" s="17"/>
      <c r="BM2633" s="17"/>
      <c r="BN2633" s="17"/>
      <c r="BO2633" s="17"/>
      <c r="BP2633" s="17"/>
      <c r="BQ2633" s="17"/>
      <c r="BR2633" s="17"/>
      <c r="BS2633" s="38"/>
      <c r="BT2633" s="38"/>
    </row>
    <row r="2634" customFormat="1" spans="2:72">
      <c r="B2634" s="17" t="e">
        <f>VLOOKUP(D2634,正方形!D:D,1,FALSE)</f>
        <v>#N/A</v>
      </c>
      <c r="C2634" s="4">
        <f t="shared" si="300"/>
        <v>2630</v>
      </c>
      <c r="D2634" s="1" t="s">
        <v>3345</v>
      </c>
      <c r="E2634" s="1"/>
      <c r="F2634" s="17" t="s">
        <v>2938</v>
      </c>
      <c r="G2634" s="4">
        <v>90</v>
      </c>
      <c r="H2634" s="35">
        <f t="shared" si="302"/>
        <v>0</v>
      </c>
      <c r="I2634" s="47">
        <f t="shared" si="301"/>
        <v>0</v>
      </c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37">
        <f t="shared" si="299"/>
        <v>90</v>
      </c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/>
      <c r="BE2634" s="17"/>
      <c r="BF2634" s="17"/>
      <c r="BG2634" s="17">
        <v>90</v>
      </c>
      <c r="BH2634" s="17"/>
      <c r="BI2634" s="17"/>
      <c r="BJ2634" s="17"/>
      <c r="BK2634" s="17"/>
      <c r="BL2634" s="17"/>
      <c r="BM2634" s="17"/>
      <c r="BN2634" s="17"/>
      <c r="BO2634" s="17"/>
      <c r="BP2634" s="17"/>
      <c r="BQ2634" s="17"/>
      <c r="BR2634" s="17"/>
      <c r="BS2634" s="38"/>
      <c r="BT2634" s="38"/>
    </row>
    <row r="2635" customFormat="1" spans="2:72">
      <c r="B2635" s="17" t="e">
        <f>VLOOKUP(D2635,正方形!D:D,1,FALSE)</f>
        <v>#N/A</v>
      </c>
      <c r="C2635" s="4">
        <f t="shared" si="300"/>
        <v>2631</v>
      </c>
      <c r="D2635" s="1" t="s">
        <v>3346</v>
      </c>
      <c r="E2635" s="1"/>
      <c r="F2635" s="17" t="s">
        <v>3347</v>
      </c>
      <c r="G2635" s="4">
        <v>50</v>
      </c>
      <c r="H2635" s="35">
        <f t="shared" si="302"/>
        <v>50</v>
      </c>
      <c r="I2635" s="47">
        <f t="shared" si="301"/>
        <v>0</v>
      </c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37">
        <f t="shared" si="299"/>
        <v>0</v>
      </c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s="17"/>
      <c r="BE2635" s="17"/>
      <c r="BF2635" s="17"/>
      <c r="BG2635" s="17"/>
      <c r="BH2635" s="17"/>
      <c r="BI2635" s="17"/>
      <c r="BJ2635" s="17"/>
      <c r="BK2635" s="17"/>
      <c r="BL2635" s="17"/>
      <c r="BM2635" s="17"/>
      <c r="BN2635" s="17"/>
      <c r="BO2635" s="17"/>
      <c r="BP2635" s="17"/>
      <c r="BQ2635" s="17"/>
      <c r="BR2635" s="17"/>
      <c r="BS2635" s="38"/>
      <c r="BT2635" s="38"/>
    </row>
    <row r="2636" customFormat="1" spans="2:72">
      <c r="B2636" s="17" t="e">
        <f>VLOOKUP(D2636,正方形!D:D,1,FALSE)</f>
        <v>#N/A</v>
      </c>
      <c r="C2636" s="4">
        <f t="shared" si="300"/>
        <v>2632</v>
      </c>
      <c r="D2636" s="1" t="s">
        <v>3348</v>
      </c>
      <c r="E2636" s="1"/>
      <c r="F2636" s="17" t="s">
        <v>2906</v>
      </c>
      <c r="G2636" s="4">
        <v>60</v>
      </c>
      <c r="H2636" s="35">
        <f t="shared" si="302"/>
        <v>60</v>
      </c>
      <c r="I2636" s="47">
        <f t="shared" si="301"/>
        <v>0</v>
      </c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37">
        <f t="shared" si="299"/>
        <v>0</v>
      </c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s="17"/>
      <c r="BE2636" s="17"/>
      <c r="BF2636" s="17"/>
      <c r="BG2636" s="17"/>
      <c r="BH2636" s="17"/>
      <c r="BI2636" s="17"/>
      <c r="BJ2636" s="17"/>
      <c r="BK2636" s="17"/>
      <c r="BL2636" s="17"/>
      <c r="BM2636" s="17"/>
      <c r="BN2636" s="17"/>
      <c r="BO2636" s="17"/>
      <c r="BP2636" s="17"/>
      <c r="BQ2636" s="17"/>
      <c r="BR2636" s="17"/>
      <c r="BS2636" s="38"/>
      <c r="BT2636" s="38"/>
    </row>
    <row r="2637" customFormat="1" spans="2:72">
      <c r="B2637" s="17" t="e">
        <f>VLOOKUP(D2637,正方形!D:D,1,FALSE)</f>
        <v>#N/A</v>
      </c>
      <c r="C2637" s="4">
        <f t="shared" si="300"/>
        <v>2633</v>
      </c>
      <c r="D2637" s="1" t="s">
        <v>3349</v>
      </c>
      <c r="E2637" s="1"/>
      <c r="F2637" s="17" t="s">
        <v>2549</v>
      </c>
      <c r="G2637" s="4">
        <v>100</v>
      </c>
      <c r="H2637" s="35">
        <f t="shared" si="302"/>
        <v>0</v>
      </c>
      <c r="I2637" s="47">
        <f t="shared" si="301"/>
        <v>0</v>
      </c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37">
        <f t="shared" si="299"/>
        <v>100</v>
      </c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s="17"/>
      <c r="BE2637" s="17"/>
      <c r="BF2637" s="17"/>
      <c r="BG2637" s="17">
        <v>100</v>
      </c>
      <c r="BH2637" s="17"/>
      <c r="BI2637" s="17"/>
      <c r="BJ2637" s="17"/>
      <c r="BK2637" s="17"/>
      <c r="BL2637" s="17"/>
      <c r="BM2637" s="17"/>
      <c r="BN2637" s="17"/>
      <c r="BO2637" s="17"/>
      <c r="BP2637" s="17"/>
      <c r="BQ2637" s="17"/>
      <c r="BR2637" s="17"/>
      <c r="BS2637" s="38"/>
      <c r="BT2637" s="38"/>
    </row>
    <row r="2638" customFormat="1" spans="2:72">
      <c r="B2638" s="17" t="e">
        <f>VLOOKUP(D2638,正方形!D:D,1,FALSE)</f>
        <v>#N/A</v>
      </c>
      <c r="C2638" s="4">
        <f t="shared" si="300"/>
        <v>2634</v>
      </c>
      <c r="D2638" s="1" t="s">
        <v>3350</v>
      </c>
      <c r="E2638" s="1"/>
      <c r="F2638" s="17" t="s">
        <v>2632</v>
      </c>
      <c r="G2638" s="4">
        <v>95</v>
      </c>
      <c r="H2638" s="35">
        <f t="shared" si="302"/>
        <v>15</v>
      </c>
      <c r="I2638" s="47">
        <f t="shared" si="301"/>
        <v>0</v>
      </c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37">
        <f t="shared" si="299"/>
        <v>80</v>
      </c>
      <c r="AP2638" s="17"/>
      <c r="AQ2638" s="17"/>
      <c r="AR2638" s="17"/>
      <c r="AS2638" s="17"/>
      <c r="AT2638" s="17"/>
      <c r="AU2638" s="17"/>
      <c r="AV2638" s="17">
        <v>80</v>
      </c>
      <c r="AW2638" s="17"/>
      <c r="AX2638" s="17"/>
      <c r="AY2638" s="17"/>
      <c r="AZ2638" s="17"/>
      <c r="BA2638" s="17"/>
      <c r="BB2638" s="17"/>
      <c r="BC2638" s="17"/>
      <c r="BD2638" s="17"/>
      <c r="BE2638" s="17"/>
      <c r="BF2638" s="17"/>
      <c r="BG2638" s="17"/>
      <c r="BH2638" s="17"/>
      <c r="BI2638" s="17"/>
      <c r="BJ2638" s="17"/>
      <c r="BK2638" s="17"/>
      <c r="BL2638" s="17"/>
      <c r="BM2638" s="17"/>
      <c r="BN2638" s="17"/>
      <c r="BO2638" s="17"/>
      <c r="BP2638" s="17"/>
      <c r="BQ2638" s="17"/>
      <c r="BR2638" s="17"/>
      <c r="BS2638" s="38"/>
      <c r="BT2638" s="38"/>
    </row>
    <row r="2639" customFormat="1" hidden="1" spans="2:72">
      <c r="B2639" s="17"/>
      <c r="C2639" s="4">
        <f t="shared" si="300"/>
        <v>2635</v>
      </c>
      <c r="D2639" s="16" t="s">
        <v>3351</v>
      </c>
      <c r="E2639" s="1"/>
      <c r="F2639" s="17"/>
      <c r="G2639" s="4">
        <v>0</v>
      </c>
      <c r="H2639" s="35">
        <f t="shared" si="302"/>
        <v>0</v>
      </c>
      <c r="I2639" s="47">
        <f t="shared" si="301"/>
        <v>0</v>
      </c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37">
        <f t="shared" si="299"/>
        <v>0</v>
      </c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s="17"/>
      <c r="BE2639" s="17"/>
      <c r="BF2639" s="17"/>
      <c r="BG2639" s="17"/>
      <c r="BH2639" s="17"/>
      <c r="BI2639" s="17"/>
      <c r="BJ2639" s="17"/>
      <c r="BK2639" s="17"/>
      <c r="BL2639" s="17"/>
      <c r="BM2639" s="17"/>
      <c r="BN2639" s="17"/>
      <c r="BO2639" s="17"/>
      <c r="BP2639" s="17"/>
      <c r="BQ2639" s="17"/>
      <c r="BR2639" s="17"/>
    </row>
    <row r="2640" customFormat="1" spans="2:72">
      <c r="B2640" s="17" t="e">
        <f>VLOOKUP(D2640,正方形!D:D,1,FALSE)</f>
        <v>#N/A</v>
      </c>
      <c r="C2640" s="4">
        <f t="shared" si="300"/>
        <v>2636</v>
      </c>
      <c r="D2640" s="1" t="s">
        <v>3352</v>
      </c>
      <c r="E2640" s="1"/>
      <c r="F2640" s="17" t="s">
        <v>3053</v>
      </c>
      <c r="G2640" s="4">
        <v>190</v>
      </c>
      <c r="H2640" s="35">
        <f t="shared" si="302"/>
        <v>190</v>
      </c>
      <c r="I2640" s="47">
        <f t="shared" si="301"/>
        <v>0</v>
      </c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37">
        <f t="shared" si="299"/>
        <v>0</v>
      </c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/>
      <c r="BE2640" s="17"/>
      <c r="BF2640" s="17"/>
      <c r="BG2640" s="17"/>
      <c r="BH2640" s="17"/>
      <c r="BI2640" s="17"/>
      <c r="BJ2640" s="17"/>
      <c r="BK2640" s="17"/>
      <c r="BL2640" s="17"/>
      <c r="BM2640" s="17"/>
      <c r="BN2640" s="17"/>
      <c r="BO2640" s="17"/>
      <c r="BP2640" s="17"/>
      <c r="BQ2640" s="17"/>
      <c r="BR2640" s="17"/>
      <c r="BS2640" s="38"/>
      <c r="BT2640" s="38"/>
    </row>
    <row r="2641" customFormat="1" hidden="1" spans="2:72">
      <c r="B2641" s="17" t="e">
        <f>VLOOKUP(D2641,正方形!D:D,1,FALSE)</f>
        <v>#N/A</v>
      </c>
      <c r="C2641" s="4">
        <f t="shared" si="300"/>
        <v>2637</v>
      </c>
      <c r="D2641" s="1" t="s">
        <v>3353</v>
      </c>
      <c r="E2641" s="1"/>
      <c r="F2641" s="17" t="s">
        <v>3092</v>
      </c>
      <c r="G2641" s="4">
        <v>50</v>
      </c>
      <c r="H2641" s="35">
        <f t="shared" si="302"/>
        <v>0</v>
      </c>
      <c r="I2641" s="47">
        <f t="shared" si="301"/>
        <v>0</v>
      </c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37">
        <f t="shared" ref="AO2640:AO2683" si="303">SUM(AP2641:BT2641)</f>
        <v>50</v>
      </c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/>
      <c r="BE2641" s="17">
        <v>50</v>
      </c>
      <c r="BF2641" s="17"/>
      <c r="BG2641" s="17"/>
      <c r="BH2641" s="17"/>
      <c r="BI2641" s="17"/>
      <c r="BJ2641" s="17"/>
      <c r="BK2641" s="17"/>
      <c r="BL2641" s="17"/>
      <c r="BM2641" s="17"/>
      <c r="BN2641" s="17"/>
      <c r="BO2641" s="17"/>
      <c r="BP2641" s="17"/>
      <c r="BQ2641" s="17"/>
      <c r="BR2641" s="17"/>
      <c r="BS2641" s="38"/>
      <c r="BT2641" s="38"/>
    </row>
    <row r="2642" customFormat="1" spans="2:72">
      <c r="B2642" s="17" t="e">
        <f>VLOOKUP(D2642,正方形!D:D,1,FALSE)</f>
        <v>#N/A</v>
      </c>
      <c r="C2642" s="4">
        <f t="shared" si="300"/>
        <v>2638</v>
      </c>
      <c r="D2642" s="1" t="s">
        <v>3354</v>
      </c>
      <c r="E2642" s="1"/>
      <c r="F2642" s="17" t="s">
        <v>2668</v>
      </c>
      <c r="G2642" s="4">
        <v>100</v>
      </c>
      <c r="H2642" s="35">
        <f t="shared" si="302"/>
        <v>100</v>
      </c>
      <c r="I2642" s="47">
        <f t="shared" si="301"/>
        <v>0</v>
      </c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37">
        <f t="shared" si="303"/>
        <v>0</v>
      </c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/>
      <c r="BE2642" s="17"/>
      <c r="BF2642" s="17"/>
      <c r="BG2642" s="17"/>
      <c r="BH2642" s="17"/>
      <c r="BI2642" s="17"/>
      <c r="BJ2642" s="17"/>
      <c r="BK2642" s="17"/>
      <c r="BL2642" s="17"/>
      <c r="BM2642" s="17"/>
      <c r="BN2642" s="17"/>
      <c r="BO2642" s="17"/>
      <c r="BP2642" s="17"/>
      <c r="BQ2642" s="17"/>
      <c r="BR2642" s="17"/>
      <c r="BS2642" s="38"/>
      <c r="BT2642" s="38"/>
    </row>
    <row r="2643" customFormat="1" spans="2:72">
      <c r="B2643" s="17" t="e">
        <f>VLOOKUP(D2643,正方形!D:D,1,FALSE)</f>
        <v>#N/A</v>
      </c>
      <c r="C2643" s="4">
        <f t="shared" si="300"/>
        <v>2639</v>
      </c>
      <c r="D2643" s="1" t="s">
        <v>3355</v>
      </c>
      <c r="E2643" s="1"/>
      <c r="F2643" s="17" t="s">
        <v>2966</v>
      </c>
      <c r="G2643" s="4">
        <v>50</v>
      </c>
      <c r="H2643" s="35">
        <f t="shared" si="302"/>
        <v>50</v>
      </c>
      <c r="I2643" s="47">
        <f t="shared" si="301"/>
        <v>0</v>
      </c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37">
        <f t="shared" si="303"/>
        <v>0</v>
      </c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s="17"/>
      <c r="BE2643" s="17"/>
      <c r="BF2643" s="17"/>
      <c r="BG2643" s="17"/>
      <c r="BH2643" s="17"/>
      <c r="BI2643" s="17"/>
      <c r="BJ2643" s="17"/>
      <c r="BK2643" s="17"/>
      <c r="BL2643" s="17"/>
      <c r="BM2643" s="17"/>
      <c r="BN2643" s="17"/>
      <c r="BO2643" s="17"/>
      <c r="BP2643" s="17"/>
      <c r="BQ2643" s="17"/>
      <c r="BR2643" s="17"/>
      <c r="BS2643" s="38"/>
      <c r="BT2643" s="38"/>
    </row>
    <row r="2644" customFormat="1" spans="2:72">
      <c r="B2644" s="17" t="e">
        <f>VLOOKUP(D2644,正方形!D:D,1,FALSE)</f>
        <v>#N/A</v>
      </c>
      <c r="C2644" s="4">
        <f t="shared" si="300"/>
        <v>2640</v>
      </c>
      <c r="D2644" s="1" t="s">
        <v>3356</v>
      </c>
      <c r="E2644" s="1"/>
      <c r="F2644" s="17" t="s">
        <v>2820</v>
      </c>
      <c r="G2644" s="4">
        <v>50</v>
      </c>
      <c r="H2644" s="35">
        <f t="shared" si="302"/>
        <v>50</v>
      </c>
      <c r="I2644" s="47">
        <f t="shared" si="301"/>
        <v>0</v>
      </c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37">
        <f t="shared" si="303"/>
        <v>0</v>
      </c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/>
      <c r="BE2644" s="17"/>
      <c r="BF2644" s="17"/>
      <c r="BG2644" s="17"/>
      <c r="BH2644" s="17"/>
      <c r="BI2644" s="17"/>
      <c r="BJ2644" s="17"/>
      <c r="BK2644" s="17"/>
      <c r="BL2644" s="17"/>
      <c r="BM2644" s="17"/>
      <c r="BN2644" s="17"/>
      <c r="BO2644" s="17"/>
      <c r="BP2644" s="17"/>
      <c r="BQ2644" s="17"/>
      <c r="BR2644" s="17"/>
      <c r="BS2644" s="38"/>
      <c r="BT2644" s="38"/>
    </row>
    <row r="2645" customFormat="1" spans="2:72">
      <c r="B2645" s="17"/>
      <c r="C2645" s="4">
        <f t="shared" si="300"/>
        <v>2641</v>
      </c>
      <c r="D2645" s="16" t="s">
        <v>3357</v>
      </c>
      <c r="E2645" s="1"/>
      <c r="F2645" s="17" t="s">
        <v>3110</v>
      </c>
      <c r="G2645" s="4">
        <v>90</v>
      </c>
      <c r="H2645" s="35">
        <f t="shared" si="302"/>
        <v>90</v>
      </c>
      <c r="I2645" s="47">
        <f t="shared" si="301"/>
        <v>0</v>
      </c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37">
        <f t="shared" si="303"/>
        <v>0</v>
      </c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/>
      <c r="BE2645" s="17"/>
      <c r="BF2645" s="17"/>
      <c r="BG2645" s="17"/>
      <c r="BH2645" s="17"/>
      <c r="BI2645" s="17"/>
      <c r="BJ2645" s="17"/>
      <c r="BK2645" s="17"/>
      <c r="BL2645" s="17"/>
      <c r="BM2645" s="17"/>
      <c r="BN2645" s="17"/>
      <c r="BO2645" s="17"/>
      <c r="BP2645" s="17"/>
      <c r="BQ2645" s="17"/>
      <c r="BR2645" s="17"/>
    </row>
    <row r="2646" customFormat="1" hidden="1" spans="2:72">
      <c r="B2646" s="17"/>
      <c r="C2646" s="4">
        <f t="shared" si="300"/>
        <v>2642</v>
      </c>
      <c r="D2646" s="16" t="s">
        <v>3358</v>
      </c>
      <c r="E2646" s="1"/>
      <c r="F2646" s="17" t="s">
        <v>2425</v>
      </c>
      <c r="G2646" s="4">
        <v>0</v>
      </c>
      <c r="H2646" s="35">
        <f t="shared" si="302"/>
        <v>0</v>
      </c>
      <c r="I2646" s="47">
        <f t="shared" si="301"/>
        <v>0</v>
      </c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37">
        <f t="shared" si="303"/>
        <v>0</v>
      </c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/>
      <c r="BE2646" s="17"/>
      <c r="BF2646" s="17"/>
      <c r="BG2646" s="17"/>
      <c r="BH2646" s="17"/>
      <c r="BI2646" s="17"/>
      <c r="BJ2646" s="17"/>
      <c r="BK2646" s="17"/>
      <c r="BL2646" s="17"/>
      <c r="BM2646" s="17"/>
      <c r="BN2646" s="17"/>
      <c r="BO2646" s="17"/>
      <c r="BP2646" s="17"/>
      <c r="BQ2646" s="17"/>
      <c r="BR2646" s="17"/>
    </row>
    <row r="2647" customFormat="1" hidden="1" spans="2:72">
      <c r="B2647" s="17"/>
      <c r="C2647" s="4">
        <f t="shared" si="300"/>
        <v>2643</v>
      </c>
      <c r="D2647" s="16" t="s">
        <v>3359</v>
      </c>
      <c r="E2647" s="1"/>
      <c r="F2647" s="17"/>
      <c r="G2647" s="4">
        <v>0</v>
      </c>
      <c r="H2647" s="35">
        <f t="shared" si="302"/>
        <v>0</v>
      </c>
      <c r="I2647" s="47">
        <f t="shared" si="301"/>
        <v>0</v>
      </c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37">
        <f t="shared" si="303"/>
        <v>0</v>
      </c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7"/>
      <c r="BJ2647" s="17"/>
      <c r="BK2647" s="17"/>
      <c r="BL2647" s="17"/>
      <c r="BM2647" s="17"/>
      <c r="BN2647" s="17"/>
      <c r="BO2647" s="17"/>
      <c r="BP2647" s="17"/>
      <c r="BQ2647" s="17"/>
      <c r="BR2647" s="17"/>
    </row>
    <row r="2648" customFormat="1" spans="2:72">
      <c r="B2648" s="17"/>
      <c r="C2648" s="4">
        <f t="shared" si="300"/>
        <v>2644</v>
      </c>
      <c r="D2648" s="16" t="s">
        <v>3360</v>
      </c>
      <c r="E2648" s="1"/>
      <c r="F2648" s="17" t="s">
        <v>2571</v>
      </c>
      <c r="G2648" s="4">
        <v>50</v>
      </c>
      <c r="H2648" s="35">
        <f t="shared" si="302"/>
        <v>50</v>
      </c>
      <c r="I2648" s="47">
        <f t="shared" si="301"/>
        <v>0</v>
      </c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37">
        <f t="shared" si="303"/>
        <v>0</v>
      </c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/>
      <c r="BM2648" s="17"/>
      <c r="BN2648" s="17"/>
      <c r="BO2648" s="17"/>
      <c r="BP2648" s="17"/>
      <c r="BQ2648" s="17"/>
      <c r="BR2648" s="17"/>
    </row>
    <row r="2649" customFormat="1" hidden="1" spans="2:72">
      <c r="B2649" s="17"/>
      <c r="C2649" s="4">
        <f t="shared" si="300"/>
        <v>2645</v>
      </c>
      <c r="D2649" s="16" t="s">
        <v>3361</v>
      </c>
      <c r="E2649" s="1"/>
      <c r="F2649" s="17" t="s">
        <v>2425</v>
      </c>
      <c r="G2649" s="4">
        <v>0</v>
      </c>
      <c r="H2649" s="35">
        <f t="shared" si="302"/>
        <v>0</v>
      </c>
      <c r="I2649" s="47">
        <f t="shared" si="301"/>
        <v>0</v>
      </c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37">
        <f t="shared" si="303"/>
        <v>0</v>
      </c>
      <c r="AP2649" s="17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/>
      <c r="BM2649" s="17"/>
      <c r="BN2649" s="17"/>
      <c r="BO2649" s="17"/>
      <c r="BP2649" s="17"/>
      <c r="BQ2649" s="17"/>
      <c r="BR2649" s="17"/>
    </row>
    <row r="2650" customFormat="1" spans="2:72">
      <c r="B2650" s="17"/>
      <c r="C2650" s="4">
        <f t="shared" si="300"/>
        <v>2646</v>
      </c>
      <c r="D2650" s="16" t="s">
        <v>3362</v>
      </c>
      <c r="E2650" s="1"/>
      <c r="F2650" s="17" t="s">
        <v>2571</v>
      </c>
      <c r="G2650" s="4">
        <v>150</v>
      </c>
      <c r="H2650" s="35">
        <f t="shared" si="302"/>
        <v>150</v>
      </c>
      <c r="I2650" s="47">
        <f t="shared" si="301"/>
        <v>0</v>
      </c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37">
        <f t="shared" si="303"/>
        <v>0</v>
      </c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s="17"/>
      <c r="BE2650" s="17"/>
      <c r="BF2650" s="17"/>
      <c r="BG2650" s="17"/>
      <c r="BH2650" s="17"/>
      <c r="BI2650" s="17"/>
      <c r="BJ2650" s="17"/>
      <c r="BK2650" s="17"/>
      <c r="BL2650" s="17"/>
      <c r="BM2650" s="17"/>
      <c r="BN2650" s="17"/>
      <c r="BO2650" s="17"/>
      <c r="BP2650" s="17"/>
      <c r="BQ2650" s="17"/>
      <c r="BR2650" s="17"/>
    </row>
    <row r="2651" customFormat="1" spans="2:72">
      <c r="B2651" s="17"/>
      <c r="C2651" s="4">
        <f t="shared" si="300"/>
        <v>2647</v>
      </c>
      <c r="D2651" s="16" t="s">
        <v>3363</v>
      </c>
      <c r="E2651" s="1"/>
      <c r="F2651" s="17" t="s">
        <v>2759</v>
      </c>
      <c r="G2651" s="4">
        <v>1300</v>
      </c>
      <c r="H2651" s="35">
        <f t="shared" si="302"/>
        <v>1300</v>
      </c>
      <c r="I2651" s="47">
        <f t="shared" si="301"/>
        <v>0</v>
      </c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37">
        <f t="shared" si="303"/>
        <v>0</v>
      </c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/>
      <c r="BM2651" s="17"/>
      <c r="BN2651" s="17"/>
      <c r="BO2651" s="17"/>
      <c r="BP2651" s="17"/>
      <c r="BQ2651" s="17"/>
      <c r="BR2651" s="17"/>
    </row>
    <row r="2652" customFormat="1" spans="2:72">
      <c r="B2652" s="17" t="e">
        <f>VLOOKUP(D2652,正方形!D:D,1,FALSE)</f>
        <v>#N/A</v>
      </c>
      <c r="C2652" s="4">
        <f t="shared" si="300"/>
        <v>2648</v>
      </c>
      <c r="D2652" s="1" t="s">
        <v>3364</v>
      </c>
      <c r="E2652" s="1"/>
      <c r="F2652" s="17" t="s">
        <v>2425</v>
      </c>
      <c r="G2652" s="4">
        <v>50</v>
      </c>
      <c r="H2652" s="35">
        <f t="shared" si="302"/>
        <v>50</v>
      </c>
      <c r="I2652" s="47">
        <f t="shared" si="301"/>
        <v>0</v>
      </c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37">
        <f t="shared" si="303"/>
        <v>0</v>
      </c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s="17"/>
      <c r="BE2652" s="17"/>
      <c r="BF2652" s="17"/>
      <c r="BG2652" s="17"/>
      <c r="BH2652" s="17"/>
      <c r="BI2652" s="17"/>
      <c r="BJ2652" s="17"/>
      <c r="BK2652" s="17"/>
      <c r="BL2652" s="17"/>
      <c r="BM2652" s="17"/>
      <c r="BN2652" s="17"/>
      <c r="BO2652" s="17"/>
      <c r="BP2652" s="17"/>
      <c r="BQ2652" s="17"/>
      <c r="BR2652" s="17"/>
      <c r="BS2652" s="38"/>
      <c r="BT2652" s="38"/>
    </row>
    <row r="2653" customFormat="1" hidden="1" spans="2:72">
      <c r="B2653" s="17" t="e">
        <f>VLOOKUP(D2653,正方形!D:D,1,FALSE)</f>
        <v>#N/A</v>
      </c>
      <c r="C2653" s="4">
        <f t="shared" si="300"/>
        <v>2649</v>
      </c>
      <c r="D2653" s="1"/>
      <c r="E2653" s="1"/>
      <c r="F2653" s="17" t="s">
        <v>2425</v>
      </c>
      <c r="G2653" s="4"/>
      <c r="H2653" s="35">
        <f t="shared" si="302"/>
        <v>0</v>
      </c>
      <c r="I2653" s="47">
        <f t="shared" si="301"/>
        <v>0</v>
      </c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37">
        <f t="shared" si="303"/>
        <v>0</v>
      </c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/>
      <c r="BF2653" s="17"/>
      <c r="BG2653" s="17"/>
      <c r="BH2653" s="17"/>
      <c r="BI2653" s="17"/>
      <c r="BJ2653" s="17"/>
      <c r="BK2653" s="17"/>
      <c r="BL2653" s="17"/>
      <c r="BM2653" s="17"/>
      <c r="BN2653" s="17"/>
      <c r="BO2653" s="17"/>
      <c r="BP2653" s="17"/>
      <c r="BQ2653" s="17"/>
      <c r="BR2653" s="17"/>
    </row>
    <row r="2654" customFormat="1" spans="2:72">
      <c r="B2654" s="17" t="e">
        <f>VLOOKUP(D2654,正方形!D:D,1,FALSE)</f>
        <v>#N/A</v>
      </c>
      <c r="C2654" s="4">
        <f t="shared" si="300"/>
        <v>2650</v>
      </c>
      <c r="D2654" s="1" t="s">
        <v>3365</v>
      </c>
      <c r="E2654" s="1"/>
      <c r="F2654" s="17" t="s">
        <v>2690</v>
      </c>
      <c r="G2654" s="4">
        <v>110</v>
      </c>
      <c r="H2654" s="35">
        <f t="shared" si="302"/>
        <v>110</v>
      </c>
      <c r="I2654" s="47">
        <f t="shared" si="301"/>
        <v>0</v>
      </c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37">
        <f t="shared" si="303"/>
        <v>0</v>
      </c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/>
      <c r="BF2654" s="17"/>
      <c r="BG2654" s="17"/>
      <c r="BH2654" s="17"/>
      <c r="BI2654" s="17"/>
      <c r="BJ2654" s="17"/>
      <c r="BK2654" s="17"/>
      <c r="BL2654" s="17"/>
      <c r="BM2654" s="17"/>
      <c r="BN2654" s="17"/>
      <c r="BO2654" s="17"/>
      <c r="BP2654" s="17"/>
      <c r="BQ2654" s="17"/>
      <c r="BR2654" s="17"/>
      <c r="BS2654" s="38"/>
      <c r="BT2654" s="38"/>
    </row>
    <row r="2655" customFormat="1" hidden="1" spans="2:72">
      <c r="B2655" s="17"/>
      <c r="C2655" s="4">
        <f t="shared" si="300"/>
        <v>2651</v>
      </c>
      <c r="D2655" s="16" t="s">
        <v>3366</v>
      </c>
      <c r="E2655" s="1"/>
      <c r="F2655" s="17"/>
      <c r="G2655" s="4">
        <v>0</v>
      </c>
      <c r="H2655" s="35">
        <f t="shared" si="302"/>
        <v>0</v>
      </c>
      <c r="I2655" s="47">
        <f t="shared" si="301"/>
        <v>0</v>
      </c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37">
        <f t="shared" si="303"/>
        <v>0</v>
      </c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17"/>
      <c r="BG2655" s="17"/>
      <c r="BH2655" s="17"/>
      <c r="BI2655" s="17"/>
      <c r="BJ2655" s="17"/>
      <c r="BK2655" s="17"/>
      <c r="BL2655" s="17"/>
      <c r="BM2655" s="17"/>
      <c r="BN2655" s="17"/>
      <c r="BO2655" s="17"/>
      <c r="BP2655" s="17"/>
      <c r="BQ2655" s="17"/>
      <c r="BR2655" s="17"/>
    </row>
    <row r="2656" customFormat="1" spans="2:72">
      <c r="B2656" s="17" t="e">
        <f>VLOOKUP(D2656,正方形!D:D,1,FALSE)</f>
        <v>#N/A</v>
      </c>
      <c r="C2656" s="4">
        <f t="shared" si="300"/>
        <v>2652</v>
      </c>
      <c r="D2656" s="1" t="s">
        <v>3367</v>
      </c>
      <c r="E2656" s="1"/>
      <c r="F2656" s="17" t="s">
        <v>3368</v>
      </c>
      <c r="G2656" s="4">
        <v>240</v>
      </c>
      <c r="H2656" s="35">
        <f t="shared" si="302"/>
        <v>240</v>
      </c>
      <c r="I2656" s="47">
        <f t="shared" si="301"/>
        <v>0</v>
      </c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37">
        <f t="shared" si="303"/>
        <v>0</v>
      </c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/>
      <c r="BF2656" s="17"/>
      <c r="BG2656" s="17"/>
      <c r="BH2656" s="17"/>
      <c r="BI2656" s="17"/>
      <c r="BJ2656" s="17"/>
      <c r="BK2656" s="17"/>
      <c r="BL2656" s="17"/>
      <c r="BM2656" s="17"/>
      <c r="BN2656" s="17"/>
      <c r="BO2656" s="17"/>
      <c r="BP2656" s="17"/>
      <c r="BQ2656" s="17"/>
      <c r="BR2656" s="17"/>
      <c r="BS2656" s="38"/>
      <c r="BT2656" s="38"/>
    </row>
    <row r="2657" customFormat="1" spans="2:72">
      <c r="B2657" s="17" t="e">
        <f>VLOOKUP(D2657,正方形!D:D,1,FALSE)</f>
        <v>#N/A</v>
      </c>
      <c r="C2657" s="4">
        <f t="shared" si="300"/>
        <v>2653</v>
      </c>
      <c r="D2657" s="1" t="s">
        <v>3369</v>
      </c>
      <c r="E2657" s="1"/>
      <c r="F2657" s="17" t="s">
        <v>2818</v>
      </c>
      <c r="G2657" s="4">
        <v>45</v>
      </c>
      <c r="H2657" s="35">
        <f t="shared" si="302"/>
        <v>45</v>
      </c>
      <c r="I2657" s="47">
        <f t="shared" si="301"/>
        <v>0</v>
      </c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37">
        <f t="shared" si="303"/>
        <v>0</v>
      </c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/>
      <c r="BE2657" s="17"/>
      <c r="BF2657" s="17"/>
      <c r="BG2657" s="17"/>
      <c r="BH2657" s="17"/>
      <c r="BI2657" s="17"/>
      <c r="BJ2657" s="17"/>
      <c r="BK2657" s="17"/>
      <c r="BL2657" s="17"/>
      <c r="BM2657" s="17"/>
      <c r="BN2657" s="17"/>
      <c r="BO2657" s="17"/>
      <c r="BP2657" s="17"/>
      <c r="BQ2657" s="17"/>
      <c r="BR2657" s="17"/>
      <c r="BS2657" s="38"/>
      <c r="BT2657" s="38"/>
    </row>
    <row r="2658" customFormat="1" hidden="1" spans="2:72">
      <c r="B2658" s="17"/>
      <c r="C2658" s="4">
        <f t="shared" si="300"/>
        <v>2654</v>
      </c>
      <c r="D2658" s="16" t="s">
        <v>3370</v>
      </c>
      <c r="E2658" s="1"/>
      <c r="F2658" s="17"/>
      <c r="G2658" s="4">
        <v>0</v>
      </c>
      <c r="H2658" s="35">
        <f t="shared" ref="H2658:H2721" si="304">G2658+I2658-AO2658</f>
        <v>0</v>
      </c>
      <c r="I2658" s="47">
        <f t="shared" ref="I2658:I2721" si="305">SUM(J2658:AN2658)</f>
        <v>0</v>
      </c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37">
        <f t="shared" si="303"/>
        <v>0</v>
      </c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/>
      <c r="BJ2658" s="17"/>
      <c r="BK2658" s="17"/>
      <c r="BL2658" s="17"/>
      <c r="BM2658" s="17"/>
      <c r="BN2658" s="17"/>
      <c r="BO2658" s="17"/>
      <c r="BP2658" s="17"/>
      <c r="BQ2658" s="17"/>
      <c r="BR2658" s="17"/>
    </row>
    <row r="2659" customFormat="1" spans="2:72">
      <c r="B2659" s="17" t="e">
        <f>VLOOKUP(D2659,正方形!D:D,1,FALSE)</f>
        <v>#N/A</v>
      </c>
      <c r="C2659" s="4">
        <f t="shared" ref="C2659:C2722" si="306">ROW()-4</f>
        <v>2655</v>
      </c>
      <c r="D2659" s="1" t="s">
        <v>3371</v>
      </c>
      <c r="E2659" s="1"/>
      <c r="F2659" s="17" t="s">
        <v>2767</v>
      </c>
      <c r="G2659" s="4">
        <v>90</v>
      </c>
      <c r="H2659" s="35">
        <f t="shared" si="304"/>
        <v>90</v>
      </c>
      <c r="I2659" s="47">
        <f t="shared" si="305"/>
        <v>0</v>
      </c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37">
        <f t="shared" si="303"/>
        <v>0</v>
      </c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/>
      <c r="BF2659" s="17"/>
      <c r="BG2659" s="17"/>
      <c r="BH2659" s="17"/>
      <c r="BI2659" s="17"/>
      <c r="BJ2659" s="17"/>
      <c r="BK2659" s="17"/>
      <c r="BL2659" s="17"/>
      <c r="BM2659" s="17"/>
      <c r="BN2659" s="17"/>
      <c r="BO2659" s="17"/>
      <c r="BP2659" s="17"/>
      <c r="BQ2659" s="17"/>
      <c r="BR2659" s="17"/>
      <c r="BS2659" s="38"/>
      <c r="BT2659" s="38"/>
    </row>
    <row r="2660" customFormat="1" spans="2:72">
      <c r="B2660" s="17" t="e">
        <f>VLOOKUP(D2660,正方形!D:D,1,FALSE)</f>
        <v>#N/A</v>
      </c>
      <c r="C2660" s="4">
        <f t="shared" si="306"/>
        <v>2656</v>
      </c>
      <c r="D2660" s="1" t="s">
        <v>3372</v>
      </c>
      <c r="E2660" s="1"/>
      <c r="F2660" s="17" t="s">
        <v>2586</v>
      </c>
      <c r="G2660" s="4">
        <v>50</v>
      </c>
      <c r="H2660" s="35">
        <f t="shared" si="304"/>
        <v>50</v>
      </c>
      <c r="I2660" s="47">
        <f t="shared" si="305"/>
        <v>0</v>
      </c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37">
        <f t="shared" si="303"/>
        <v>0</v>
      </c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/>
      <c r="BF2660" s="17"/>
      <c r="BG2660" s="17"/>
      <c r="BH2660" s="17"/>
      <c r="BI2660" s="17"/>
      <c r="BJ2660" s="17"/>
      <c r="BK2660" s="17"/>
      <c r="BL2660" s="17"/>
      <c r="BM2660" s="17"/>
      <c r="BN2660" s="17"/>
      <c r="BO2660" s="17"/>
      <c r="BP2660" s="17"/>
      <c r="BQ2660" s="17"/>
      <c r="BR2660" s="17"/>
    </row>
    <row r="2661" customFormat="1" spans="2:72">
      <c r="B2661" s="17" t="e">
        <f>VLOOKUP(D2661,正方形!D:D,1,FALSE)</f>
        <v>#N/A</v>
      </c>
      <c r="C2661" s="4">
        <f t="shared" si="306"/>
        <v>2657</v>
      </c>
      <c r="D2661" s="1" t="s">
        <v>3373</v>
      </c>
      <c r="E2661" s="1"/>
      <c r="F2661" s="17" t="s">
        <v>2592</v>
      </c>
      <c r="G2661" s="4">
        <v>80</v>
      </c>
      <c r="H2661" s="35">
        <f t="shared" si="304"/>
        <v>80</v>
      </c>
      <c r="I2661" s="47">
        <f t="shared" si="305"/>
        <v>0</v>
      </c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37">
        <f t="shared" si="303"/>
        <v>0</v>
      </c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/>
      <c r="BF2661" s="17"/>
      <c r="BG2661" s="17"/>
      <c r="BH2661" s="17"/>
      <c r="BI2661" s="17"/>
      <c r="BJ2661" s="17"/>
      <c r="BK2661" s="17"/>
      <c r="BL2661" s="17"/>
      <c r="BM2661" s="17"/>
      <c r="BN2661" s="17"/>
      <c r="BO2661" s="17"/>
      <c r="BP2661" s="17"/>
      <c r="BQ2661" s="17"/>
      <c r="BR2661" s="17"/>
      <c r="BS2661" s="38"/>
      <c r="BT2661" s="38"/>
    </row>
    <row r="2662" customFormat="1" hidden="1" spans="2:72">
      <c r="B2662" s="17"/>
      <c r="C2662" s="4">
        <f t="shared" si="306"/>
        <v>2658</v>
      </c>
      <c r="D2662" s="16" t="s">
        <v>3374</v>
      </c>
      <c r="E2662" s="1"/>
      <c r="F2662" s="17" t="s">
        <v>2425</v>
      </c>
      <c r="G2662" s="4">
        <v>0</v>
      </c>
      <c r="H2662" s="35">
        <f t="shared" si="304"/>
        <v>0</v>
      </c>
      <c r="I2662" s="47">
        <f t="shared" si="305"/>
        <v>0</v>
      </c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37">
        <f t="shared" si="303"/>
        <v>0</v>
      </c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17"/>
      <c r="BG2662" s="17"/>
      <c r="BH2662" s="17"/>
      <c r="BI2662" s="17"/>
      <c r="BJ2662" s="17"/>
      <c r="BK2662" s="17"/>
      <c r="BL2662" s="17"/>
      <c r="BM2662" s="17"/>
      <c r="BN2662" s="17"/>
      <c r="BO2662" s="17"/>
      <c r="BP2662" s="17"/>
      <c r="BQ2662" s="17"/>
      <c r="BR2662" s="17"/>
    </row>
    <row r="2663" customFormat="1" spans="2:72">
      <c r="B2663" s="17" t="e">
        <f>VLOOKUP(D2663,正方形!D:D,1,FALSE)</f>
        <v>#N/A</v>
      </c>
      <c r="C2663" s="4">
        <f t="shared" si="306"/>
        <v>2659</v>
      </c>
      <c r="D2663" s="1" t="s">
        <v>3375</v>
      </c>
      <c r="E2663" s="1"/>
      <c r="F2663" s="17" t="s">
        <v>2670</v>
      </c>
      <c r="G2663" s="4">
        <v>50</v>
      </c>
      <c r="H2663" s="35">
        <f t="shared" si="304"/>
        <v>50</v>
      </c>
      <c r="I2663" s="47">
        <f t="shared" si="305"/>
        <v>0</v>
      </c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37">
        <f t="shared" si="303"/>
        <v>0</v>
      </c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17"/>
      <c r="BG2663" s="17"/>
      <c r="BH2663" s="17"/>
      <c r="BI2663" s="17"/>
      <c r="BJ2663" s="17"/>
      <c r="BK2663" s="17"/>
      <c r="BL2663" s="17"/>
      <c r="BM2663" s="17"/>
      <c r="BN2663" s="17"/>
      <c r="BO2663" s="17"/>
      <c r="BP2663" s="17"/>
      <c r="BQ2663" s="17"/>
      <c r="BR2663" s="17"/>
      <c r="BS2663" s="38"/>
      <c r="BT2663" s="38"/>
    </row>
    <row r="2664" customFormat="1" hidden="1" spans="2:72">
      <c r="B2664" s="17"/>
      <c r="C2664" s="4">
        <f t="shared" si="306"/>
        <v>2660</v>
      </c>
      <c r="D2664" s="16" t="s">
        <v>3376</v>
      </c>
      <c r="E2664" s="1"/>
      <c r="F2664" s="17" t="s">
        <v>2425</v>
      </c>
      <c r="G2664" s="4">
        <v>0</v>
      </c>
      <c r="H2664" s="35">
        <f t="shared" si="304"/>
        <v>0</v>
      </c>
      <c r="I2664" s="47">
        <f t="shared" si="305"/>
        <v>0</v>
      </c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37">
        <f t="shared" si="303"/>
        <v>0</v>
      </c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/>
      <c r="BF2664" s="17"/>
      <c r="BG2664" s="17"/>
      <c r="BH2664" s="17"/>
      <c r="BI2664" s="17"/>
      <c r="BJ2664" s="17"/>
      <c r="BK2664" s="17"/>
      <c r="BL2664" s="17"/>
      <c r="BM2664" s="17"/>
      <c r="BN2664" s="17"/>
      <c r="BO2664" s="17"/>
      <c r="BP2664" s="17"/>
      <c r="BQ2664" s="17"/>
      <c r="BR2664" s="17"/>
    </row>
    <row r="2665" customFormat="1" spans="2:72">
      <c r="B2665" s="17" t="e">
        <f>VLOOKUP(D2665,正方形!D:D,1,FALSE)</f>
        <v>#N/A</v>
      </c>
      <c r="C2665" s="4">
        <f t="shared" si="306"/>
        <v>2661</v>
      </c>
      <c r="D2665" s="1" t="s">
        <v>3377</v>
      </c>
      <c r="E2665" s="1"/>
      <c r="F2665" s="17" t="s">
        <v>2727</v>
      </c>
      <c r="G2665" s="4">
        <v>100</v>
      </c>
      <c r="H2665" s="35">
        <f t="shared" si="304"/>
        <v>100</v>
      </c>
      <c r="I2665" s="47">
        <f t="shared" si="305"/>
        <v>0</v>
      </c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37">
        <f t="shared" si="303"/>
        <v>0</v>
      </c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17"/>
      <c r="BG2665" s="17"/>
      <c r="BH2665" s="17"/>
      <c r="BI2665" s="17"/>
      <c r="BJ2665" s="17"/>
      <c r="BK2665" s="17"/>
      <c r="BL2665" s="17"/>
      <c r="BM2665" s="17"/>
      <c r="BN2665" s="17"/>
      <c r="BO2665" s="17"/>
      <c r="BP2665" s="17"/>
      <c r="BQ2665" s="17"/>
      <c r="BR2665" s="17"/>
      <c r="BS2665" s="38"/>
      <c r="BT2665" s="38"/>
    </row>
    <row r="2666" customFormat="1" hidden="1" spans="2:72">
      <c r="B2666" s="17"/>
      <c r="C2666" s="4">
        <f t="shared" si="306"/>
        <v>2662</v>
      </c>
      <c r="D2666" s="16" t="s">
        <v>3378</v>
      </c>
      <c r="E2666" s="1"/>
      <c r="F2666" s="17"/>
      <c r="G2666" s="4">
        <v>0</v>
      </c>
      <c r="H2666" s="35">
        <f t="shared" si="304"/>
        <v>0</v>
      </c>
      <c r="I2666" s="47">
        <f t="shared" si="305"/>
        <v>0</v>
      </c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37">
        <f t="shared" si="303"/>
        <v>0</v>
      </c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7"/>
      <c r="BJ2666" s="17"/>
      <c r="BK2666" s="17"/>
      <c r="BL2666" s="17"/>
      <c r="BM2666" s="17"/>
      <c r="BN2666" s="17"/>
      <c r="BO2666" s="17"/>
      <c r="BP2666" s="17"/>
      <c r="BQ2666" s="17"/>
      <c r="BR2666" s="17"/>
    </row>
    <row r="2667" customFormat="1" spans="2:72">
      <c r="B2667" s="17" t="e">
        <f>VLOOKUP(D2667,正方形!D:D,1,FALSE)</f>
        <v>#N/A</v>
      </c>
      <c r="C2667" s="4">
        <f t="shared" si="306"/>
        <v>2663</v>
      </c>
      <c r="D2667" s="1" t="s">
        <v>3379</v>
      </c>
      <c r="E2667" s="1"/>
      <c r="F2667" s="17" t="s">
        <v>3380</v>
      </c>
      <c r="G2667" s="4">
        <v>1130</v>
      </c>
      <c r="H2667" s="35">
        <f t="shared" si="304"/>
        <v>1130</v>
      </c>
      <c r="I2667" s="47">
        <f t="shared" si="305"/>
        <v>0</v>
      </c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37">
        <f t="shared" si="303"/>
        <v>0</v>
      </c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/>
      <c r="BF2667" s="17"/>
      <c r="BG2667" s="17"/>
      <c r="BH2667" s="17"/>
      <c r="BI2667" s="17"/>
      <c r="BJ2667" s="17"/>
      <c r="BK2667" s="17"/>
      <c r="BL2667" s="17"/>
      <c r="BM2667" s="17"/>
      <c r="BN2667" s="17"/>
      <c r="BO2667" s="17"/>
      <c r="BP2667" s="17"/>
      <c r="BQ2667" s="17"/>
      <c r="BR2667" s="17"/>
    </row>
    <row r="2668" customFormat="1" spans="2:72">
      <c r="B2668" s="17" t="e">
        <f>VLOOKUP(D2668,正方形!D:D,1,FALSE)</f>
        <v>#N/A</v>
      </c>
      <c r="C2668" s="4">
        <f t="shared" si="306"/>
        <v>2664</v>
      </c>
      <c r="D2668" s="1" t="s">
        <v>3381</v>
      </c>
      <c r="E2668" s="1"/>
      <c r="F2668" s="17" t="s">
        <v>2592</v>
      </c>
      <c r="G2668" s="4">
        <v>400</v>
      </c>
      <c r="H2668" s="35">
        <f t="shared" si="304"/>
        <v>400</v>
      </c>
      <c r="I2668" s="47">
        <f t="shared" si="305"/>
        <v>0</v>
      </c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37">
        <f t="shared" si="303"/>
        <v>0</v>
      </c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/>
      <c r="BF2668" s="17"/>
      <c r="BG2668" s="17"/>
      <c r="BH2668" s="17"/>
      <c r="BI2668" s="17"/>
      <c r="BJ2668" s="17"/>
      <c r="BK2668" s="17"/>
      <c r="BL2668" s="17"/>
      <c r="BM2668" s="17"/>
      <c r="BN2668" s="17"/>
      <c r="BO2668" s="17"/>
      <c r="BP2668" s="17"/>
      <c r="BQ2668" s="17"/>
      <c r="BR2668" s="17"/>
      <c r="BS2668" s="38"/>
      <c r="BT2668" s="38"/>
    </row>
    <row r="2669" customFormat="1" spans="2:72">
      <c r="B2669" s="17" t="e">
        <f>VLOOKUP(D2669,正方形!D:D,1,FALSE)</f>
        <v>#N/A</v>
      </c>
      <c r="C2669" s="4">
        <f t="shared" si="306"/>
        <v>2665</v>
      </c>
      <c r="D2669" s="1" t="s">
        <v>3382</v>
      </c>
      <c r="E2669" s="1"/>
      <c r="F2669" s="17" t="s">
        <v>3042</v>
      </c>
      <c r="G2669" s="4">
        <v>20</v>
      </c>
      <c r="H2669" s="35">
        <f t="shared" si="304"/>
        <v>20</v>
      </c>
      <c r="I2669" s="47">
        <f t="shared" si="305"/>
        <v>0</v>
      </c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37">
        <f t="shared" si="303"/>
        <v>0</v>
      </c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/>
      <c r="BF2669" s="17"/>
      <c r="BG2669" s="17"/>
      <c r="BH2669" s="17"/>
      <c r="BI2669" s="17"/>
      <c r="BJ2669" s="17"/>
      <c r="BK2669" s="17"/>
      <c r="BL2669" s="17"/>
      <c r="BM2669" s="17"/>
      <c r="BN2669" s="17"/>
      <c r="BO2669" s="17"/>
      <c r="BP2669" s="17"/>
      <c r="BQ2669" s="17"/>
      <c r="BR2669" s="17"/>
      <c r="BS2669" s="38"/>
      <c r="BT2669" s="38"/>
    </row>
    <row r="2670" customFormat="1" spans="2:72">
      <c r="B2670" s="17"/>
      <c r="C2670" s="4">
        <f t="shared" si="306"/>
        <v>2666</v>
      </c>
      <c r="D2670" s="16" t="s">
        <v>3383</v>
      </c>
      <c r="E2670" s="1"/>
      <c r="F2670" s="17" t="s">
        <v>2965</v>
      </c>
      <c r="G2670" s="4">
        <v>50</v>
      </c>
      <c r="H2670" s="35">
        <f t="shared" si="304"/>
        <v>50</v>
      </c>
      <c r="I2670" s="47">
        <f t="shared" si="305"/>
        <v>0</v>
      </c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37">
        <f t="shared" si="303"/>
        <v>0</v>
      </c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/>
      <c r="BE2670" s="17"/>
      <c r="BF2670" s="17"/>
      <c r="BG2670" s="17"/>
      <c r="BH2670" s="17"/>
      <c r="BI2670" s="17"/>
      <c r="BJ2670" s="17"/>
      <c r="BK2670" s="17"/>
      <c r="BL2670" s="17"/>
      <c r="BM2670" s="17"/>
      <c r="BN2670" s="17"/>
      <c r="BO2670" s="17"/>
      <c r="BP2670" s="17"/>
      <c r="BQ2670" s="17"/>
      <c r="BR2670" s="17"/>
    </row>
    <row r="2671" customFormat="1" hidden="1" spans="2:72">
      <c r="B2671" s="17"/>
      <c r="C2671" s="4">
        <f t="shared" si="306"/>
        <v>2667</v>
      </c>
      <c r="D2671" s="16" t="s">
        <v>3384</v>
      </c>
      <c r="E2671" s="1"/>
      <c r="F2671" s="17" t="s">
        <v>2425</v>
      </c>
      <c r="G2671" s="4">
        <v>0</v>
      </c>
      <c r="H2671" s="35">
        <f t="shared" si="304"/>
        <v>0</v>
      </c>
      <c r="I2671" s="47">
        <f t="shared" si="305"/>
        <v>0</v>
      </c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37">
        <f t="shared" si="303"/>
        <v>0</v>
      </c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/>
      <c r="BF2671" s="17"/>
      <c r="BG2671" s="17"/>
      <c r="BH2671" s="17"/>
      <c r="BI2671" s="17"/>
      <c r="BJ2671" s="17"/>
      <c r="BK2671" s="17"/>
      <c r="BL2671" s="17"/>
      <c r="BM2671" s="17"/>
      <c r="BN2671" s="17"/>
      <c r="BO2671" s="17"/>
      <c r="BP2671" s="17"/>
      <c r="BQ2671" s="17"/>
      <c r="BR2671" s="17"/>
    </row>
    <row r="2672" customFormat="1" hidden="1" spans="2:72">
      <c r="B2672" s="17" t="e">
        <f>VLOOKUP(D2672,正方形!D:D,1,FALSE)</f>
        <v>#N/A</v>
      </c>
      <c r="C2672" s="4">
        <f t="shared" si="306"/>
        <v>2668</v>
      </c>
      <c r="D2672" s="1" t="s">
        <v>3385</v>
      </c>
      <c r="E2672" s="1"/>
      <c r="F2672" s="17" t="s">
        <v>3192</v>
      </c>
      <c r="G2672" s="4">
        <v>100</v>
      </c>
      <c r="H2672" s="35">
        <f t="shared" si="304"/>
        <v>0</v>
      </c>
      <c r="I2672" s="47">
        <f t="shared" si="305"/>
        <v>0</v>
      </c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37">
        <f t="shared" si="303"/>
        <v>100</v>
      </c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/>
      <c r="BF2672" s="17"/>
      <c r="BG2672" s="17"/>
      <c r="BH2672" s="17"/>
      <c r="BI2672" s="17"/>
      <c r="BJ2672" s="17"/>
      <c r="BK2672" s="17"/>
      <c r="BL2672" s="17"/>
      <c r="BM2672" s="17"/>
      <c r="BN2672" s="17"/>
      <c r="BO2672" s="17"/>
      <c r="BP2672" s="17"/>
      <c r="BQ2672" s="17"/>
      <c r="BR2672" s="17"/>
      <c r="BS2672" s="38"/>
      <c r="BT2672" s="38">
        <v>100</v>
      </c>
    </row>
    <row r="2673" customFormat="1" spans="2:72">
      <c r="B2673" s="17" t="e">
        <f>VLOOKUP(D2673,正方形!D:D,1,FALSE)</f>
        <v>#N/A</v>
      </c>
      <c r="C2673" s="4">
        <f t="shared" si="306"/>
        <v>2669</v>
      </c>
      <c r="D2673" s="1" t="s">
        <v>3386</v>
      </c>
      <c r="E2673" s="1"/>
      <c r="F2673" s="17" t="s">
        <v>2504</v>
      </c>
      <c r="G2673" s="4">
        <v>60</v>
      </c>
      <c r="H2673" s="35">
        <f t="shared" si="304"/>
        <v>60</v>
      </c>
      <c r="I2673" s="47">
        <f t="shared" si="305"/>
        <v>0</v>
      </c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37">
        <f t="shared" si="303"/>
        <v>0</v>
      </c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/>
      <c r="BF2673" s="17"/>
      <c r="BG2673" s="17"/>
      <c r="BH2673" s="17"/>
      <c r="BI2673" s="17"/>
      <c r="BJ2673" s="17"/>
      <c r="BK2673" s="17"/>
      <c r="BL2673" s="17"/>
      <c r="BM2673" s="17"/>
      <c r="BN2673" s="17"/>
      <c r="BO2673" s="17"/>
      <c r="BP2673" s="17"/>
      <c r="BQ2673" s="17"/>
      <c r="BR2673" s="17"/>
      <c r="BS2673" s="38"/>
      <c r="BT2673" s="38"/>
    </row>
    <row r="2674" customFormat="1" spans="2:72">
      <c r="B2674" s="17" t="e">
        <f>VLOOKUP(D2674,正方形!D:D,1,FALSE)</f>
        <v>#N/A</v>
      </c>
      <c r="C2674" s="4">
        <f t="shared" si="306"/>
        <v>2670</v>
      </c>
      <c r="D2674" s="1" t="s">
        <v>3387</v>
      </c>
      <c r="E2674" s="1"/>
      <c r="F2674" s="17" t="s">
        <v>3028</v>
      </c>
      <c r="G2674" s="4">
        <v>20</v>
      </c>
      <c r="H2674" s="35">
        <f t="shared" si="304"/>
        <v>20</v>
      </c>
      <c r="I2674" s="47">
        <f t="shared" si="305"/>
        <v>0</v>
      </c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37">
        <f t="shared" si="303"/>
        <v>0</v>
      </c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/>
      <c r="BF2674" s="17"/>
      <c r="BG2674" s="17"/>
      <c r="BH2674" s="17"/>
      <c r="BI2674" s="17"/>
      <c r="BJ2674" s="17"/>
      <c r="BK2674" s="17"/>
      <c r="BL2674" s="17"/>
      <c r="BM2674" s="17"/>
      <c r="BN2674" s="17"/>
      <c r="BO2674" s="17"/>
      <c r="BP2674" s="17"/>
      <c r="BQ2674" s="17"/>
      <c r="BR2674" s="17"/>
      <c r="BS2674" s="38"/>
      <c r="BT2674" s="38"/>
    </row>
    <row r="2675" customFormat="1" spans="2:72">
      <c r="B2675" s="17" t="e">
        <f>VLOOKUP(D2675,正方形!D:D,1,FALSE)</f>
        <v>#N/A</v>
      </c>
      <c r="C2675" s="4">
        <f t="shared" si="306"/>
        <v>2671</v>
      </c>
      <c r="D2675" s="1" t="s">
        <v>3388</v>
      </c>
      <c r="E2675" s="1"/>
      <c r="F2675" s="17" t="s">
        <v>2595</v>
      </c>
      <c r="G2675" s="4">
        <v>10</v>
      </c>
      <c r="H2675" s="35">
        <f t="shared" si="304"/>
        <v>10</v>
      </c>
      <c r="I2675" s="47">
        <f t="shared" si="305"/>
        <v>0</v>
      </c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37">
        <f t="shared" si="303"/>
        <v>0</v>
      </c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/>
      <c r="BF2675" s="17"/>
      <c r="BG2675" s="17"/>
      <c r="BH2675" s="17"/>
      <c r="BI2675" s="17"/>
      <c r="BJ2675" s="17"/>
      <c r="BK2675" s="17"/>
      <c r="BL2675" s="17"/>
      <c r="BM2675" s="17"/>
      <c r="BN2675" s="17"/>
      <c r="BO2675" s="17"/>
      <c r="BP2675" s="17"/>
      <c r="BQ2675" s="17"/>
      <c r="BR2675" s="17"/>
      <c r="BS2675" s="38"/>
      <c r="BT2675" s="38"/>
    </row>
    <row r="2676" customFormat="1" spans="2:72">
      <c r="B2676" s="17" t="e">
        <f>VLOOKUP(D2676,正方形!D:D,1,FALSE)</f>
        <v>#N/A</v>
      </c>
      <c r="C2676" s="4">
        <f t="shared" si="306"/>
        <v>2672</v>
      </c>
      <c r="D2676" s="1" t="s">
        <v>3389</v>
      </c>
      <c r="E2676" s="1"/>
      <c r="F2676" s="17" t="s">
        <v>2856</v>
      </c>
      <c r="G2676" s="4">
        <v>18</v>
      </c>
      <c r="H2676" s="35">
        <f t="shared" si="304"/>
        <v>18</v>
      </c>
      <c r="I2676" s="47">
        <f t="shared" si="305"/>
        <v>0</v>
      </c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37">
        <f t="shared" si="303"/>
        <v>0</v>
      </c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/>
      <c r="BE2676" s="17"/>
      <c r="BF2676" s="17"/>
      <c r="BG2676" s="17"/>
      <c r="BH2676" s="17"/>
      <c r="BI2676" s="17"/>
      <c r="BJ2676" s="17"/>
      <c r="BK2676" s="17"/>
      <c r="BL2676" s="17"/>
      <c r="BM2676" s="17"/>
      <c r="BN2676" s="17"/>
      <c r="BO2676" s="17"/>
      <c r="BP2676" s="17"/>
      <c r="BQ2676" s="17"/>
      <c r="BR2676" s="17"/>
      <c r="BS2676" s="38"/>
      <c r="BT2676" s="38"/>
    </row>
    <row r="2677" customFormat="1" hidden="1" spans="2:72">
      <c r="B2677" s="17"/>
      <c r="C2677" s="4">
        <f t="shared" si="306"/>
        <v>2673</v>
      </c>
      <c r="D2677" s="16" t="s">
        <v>3390</v>
      </c>
      <c r="E2677" s="1"/>
      <c r="F2677" s="17"/>
      <c r="G2677" s="4">
        <v>0</v>
      </c>
      <c r="H2677" s="35">
        <f t="shared" si="304"/>
        <v>0</v>
      </c>
      <c r="I2677" s="47">
        <f t="shared" si="305"/>
        <v>0</v>
      </c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37">
        <f t="shared" si="303"/>
        <v>0</v>
      </c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/>
      <c r="BF2677" s="17"/>
      <c r="BG2677" s="17"/>
      <c r="BH2677" s="17"/>
      <c r="BI2677" s="17"/>
      <c r="BJ2677" s="17"/>
      <c r="BK2677" s="17"/>
      <c r="BL2677" s="17"/>
      <c r="BM2677" s="17"/>
      <c r="BN2677" s="17"/>
      <c r="BO2677" s="17"/>
      <c r="BP2677" s="17"/>
      <c r="BQ2677" s="17"/>
      <c r="BR2677" s="17"/>
    </row>
    <row r="2678" customFormat="1" spans="2:72">
      <c r="B2678" s="17" t="e">
        <f>VLOOKUP(D2678,正方形!D:D,1,FALSE)</f>
        <v>#N/A</v>
      </c>
      <c r="C2678" s="4">
        <f t="shared" si="306"/>
        <v>2674</v>
      </c>
      <c r="D2678" s="1" t="s">
        <v>3391</v>
      </c>
      <c r="E2678" s="1"/>
      <c r="F2678" s="17" t="s">
        <v>2592</v>
      </c>
      <c r="G2678" s="4">
        <v>100</v>
      </c>
      <c r="H2678" s="35">
        <f t="shared" si="304"/>
        <v>100</v>
      </c>
      <c r="I2678" s="47">
        <f t="shared" si="305"/>
        <v>0</v>
      </c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37">
        <f t="shared" si="303"/>
        <v>0</v>
      </c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/>
      <c r="BF2678" s="17"/>
      <c r="BG2678" s="17"/>
      <c r="BH2678" s="17"/>
      <c r="BI2678" s="17"/>
      <c r="BJ2678" s="17"/>
      <c r="BK2678" s="17"/>
      <c r="BL2678" s="17"/>
      <c r="BM2678" s="17"/>
      <c r="BN2678" s="17"/>
      <c r="BO2678" s="17"/>
      <c r="BP2678" s="17"/>
      <c r="BQ2678" s="17"/>
      <c r="BR2678" s="17"/>
      <c r="BS2678" s="38"/>
      <c r="BT2678" s="38"/>
    </row>
    <row r="2679" customFormat="1" spans="2:72">
      <c r="B2679" s="17"/>
      <c r="C2679" s="4">
        <f t="shared" si="306"/>
        <v>2675</v>
      </c>
      <c r="D2679" s="16" t="s">
        <v>3392</v>
      </c>
      <c r="E2679" s="1"/>
      <c r="F2679" s="17" t="s">
        <v>2759</v>
      </c>
      <c r="G2679" s="4">
        <v>400</v>
      </c>
      <c r="H2679" s="35">
        <f t="shared" si="304"/>
        <v>400</v>
      </c>
      <c r="I2679" s="47">
        <f t="shared" si="305"/>
        <v>0</v>
      </c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37">
        <f t="shared" si="303"/>
        <v>0</v>
      </c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/>
      <c r="BF2679" s="17"/>
      <c r="BG2679" s="17"/>
      <c r="BH2679" s="17"/>
      <c r="BI2679" s="17"/>
      <c r="BJ2679" s="17"/>
      <c r="BK2679" s="17"/>
      <c r="BL2679" s="17"/>
      <c r="BM2679" s="17"/>
      <c r="BN2679" s="17"/>
      <c r="BO2679" s="17"/>
      <c r="BP2679" s="17"/>
      <c r="BQ2679" s="17"/>
      <c r="BR2679" s="17"/>
    </row>
    <row r="2680" customFormat="1" spans="2:72">
      <c r="B2680" s="17"/>
      <c r="C2680" s="4">
        <f t="shared" si="306"/>
        <v>2676</v>
      </c>
      <c r="D2680" s="16" t="s">
        <v>3393</v>
      </c>
      <c r="E2680" s="1"/>
      <c r="F2680" s="17" t="s">
        <v>2900</v>
      </c>
      <c r="G2680" s="4">
        <v>50</v>
      </c>
      <c r="H2680" s="35">
        <f t="shared" si="304"/>
        <v>50</v>
      </c>
      <c r="I2680" s="47">
        <f t="shared" si="305"/>
        <v>0</v>
      </c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37">
        <f t="shared" si="303"/>
        <v>0</v>
      </c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/>
      <c r="BE2680" s="17"/>
      <c r="BF2680" s="17"/>
      <c r="BG2680" s="17"/>
      <c r="BH2680" s="17"/>
      <c r="BI2680" s="17"/>
      <c r="BJ2680" s="17"/>
      <c r="BK2680" s="17"/>
      <c r="BL2680" s="17"/>
      <c r="BM2680" s="17"/>
      <c r="BN2680" s="17"/>
      <c r="BO2680" s="17"/>
      <c r="BP2680" s="17"/>
      <c r="BQ2680" s="17"/>
      <c r="BR2680" s="17"/>
    </row>
    <row r="2681" customFormat="1" spans="2:72">
      <c r="B2681" s="17" t="e">
        <f>VLOOKUP(D2681,正方形!D:D,1,FALSE)</f>
        <v>#N/A</v>
      </c>
      <c r="C2681" s="4">
        <f t="shared" si="306"/>
        <v>2677</v>
      </c>
      <c r="D2681" s="1" t="s">
        <v>3394</v>
      </c>
      <c r="E2681" s="1"/>
      <c r="F2681" s="17" t="s">
        <v>2425</v>
      </c>
      <c r="G2681" s="4">
        <v>65</v>
      </c>
      <c r="H2681" s="35">
        <f t="shared" si="304"/>
        <v>10</v>
      </c>
      <c r="I2681" s="47">
        <f t="shared" si="305"/>
        <v>0</v>
      </c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37">
        <f t="shared" si="303"/>
        <v>55</v>
      </c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/>
      <c r="BE2681" s="17"/>
      <c r="BF2681" s="17"/>
      <c r="BG2681" s="17"/>
      <c r="BH2681" s="17"/>
      <c r="BI2681" s="17"/>
      <c r="BJ2681" s="17"/>
      <c r="BK2681" s="17">
        <v>55</v>
      </c>
      <c r="BL2681" s="17"/>
      <c r="BM2681" s="17"/>
      <c r="BN2681" s="17"/>
      <c r="BO2681" s="17"/>
      <c r="BP2681" s="17"/>
      <c r="BQ2681" s="17"/>
      <c r="BR2681" s="17"/>
    </row>
    <row r="2682" customFormat="1" spans="2:72">
      <c r="B2682" s="17" t="e">
        <f>VLOOKUP(D2682,正方形!D:D,1,FALSE)</f>
        <v>#N/A</v>
      </c>
      <c r="C2682" s="4">
        <f t="shared" si="306"/>
        <v>2678</v>
      </c>
      <c r="D2682" s="1" t="s">
        <v>3395</v>
      </c>
      <c r="E2682" s="1"/>
      <c r="F2682" s="17" t="s">
        <v>2503</v>
      </c>
      <c r="G2682" s="4">
        <v>50</v>
      </c>
      <c r="H2682" s="35">
        <f t="shared" si="304"/>
        <v>50</v>
      </c>
      <c r="I2682" s="47">
        <f t="shared" si="305"/>
        <v>0</v>
      </c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37">
        <f t="shared" si="303"/>
        <v>0</v>
      </c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/>
      <c r="BF2682" s="17"/>
      <c r="BG2682" s="17"/>
      <c r="BH2682" s="17"/>
      <c r="BI2682" s="17"/>
      <c r="BJ2682" s="17"/>
      <c r="BK2682" s="17"/>
      <c r="BL2682" s="17"/>
      <c r="BM2682" s="17"/>
      <c r="BN2682" s="17"/>
      <c r="BO2682" s="17"/>
      <c r="BP2682" s="17"/>
      <c r="BQ2682" s="17"/>
      <c r="BR2682" s="17"/>
      <c r="BS2682" s="38"/>
      <c r="BT2682" s="38"/>
    </row>
    <row r="2683" customFormat="1" spans="2:72">
      <c r="B2683" s="17" t="e">
        <f>VLOOKUP(D2683,正方形!D:D,1,FALSE)</f>
        <v>#N/A</v>
      </c>
      <c r="C2683" s="4">
        <f t="shared" si="306"/>
        <v>2679</v>
      </c>
      <c r="D2683" s="1" t="s">
        <v>3396</v>
      </c>
      <c r="E2683" s="1"/>
      <c r="F2683" s="17" t="s">
        <v>3040</v>
      </c>
      <c r="G2683" s="4">
        <v>330</v>
      </c>
      <c r="H2683" s="35">
        <f t="shared" si="304"/>
        <v>330</v>
      </c>
      <c r="I2683" s="47">
        <f t="shared" si="305"/>
        <v>0</v>
      </c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37">
        <f t="shared" si="303"/>
        <v>0</v>
      </c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/>
      <c r="BF2683" s="17"/>
      <c r="BG2683" s="17"/>
      <c r="BH2683" s="17"/>
      <c r="BI2683" s="17"/>
      <c r="BJ2683" s="17"/>
      <c r="BK2683" s="17"/>
      <c r="BL2683" s="17"/>
      <c r="BM2683" s="17"/>
      <c r="BN2683" s="17"/>
      <c r="BO2683" s="17"/>
      <c r="BP2683" s="17"/>
      <c r="BQ2683" s="17"/>
      <c r="BR2683" s="17"/>
      <c r="BS2683" s="38"/>
      <c r="BT2683" s="38"/>
    </row>
    <row r="2684" customFormat="1" hidden="1" spans="2:72">
      <c r="B2684" s="17" t="e">
        <f>VLOOKUP(D2684,正方形!D:D,1,FALSE)</f>
        <v>#N/A</v>
      </c>
      <c r="C2684" s="4">
        <f t="shared" si="306"/>
        <v>2680</v>
      </c>
      <c r="D2684" s="1" t="s">
        <v>3397</v>
      </c>
      <c r="E2684" s="1"/>
      <c r="F2684" s="17" t="s">
        <v>2425</v>
      </c>
      <c r="G2684" s="4">
        <v>0</v>
      </c>
      <c r="H2684" s="35">
        <f t="shared" si="304"/>
        <v>0</v>
      </c>
      <c r="I2684" s="47">
        <f t="shared" si="305"/>
        <v>0</v>
      </c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37">
        <f t="shared" ref="AO2684:AO2691" si="307">SUM(AP2684:BT2684)</f>
        <v>0</v>
      </c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17"/>
      <c r="BG2684" s="17"/>
      <c r="BH2684" s="17"/>
      <c r="BI2684" s="17"/>
      <c r="BJ2684" s="17"/>
      <c r="BK2684" s="17"/>
      <c r="BL2684" s="17"/>
      <c r="BM2684" s="17"/>
      <c r="BN2684" s="17"/>
      <c r="BO2684" s="17"/>
      <c r="BP2684" s="17"/>
      <c r="BQ2684" s="17"/>
      <c r="BR2684" s="17"/>
    </row>
    <row r="2685" customFormat="1" spans="2:72">
      <c r="B2685" s="17" t="e">
        <f>VLOOKUP(D2685,正方形!D:D,1,FALSE)</f>
        <v>#N/A</v>
      </c>
      <c r="C2685" s="4">
        <f t="shared" si="306"/>
        <v>2681</v>
      </c>
      <c r="D2685" s="1" t="s">
        <v>3398</v>
      </c>
      <c r="E2685" s="1"/>
      <c r="F2685" s="17" t="s">
        <v>2503</v>
      </c>
      <c r="G2685" s="4">
        <v>15</v>
      </c>
      <c r="H2685" s="35">
        <f t="shared" si="304"/>
        <v>15</v>
      </c>
      <c r="I2685" s="47">
        <f t="shared" si="305"/>
        <v>0</v>
      </c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37">
        <f t="shared" si="307"/>
        <v>0</v>
      </c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7"/>
      <c r="BJ2685" s="17"/>
      <c r="BK2685" s="17"/>
      <c r="BL2685" s="17"/>
      <c r="BM2685" s="17"/>
      <c r="BN2685" s="17"/>
      <c r="BO2685" s="17"/>
      <c r="BP2685" s="17"/>
      <c r="BQ2685" s="17"/>
      <c r="BR2685" s="17"/>
      <c r="BS2685" s="38"/>
      <c r="BT2685" s="38"/>
    </row>
    <row r="2686" customFormat="1" spans="2:72">
      <c r="B2686" s="17" t="e">
        <f>VLOOKUP(D2686,正方形!D:D,1,FALSE)</f>
        <v>#N/A</v>
      </c>
      <c r="C2686" s="4">
        <f t="shared" si="306"/>
        <v>2682</v>
      </c>
      <c r="D2686" s="1" t="s">
        <v>3399</v>
      </c>
      <c r="E2686" s="1"/>
      <c r="F2686" s="17" t="s">
        <v>3094</v>
      </c>
      <c r="G2686" s="4">
        <v>50</v>
      </c>
      <c r="H2686" s="35">
        <f t="shared" si="304"/>
        <v>50</v>
      </c>
      <c r="I2686" s="47">
        <f t="shared" si="305"/>
        <v>0</v>
      </c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37">
        <f t="shared" si="307"/>
        <v>0</v>
      </c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/>
      <c r="BF2686" s="17"/>
      <c r="BG2686" s="17"/>
      <c r="BH2686" s="17"/>
      <c r="BI2686" s="17"/>
      <c r="BJ2686" s="17"/>
      <c r="BK2686" s="17"/>
      <c r="BL2686" s="17"/>
      <c r="BM2686" s="17"/>
      <c r="BN2686" s="17"/>
      <c r="BO2686" s="17"/>
      <c r="BP2686" s="17"/>
      <c r="BQ2686" s="17"/>
      <c r="BR2686" s="17"/>
      <c r="BS2686" s="38"/>
      <c r="BT2686" s="38"/>
    </row>
    <row r="2687" customFormat="1" spans="2:72">
      <c r="B2687" s="17" t="e">
        <f>VLOOKUP(D2687,正方形!D:D,1,FALSE)</f>
        <v>#N/A</v>
      </c>
      <c r="C2687" s="4">
        <f t="shared" si="306"/>
        <v>2683</v>
      </c>
      <c r="D2687" s="1" t="s">
        <v>3400</v>
      </c>
      <c r="E2687" s="1"/>
      <c r="F2687" s="17" t="s">
        <v>2592</v>
      </c>
      <c r="G2687" s="4">
        <v>500</v>
      </c>
      <c r="H2687" s="35">
        <f t="shared" si="304"/>
        <v>500</v>
      </c>
      <c r="I2687" s="47">
        <f t="shared" si="305"/>
        <v>0</v>
      </c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37">
        <f t="shared" si="307"/>
        <v>0</v>
      </c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/>
      <c r="BF2687" s="17"/>
      <c r="BG2687" s="17"/>
      <c r="BH2687" s="17"/>
      <c r="BI2687" s="17"/>
      <c r="BJ2687" s="17"/>
      <c r="BK2687" s="17"/>
      <c r="BL2687" s="17"/>
      <c r="BM2687" s="17"/>
      <c r="BN2687" s="17"/>
      <c r="BO2687" s="17"/>
      <c r="BP2687" s="17"/>
      <c r="BQ2687" s="17"/>
      <c r="BR2687" s="17"/>
      <c r="BS2687" s="38"/>
      <c r="BT2687" s="38"/>
    </row>
    <row r="2688" customFormat="1" spans="2:72">
      <c r="B2688" s="17"/>
      <c r="C2688" s="4">
        <f t="shared" si="306"/>
        <v>2684</v>
      </c>
      <c r="D2688" s="16" t="s">
        <v>3401</v>
      </c>
      <c r="E2688" s="1"/>
      <c r="F2688" s="17" t="s">
        <v>2759</v>
      </c>
      <c r="G2688" s="4">
        <v>150</v>
      </c>
      <c r="H2688" s="35">
        <f t="shared" si="304"/>
        <v>150</v>
      </c>
      <c r="I2688" s="47">
        <f t="shared" si="305"/>
        <v>0</v>
      </c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37">
        <f t="shared" si="307"/>
        <v>0</v>
      </c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/>
      <c r="BF2688" s="17"/>
      <c r="BG2688" s="17"/>
      <c r="BH2688" s="17"/>
      <c r="BI2688" s="17"/>
      <c r="BJ2688" s="17"/>
      <c r="BK2688" s="17"/>
      <c r="BL2688" s="17"/>
      <c r="BM2688" s="17"/>
      <c r="BN2688" s="17"/>
      <c r="BO2688" s="17"/>
      <c r="BP2688" s="17"/>
      <c r="BQ2688" s="17"/>
      <c r="BR2688" s="17"/>
    </row>
    <row r="2689" customFormat="1" spans="2:72">
      <c r="B2689" s="17" t="e">
        <f>VLOOKUP(D2689,正方形!D:D,1,FALSE)</f>
        <v>#N/A</v>
      </c>
      <c r="C2689" s="4">
        <f t="shared" si="306"/>
        <v>2685</v>
      </c>
      <c r="D2689" s="1" t="s">
        <v>3402</v>
      </c>
      <c r="E2689" s="1"/>
      <c r="F2689" s="17" t="s">
        <v>2977</v>
      </c>
      <c r="G2689" s="4">
        <v>200</v>
      </c>
      <c r="H2689" s="35">
        <f t="shared" si="304"/>
        <v>200</v>
      </c>
      <c r="I2689" s="47">
        <f t="shared" si="305"/>
        <v>0</v>
      </c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37">
        <f t="shared" si="307"/>
        <v>0</v>
      </c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/>
      <c r="BF2689" s="17"/>
      <c r="BG2689" s="17"/>
      <c r="BH2689" s="17"/>
      <c r="BI2689" s="17"/>
      <c r="BJ2689" s="17"/>
      <c r="BK2689" s="17"/>
      <c r="BL2689" s="17"/>
      <c r="BM2689" s="17"/>
      <c r="BN2689" s="17"/>
      <c r="BO2689" s="17"/>
      <c r="BP2689" s="17"/>
      <c r="BQ2689" s="17"/>
      <c r="BR2689" s="17"/>
      <c r="BS2689" s="38"/>
      <c r="BT2689" s="38"/>
    </row>
    <row r="2690" customFormat="1" spans="2:72">
      <c r="B2690" s="17" t="e">
        <f>VLOOKUP(D2690,正方形!D:D,1,FALSE)</f>
        <v>#N/A</v>
      </c>
      <c r="C2690" s="4">
        <f t="shared" si="306"/>
        <v>2686</v>
      </c>
      <c r="D2690" s="1" t="s">
        <v>3403</v>
      </c>
      <c r="E2690" s="1"/>
      <c r="F2690" s="17" t="s">
        <v>2545</v>
      </c>
      <c r="G2690" s="4">
        <v>100</v>
      </c>
      <c r="H2690" s="35">
        <f t="shared" si="304"/>
        <v>100</v>
      </c>
      <c r="I2690" s="47">
        <f t="shared" si="305"/>
        <v>0</v>
      </c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37">
        <f t="shared" si="307"/>
        <v>0</v>
      </c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17"/>
      <c r="BG2690" s="17"/>
      <c r="BH2690" s="17"/>
      <c r="BI2690" s="17"/>
      <c r="BJ2690" s="17"/>
      <c r="BK2690" s="17"/>
      <c r="BL2690" s="17"/>
      <c r="BM2690" s="17"/>
      <c r="BN2690" s="17"/>
      <c r="BO2690" s="17"/>
      <c r="BP2690" s="17"/>
      <c r="BQ2690" s="17"/>
      <c r="BR2690" s="17"/>
      <c r="BS2690" s="38"/>
      <c r="BT2690" s="38"/>
    </row>
    <row r="2691" customFormat="1" spans="2:72">
      <c r="B2691" s="17" t="e">
        <f>VLOOKUP(D2691,正方形!D:D,1,FALSE)</f>
        <v>#N/A</v>
      </c>
      <c r="C2691" s="4">
        <f t="shared" si="306"/>
        <v>2687</v>
      </c>
      <c r="D2691" s="1" t="s">
        <v>3404</v>
      </c>
      <c r="E2691" s="1"/>
      <c r="F2691" s="17" t="s">
        <v>2621</v>
      </c>
      <c r="G2691" s="4">
        <v>50</v>
      </c>
      <c r="H2691" s="35">
        <f t="shared" si="304"/>
        <v>50</v>
      </c>
      <c r="I2691" s="47">
        <f t="shared" si="305"/>
        <v>0</v>
      </c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37">
        <f t="shared" si="307"/>
        <v>0</v>
      </c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/>
      <c r="BF2691" s="17"/>
      <c r="BG2691" s="17"/>
      <c r="BH2691" s="17"/>
      <c r="BI2691" s="17"/>
      <c r="BJ2691" s="17"/>
      <c r="BK2691" s="17"/>
      <c r="BL2691" s="17"/>
      <c r="BM2691" s="17"/>
      <c r="BN2691" s="17"/>
      <c r="BO2691" s="17"/>
      <c r="BP2691" s="17"/>
      <c r="BQ2691" s="17"/>
      <c r="BR2691" s="17"/>
    </row>
    <row r="2692" customFormat="1" hidden="1" spans="2:72">
      <c r="B2692" s="17"/>
      <c r="C2692" s="4">
        <f t="shared" si="306"/>
        <v>2688</v>
      </c>
      <c r="D2692" s="16" t="s">
        <v>3405</v>
      </c>
      <c r="E2692" s="1"/>
      <c r="F2692" s="17" t="s">
        <v>2759</v>
      </c>
      <c r="G2692" s="4">
        <v>0</v>
      </c>
      <c r="H2692" s="35">
        <f t="shared" si="304"/>
        <v>0</v>
      </c>
      <c r="I2692" s="47">
        <f t="shared" si="305"/>
        <v>0</v>
      </c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37">
        <f t="shared" ref="AO2692:AO2704" si="308">SUM(AP2692:BT2692)</f>
        <v>0</v>
      </c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17"/>
      <c r="BG2692" s="17"/>
      <c r="BH2692" s="17"/>
      <c r="BI2692" s="17"/>
      <c r="BJ2692" s="17"/>
      <c r="BK2692" s="17"/>
      <c r="BL2692" s="17"/>
      <c r="BM2692" s="17"/>
      <c r="BN2692" s="17"/>
      <c r="BO2692" s="17"/>
      <c r="BP2692" s="17"/>
      <c r="BQ2692" s="17"/>
      <c r="BR2692" s="17"/>
    </row>
    <row r="2693" customFormat="1" hidden="1" spans="2:72">
      <c r="B2693" s="17"/>
      <c r="C2693" s="4">
        <f t="shared" si="306"/>
        <v>2689</v>
      </c>
      <c r="D2693" s="16" t="s">
        <v>3406</v>
      </c>
      <c r="E2693" s="1"/>
      <c r="F2693" s="17" t="s">
        <v>2425</v>
      </c>
      <c r="G2693" s="4">
        <v>0</v>
      </c>
      <c r="H2693" s="35">
        <f t="shared" si="304"/>
        <v>0</v>
      </c>
      <c r="I2693" s="47">
        <f t="shared" si="305"/>
        <v>0</v>
      </c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37">
        <f t="shared" si="308"/>
        <v>0</v>
      </c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17"/>
      <c r="BG2693" s="17"/>
      <c r="BH2693" s="17"/>
      <c r="BI2693" s="17"/>
      <c r="BJ2693" s="17"/>
      <c r="BK2693" s="17"/>
      <c r="BL2693" s="17"/>
      <c r="BM2693" s="17"/>
      <c r="BN2693" s="17"/>
      <c r="BO2693" s="17"/>
      <c r="BP2693" s="17"/>
      <c r="BQ2693" s="17"/>
      <c r="BR2693" s="17"/>
    </row>
    <row r="2694" customFormat="1" spans="2:72">
      <c r="B2694" s="17"/>
      <c r="C2694" s="4">
        <f t="shared" si="306"/>
        <v>2690</v>
      </c>
      <c r="D2694" s="16" t="s">
        <v>3407</v>
      </c>
      <c r="E2694" s="1"/>
      <c r="F2694" s="17" t="s">
        <v>2425</v>
      </c>
      <c r="G2694" s="4">
        <v>280</v>
      </c>
      <c r="H2694" s="35">
        <f t="shared" si="304"/>
        <v>280</v>
      </c>
      <c r="I2694" s="47">
        <f t="shared" si="305"/>
        <v>0</v>
      </c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37">
        <f t="shared" si="308"/>
        <v>0</v>
      </c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/>
      <c r="BE2694" s="17"/>
      <c r="BF2694" s="17"/>
      <c r="BG2694" s="17"/>
      <c r="BH2694" s="17"/>
      <c r="BI2694" s="17"/>
      <c r="BJ2694" s="17"/>
      <c r="BK2694" s="17"/>
      <c r="BL2694" s="17"/>
      <c r="BM2694" s="17"/>
      <c r="BN2694" s="17"/>
      <c r="BO2694" s="17"/>
      <c r="BP2694" s="17"/>
      <c r="BQ2694" s="17"/>
      <c r="BR2694" s="17"/>
    </row>
    <row r="2695" customFormat="1" spans="2:72">
      <c r="B2695" s="17" t="e">
        <f>VLOOKUP(D2695,正方形!D:D,1,FALSE)</f>
        <v>#N/A</v>
      </c>
      <c r="C2695" s="4">
        <f t="shared" si="306"/>
        <v>2691</v>
      </c>
      <c r="D2695" s="1" t="s">
        <v>3408</v>
      </c>
      <c r="E2695" s="1"/>
      <c r="F2695" s="17" t="s">
        <v>2592</v>
      </c>
      <c r="G2695" s="4">
        <v>100</v>
      </c>
      <c r="H2695" s="35">
        <f t="shared" si="304"/>
        <v>100</v>
      </c>
      <c r="I2695" s="47">
        <f t="shared" si="305"/>
        <v>0</v>
      </c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37">
        <f t="shared" si="308"/>
        <v>0</v>
      </c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/>
      <c r="BF2695" s="17"/>
      <c r="BG2695" s="17"/>
      <c r="BH2695" s="17"/>
      <c r="BI2695" s="17"/>
      <c r="BJ2695" s="17"/>
      <c r="BK2695" s="17"/>
      <c r="BL2695" s="17"/>
      <c r="BM2695" s="17"/>
      <c r="BN2695" s="17"/>
      <c r="BO2695" s="17"/>
      <c r="BP2695" s="17"/>
      <c r="BQ2695" s="17"/>
      <c r="BR2695" s="17"/>
      <c r="BS2695" s="38"/>
      <c r="BT2695" s="38"/>
    </row>
    <row r="2696" customFormat="1" spans="2:72">
      <c r="B2696" s="17" t="e">
        <f>VLOOKUP(D2696,正方形!D:D,1,FALSE)</f>
        <v>#N/A</v>
      </c>
      <c r="C2696" s="4">
        <f t="shared" si="306"/>
        <v>2692</v>
      </c>
      <c r="D2696" s="1" t="s">
        <v>3409</v>
      </c>
      <c r="E2696" s="1"/>
      <c r="F2696" s="17" t="s">
        <v>2425</v>
      </c>
      <c r="G2696" s="4">
        <v>50</v>
      </c>
      <c r="H2696" s="35">
        <f t="shared" si="304"/>
        <v>50</v>
      </c>
      <c r="I2696" s="47">
        <f t="shared" si="305"/>
        <v>0</v>
      </c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37">
        <f t="shared" si="308"/>
        <v>0</v>
      </c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/>
      <c r="BF2696" s="17"/>
      <c r="BG2696" s="17"/>
      <c r="BH2696" s="17"/>
      <c r="BI2696" s="17"/>
      <c r="BJ2696" s="17"/>
      <c r="BK2696" s="17"/>
      <c r="BL2696" s="17"/>
      <c r="BM2696" s="17"/>
      <c r="BN2696" s="17"/>
      <c r="BO2696" s="17"/>
      <c r="BP2696" s="17"/>
      <c r="BQ2696" s="17"/>
      <c r="BR2696" s="17"/>
      <c r="BS2696" s="38"/>
      <c r="BT2696" s="38"/>
    </row>
    <row r="2697" customFormat="1" spans="2:72">
      <c r="B2697" s="17"/>
      <c r="C2697" s="4">
        <f t="shared" si="306"/>
        <v>2693</v>
      </c>
      <c r="D2697" s="16" t="s">
        <v>3410</v>
      </c>
      <c r="E2697" s="1"/>
      <c r="F2697" s="17" t="s">
        <v>2571</v>
      </c>
      <c r="G2697" s="4">
        <v>100</v>
      </c>
      <c r="H2697" s="35">
        <f t="shared" si="304"/>
        <v>100</v>
      </c>
      <c r="I2697" s="47">
        <f t="shared" si="305"/>
        <v>0</v>
      </c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37">
        <f t="shared" si="308"/>
        <v>0</v>
      </c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s="17"/>
      <c r="BE2697" s="17"/>
      <c r="BF2697" s="17"/>
      <c r="BG2697" s="17"/>
      <c r="BH2697" s="17"/>
      <c r="BI2697" s="17"/>
      <c r="BJ2697" s="17"/>
      <c r="BK2697" s="17"/>
      <c r="BL2697" s="17"/>
      <c r="BM2697" s="17"/>
      <c r="BN2697" s="17"/>
      <c r="BO2697" s="17"/>
      <c r="BP2697" s="17"/>
      <c r="BQ2697" s="17"/>
      <c r="BR2697" s="17"/>
    </row>
    <row r="2698" customFormat="1" spans="2:72">
      <c r="B2698" s="17" t="e">
        <f>VLOOKUP(D2698,正方形!D:D,1,FALSE)</f>
        <v>#N/A</v>
      </c>
      <c r="C2698" s="4">
        <f t="shared" si="306"/>
        <v>2694</v>
      </c>
      <c r="D2698" s="1" t="s">
        <v>3411</v>
      </c>
      <c r="E2698" s="1"/>
      <c r="F2698" s="17" t="s">
        <v>2836</v>
      </c>
      <c r="G2698" s="4">
        <v>50</v>
      </c>
      <c r="H2698" s="35">
        <f t="shared" si="304"/>
        <v>50</v>
      </c>
      <c r="I2698" s="47">
        <f t="shared" si="305"/>
        <v>0</v>
      </c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37">
        <f t="shared" si="308"/>
        <v>0</v>
      </c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17"/>
      <c r="BF2698" s="17"/>
      <c r="BG2698" s="17"/>
      <c r="BH2698" s="17"/>
      <c r="BI2698" s="17"/>
      <c r="BJ2698" s="17"/>
      <c r="BK2698" s="17"/>
      <c r="BL2698" s="17"/>
      <c r="BM2698" s="17"/>
      <c r="BN2698" s="17"/>
      <c r="BO2698" s="17"/>
      <c r="BP2698" s="17"/>
      <c r="BQ2698" s="17"/>
      <c r="BR2698" s="17"/>
      <c r="BS2698" s="38"/>
      <c r="BT2698" s="38"/>
    </row>
    <row r="2699" customFormat="1" spans="2:72">
      <c r="B2699" s="17" t="e">
        <f>VLOOKUP(D2699,正方形!D:D,1,FALSE)</f>
        <v>#N/A</v>
      </c>
      <c r="C2699" s="4">
        <f t="shared" si="306"/>
        <v>2695</v>
      </c>
      <c r="D2699" s="1" t="s">
        <v>3412</v>
      </c>
      <c r="E2699" s="1"/>
      <c r="F2699" s="17" t="s">
        <v>3368</v>
      </c>
      <c r="G2699" s="4">
        <v>480</v>
      </c>
      <c r="H2699" s="35">
        <f t="shared" si="304"/>
        <v>480</v>
      </c>
      <c r="I2699" s="47">
        <f t="shared" si="305"/>
        <v>0</v>
      </c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37">
        <f t="shared" si="308"/>
        <v>0</v>
      </c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s="17"/>
      <c r="BE2699" s="17"/>
      <c r="BF2699" s="17"/>
      <c r="BG2699" s="17"/>
      <c r="BH2699" s="17"/>
      <c r="BI2699" s="17"/>
      <c r="BJ2699" s="17"/>
      <c r="BK2699" s="17"/>
      <c r="BL2699" s="17"/>
      <c r="BM2699" s="17"/>
      <c r="BN2699" s="17"/>
      <c r="BO2699" s="17"/>
      <c r="BP2699" s="17"/>
      <c r="BQ2699" s="17"/>
      <c r="BR2699" s="17"/>
      <c r="BS2699" s="38"/>
      <c r="BT2699" s="38"/>
    </row>
    <row r="2700" customFormat="1" spans="2:72">
      <c r="B2700" s="17" t="e">
        <f>VLOOKUP(D2700,正方形!D:D,1,FALSE)</f>
        <v>#N/A</v>
      </c>
      <c r="C2700" s="4">
        <f t="shared" si="306"/>
        <v>2696</v>
      </c>
      <c r="D2700" s="1" t="s">
        <v>3413</v>
      </c>
      <c r="E2700" s="1"/>
      <c r="F2700" s="17" t="s">
        <v>2802</v>
      </c>
      <c r="G2700" s="4">
        <v>40</v>
      </c>
      <c r="H2700" s="35">
        <f t="shared" si="304"/>
        <v>40</v>
      </c>
      <c r="I2700" s="47">
        <f t="shared" si="305"/>
        <v>0</v>
      </c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37">
        <f t="shared" si="308"/>
        <v>0</v>
      </c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/>
      <c r="BE2700" s="17"/>
      <c r="BF2700" s="17"/>
      <c r="BG2700" s="17"/>
      <c r="BH2700" s="17"/>
      <c r="BI2700" s="17"/>
      <c r="BJ2700" s="17"/>
      <c r="BK2700" s="17"/>
      <c r="BL2700" s="17"/>
      <c r="BM2700" s="17"/>
      <c r="BN2700" s="17"/>
      <c r="BO2700" s="17"/>
      <c r="BP2700" s="17"/>
      <c r="BQ2700" s="17"/>
      <c r="BR2700" s="17"/>
    </row>
    <row r="2701" customFormat="1" spans="2:72">
      <c r="B2701" s="17"/>
      <c r="C2701" s="4">
        <f t="shared" si="306"/>
        <v>2697</v>
      </c>
      <c r="D2701" s="16" t="s">
        <v>3414</v>
      </c>
      <c r="E2701" s="1"/>
      <c r="F2701" s="17" t="s">
        <v>3304</v>
      </c>
      <c r="G2701" s="4">
        <v>120</v>
      </c>
      <c r="H2701" s="35">
        <f t="shared" si="304"/>
        <v>120</v>
      </c>
      <c r="I2701" s="47">
        <f t="shared" si="305"/>
        <v>0</v>
      </c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37">
        <f t="shared" si="308"/>
        <v>0</v>
      </c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/>
      <c r="BE2701" s="17"/>
      <c r="BF2701" s="17"/>
      <c r="BG2701" s="17"/>
      <c r="BH2701" s="17"/>
      <c r="BI2701" s="17"/>
      <c r="BJ2701" s="17"/>
      <c r="BK2701" s="17"/>
      <c r="BL2701" s="17"/>
      <c r="BM2701" s="17"/>
      <c r="BN2701" s="17"/>
      <c r="BO2701" s="17"/>
      <c r="BP2701" s="17"/>
      <c r="BQ2701" s="17"/>
      <c r="BR2701" s="17"/>
    </row>
    <row r="2702" customFormat="1" spans="2:72">
      <c r="B2702" s="17" t="e">
        <f>VLOOKUP(D2702,正方形!D:D,1,FALSE)</f>
        <v>#N/A</v>
      </c>
      <c r="C2702" s="4">
        <f t="shared" si="306"/>
        <v>2698</v>
      </c>
      <c r="D2702" s="1" t="s">
        <v>3415</v>
      </c>
      <c r="E2702" s="1"/>
      <c r="F2702" s="17" t="s">
        <v>2668</v>
      </c>
      <c r="G2702" s="4">
        <v>200</v>
      </c>
      <c r="H2702" s="35">
        <f t="shared" si="304"/>
        <v>200</v>
      </c>
      <c r="I2702" s="47">
        <f t="shared" si="305"/>
        <v>0</v>
      </c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37">
        <f t="shared" si="308"/>
        <v>0</v>
      </c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/>
      <c r="BE2702" s="17"/>
      <c r="BF2702" s="17"/>
      <c r="BG2702" s="17"/>
      <c r="BH2702" s="17"/>
      <c r="BI2702" s="17"/>
      <c r="BJ2702" s="17"/>
      <c r="BK2702" s="17"/>
      <c r="BL2702" s="17"/>
      <c r="BM2702" s="17"/>
      <c r="BN2702" s="17"/>
      <c r="BO2702" s="17"/>
      <c r="BP2702" s="17"/>
      <c r="BQ2702" s="17"/>
      <c r="BR2702" s="17"/>
      <c r="BS2702" s="38"/>
      <c r="BT2702" s="38"/>
    </row>
    <row r="2703" customFormat="1" spans="2:72">
      <c r="B2703" s="17" t="e">
        <f>VLOOKUP(D2703,正方形!D:D,1,FALSE)</f>
        <v>#N/A</v>
      </c>
      <c r="C2703" s="4">
        <f t="shared" si="306"/>
        <v>2699</v>
      </c>
      <c r="D2703" s="1" t="s">
        <v>3416</v>
      </c>
      <c r="E2703" s="1"/>
      <c r="F2703" s="17" t="s">
        <v>3046</v>
      </c>
      <c r="G2703" s="4">
        <v>200</v>
      </c>
      <c r="H2703" s="35">
        <f t="shared" si="304"/>
        <v>200</v>
      </c>
      <c r="I2703" s="47">
        <f t="shared" si="305"/>
        <v>0</v>
      </c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37">
        <f t="shared" si="308"/>
        <v>0</v>
      </c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s="17"/>
      <c r="BE2703" s="17"/>
      <c r="BF2703" s="17"/>
      <c r="BG2703" s="17"/>
      <c r="BH2703" s="17"/>
      <c r="BI2703" s="17"/>
      <c r="BJ2703" s="17"/>
      <c r="BK2703" s="17"/>
      <c r="BL2703" s="17"/>
      <c r="BM2703" s="17"/>
      <c r="BN2703" s="17"/>
      <c r="BO2703" s="17"/>
      <c r="BP2703" s="17"/>
      <c r="BQ2703" s="17"/>
      <c r="BR2703" s="17"/>
      <c r="BS2703" s="38"/>
      <c r="BT2703" s="38"/>
    </row>
    <row r="2704" customFormat="1" spans="2:72">
      <c r="B2704" s="17" t="e">
        <f>VLOOKUP(D2704,正方形!D:D,1,FALSE)</f>
        <v>#N/A</v>
      </c>
      <c r="C2704" s="4">
        <f t="shared" si="306"/>
        <v>2700</v>
      </c>
      <c r="D2704" s="1" t="s">
        <v>3417</v>
      </c>
      <c r="E2704" s="1"/>
      <c r="F2704" s="17" t="s">
        <v>2647</v>
      </c>
      <c r="G2704" s="4">
        <v>50</v>
      </c>
      <c r="H2704" s="35">
        <f t="shared" si="304"/>
        <v>50</v>
      </c>
      <c r="I2704" s="47">
        <f t="shared" si="305"/>
        <v>0</v>
      </c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37">
        <f t="shared" si="308"/>
        <v>0</v>
      </c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7"/>
      <c r="BJ2704" s="17"/>
      <c r="BK2704" s="17"/>
      <c r="BL2704" s="17"/>
      <c r="BM2704" s="17"/>
      <c r="BN2704" s="17"/>
      <c r="BO2704" s="17"/>
      <c r="BP2704" s="17"/>
      <c r="BQ2704" s="17"/>
      <c r="BR2704" s="17"/>
    </row>
    <row r="2705" customFormat="1" hidden="1" spans="2:72">
      <c r="B2705" s="17"/>
      <c r="C2705" s="4">
        <f t="shared" si="306"/>
        <v>2701</v>
      </c>
      <c r="D2705" s="16" t="s">
        <v>3418</v>
      </c>
      <c r="E2705" s="1"/>
      <c r="F2705" s="17"/>
      <c r="G2705" s="4">
        <v>0</v>
      </c>
      <c r="H2705" s="35">
        <f t="shared" si="304"/>
        <v>0</v>
      </c>
      <c r="I2705" s="47">
        <f t="shared" si="305"/>
        <v>0</v>
      </c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37">
        <f t="shared" ref="AO2705:AO2709" si="309">SUM(AP2705:BT2705)</f>
        <v>0</v>
      </c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/>
      <c r="BF2705" s="17"/>
      <c r="BG2705" s="17"/>
      <c r="BH2705" s="17"/>
      <c r="BI2705" s="17"/>
      <c r="BJ2705" s="17"/>
      <c r="BK2705" s="17"/>
      <c r="BL2705" s="17"/>
      <c r="BM2705" s="17"/>
      <c r="BN2705" s="17"/>
      <c r="BO2705" s="17"/>
      <c r="BP2705" s="17"/>
      <c r="BQ2705" s="17"/>
      <c r="BR2705" s="17"/>
    </row>
    <row r="2706" customFormat="1" spans="2:72">
      <c r="B2706" s="17" t="e">
        <f>VLOOKUP(D2706,正方形!D:D,1,FALSE)</f>
        <v>#N/A</v>
      </c>
      <c r="C2706" s="4">
        <f t="shared" si="306"/>
        <v>2702</v>
      </c>
      <c r="D2706" s="1" t="s">
        <v>3419</v>
      </c>
      <c r="E2706" s="1"/>
      <c r="F2706" s="17" t="s">
        <v>2872</v>
      </c>
      <c r="G2706" s="4">
        <v>60</v>
      </c>
      <c r="H2706" s="35">
        <f t="shared" si="304"/>
        <v>60</v>
      </c>
      <c r="I2706" s="47">
        <f t="shared" si="305"/>
        <v>0</v>
      </c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37">
        <f t="shared" si="309"/>
        <v>0</v>
      </c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/>
      <c r="BF2706" s="17"/>
      <c r="BG2706" s="17"/>
      <c r="BH2706" s="17"/>
      <c r="BI2706" s="17"/>
      <c r="BJ2706" s="17"/>
      <c r="BK2706" s="17"/>
      <c r="BL2706" s="17"/>
      <c r="BM2706" s="17"/>
      <c r="BN2706" s="17"/>
      <c r="BO2706" s="17"/>
      <c r="BP2706" s="17"/>
      <c r="BQ2706" s="17"/>
      <c r="BR2706" s="17"/>
      <c r="BS2706" s="38"/>
      <c r="BT2706" s="38"/>
    </row>
    <row r="2707" customFormat="1" hidden="1" spans="2:72">
      <c r="B2707" s="17" t="e">
        <f>VLOOKUP(D2707,正方形!D:D,1,FALSE)</f>
        <v>#N/A</v>
      </c>
      <c r="C2707" s="4">
        <f t="shared" si="306"/>
        <v>2703</v>
      </c>
      <c r="D2707" s="1" t="s">
        <v>3420</v>
      </c>
      <c r="E2707" s="1"/>
      <c r="F2707" s="17" t="s">
        <v>2425</v>
      </c>
      <c r="G2707" s="4">
        <v>0</v>
      </c>
      <c r="H2707" s="35">
        <f t="shared" si="304"/>
        <v>0</v>
      </c>
      <c r="I2707" s="47">
        <f t="shared" si="305"/>
        <v>0</v>
      </c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37">
        <f t="shared" si="309"/>
        <v>0</v>
      </c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/>
      <c r="BF2707" s="17"/>
      <c r="BG2707" s="17"/>
      <c r="BH2707" s="17"/>
      <c r="BI2707" s="17"/>
      <c r="BJ2707" s="17"/>
      <c r="BK2707" s="17"/>
      <c r="BL2707" s="17"/>
      <c r="BM2707" s="17"/>
      <c r="BN2707" s="17"/>
      <c r="BO2707" s="17"/>
      <c r="BP2707" s="17"/>
      <c r="BQ2707" s="17"/>
      <c r="BR2707" s="17"/>
    </row>
    <row r="2708" customFormat="1" hidden="1" spans="2:72">
      <c r="B2708" s="17"/>
      <c r="C2708" s="4">
        <f t="shared" si="306"/>
        <v>2704</v>
      </c>
      <c r="D2708" s="16" t="s">
        <v>3421</v>
      </c>
      <c r="E2708" s="1"/>
      <c r="F2708" s="17" t="s">
        <v>2425</v>
      </c>
      <c r="G2708" s="4">
        <v>0</v>
      </c>
      <c r="H2708" s="35">
        <f t="shared" si="304"/>
        <v>0</v>
      </c>
      <c r="I2708" s="47">
        <f t="shared" si="305"/>
        <v>0</v>
      </c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37">
        <f t="shared" si="309"/>
        <v>0</v>
      </c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</row>
    <row r="2709" customFormat="1" spans="2:72">
      <c r="B2709" s="17"/>
      <c r="C2709" s="4">
        <f t="shared" si="306"/>
        <v>2705</v>
      </c>
      <c r="D2709" s="16" t="s">
        <v>3422</v>
      </c>
      <c r="E2709" s="1"/>
      <c r="F2709" s="17" t="s">
        <v>2759</v>
      </c>
      <c r="G2709" s="4">
        <v>100</v>
      </c>
      <c r="H2709" s="35">
        <f t="shared" si="304"/>
        <v>100</v>
      </c>
      <c r="I2709" s="47">
        <f t="shared" si="305"/>
        <v>0</v>
      </c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37">
        <f t="shared" si="309"/>
        <v>0</v>
      </c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/>
      <c r="BF2709" s="17"/>
      <c r="BG2709" s="17"/>
      <c r="BH2709" s="17"/>
      <c r="BI2709" s="17"/>
      <c r="BJ2709" s="17"/>
      <c r="BK2709" s="17"/>
      <c r="BL2709" s="17"/>
      <c r="BM2709" s="17"/>
      <c r="BN2709" s="17"/>
      <c r="BO2709" s="17"/>
      <c r="BP2709" s="17"/>
      <c r="BQ2709" s="17"/>
      <c r="BR2709" s="17"/>
    </row>
    <row r="2710" customFormat="1" hidden="1" spans="2:72">
      <c r="B2710" s="17" t="e">
        <f>VLOOKUP(D2710,正方形!D:D,1,FALSE)</f>
        <v>#N/A</v>
      </c>
      <c r="C2710" s="4">
        <f t="shared" si="306"/>
        <v>2706</v>
      </c>
      <c r="D2710" s="1" t="s">
        <v>3423</v>
      </c>
      <c r="E2710" s="1"/>
      <c r="F2710" s="17" t="s">
        <v>2425</v>
      </c>
      <c r="G2710" s="4">
        <v>0</v>
      </c>
      <c r="H2710" s="35">
        <f t="shared" si="304"/>
        <v>-850</v>
      </c>
      <c r="I2710" s="47">
        <f t="shared" si="305"/>
        <v>0</v>
      </c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  <c r="AO2710" s="37">
        <f t="shared" ref="AO2710:AO2721" si="310">SUM(AP2710:BT2710)</f>
        <v>850</v>
      </c>
      <c r="AP2710" s="17"/>
      <c r="AQ2710" s="17"/>
      <c r="AR2710" s="17">
        <f>200+650</f>
        <v>850</v>
      </c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/>
      <c r="BF2710" s="17"/>
      <c r="BG2710" s="17"/>
      <c r="BH2710" s="17"/>
      <c r="BI2710" s="17"/>
      <c r="BJ2710" s="17"/>
      <c r="BK2710" s="17"/>
      <c r="BL2710" s="17"/>
      <c r="BM2710" s="17"/>
      <c r="BN2710" s="17"/>
      <c r="BO2710" s="17"/>
      <c r="BP2710" s="17"/>
      <c r="BQ2710" s="17"/>
      <c r="BR2710" s="17"/>
    </row>
    <row r="2711" customFormat="1" hidden="1" spans="2:72">
      <c r="B2711" s="17"/>
      <c r="C2711" s="4">
        <f t="shared" si="306"/>
        <v>2707</v>
      </c>
      <c r="D2711" s="16" t="s">
        <v>3424</v>
      </c>
      <c r="E2711" s="1"/>
      <c r="F2711" s="17" t="s">
        <v>2425</v>
      </c>
      <c r="G2711" s="4">
        <v>0</v>
      </c>
      <c r="H2711" s="35">
        <f t="shared" si="304"/>
        <v>-400</v>
      </c>
      <c r="I2711" s="47">
        <f t="shared" si="305"/>
        <v>0</v>
      </c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37">
        <f t="shared" si="310"/>
        <v>400</v>
      </c>
      <c r="AP2711" s="17"/>
      <c r="AQ2711" s="17"/>
      <c r="AR2711" s="17">
        <f>200+200</f>
        <v>400</v>
      </c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/>
      <c r="BF2711" s="17"/>
      <c r="BG2711" s="17"/>
      <c r="BH2711" s="17"/>
      <c r="BI2711" s="17"/>
      <c r="BJ2711" s="17"/>
      <c r="BK2711" s="17"/>
      <c r="BL2711" s="17"/>
      <c r="BM2711" s="17"/>
      <c r="BN2711" s="17"/>
      <c r="BO2711" s="17"/>
      <c r="BP2711" s="17"/>
      <c r="BQ2711" s="17"/>
      <c r="BR2711" s="17"/>
    </row>
    <row r="2712" customFormat="1" spans="2:72">
      <c r="B2712" s="17"/>
      <c r="C2712" s="4">
        <f t="shared" si="306"/>
        <v>2708</v>
      </c>
      <c r="D2712" s="16" t="s">
        <v>3425</v>
      </c>
      <c r="E2712" s="1"/>
      <c r="F2712" s="17" t="s">
        <v>3001</v>
      </c>
      <c r="G2712" s="4">
        <v>50</v>
      </c>
      <c r="H2712" s="35">
        <f t="shared" si="304"/>
        <v>50</v>
      </c>
      <c r="I2712" s="47">
        <f t="shared" si="305"/>
        <v>0</v>
      </c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  <c r="AO2712" s="37">
        <f t="shared" si="310"/>
        <v>0</v>
      </c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s="17"/>
      <c r="BE2712" s="17"/>
      <c r="BF2712" s="17"/>
      <c r="BG2712" s="17"/>
      <c r="BH2712" s="17"/>
      <c r="BI2712" s="17"/>
      <c r="BJ2712" s="17"/>
      <c r="BK2712" s="17"/>
      <c r="BL2712" s="17"/>
      <c r="BM2712" s="17"/>
      <c r="BN2712" s="17"/>
      <c r="BO2712" s="17"/>
      <c r="BP2712" s="17"/>
      <c r="BQ2712" s="17"/>
      <c r="BR2712" s="17"/>
    </row>
    <row r="2713" customFormat="1" spans="2:72">
      <c r="B2713" s="17" t="e">
        <f>VLOOKUP(D2713,正方形!D:D,1,FALSE)</f>
        <v>#N/A</v>
      </c>
      <c r="C2713" s="4">
        <f t="shared" si="306"/>
        <v>2709</v>
      </c>
      <c r="D2713" s="1" t="s">
        <v>3426</v>
      </c>
      <c r="E2713" s="1"/>
      <c r="F2713" s="17" t="s">
        <v>3427</v>
      </c>
      <c r="G2713" s="4">
        <v>310</v>
      </c>
      <c r="H2713" s="35">
        <f t="shared" si="304"/>
        <v>310</v>
      </c>
      <c r="I2713" s="47">
        <f t="shared" si="305"/>
        <v>0</v>
      </c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  <c r="AO2713" s="37">
        <f t="shared" si="310"/>
        <v>0</v>
      </c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s="17"/>
      <c r="BE2713" s="17"/>
      <c r="BF2713" s="17"/>
      <c r="BG2713" s="17"/>
      <c r="BH2713" s="17"/>
      <c r="BI2713" s="17"/>
      <c r="BJ2713" s="17"/>
      <c r="BK2713" s="17"/>
      <c r="BL2713" s="17"/>
      <c r="BM2713" s="17"/>
      <c r="BN2713" s="17"/>
      <c r="BO2713" s="17"/>
      <c r="BP2713" s="17"/>
      <c r="BQ2713" s="17"/>
      <c r="BR2713" s="17"/>
    </row>
    <row r="2714" customFormat="1" spans="2:72">
      <c r="B2714" s="17" t="e">
        <f>VLOOKUP(D2714,正方形!D:D,1,FALSE)</f>
        <v>#N/A</v>
      </c>
      <c r="C2714" s="4">
        <f t="shared" si="306"/>
        <v>2710</v>
      </c>
      <c r="D2714" s="1" t="s">
        <v>3428</v>
      </c>
      <c r="E2714" s="1"/>
      <c r="F2714" s="17" t="s">
        <v>2572</v>
      </c>
      <c r="G2714" s="4">
        <v>200</v>
      </c>
      <c r="H2714" s="35">
        <f t="shared" si="304"/>
        <v>200</v>
      </c>
      <c r="I2714" s="47">
        <f t="shared" si="305"/>
        <v>0</v>
      </c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37">
        <f t="shared" si="310"/>
        <v>0</v>
      </c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/>
      <c r="BF2714" s="17"/>
      <c r="BG2714" s="17"/>
      <c r="BH2714" s="17"/>
      <c r="BI2714" s="17"/>
      <c r="BJ2714" s="17"/>
      <c r="BK2714" s="17"/>
      <c r="BL2714" s="17"/>
      <c r="BM2714" s="17"/>
      <c r="BN2714" s="17"/>
      <c r="BO2714" s="17"/>
      <c r="BP2714" s="17"/>
      <c r="BQ2714" s="17"/>
      <c r="BR2714" s="17"/>
    </row>
    <row r="2715" customFormat="1" spans="2:72">
      <c r="B2715" s="17" t="e">
        <f>VLOOKUP(D2715,正方形!D:D,1,FALSE)</f>
        <v>#N/A</v>
      </c>
      <c r="C2715" s="4">
        <f t="shared" si="306"/>
        <v>2711</v>
      </c>
      <c r="D2715" s="1" t="s">
        <v>3429</v>
      </c>
      <c r="E2715" s="1"/>
      <c r="F2715" s="17" t="s">
        <v>2513</v>
      </c>
      <c r="G2715" s="4">
        <v>100</v>
      </c>
      <c r="H2715" s="35">
        <f t="shared" si="304"/>
        <v>100</v>
      </c>
      <c r="I2715" s="47">
        <f t="shared" si="305"/>
        <v>0</v>
      </c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37">
        <f t="shared" si="310"/>
        <v>0</v>
      </c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s="17"/>
      <c r="BE2715" s="17"/>
      <c r="BF2715" s="17"/>
      <c r="BG2715" s="17"/>
      <c r="BH2715" s="17"/>
      <c r="BI2715" s="17"/>
      <c r="BJ2715" s="17"/>
      <c r="BK2715" s="17"/>
      <c r="BL2715" s="17"/>
      <c r="BM2715" s="17"/>
      <c r="BN2715" s="17"/>
      <c r="BO2715" s="17"/>
      <c r="BP2715" s="17"/>
      <c r="BQ2715" s="17"/>
      <c r="BR2715" s="17"/>
    </row>
    <row r="2716" customFormat="1" spans="2:72">
      <c r="B2716" s="17" t="e">
        <f>VLOOKUP(D2716,正方形!D:D,1,FALSE)</f>
        <v>#N/A</v>
      </c>
      <c r="C2716" s="4">
        <f t="shared" si="306"/>
        <v>2712</v>
      </c>
      <c r="D2716" s="1" t="s">
        <v>3430</v>
      </c>
      <c r="E2716" s="1"/>
      <c r="F2716" s="17" t="s">
        <v>2732</v>
      </c>
      <c r="G2716" s="4">
        <v>20</v>
      </c>
      <c r="H2716" s="35">
        <f t="shared" si="304"/>
        <v>20</v>
      </c>
      <c r="I2716" s="47">
        <f t="shared" si="305"/>
        <v>0</v>
      </c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37">
        <f t="shared" si="310"/>
        <v>0</v>
      </c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/>
      <c r="BF2716" s="17"/>
      <c r="BG2716" s="17"/>
      <c r="BH2716" s="17"/>
      <c r="BI2716" s="17"/>
      <c r="BJ2716" s="17"/>
      <c r="BK2716" s="17"/>
      <c r="BL2716" s="17"/>
      <c r="BM2716" s="17"/>
      <c r="BN2716" s="17"/>
      <c r="BO2716" s="17"/>
      <c r="BP2716" s="17"/>
      <c r="BQ2716" s="17"/>
      <c r="BR2716" s="17"/>
      <c r="BS2716" s="38"/>
      <c r="BT2716" s="38"/>
    </row>
    <row r="2717" customFormat="1" spans="2:72">
      <c r="B2717" s="17" t="e">
        <f>VLOOKUP(D2717,正方形!D:D,1,FALSE)</f>
        <v>#N/A</v>
      </c>
      <c r="C2717" s="4">
        <f t="shared" si="306"/>
        <v>2713</v>
      </c>
      <c r="D2717" s="1" t="s">
        <v>3431</v>
      </c>
      <c r="E2717" s="1"/>
      <c r="F2717" s="17" t="s">
        <v>2802</v>
      </c>
      <c r="G2717" s="4">
        <v>200</v>
      </c>
      <c r="H2717" s="35">
        <f t="shared" si="304"/>
        <v>200</v>
      </c>
      <c r="I2717" s="47">
        <f t="shared" si="305"/>
        <v>0</v>
      </c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37">
        <f t="shared" si="310"/>
        <v>0</v>
      </c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s="17"/>
      <c r="BE2717" s="17"/>
      <c r="BF2717" s="17"/>
      <c r="BG2717" s="17"/>
      <c r="BH2717" s="17"/>
      <c r="BI2717" s="17"/>
      <c r="BJ2717" s="17"/>
      <c r="BK2717" s="17"/>
      <c r="BL2717" s="17"/>
      <c r="BM2717" s="17"/>
      <c r="BN2717" s="17"/>
      <c r="BO2717" s="17"/>
      <c r="BP2717" s="17"/>
      <c r="BQ2717" s="17"/>
      <c r="BR2717" s="17"/>
    </row>
    <row r="2718" customFormat="1" spans="2:72">
      <c r="B2718" s="17" t="e">
        <f>VLOOKUP(D2718,正方形!D:D,1,FALSE)</f>
        <v>#N/A</v>
      </c>
      <c r="C2718" s="4">
        <f t="shared" si="306"/>
        <v>2714</v>
      </c>
      <c r="D2718" s="1" t="s">
        <v>3432</v>
      </c>
      <c r="E2718" s="1"/>
      <c r="F2718" s="17" t="s">
        <v>2550</v>
      </c>
      <c r="G2718" s="4">
        <v>5</v>
      </c>
      <c r="H2718" s="35">
        <f t="shared" si="304"/>
        <v>5</v>
      </c>
      <c r="I2718" s="47">
        <f t="shared" si="305"/>
        <v>0</v>
      </c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37">
        <f t="shared" si="310"/>
        <v>0</v>
      </c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s="17"/>
      <c r="BE2718" s="17"/>
      <c r="BF2718" s="17"/>
      <c r="BG2718" s="17"/>
      <c r="BH2718" s="17"/>
      <c r="BI2718" s="17"/>
      <c r="BJ2718" s="17"/>
      <c r="BK2718" s="17"/>
      <c r="BL2718" s="17"/>
      <c r="BM2718" s="17"/>
      <c r="BN2718" s="17"/>
      <c r="BO2718" s="17"/>
      <c r="BP2718" s="17"/>
      <c r="BQ2718" s="17"/>
      <c r="BR2718" s="17"/>
    </row>
    <row r="2719" customFormat="1" spans="2:72">
      <c r="B2719" s="17"/>
      <c r="C2719" s="4">
        <f t="shared" si="306"/>
        <v>2715</v>
      </c>
      <c r="D2719" s="16" t="s">
        <v>3433</v>
      </c>
      <c r="E2719" s="1"/>
      <c r="F2719" s="17" t="s">
        <v>3101</v>
      </c>
      <c r="G2719" s="4">
        <v>50</v>
      </c>
      <c r="H2719" s="35">
        <f t="shared" si="304"/>
        <v>50</v>
      </c>
      <c r="I2719" s="47">
        <f t="shared" si="305"/>
        <v>0</v>
      </c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  <c r="AO2719" s="37">
        <f t="shared" si="310"/>
        <v>0</v>
      </c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s="17"/>
      <c r="BE2719" s="17"/>
      <c r="BF2719" s="17"/>
      <c r="BG2719" s="17"/>
      <c r="BH2719" s="17"/>
      <c r="BI2719" s="17"/>
      <c r="BJ2719" s="17"/>
      <c r="BK2719" s="17"/>
      <c r="BL2719" s="17"/>
      <c r="BM2719" s="17"/>
      <c r="BN2719" s="17"/>
      <c r="BO2719" s="17"/>
      <c r="BP2719" s="17"/>
      <c r="BQ2719" s="17"/>
      <c r="BR2719" s="17"/>
    </row>
    <row r="2720" customFormat="1" spans="2:72">
      <c r="B2720" s="17" t="e">
        <f>VLOOKUP(D2720,正方形!D:D,1,FALSE)</f>
        <v>#N/A</v>
      </c>
      <c r="C2720" s="4">
        <f t="shared" si="306"/>
        <v>2716</v>
      </c>
      <c r="D2720" s="1" t="s">
        <v>3434</v>
      </c>
      <c r="E2720" s="1"/>
      <c r="F2720" s="17" t="s">
        <v>2648</v>
      </c>
      <c r="G2720" s="4">
        <v>200</v>
      </c>
      <c r="H2720" s="35">
        <f t="shared" si="304"/>
        <v>200</v>
      </c>
      <c r="I2720" s="47">
        <f t="shared" si="305"/>
        <v>0</v>
      </c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37">
        <f t="shared" si="310"/>
        <v>0</v>
      </c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s="17"/>
      <c r="BE2720" s="17"/>
      <c r="BF2720" s="17"/>
      <c r="BG2720" s="17"/>
      <c r="BH2720" s="17"/>
      <c r="BI2720" s="17"/>
      <c r="BJ2720" s="17"/>
      <c r="BK2720" s="17"/>
      <c r="BL2720" s="17"/>
      <c r="BM2720" s="17"/>
      <c r="BN2720" s="17"/>
      <c r="BO2720" s="17"/>
      <c r="BP2720" s="17"/>
      <c r="BQ2720" s="17"/>
      <c r="BR2720" s="17"/>
    </row>
    <row r="2721" customFormat="1" spans="2:72">
      <c r="B2721" s="17" t="e">
        <f>VLOOKUP(D2721,正方形!D:D,1,FALSE)</f>
        <v>#N/A</v>
      </c>
      <c r="C2721" s="4">
        <f t="shared" si="306"/>
        <v>2717</v>
      </c>
      <c r="D2721" s="1" t="s">
        <v>3435</v>
      </c>
      <c r="E2721" s="1"/>
      <c r="F2721" s="17" t="s">
        <v>3113</v>
      </c>
      <c r="G2721" s="4">
        <v>200</v>
      </c>
      <c r="H2721" s="35">
        <f t="shared" si="304"/>
        <v>200</v>
      </c>
      <c r="I2721" s="47">
        <f t="shared" si="305"/>
        <v>0</v>
      </c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  <c r="AO2721" s="37">
        <f t="shared" si="310"/>
        <v>0</v>
      </c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s="17"/>
      <c r="BE2721" s="17"/>
      <c r="BF2721" s="17"/>
      <c r="BG2721" s="17"/>
      <c r="BH2721" s="17"/>
      <c r="BI2721" s="17"/>
      <c r="BJ2721" s="17"/>
      <c r="BK2721" s="17"/>
      <c r="BL2721" s="17"/>
      <c r="BM2721" s="17"/>
      <c r="BN2721" s="17"/>
      <c r="BO2721" s="17"/>
      <c r="BP2721" s="17"/>
      <c r="BQ2721" s="17"/>
      <c r="BR2721" s="17"/>
      <c r="BS2721" s="38"/>
      <c r="BT2721" s="38"/>
    </row>
    <row r="2722" customFormat="1" hidden="1" spans="2:72">
      <c r="B2722" s="17" t="e">
        <f>VLOOKUP(D2722,正方形!D:D,1,FALSE)</f>
        <v>#N/A</v>
      </c>
      <c r="C2722" s="4">
        <f t="shared" si="306"/>
        <v>2718</v>
      </c>
      <c r="D2722" s="1" t="s">
        <v>3436</v>
      </c>
      <c r="E2722" s="1"/>
      <c r="F2722" s="17" t="s">
        <v>2425</v>
      </c>
      <c r="G2722" s="4">
        <v>0</v>
      </c>
      <c r="H2722" s="35">
        <f t="shared" ref="H2722:H2785" si="311">G2722+I2722-AO2722</f>
        <v>0</v>
      </c>
      <c r="I2722" s="47">
        <f t="shared" ref="I2722:I2785" si="312">SUM(J2722:AN2722)</f>
        <v>0</v>
      </c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  <c r="AO2722" s="37">
        <f t="shared" ref="AO2712:AO2748" si="313">SUM(AP2722:BT2722)</f>
        <v>0</v>
      </c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s="17"/>
      <c r="BE2722" s="17"/>
      <c r="BF2722" s="17"/>
      <c r="BG2722" s="17"/>
      <c r="BH2722" s="17"/>
      <c r="BI2722" s="17"/>
      <c r="BJ2722" s="17"/>
      <c r="BK2722" s="17"/>
      <c r="BL2722" s="17"/>
      <c r="BM2722" s="17"/>
      <c r="BN2722" s="17"/>
      <c r="BO2722" s="17"/>
      <c r="BP2722" s="17"/>
      <c r="BQ2722" s="17"/>
      <c r="BR2722" s="17"/>
    </row>
    <row r="2723" customFormat="1" hidden="1" spans="2:72">
      <c r="B2723" s="17" t="e">
        <f>VLOOKUP(D2723,正方形!D:D,1,FALSE)</f>
        <v>#N/A</v>
      </c>
      <c r="C2723" s="4">
        <f t="shared" ref="C2723:C2786" si="314">ROW()-4</f>
        <v>2719</v>
      </c>
      <c r="D2723" s="1" t="s">
        <v>3437</v>
      </c>
      <c r="E2723" s="1"/>
      <c r="F2723" s="17" t="s">
        <v>2455</v>
      </c>
      <c r="G2723" s="4">
        <v>0</v>
      </c>
      <c r="H2723" s="35">
        <f t="shared" si="311"/>
        <v>0</v>
      </c>
      <c r="I2723" s="47">
        <f t="shared" si="312"/>
        <v>0</v>
      </c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37">
        <f t="shared" si="313"/>
        <v>0</v>
      </c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s="17"/>
      <c r="BE2723" s="17"/>
      <c r="BF2723" s="17"/>
      <c r="BG2723" s="17"/>
      <c r="BH2723" s="17"/>
      <c r="BI2723" s="17"/>
      <c r="BJ2723" s="17"/>
      <c r="BK2723" s="17"/>
      <c r="BL2723" s="17"/>
      <c r="BM2723" s="17"/>
      <c r="BN2723" s="17"/>
      <c r="BO2723" s="17"/>
      <c r="BP2723" s="17"/>
      <c r="BQ2723" s="17"/>
      <c r="BR2723" s="17"/>
      <c r="BS2723" s="38"/>
      <c r="BT2723" s="38"/>
    </row>
    <row r="2724" customFormat="1" spans="2:72">
      <c r="B2724" s="17" t="e">
        <f>VLOOKUP(D2724,正方形!D:D,1,FALSE)</f>
        <v>#N/A</v>
      </c>
      <c r="C2724" s="4">
        <f t="shared" si="314"/>
        <v>2720</v>
      </c>
      <c r="D2724" s="1" t="s">
        <v>3438</v>
      </c>
      <c r="E2724" s="1"/>
      <c r="F2724" s="17" t="s">
        <v>2445</v>
      </c>
      <c r="G2724" s="4">
        <v>65</v>
      </c>
      <c r="H2724" s="35">
        <f t="shared" si="311"/>
        <v>65</v>
      </c>
      <c r="I2724" s="47">
        <f t="shared" si="312"/>
        <v>0</v>
      </c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37">
        <f t="shared" si="313"/>
        <v>0</v>
      </c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s="17"/>
      <c r="BE2724" s="17"/>
      <c r="BF2724" s="17"/>
      <c r="BG2724" s="17"/>
      <c r="BH2724" s="17"/>
      <c r="BI2724" s="17"/>
      <c r="BJ2724" s="17"/>
      <c r="BK2724" s="17"/>
      <c r="BL2724" s="17"/>
      <c r="BM2724" s="17"/>
      <c r="BN2724" s="17"/>
      <c r="BO2724" s="17"/>
      <c r="BP2724" s="17"/>
      <c r="BQ2724" s="17"/>
      <c r="BR2724" s="17"/>
    </row>
    <row r="2725" customFormat="1" hidden="1" spans="2:72">
      <c r="B2725" s="17" t="e">
        <f>VLOOKUP(D2725,正方形!D:D,1,FALSE)</f>
        <v>#N/A</v>
      </c>
      <c r="C2725" s="4">
        <f t="shared" si="314"/>
        <v>2721</v>
      </c>
      <c r="D2725" s="1" t="s">
        <v>3439</v>
      </c>
      <c r="E2725" s="1"/>
      <c r="F2725" s="17" t="s">
        <v>2425</v>
      </c>
      <c r="G2725" s="4">
        <v>0</v>
      </c>
      <c r="H2725" s="35">
        <f t="shared" si="311"/>
        <v>0</v>
      </c>
      <c r="I2725" s="47">
        <f t="shared" si="312"/>
        <v>0</v>
      </c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37">
        <f t="shared" si="313"/>
        <v>0</v>
      </c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s="17"/>
      <c r="BE2725" s="17"/>
      <c r="BF2725" s="17"/>
      <c r="BG2725" s="17"/>
      <c r="BH2725" s="17"/>
      <c r="BI2725" s="17"/>
      <c r="BJ2725" s="17"/>
      <c r="BK2725" s="17"/>
      <c r="BL2725" s="17"/>
      <c r="BM2725" s="17"/>
      <c r="BN2725" s="17"/>
      <c r="BO2725" s="17"/>
      <c r="BP2725" s="17"/>
      <c r="BQ2725" s="17"/>
      <c r="BR2725" s="17"/>
    </row>
    <row r="2726" customFormat="1" hidden="1" spans="2:72">
      <c r="B2726" s="17"/>
      <c r="C2726" s="4">
        <f t="shared" si="314"/>
        <v>2722</v>
      </c>
      <c r="D2726" s="16" t="s">
        <v>3440</v>
      </c>
      <c r="E2726" s="1"/>
      <c r="F2726" s="17"/>
      <c r="G2726" s="4">
        <v>0</v>
      </c>
      <c r="H2726" s="35">
        <f t="shared" si="311"/>
        <v>0</v>
      </c>
      <c r="I2726" s="47">
        <f t="shared" si="312"/>
        <v>0</v>
      </c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  <c r="AO2726" s="37">
        <f t="shared" si="313"/>
        <v>0</v>
      </c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s="17"/>
      <c r="BE2726" s="17"/>
      <c r="BF2726" s="17"/>
      <c r="BG2726" s="17"/>
      <c r="BH2726" s="17"/>
      <c r="BI2726" s="17"/>
      <c r="BJ2726" s="17"/>
      <c r="BK2726" s="17"/>
      <c r="BL2726" s="17"/>
      <c r="BM2726" s="17"/>
      <c r="BN2726" s="17"/>
      <c r="BO2726" s="17"/>
      <c r="BP2726" s="17"/>
      <c r="BQ2726" s="17"/>
      <c r="BR2726" s="17"/>
    </row>
    <row r="2727" customFormat="1" spans="2:72">
      <c r="B2727" s="17" t="e">
        <f>VLOOKUP(D2727,正方形!D:D,1,FALSE)</f>
        <v>#N/A</v>
      </c>
      <c r="C2727" s="4">
        <f t="shared" si="314"/>
        <v>2723</v>
      </c>
      <c r="D2727" s="1" t="s">
        <v>3441</v>
      </c>
      <c r="E2727" s="1"/>
      <c r="F2727" s="17" t="s">
        <v>2501</v>
      </c>
      <c r="G2727" s="4">
        <v>80</v>
      </c>
      <c r="H2727" s="35">
        <f t="shared" si="311"/>
        <v>80</v>
      </c>
      <c r="I2727" s="47">
        <f t="shared" si="312"/>
        <v>0</v>
      </c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  <c r="AO2727" s="37">
        <f t="shared" si="313"/>
        <v>0</v>
      </c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s="17"/>
      <c r="BE2727" s="17"/>
      <c r="BF2727" s="17"/>
      <c r="BG2727" s="17"/>
      <c r="BH2727" s="17"/>
      <c r="BI2727" s="17"/>
      <c r="BJ2727" s="17"/>
      <c r="BK2727" s="17"/>
      <c r="BL2727" s="17"/>
      <c r="BM2727" s="17"/>
      <c r="BN2727" s="17"/>
      <c r="BO2727" s="17"/>
      <c r="BP2727" s="17"/>
      <c r="BQ2727" s="17"/>
      <c r="BR2727" s="17"/>
    </row>
    <row r="2728" customFormat="1" spans="2:72">
      <c r="B2728" s="17" t="e">
        <f>VLOOKUP(D2728,正方形!D:D,1,FALSE)</f>
        <v>#N/A</v>
      </c>
      <c r="C2728" s="4">
        <f t="shared" si="314"/>
        <v>2724</v>
      </c>
      <c r="D2728" s="1" t="s">
        <v>3442</v>
      </c>
      <c r="E2728" s="1"/>
      <c r="F2728" s="17" t="s">
        <v>2970</v>
      </c>
      <c r="G2728" s="4">
        <v>150</v>
      </c>
      <c r="H2728" s="35">
        <f t="shared" si="311"/>
        <v>140</v>
      </c>
      <c r="I2728" s="47">
        <f t="shared" si="312"/>
        <v>0</v>
      </c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  <c r="AM2728" s="17"/>
      <c r="AN2728" s="17"/>
      <c r="AO2728" s="37">
        <v>10</v>
      </c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s="17"/>
      <c r="BE2728" s="17"/>
      <c r="BF2728" s="17"/>
      <c r="BG2728" s="17"/>
      <c r="BH2728" s="17"/>
      <c r="BI2728" s="17"/>
      <c r="BJ2728" s="17"/>
      <c r="BK2728" s="17"/>
      <c r="BL2728" s="17"/>
      <c r="BM2728" s="17"/>
      <c r="BN2728" s="17"/>
      <c r="BO2728" s="17"/>
      <c r="BP2728" s="17"/>
      <c r="BQ2728" s="17"/>
      <c r="BR2728" s="17"/>
    </row>
    <row r="2729" customFormat="1" spans="2:72">
      <c r="B2729" s="17"/>
      <c r="C2729" s="4">
        <f t="shared" si="314"/>
        <v>2725</v>
      </c>
      <c r="D2729" s="16" t="s">
        <v>3443</v>
      </c>
      <c r="E2729" s="1"/>
      <c r="F2729" s="17" t="s">
        <v>2430</v>
      </c>
      <c r="G2729" s="4">
        <v>250</v>
      </c>
      <c r="H2729" s="35">
        <f t="shared" si="311"/>
        <v>250</v>
      </c>
      <c r="I2729" s="47">
        <f t="shared" si="312"/>
        <v>0</v>
      </c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37">
        <f t="shared" si="313"/>
        <v>0</v>
      </c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s="17"/>
      <c r="BE2729" s="17"/>
      <c r="BF2729" s="17"/>
      <c r="BG2729" s="17"/>
      <c r="BH2729" s="17"/>
      <c r="BI2729" s="17"/>
      <c r="BJ2729" s="17"/>
      <c r="BK2729" s="17"/>
      <c r="BL2729" s="17"/>
      <c r="BM2729" s="17"/>
      <c r="BN2729" s="17"/>
      <c r="BO2729" s="17"/>
      <c r="BP2729" s="17"/>
      <c r="BQ2729" s="17"/>
      <c r="BR2729" s="17"/>
    </row>
    <row r="2730" customFormat="1" spans="2:72">
      <c r="B2730" s="17" t="e">
        <f>VLOOKUP(D2730,正方形!D:D,1,FALSE)</f>
        <v>#N/A</v>
      </c>
      <c r="C2730" s="4">
        <f t="shared" si="314"/>
        <v>2726</v>
      </c>
      <c r="D2730" s="1" t="s">
        <v>3444</v>
      </c>
      <c r="E2730" s="1"/>
      <c r="F2730" s="17" t="s">
        <v>2434</v>
      </c>
      <c r="G2730" s="4">
        <v>230</v>
      </c>
      <c r="H2730" s="35">
        <f t="shared" si="311"/>
        <v>230</v>
      </c>
      <c r="I2730" s="47">
        <f t="shared" si="312"/>
        <v>0</v>
      </c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  <c r="AO2730" s="37">
        <f t="shared" si="313"/>
        <v>0</v>
      </c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7"/>
      <c r="BC2730" s="17"/>
      <c r="BD2730" s="17"/>
      <c r="BE2730" s="17"/>
      <c r="BF2730" s="17"/>
      <c r="BG2730" s="17"/>
      <c r="BH2730" s="17"/>
      <c r="BI2730" s="17"/>
      <c r="BJ2730" s="17"/>
      <c r="BK2730" s="17"/>
      <c r="BL2730" s="17"/>
      <c r="BM2730" s="17"/>
      <c r="BN2730" s="17"/>
      <c r="BO2730" s="17"/>
      <c r="BP2730" s="17"/>
      <c r="BQ2730" s="17"/>
      <c r="BR2730" s="17"/>
    </row>
    <row r="2731" customFormat="1" spans="2:72">
      <c r="B2731" s="17" t="e">
        <f>VLOOKUP(D2731,正方形!D:D,1,FALSE)</f>
        <v>#N/A</v>
      </c>
      <c r="C2731" s="4">
        <f t="shared" si="314"/>
        <v>2727</v>
      </c>
      <c r="D2731" s="1" t="s">
        <v>3445</v>
      </c>
      <c r="E2731" s="1"/>
      <c r="F2731" s="17" t="s">
        <v>2660</v>
      </c>
      <c r="G2731" s="4">
        <v>45</v>
      </c>
      <c r="H2731" s="35">
        <f t="shared" si="311"/>
        <v>0</v>
      </c>
      <c r="I2731" s="47">
        <f t="shared" si="312"/>
        <v>0</v>
      </c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  <c r="AO2731" s="37">
        <v>45</v>
      </c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s="17"/>
      <c r="BE2731" s="17"/>
      <c r="BF2731" s="17"/>
      <c r="BG2731" s="17"/>
      <c r="BH2731" s="17">
        <v>45</v>
      </c>
      <c r="BI2731" s="17"/>
      <c r="BJ2731" s="17"/>
      <c r="BK2731" s="17"/>
      <c r="BL2731" s="17"/>
      <c r="BM2731" s="17"/>
      <c r="BN2731" s="17"/>
      <c r="BO2731" s="17"/>
      <c r="BP2731" s="17"/>
      <c r="BQ2731" s="17"/>
      <c r="BR2731" s="17"/>
      <c r="BS2731" s="38"/>
      <c r="BT2731" s="38"/>
    </row>
    <row r="2732" customFormat="1" hidden="1" spans="2:72">
      <c r="B2732" s="17"/>
      <c r="C2732" s="4">
        <f t="shared" si="314"/>
        <v>2728</v>
      </c>
      <c r="D2732" s="1" t="s">
        <v>3446</v>
      </c>
      <c r="E2732" s="1"/>
      <c r="F2732" s="17" t="s">
        <v>2425</v>
      </c>
      <c r="G2732" s="4">
        <v>0</v>
      </c>
      <c r="H2732" s="35">
        <f t="shared" si="311"/>
        <v>0</v>
      </c>
      <c r="I2732" s="47">
        <f t="shared" si="312"/>
        <v>0</v>
      </c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37">
        <f t="shared" si="313"/>
        <v>0</v>
      </c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s="17"/>
      <c r="BE2732" s="17"/>
      <c r="BF2732" s="17"/>
      <c r="BG2732" s="17"/>
      <c r="BH2732" s="17"/>
      <c r="BI2732" s="17"/>
      <c r="BJ2732" s="17"/>
      <c r="BK2732" s="17"/>
      <c r="BL2732" s="17"/>
      <c r="BM2732" s="17"/>
      <c r="BN2732" s="17"/>
      <c r="BO2732" s="17"/>
      <c r="BP2732" s="17"/>
      <c r="BQ2732" s="17"/>
      <c r="BR2732" s="17"/>
    </row>
    <row r="2733" customFormat="1" spans="2:72">
      <c r="B2733" s="17" t="e">
        <f>VLOOKUP(D2733,正方形!D:D,1,FALSE)</f>
        <v>#N/A</v>
      </c>
      <c r="C2733" s="4">
        <f t="shared" si="314"/>
        <v>2729</v>
      </c>
      <c r="D2733" s="1" t="s">
        <v>3447</v>
      </c>
      <c r="E2733" s="1"/>
      <c r="F2733" s="17" t="s">
        <v>2436</v>
      </c>
      <c r="G2733" s="4">
        <v>100</v>
      </c>
      <c r="H2733" s="35">
        <f t="shared" si="311"/>
        <v>100</v>
      </c>
      <c r="I2733" s="47">
        <f t="shared" si="312"/>
        <v>0</v>
      </c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37">
        <f t="shared" si="313"/>
        <v>0</v>
      </c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s="17"/>
      <c r="BE2733" s="17"/>
      <c r="BF2733" s="17"/>
      <c r="BG2733" s="17"/>
      <c r="BH2733" s="17"/>
      <c r="BI2733" s="17"/>
      <c r="BJ2733" s="17"/>
      <c r="BK2733" s="17"/>
      <c r="BL2733" s="17"/>
      <c r="BM2733" s="17"/>
      <c r="BN2733" s="17"/>
      <c r="BO2733" s="17"/>
      <c r="BP2733" s="17"/>
      <c r="BQ2733" s="17"/>
      <c r="BR2733" s="17"/>
    </row>
    <row r="2734" customFormat="1" hidden="1" spans="2:72">
      <c r="B2734" s="17" t="e">
        <f>VLOOKUP(D2734,正方形!D:D,1,FALSE)</f>
        <v>#N/A</v>
      </c>
      <c r="C2734" s="4">
        <f t="shared" si="314"/>
        <v>2730</v>
      </c>
      <c r="D2734" s="1" t="s">
        <v>3448</v>
      </c>
      <c r="E2734" s="1"/>
      <c r="F2734" s="17" t="s">
        <v>2425</v>
      </c>
      <c r="G2734" s="4">
        <v>0</v>
      </c>
      <c r="H2734" s="35">
        <f t="shared" si="311"/>
        <v>0</v>
      </c>
      <c r="I2734" s="47">
        <f t="shared" si="312"/>
        <v>0</v>
      </c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37">
        <f t="shared" si="313"/>
        <v>0</v>
      </c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s="17"/>
      <c r="BE2734" s="17"/>
      <c r="BF2734" s="17"/>
      <c r="BG2734" s="17"/>
      <c r="BH2734" s="17"/>
      <c r="BI2734" s="17"/>
      <c r="BJ2734" s="17"/>
      <c r="BK2734" s="17"/>
      <c r="BL2734" s="17"/>
      <c r="BM2734" s="17"/>
      <c r="BN2734" s="17"/>
      <c r="BO2734" s="17"/>
      <c r="BP2734" s="17"/>
      <c r="BQ2734" s="17"/>
      <c r="BR2734" s="17"/>
    </row>
    <row r="2735" customFormat="1" hidden="1" spans="2:72">
      <c r="B2735" s="17" t="e">
        <f>VLOOKUP(D2735,正方形!D:D,1,FALSE)</f>
        <v>#N/A</v>
      </c>
      <c r="C2735" s="4">
        <f t="shared" si="314"/>
        <v>2731</v>
      </c>
      <c r="D2735" s="1" t="s">
        <v>3449</v>
      </c>
      <c r="E2735" s="1"/>
      <c r="F2735" s="17" t="s">
        <v>3347</v>
      </c>
      <c r="G2735" s="4">
        <v>0</v>
      </c>
      <c r="H2735" s="35">
        <f t="shared" si="311"/>
        <v>0</v>
      </c>
      <c r="I2735" s="47">
        <f t="shared" si="312"/>
        <v>0</v>
      </c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7"/>
      <c r="AI2735" s="17"/>
      <c r="AJ2735" s="17"/>
      <c r="AK2735" s="17"/>
      <c r="AL2735" s="17"/>
      <c r="AM2735" s="17"/>
      <c r="AN2735" s="17"/>
      <c r="AO2735" s="37">
        <f t="shared" si="313"/>
        <v>0</v>
      </c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s="17"/>
      <c r="BE2735" s="17"/>
      <c r="BF2735" s="17"/>
      <c r="BG2735" s="17"/>
      <c r="BH2735" s="17"/>
      <c r="BI2735" s="17"/>
      <c r="BJ2735" s="17"/>
      <c r="BK2735" s="17"/>
      <c r="BL2735" s="17"/>
      <c r="BM2735" s="17"/>
      <c r="BN2735" s="17"/>
      <c r="BO2735" s="17"/>
      <c r="BP2735" s="17"/>
      <c r="BQ2735" s="17"/>
      <c r="BR2735" s="17"/>
      <c r="BS2735" s="38"/>
      <c r="BT2735" s="38"/>
    </row>
    <row r="2736" customFormat="1" spans="2:72">
      <c r="B2736" s="17" t="e">
        <f>VLOOKUP(D2736,正方形!D:D,1,FALSE)</f>
        <v>#N/A</v>
      </c>
      <c r="C2736" s="4">
        <f t="shared" si="314"/>
        <v>2732</v>
      </c>
      <c r="D2736" s="1" t="s">
        <v>3450</v>
      </c>
      <c r="E2736" s="1"/>
      <c r="F2736" s="17" t="s">
        <v>2469</v>
      </c>
      <c r="G2736" s="4">
        <v>53</v>
      </c>
      <c r="H2736" s="35">
        <f t="shared" si="311"/>
        <v>53</v>
      </c>
      <c r="I2736" s="47">
        <f t="shared" si="312"/>
        <v>0</v>
      </c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  <c r="AM2736" s="17"/>
      <c r="AN2736" s="17"/>
      <c r="AO2736" s="37">
        <f t="shared" si="313"/>
        <v>0</v>
      </c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s="17"/>
      <c r="BE2736" s="17"/>
      <c r="BF2736" s="17"/>
      <c r="BG2736" s="17"/>
      <c r="BH2736" s="17"/>
      <c r="BI2736" s="17"/>
      <c r="BJ2736" s="17"/>
      <c r="BK2736" s="17"/>
      <c r="BL2736" s="17"/>
      <c r="BM2736" s="17"/>
      <c r="BN2736" s="17"/>
      <c r="BO2736" s="17"/>
      <c r="BP2736" s="17"/>
      <c r="BQ2736" s="17"/>
      <c r="BR2736" s="17"/>
      <c r="BS2736" s="38"/>
      <c r="BT2736" s="38"/>
    </row>
    <row r="2737" customFormat="1" hidden="1" spans="2:72">
      <c r="B2737" s="17" t="e">
        <f>VLOOKUP(D2737,正方形!D:D,1,FALSE)</f>
        <v>#N/A</v>
      </c>
      <c r="C2737" s="4">
        <f t="shared" si="314"/>
        <v>2733</v>
      </c>
      <c r="D2737" s="1" t="s">
        <v>3451</v>
      </c>
      <c r="E2737" s="1"/>
      <c r="F2737" s="17" t="s">
        <v>2425</v>
      </c>
      <c r="G2737" s="4">
        <v>0</v>
      </c>
      <c r="H2737" s="35">
        <f t="shared" si="311"/>
        <v>0</v>
      </c>
      <c r="I2737" s="47">
        <f t="shared" si="312"/>
        <v>0</v>
      </c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/>
      <c r="AO2737" s="37">
        <f t="shared" si="313"/>
        <v>0</v>
      </c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  <c r="BA2737" s="17"/>
      <c r="BB2737" s="17"/>
      <c r="BC2737" s="17"/>
      <c r="BD2737" s="17"/>
      <c r="BE2737" s="17"/>
      <c r="BF2737" s="17"/>
      <c r="BG2737" s="17"/>
      <c r="BH2737" s="17"/>
      <c r="BI2737" s="17"/>
      <c r="BJ2737" s="17"/>
      <c r="BK2737" s="17"/>
      <c r="BL2737" s="17"/>
      <c r="BM2737" s="17"/>
      <c r="BN2737" s="17"/>
      <c r="BO2737" s="17"/>
      <c r="BP2737" s="17"/>
      <c r="BQ2737" s="17"/>
      <c r="BR2737" s="17"/>
    </row>
    <row r="2738" customFormat="1" spans="2:72">
      <c r="B2738" s="17" t="e">
        <f>VLOOKUP(D2738,正方形!D:D,1,FALSE)</f>
        <v>#N/A</v>
      </c>
      <c r="C2738" s="4">
        <f t="shared" si="314"/>
        <v>2734</v>
      </c>
      <c r="D2738" s="1" t="s">
        <v>3452</v>
      </c>
      <c r="E2738" s="1"/>
      <c r="F2738" s="17" t="s">
        <v>2877</v>
      </c>
      <c r="G2738" s="4">
        <v>100</v>
      </c>
      <c r="H2738" s="35">
        <f t="shared" si="311"/>
        <v>100</v>
      </c>
      <c r="I2738" s="47">
        <f t="shared" si="312"/>
        <v>0</v>
      </c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37">
        <f t="shared" si="313"/>
        <v>0</v>
      </c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s="17"/>
      <c r="BE2738" s="17"/>
      <c r="BF2738" s="17"/>
      <c r="BG2738" s="17"/>
      <c r="BH2738" s="17"/>
      <c r="BI2738" s="17"/>
      <c r="BJ2738" s="17"/>
      <c r="BK2738" s="17"/>
      <c r="BL2738" s="17"/>
      <c r="BM2738" s="17"/>
      <c r="BN2738" s="17"/>
      <c r="BO2738" s="17"/>
      <c r="BP2738" s="17"/>
      <c r="BQ2738" s="17"/>
      <c r="BR2738" s="17"/>
    </row>
    <row r="2739" customFormat="1" hidden="1" spans="2:72">
      <c r="B2739" s="17" t="e">
        <f>VLOOKUP(D2739,正方形!D:D,1,FALSE)</f>
        <v>#N/A</v>
      </c>
      <c r="C2739" s="4">
        <f t="shared" si="314"/>
        <v>2735</v>
      </c>
      <c r="D2739" s="1" t="s">
        <v>3453</v>
      </c>
      <c r="E2739" s="1"/>
      <c r="F2739" s="17" t="s">
        <v>2455</v>
      </c>
      <c r="G2739" s="4">
        <v>0</v>
      </c>
      <c r="H2739" s="35">
        <f t="shared" si="311"/>
        <v>0</v>
      </c>
      <c r="I2739" s="47">
        <f t="shared" si="312"/>
        <v>0</v>
      </c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  <c r="AO2739" s="37">
        <f t="shared" si="313"/>
        <v>0</v>
      </c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s="17"/>
      <c r="BE2739" s="17"/>
      <c r="BF2739" s="17"/>
      <c r="BG2739" s="17"/>
      <c r="BH2739" s="17"/>
      <c r="BI2739" s="17"/>
      <c r="BJ2739" s="17"/>
      <c r="BK2739" s="17"/>
      <c r="BL2739" s="17"/>
      <c r="BM2739" s="17"/>
      <c r="BN2739" s="17"/>
      <c r="BO2739" s="17"/>
      <c r="BP2739" s="17"/>
      <c r="BQ2739" s="17"/>
      <c r="BR2739" s="17"/>
      <c r="BS2739" s="38"/>
      <c r="BT2739" s="38"/>
    </row>
    <row r="2740" customFormat="1" spans="2:72">
      <c r="B2740" s="17" t="e">
        <f>VLOOKUP(D2740,正方形!D:D,1,FALSE)</f>
        <v>#N/A</v>
      </c>
      <c r="C2740" s="4">
        <f t="shared" si="314"/>
        <v>2736</v>
      </c>
      <c r="D2740" s="1" t="s">
        <v>3454</v>
      </c>
      <c r="E2740" s="1"/>
      <c r="F2740" s="17" t="s">
        <v>2481</v>
      </c>
      <c r="G2740" s="4">
        <v>500</v>
      </c>
      <c r="H2740" s="35">
        <f t="shared" si="311"/>
        <v>500</v>
      </c>
      <c r="I2740" s="47">
        <f t="shared" si="312"/>
        <v>0</v>
      </c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/>
      <c r="AN2740" s="17"/>
      <c r="AO2740" s="37">
        <f t="shared" si="313"/>
        <v>0</v>
      </c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s="17"/>
      <c r="BE2740" s="17"/>
      <c r="BF2740" s="17"/>
      <c r="BG2740" s="17"/>
      <c r="BH2740" s="17"/>
      <c r="BI2740" s="17"/>
      <c r="BJ2740" s="17"/>
      <c r="BK2740" s="17"/>
      <c r="BL2740" s="17"/>
      <c r="BM2740" s="17"/>
      <c r="BN2740" s="17"/>
      <c r="BO2740" s="17"/>
      <c r="BP2740" s="17"/>
      <c r="BQ2740" s="17"/>
      <c r="BR2740" s="17"/>
      <c r="BS2740" s="38"/>
      <c r="BT2740" s="38"/>
    </row>
    <row r="2741" customFormat="1" hidden="1" spans="2:72">
      <c r="B2741" s="17" t="e">
        <f>VLOOKUP(D2741,正方形!D:D,1,FALSE)</f>
        <v>#N/A</v>
      </c>
      <c r="C2741" s="4">
        <f t="shared" si="314"/>
        <v>2737</v>
      </c>
      <c r="D2741" s="1" t="s">
        <v>3455</v>
      </c>
      <c r="E2741" s="1"/>
      <c r="F2741" s="17" t="s">
        <v>2537</v>
      </c>
      <c r="G2741" s="4">
        <v>80</v>
      </c>
      <c r="H2741" s="35">
        <f t="shared" si="311"/>
        <v>0</v>
      </c>
      <c r="I2741" s="47">
        <f t="shared" si="312"/>
        <v>0</v>
      </c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  <c r="AO2741" s="37">
        <f t="shared" si="313"/>
        <v>80</v>
      </c>
      <c r="AP2741" s="17"/>
      <c r="AQ2741" s="17"/>
      <c r="AR2741" s="17"/>
      <c r="AS2741" s="17"/>
      <c r="AT2741" s="17"/>
      <c r="AU2741" s="17"/>
      <c r="AV2741" s="17"/>
      <c r="AW2741" s="17"/>
      <c r="AX2741" s="17">
        <v>80</v>
      </c>
      <c r="AY2741" s="17"/>
      <c r="AZ2741" s="17"/>
      <c r="BA2741" s="17"/>
      <c r="BB2741" s="17"/>
      <c r="BC2741" s="17"/>
      <c r="BD2741" s="17"/>
      <c r="BE2741" s="17"/>
      <c r="BF2741" s="17"/>
      <c r="BG2741" s="17"/>
      <c r="BH2741" s="17"/>
      <c r="BI2741" s="17"/>
      <c r="BJ2741" s="17"/>
      <c r="BK2741" s="17"/>
      <c r="BL2741" s="17"/>
      <c r="BM2741" s="17"/>
      <c r="BN2741" s="17"/>
      <c r="BO2741" s="17"/>
      <c r="BP2741" s="17"/>
      <c r="BQ2741" s="17"/>
      <c r="BR2741" s="17"/>
    </row>
    <row r="2742" customFormat="1" spans="2:72">
      <c r="B2742" s="17" t="e">
        <f>VLOOKUP(D2742,正方形!D:D,1,FALSE)</f>
        <v>#N/A</v>
      </c>
      <c r="C2742" s="4">
        <f t="shared" si="314"/>
        <v>2738</v>
      </c>
      <c r="D2742" s="1" t="s">
        <v>3456</v>
      </c>
      <c r="E2742" s="1"/>
      <c r="F2742" s="17" t="s">
        <v>2501</v>
      </c>
      <c r="G2742" s="4">
        <v>20</v>
      </c>
      <c r="H2742" s="35">
        <f t="shared" si="311"/>
        <v>20</v>
      </c>
      <c r="I2742" s="47">
        <f t="shared" si="312"/>
        <v>0</v>
      </c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  <c r="AO2742" s="37">
        <f t="shared" si="313"/>
        <v>0</v>
      </c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/>
      <c r="BF2742" s="17"/>
      <c r="BG2742" s="17"/>
      <c r="BH2742" s="17"/>
      <c r="BI2742" s="17"/>
      <c r="BJ2742" s="17"/>
      <c r="BK2742" s="17"/>
      <c r="BL2742" s="17"/>
      <c r="BM2742" s="17"/>
      <c r="BN2742" s="17"/>
      <c r="BO2742" s="17"/>
      <c r="BP2742" s="17"/>
      <c r="BQ2742" s="17"/>
      <c r="BR2742" s="17"/>
    </row>
    <row r="2743" customFormat="1" hidden="1" spans="2:72">
      <c r="B2743" s="17" t="e">
        <f>VLOOKUP(D2743,正方形!D:D,1,FALSE)</f>
        <v>#N/A</v>
      </c>
      <c r="C2743" s="4">
        <f t="shared" si="314"/>
        <v>2739</v>
      </c>
      <c r="D2743" s="1" t="s">
        <v>3457</v>
      </c>
      <c r="E2743" s="1"/>
      <c r="F2743" s="17" t="s">
        <v>2425</v>
      </c>
      <c r="G2743" s="4">
        <v>0</v>
      </c>
      <c r="H2743" s="35">
        <f t="shared" si="311"/>
        <v>-1</v>
      </c>
      <c r="I2743" s="47">
        <f t="shared" si="312"/>
        <v>0</v>
      </c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  <c r="AO2743" s="37">
        <f t="shared" si="313"/>
        <v>1</v>
      </c>
      <c r="AP2743" s="17"/>
      <c r="AQ2743" s="17"/>
      <c r="AR2743" s="17">
        <v>1</v>
      </c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s="17"/>
      <c r="BE2743" s="17"/>
      <c r="BF2743" s="17"/>
      <c r="BG2743" s="17"/>
      <c r="BH2743" s="17"/>
      <c r="BI2743" s="17"/>
      <c r="BJ2743" s="17"/>
      <c r="BK2743" s="17"/>
      <c r="BL2743" s="17"/>
      <c r="BM2743" s="17"/>
      <c r="BN2743" s="17"/>
      <c r="BO2743" s="17"/>
      <c r="BP2743" s="17"/>
      <c r="BQ2743" s="17"/>
      <c r="BR2743" s="17"/>
    </row>
    <row r="2744" customFormat="1" hidden="1" spans="2:72">
      <c r="B2744" s="17" t="e">
        <f>VLOOKUP(D2744,正方形!D:D,1,FALSE)</f>
        <v>#N/A</v>
      </c>
      <c r="C2744" s="4">
        <f t="shared" si="314"/>
        <v>2740</v>
      </c>
      <c r="D2744" s="1" t="s">
        <v>3458</v>
      </c>
      <c r="E2744" s="1"/>
      <c r="F2744" s="17" t="s">
        <v>2425</v>
      </c>
      <c r="G2744" s="4">
        <v>0</v>
      </c>
      <c r="H2744" s="35">
        <f t="shared" si="311"/>
        <v>0</v>
      </c>
      <c r="I2744" s="47">
        <f t="shared" si="312"/>
        <v>0</v>
      </c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  <c r="AO2744" s="37">
        <f t="shared" si="313"/>
        <v>0</v>
      </c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s="17"/>
      <c r="BE2744" s="17"/>
      <c r="BF2744" s="17"/>
      <c r="BG2744" s="17"/>
      <c r="BH2744" s="17"/>
      <c r="BI2744" s="17"/>
      <c r="BJ2744" s="17"/>
      <c r="BK2744" s="17"/>
      <c r="BL2744" s="17"/>
      <c r="BM2744" s="17"/>
      <c r="BN2744" s="17"/>
      <c r="BO2744" s="17"/>
      <c r="BP2744" s="17"/>
      <c r="BQ2744" s="17"/>
      <c r="BR2744" s="17"/>
    </row>
    <row r="2745" customFormat="1" spans="2:72">
      <c r="B2745" s="17" t="e">
        <f>VLOOKUP(D2745,正方形!D:D,1,FALSE)</f>
        <v>#N/A</v>
      </c>
      <c r="C2745" s="4">
        <f t="shared" si="314"/>
        <v>2741</v>
      </c>
      <c r="D2745" s="1" t="s">
        <v>3459</v>
      </c>
      <c r="E2745" s="1"/>
      <c r="F2745" s="17" t="s">
        <v>2434</v>
      </c>
      <c r="G2745" s="4">
        <v>350</v>
      </c>
      <c r="H2745" s="35">
        <f t="shared" si="311"/>
        <v>350</v>
      </c>
      <c r="I2745" s="47">
        <f t="shared" si="312"/>
        <v>0</v>
      </c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  <c r="AO2745" s="37">
        <f t="shared" si="313"/>
        <v>0</v>
      </c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s="17"/>
      <c r="BE2745" s="17"/>
      <c r="BF2745" s="17"/>
      <c r="BG2745" s="17"/>
      <c r="BH2745" s="17"/>
      <c r="BI2745" s="17"/>
      <c r="BJ2745" s="17"/>
      <c r="BK2745" s="17"/>
      <c r="BL2745" s="17"/>
      <c r="BM2745" s="17"/>
      <c r="BN2745" s="17"/>
      <c r="BO2745" s="17"/>
      <c r="BP2745" s="17"/>
      <c r="BQ2745" s="17"/>
      <c r="BR2745" s="17"/>
    </row>
    <row r="2746" customFormat="1" hidden="1" spans="2:72">
      <c r="B2746" s="17" t="e">
        <f>VLOOKUP(D2746,正方形!D:D,1,FALSE)</f>
        <v>#N/A</v>
      </c>
      <c r="C2746" s="4">
        <f t="shared" si="314"/>
        <v>2742</v>
      </c>
      <c r="D2746" s="1" t="s">
        <v>3460</v>
      </c>
      <c r="E2746" s="1"/>
      <c r="F2746" s="17" t="s">
        <v>2425</v>
      </c>
      <c r="G2746" s="4">
        <v>0</v>
      </c>
      <c r="H2746" s="35">
        <f t="shared" si="311"/>
        <v>0</v>
      </c>
      <c r="I2746" s="47">
        <f t="shared" si="312"/>
        <v>0</v>
      </c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  <c r="AO2746" s="37">
        <f t="shared" si="313"/>
        <v>0</v>
      </c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s="17"/>
      <c r="BE2746" s="17"/>
      <c r="BF2746" s="17"/>
      <c r="BG2746" s="17"/>
      <c r="BH2746" s="17"/>
      <c r="BI2746" s="17"/>
      <c r="BJ2746" s="17"/>
      <c r="BK2746" s="17"/>
      <c r="BL2746" s="17"/>
      <c r="BM2746" s="17"/>
      <c r="BN2746" s="17"/>
      <c r="BO2746" s="17"/>
      <c r="BP2746" s="17"/>
      <c r="BQ2746" s="17"/>
      <c r="BR2746" s="17"/>
    </row>
    <row r="2747" customFormat="1" spans="2:72">
      <c r="B2747" s="17" t="e">
        <f>VLOOKUP(D2747,正方形!D:D,1,FALSE)</f>
        <v>#N/A</v>
      </c>
      <c r="C2747" s="4">
        <f t="shared" si="314"/>
        <v>2743</v>
      </c>
      <c r="D2747" s="1" t="s">
        <v>3461</v>
      </c>
      <c r="E2747" s="1"/>
      <c r="F2747" s="17" t="s">
        <v>3462</v>
      </c>
      <c r="G2747" s="4">
        <v>215</v>
      </c>
      <c r="H2747" s="35">
        <f t="shared" si="311"/>
        <v>205</v>
      </c>
      <c r="I2747" s="47">
        <f t="shared" si="312"/>
        <v>0</v>
      </c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  <c r="AO2747" s="37">
        <v>10</v>
      </c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/>
      <c r="BF2747" s="17"/>
      <c r="BG2747" s="17"/>
      <c r="BH2747" s="17"/>
      <c r="BI2747" s="17"/>
      <c r="BJ2747" s="17"/>
      <c r="BK2747" s="17"/>
      <c r="BL2747" s="17"/>
      <c r="BM2747" s="17"/>
      <c r="BN2747" s="17"/>
      <c r="BO2747" s="17"/>
      <c r="BP2747" s="17"/>
      <c r="BQ2747" s="17"/>
      <c r="BR2747" s="17"/>
    </row>
    <row r="2748" customFormat="1" spans="2:72">
      <c r="B2748" s="17" t="e">
        <f>VLOOKUP(D2748,正方形!D:D,1,FALSE)</f>
        <v>#N/A</v>
      </c>
      <c r="C2748" s="4">
        <f t="shared" si="314"/>
        <v>2744</v>
      </c>
      <c r="D2748" s="1" t="s">
        <v>3463</v>
      </c>
      <c r="E2748" s="1"/>
      <c r="F2748" s="17" t="s">
        <v>2540</v>
      </c>
      <c r="G2748" s="4">
        <v>1100</v>
      </c>
      <c r="H2748" s="35">
        <f t="shared" si="311"/>
        <v>1100</v>
      </c>
      <c r="I2748" s="47">
        <f t="shared" si="312"/>
        <v>0</v>
      </c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7"/>
      <c r="AI2748" s="17"/>
      <c r="AJ2748" s="17"/>
      <c r="AK2748" s="17"/>
      <c r="AL2748" s="17"/>
      <c r="AM2748" s="17"/>
      <c r="AN2748" s="17"/>
      <c r="AO2748" s="37">
        <f t="shared" si="313"/>
        <v>0</v>
      </c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s="17"/>
      <c r="BE2748" s="17"/>
      <c r="BF2748" s="17"/>
      <c r="BG2748" s="17"/>
      <c r="BH2748" s="17"/>
      <c r="BI2748" s="17"/>
      <c r="BJ2748" s="17"/>
      <c r="BK2748" s="17"/>
      <c r="BL2748" s="17"/>
      <c r="BM2748" s="17"/>
      <c r="BN2748" s="17"/>
      <c r="BO2748" s="17"/>
      <c r="BP2748" s="17"/>
      <c r="BQ2748" s="17"/>
      <c r="BR2748" s="17"/>
    </row>
    <row r="2749" customFormat="1" hidden="1" spans="2:72">
      <c r="B2749" s="17" t="e">
        <f>VLOOKUP(D2749,正方形!D:D,1,FALSE)</f>
        <v>#N/A</v>
      </c>
      <c r="C2749" s="4">
        <f t="shared" si="314"/>
        <v>2745</v>
      </c>
      <c r="D2749" s="1" t="s">
        <v>3464</v>
      </c>
      <c r="E2749" s="1"/>
      <c r="F2749" s="17" t="s">
        <v>2720</v>
      </c>
      <c r="G2749" s="4">
        <v>100</v>
      </c>
      <c r="H2749" s="35">
        <f t="shared" si="311"/>
        <v>0</v>
      </c>
      <c r="I2749" s="47">
        <f t="shared" si="312"/>
        <v>0</v>
      </c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/>
      <c r="AO2749" s="37">
        <f t="shared" ref="AO2747:AO2802" si="315">SUM(AP2749:BT2749)</f>
        <v>100</v>
      </c>
      <c r="AP2749" s="17"/>
      <c r="AQ2749" s="17"/>
      <c r="AR2749" s="17"/>
      <c r="AS2749" s="17"/>
      <c r="AT2749" s="17"/>
      <c r="AU2749" s="17">
        <v>100</v>
      </c>
      <c r="AV2749" s="17"/>
      <c r="AW2749" s="17"/>
      <c r="AX2749" s="17"/>
      <c r="AY2749" s="17"/>
      <c r="AZ2749" s="17"/>
      <c r="BA2749" s="17"/>
      <c r="BB2749" s="17"/>
      <c r="BC2749" s="17"/>
      <c r="BD2749" s="17"/>
      <c r="BE2749" s="17"/>
      <c r="BF2749" s="17"/>
      <c r="BG2749" s="17"/>
      <c r="BH2749" s="17"/>
      <c r="BI2749" s="17"/>
      <c r="BJ2749" s="17"/>
      <c r="BK2749" s="17"/>
      <c r="BL2749" s="17"/>
      <c r="BM2749" s="17"/>
      <c r="BN2749" s="17"/>
      <c r="BO2749" s="17"/>
      <c r="BP2749" s="17"/>
      <c r="BQ2749" s="17"/>
      <c r="BR2749" s="17"/>
      <c r="BS2749" s="38"/>
      <c r="BT2749" s="38"/>
    </row>
    <row r="2750" customFormat="1" spans="2:72">
      <c r="B2750" s="17" t="e">
        <f>VLOOKUP(D2750,正方形!D:D,1,FALSE)</f>
        <v>#N/A</v>
      </c>
      <c r="C2750" s="4">
        <f t="shared" si="314"/>
        <v>2746</v>
      </c>
      <c r="D2750" s="1" t="s">
        <v>3465</v>
      </c>
      <c r="E2750" s="1"/>
      <c r="F2750" s="17" t="s">
        <v>3466</v>
      </c>
      <c r="G2750" s="4">
        <v>210</v>
      </c>
      <c r="H2750" s="35">
        <f t="shared" si="311"/>
        <v>200</v>
      </c>
      <c r="I2750" s="47">
        <f t="shared" si="312"/>
        <v>0</v>
      </c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  <c r="AJ2750" s="17"/>
      <c r="AK2750" s="17"/>
      <c r="AL2750" s="17"/>
      <c r="AM2750" s="17"/>
      <c r="AN2750" s="17"/>
      <c r="AO2750" s="37">
        <v>10</v>
      </c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s="17"/>
      <c r="BE2750" s="17"/>
      <c r="BF2750" s="17"/>
      <c r="BG2750" s="17"/>
      <c r="BH2750" s="17"/>
      <c r="BI2750" s="17"/>
      <c r="BJ2750" s="17"/>
      <c r="BK2750" s="17"/>
      <c r="BL2750" s="17"/>
      <c r="BM2750" s="17"/>
      <c r="BN2750" s="17"/>
      <c r="BO2750" s="17"/>
      <c r="BP2750" s="17"/>
      <c r="BQ2750" s="17"/>
      <c r="BR2750" s="17"/>
    </row>
    <row r="2751" customFormat="1" hidden="1" spans="2:72">
      <c r="B2751" s="17" t="e">
        <f>VLOOKUP(D2751,正方形!D:D,1,FALSE)</f>
        <v>#N/A</v>
      </c>
      <c r="C2751" s="4">
        <f t="shared" si="314"/>
        <v>2747</v>
      </c>
      <c r="D2751" s="1"/>
      <c r="E2751" s="1"/>
      <c r="F2751" s="17"/>
      <c r="G2751" s="4">
        <v>0</v>
      </c>
      <c r="H2751" s="35">
        <f t="shared" si="311"/>
        <v>0</v>
      </c>
      <c r="I2751" s="47">
        <f t="shared" si="312"/>
        <v>0</v>
      </c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  <c r="AI2751" s="17"/>
      <c r="AJ2751" s="17"/>
      <c r="AK2751" s="17"/>
      <c r="AL2751" s="17"/>
      <c r="AM2751" s="17"/>
      <c r="AN2751" s="17"/>
      <c r="AO2751" s="37">
        <f t="shared" si="315"/>
        <v>0</v>
      </c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s="17"/>
      <c r="BE2751" s="17"/>
      <c r="BF2751" s="17"/>
      <c r="BG2751" s="17"/>
      <c r="BH2751" s="17"/>
      <c r="BI2751" s="17"/>
      <c r="BJ2751" s="17"/>
      <c r="BK2751" s="17"/>
      <c r="BL2751" s="17"/>
      <c r="BM2751" s="17"/>
      <c r="BN2751" s="17"/>
      <c r="BO2751" s="17"/>
      <c r="BP2751" s="17"/>
      <c r="BQ2751" s="17"/>
      <c r="BR2751" s="17"/>
      <c r="BS2751" s="38"/>
      <c r="BT2751" s="38"/>
    </row>
    <row r="2752" customFormat="1" spans="2:72">
      <c r="B2752" s="17" t="e">
        <f>VLOOKUP(D2752,正方形!D:D,1,FALSE)</f>
        <v>#N/A</v>
      </c>
      <c r="C2752" s="4">
        <f t="shared" si="314"/>
        <v>2748</v>
      </c>
      <c r="D2752" s="1" t="s">
        <v>3467</v>
      </c>
      <c r="E2752" s="1"/>
      <c r="F2752" s="17" t="s">
        <v>2906</v>
      </c>
      <c r="G2752" s="4">
        <v>850</v>
      </c>
      <c r="H2752" s="35">
        <f t="shared" si="311"/>
        <v>850</v>
      </c>
      <c r="I2752" s="47">
        <f t="shared" si="312"/>
        <v>0</v>
      </c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  <c r="AO2752" s="37">
        <f t="shared" si="315"/>
        <v>0</v>
      </c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s="17"/>
      <c r="BE2752" s="17"/>
      <c r="BF2752" s="17"/>
      <c r="BG2752" s="17"/>
      <c r="BH2752" s="17"/>
      <c r="BI2752" s="17"/>
      <c r="BJ2752" s="17"/>
      <c r="BK2752" s="17"/>
      <c r="BL2752" s="17"/>
      <c r="BM2752" s="17"/>
      <c r="BN2752" s="17"/>
      <c r="BO2752" s="17"/>
      <c r="BP2752" s="17"/>
      <c r="BQ2752" s="17"/>
      <c r="BR2752" s="17"/>
      <c r="BS2752" s="38"/>
      <c r="BT2752" s="38"/>
    </row>
    <row r="2753" customFormat="1" spans="2:72">
      <c r="B2753" s="17" t="e">
        <f>VLOOKUP(D2753,正方形!D:D,1,FALSE)</f>
        <v>#N/A</v>
      </c>
      <c r="C2753" s="4">
        <f t="shared" si="314"/>
        <v>2749</v>
      </c>
      <c r="D2753" s="1" t="s">
        <v>3468</v>
      </c>
      <c r="E2753" s="1"/>
      <c r="F2753" s="17" t="s">
        <v>2472</v>
      </c>
      <c r="G2753" s="4">
        <v>100</v>
      </c>
      <c r="H2753" s="35">
        <f t="shared" si="311"/>
        <v>100</v>
      </c>
      <c r="I2753" s="47">
        <f t="shared" si="312"/>
        <v>0</v>
      </c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  <c r="AO2753" s="37">
        <f t="shared" si="315"/>
        <v>0</v>
      </c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s="17"/>
      <c r="BE2753" s="17"/>
      <c r="BF2753" s="17"/>
      <c r="BG2753" s="17"/>
      <c r="BH2753" s="17"/>
      <c r="BI2753" s="17"/>
      <c r="BJ2753" s="17"/>
      <c r="BK2753" s="17"/>
      <c r="BL2753" s="17"/>
      <c r="BM2753" s="17"/>
      <c r="BN2753" s="17"/>
      <c r="BO2753" s="17"/>
      <c r="BP2753" s="17"/>
      <c r="BQ2753" s="17"/>
      <c r="BR2753" s="17"/>
    </row>
    <row r="2754" customFormat="1" hidden="1" spans="2:72">
      <c r="B2754" s="17"/>
      <c r="C2754" s="4">
        <f t="shared" si="314"/>
        <v>2750</v>
      </c>
      <c r="D2754" s="16" t="s">
        <v>3469</v>
      </c>
      <c r="E2754" s="1"/>
      <c r="F2754" s="17" t="s">
        <v>2425</v>
      </c>
      <c r="G2754" s="4">
        <v>0</v>
      </c>
      <c r="H2754" s="35">
        <f t="shared" si="311"/>
        <v>0</v>
      </c>
      <c r="I2754" s="47">
        <f t="shared" si="312"/>
        <v>0</v>
      </c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37">
        <f t="shared" si="315"/>
        <v>0</v>
      </c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s="17"/>
      <c r="BE2754" s="17"/>
      <c r="BF2754" s="17"/>
      <c r="BG2754" s="17"/>
      <c r="BH2754" s="17"/>
      <c r="BI2754" s="17"/>
      <c r="BJ2754" s="17"/>
      <c r="BK2754" s="17"/>
      <c r="BL2754" s="17"/>
      <c r="BM2754" s="17"/>
      <c r="BN2754" s="17"/>
      <c r="BO2754" s="17"/>
      <c r="BP2754" s="17"/>
      <c r="BQ2754" s="17"/>
      <c r="BR2754" s="17"/>
    </row>
    <row r="2755" customFormat="1" hidden="1" spans="2:72">
      <c r="B2755" s="17"/>
      <c r="C2755" s="4">
        <f t="shared" si="314"/>
        <v>2751</v>
      </c>
      <c r="D2755" s="16" t="s">
        <v>3470</v>
      </c>
      <c r="E2755" s="1"/>
      <c r="F2755" s="17"/>
      <c r="G2755" s="4">
        <v>0</v>
      </c>
      <c r="H2755" s="35">
        <f t="shared" si="311"/>
        <v>0</v>
      </c>
      <c r="I2755" s="47">
        <f t="shared" si="312"/>
        <v>0</v>
      </c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37">
        <f t="shared" si="315"/>
        <v>0</v>
      </c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s="17"/>
      <c r="BE2755" s="17"/>
      <c r="BF2755" s="17"/>
      <c r="BG2755" s="17"/>
      <c r="BH2755" s="17"/>
      <c r="BI2755" s="17"/>
      <c r="BJ2755" s="17"/>
      <c r="BK2755" s="17"/>
      <c r="BL2755" s="17"/>
      <c r="BM2755" s="17"/>
      <c r="BN2755" s="17"/>
      <c r="BO2755" s="17"/>
      <c r="BP2755" s="17"/>
      <c r="BQ2755" s="17"/>
      <c r="BR2755" s="17"/>
    </row>
    <row r="2756" customFormat="1" spans="2:72">
      <c r="B2756" s="17" t="e">
        <f>VLOOKUP(D2756,正方形!D:D,1,FALSE)</f>
        <v>#N/A</v>
      </c>
      <c r="C2756" s="4">
        <f t="shared" si="314"/>
        <v>2752</v>
      </c>
      <c r="D2756" s="1" t="s">
        <v>3471</v>
      </c>
      <c r="E2756" s="1"/>
      <c r="F2756" s="17" t="s">
        <v>2501</v>
      </c>
      <c r="G2756" s="4">
        <v>200</v>
      </c>
      <c r="H2756" s="35">
        <f t="shared" si="311"/>
        <v>200</v>
      </c>
      <c r="I2756" s="47">
        <f t="shared" si="312"/>
        <v>0</v>
      </c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37">
        <f t="shared" si="315"/>
        <v>0</v>
      </c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s="17"/>
      <c r="BE2756" s="17"/>
      <c r="BF2756" s="17"/>
      <c r="BG2756" s="17"/>
      <c r="BH2756" s="17"/>
      <c r="BI2756" s="17"/>
      <c r="BJ2756" s="17"/>
      <c r="BK2756" s="17"/>
      <c r="BL2756" s="17"/>
      <c r="BM2756" s="17"/>
      <c r="BN2756" s="17"/>
      <c r="BO2756" s="17"/>
      <c r="BP2756" s="17"/>
      <c r="BQ2756" s="17"/>
      <c r="BR2756" s="17"/>
    </row>
    <row r="2757" customFormat="1" hidden="1" spans="2:72">
      <c r="B2757" s="17"/>
      <c r="C2757" s="4">
        <f t="shared" si="314"/>
        <v>2753</v>
      </c>
      <c r="D2757" s="16" t="s">
        <v>3472</v>
      </c>
      <c r="E2757" s="1"/>
      <c r="F2757" s="17"/>
      <c r="G2757" s="4">
        <v>0</v>
      </c>
      <c r="H2757" s="35">
        <f t="shared" si="311"/>
        <v>0</v>
      </c>
      <c r="I2757" s="47">
        <f t="shared" si="312"/>
        <v>0</v>
      </c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  <c r="AO2757" s="37">
        <f t="shared" si="315"/>
        <v>0</v>
      </c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s="17"/>
      <c r="BE2757" s="17"/>
      <c r="BF2757" s="17"/>
      <c r="BG2757" s="17"/>
      <c r="BH2757" s="17"/>
      <c r="BI2757" s="17"/>
      <c r="BJ2757" s="17"/>
      <c r="BK2757" s="17"/>
      <c r="BL2757" s="17"/>
      <c r="BM2757" s="17"/>
      <c r="BN2757" s="17"/>
      <c r="BO2757" s="17"/>
      <c r="BP2757" s="17"/>
      <c r="BQ2757" s="17"/>
      <c r="BR2757" s="17"/>
    </row>
    <row r="2758" customFormat="1" spans="2:72">
      <c r="B2758" s="17" t="e">
        <f>VLOOKUP(D2758,正方形!D:D,1,FALSE)</f>
        <v>#N/A</v>
      </c>
      <c r="C2758" s="4">
        <f t="shared" si="314"/>
        <v>2754</v>
      </c>
      <c r="D2758" s="1" t="s">
        <v>3473</v>
      </c>
      <c r="E2758" s="1"/>
      <c r="F2758" s="17" t="s">
        <v>3474</v>
      </c>
      <c r="G2758" s="4">
        <v>290</v>
      </c>
      <c r="H2758" s="35">
        <f t="shared" si="311"/>
        <v>290</v>
      </c>
      <c r="I2758" s="47">
        <f t="shared" si="312"/>
        <v>0</v>
      </c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  <c r="AO2758" s="37">
        <f t="shared" si="315"/>
        <v>0</v>
      </c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s="17"/>
      <c r="BE2758" s="17"/>
      <c r="BF2758" s="17"/>
      <c r="BG2758" s="17"/>
      <c r="BH2758" s="17"/>
      <c r="BI2758" s="17"/>
      <c r="BJ2758" s="17"/>
      <c r="BK2758" s="17"/>
      <c r="BL2758" s="17"/>
      <c r="BM2758" s="17"/>
      <c r="BN2758" s="17"/>
      <c r="BO2758" s="17"/>
      <c r="BP2758" s="17"/>
      <c r="BQ2758" s="17"/>
      <c r="BR2758" s="17"/>
    </row>
    <row r="2759" customFormat="1" spans="2:72">
      <c r="B2759" s="17" t="e">
        <f>VLOOKUP(D2759,正方形!D:D,1,FALSE)</f>
        <v>#N/A</v>
      </c>
      <c r="C2759" s="4">
        <f t="shared" si="314"/>
        <v>2755</v>
      </c>
      <c r="D2759" s="1" t="s">
        <v>3475</v>
      </c>
      <c r="E2759" s="1"/>
      <c r="F2759" s="17" t="s">
        <v>2834</v>
      </c>
      <c r="G2759" s="4">
        <v>100</v>
      </c>
      <c r="H2759" s="35">
        <f t="shared" si="311"/>
        <v>100</v>
      </c>
      <c r="I2759" s="47">
        <f t="shared" si="312"/>
        <v>0</v>
      </c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  <c r="AO2759" s="37">
        <f t="shared" si="315"/>
        <v>0</v>
      </c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s="17"/>
      <c r="BE2759" s="17"/>
      <c r="BF2759" s="17"/>
      <c r="BG2759" s="17"/>
      <c r="BH2759" s="17"/>
      <c r="BI2759" s="17"/>
      <c r="BJ2759" s="17"/>
      <c r="BK2759" s="17"/>
      <c r="BL2759" s="17"/>
      <c r="BM2759" s="17"/>
      <c r="BN2759" s="17"/>
      <c r="BO2759" s="17"/>
      <c r="BP2759" s="17"/>
      <c r="BQ2759" s="17"/>
      <c r="BR2759" s="17"/>
    </row>
    <row r="2760" customFormat="1" hidden="1" spans="2:72">
      <c r="B2760" s="17"/>
      <c r="C2760" s="4">
        <f t="shared" si="314"/>
        <v>2756</v>
      </c>
      <c r="D2760" s="16" t="s">
        <v>3476</v>
      </c>
      <c r="E2760" s="1"/>
      <c r="F2760" s="17"/>
      <c r="G2760" s="4">
        <v>0</v>
      </c>
      <c r="H2760" s="35">
        <f t="shared" si="311"/>
        <v>0</v>
      </c>
      <c r="I2760" s="47">
        <f t="shared" si="312"/>
        <v>0</v>
      </c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37">
        <f t="shared" si="315"/>
        <v>0</v>
      </c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s="17"/>
      <c r="BE2760" s="17"/>
      <c r="BF2760" s="17"/>
      <c r="BG2760" s="17"/>
      <c r="BH2760" s="17"/>
      <c r="BI2760" s="17"/>
      <c r="BJ2760" s="17"/>
      <c r="BK2760" s="17"/>
      <c r="BL2760" s="17"/>
      <c r="BM2760" s="17"/>
      <c r="BN2760" s="17"/>
      <c r="BO2760" s="17"/>
      <c r="BP2760" s="17"/>
      <c r="BQ2760" s="17"/>
      <c r="BR2760" s="17"/>
    </row>
    <row r="2761" customFormat="1" spans="2:72">
      <c r="B2761" s="17" t="e">
        <f>VLOOKUP(D2761,正方形!D:D,1,FALSE)</f>
        <v>#N/A</v>
      </c>
      <c r="C2761" s="4">
        <f t="shared" si="314"/>
        <v>2757</v>
      </c>
      <c r="D2761" s="1" t="s">
        <v>3477</v>
      </c>
      <c r="E2761" s="1"/>
      <c r="F2761" s="17" t="s">
        <v>3478</v>
      </c>
      <c r="G2761" s="4">
        <v>450</v>
      </c>
      <c r="H2761" s="35">
        <f t="shared" si="311"/>
        <v>450</v>
      </c>
      <c r="I2761" s="47">
        <f t="shared" si="312"/>
        <v>0</v>
      </c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37">
        <f t="shared" si="315"/>
        <v>0</v>
      </c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/>
      <c r="BF2761" s="17"/>
      <c r="BG2761" s="17"/>
      <c r="BH2761" s="17"/>
      <c r="BI2761" s="17"/>
      <c r="BJ2761" s="17"/>
      <c r="BK2761" s="17"/>
      <c r="BL2761" s="17"/>
      <c r="BM2761" s="17"/>
      <c r="BN2761" s="17"/>
      <c r="BO2761" s="17"/>
      <c r="BP2761" s="17"/>
      <c r="BQ2761" s="17"/>
      <c r="BR2761" s="17"/>
      <c r="BS2761" s="38"/>
      <c r="BT2761" s="38"/>
    </row>
    <row r="2762" customFormat="1" spans="2:72">
      <c r="B2762" s="17" t="e">
        <f>VLOOKUP(D2762,正方形!D:D,1,FALSE)</f>
        <v>#N/A</v>
      </c>
      <c r="C2762" s="4">
        <f t="shared" si="314"/>
        <v>2758</v>
      </c>
      <c r="D2762" s="1" t="s">
        <v>3479</v>
      </c>
      <c r="E2762" s="1"/>
      <c r="F2762" s="17" t="s">
        <v>2501</v>
      </c>
      <c r="G2762" s="4">
        <v>250</v>
      </c>
      <c r="H2762" s="35">
        <f t="shared" si="311"/>
        <v>250</v>
      </c>
      <c r="I2762" s="47">
        <f t="shared" si="312"/>
        <v>0</v>
      </c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  <c r="AO2762" s="37">
        <f t="shared" si="315"/>
        <v>0</v>
      </c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s="17"/>
      <c r="BE2762" s="17"/>
      <c r="BF2762" s="17"/>
      <c r="BG2762" s="17"/>
      <c r="BH2762" s="17"/>
      <c r="BI2762" s="17"/>
      <c r="BJ2762" s="17"/>
      <c r="BK2762" s="17"/>
      <c r="BL2762" s="17"/>
      <c r="BM2762" s="17"/>
      <c r="BN2762" s="17"/>
      <c r="BO2762" s="17"/>
      <c r="BP2762" s="17"/>
      <c r="BQ2762" s="17"/>
      <c r="BR2762" s="17"/>
    </row>
    <row r="2763" customFormat="1" spans="2:72">
      <c r="B2763" s="17" t="e">
        <f>VLOOKUP(D2763,正方形!D:D,1,FALSE)</f>
        <v>#N/A</v>
      </c>
      <c r="C2763" s="4">
        <f t="shared" si="314"/>
        <v>2759</v>
      </c>
      <c r="D2763" s="1" t="s">
        <v>3480</v>
      </c>
      <c r="E2763" s="1"/>
      <c r="F2763" s="17" t="s">
        <v>2467</v>
      </c>
      <c r="G2763" s="4">
        <v>6200</v>
      </c>
      <c r="H2763" s="35">
        <f t="shared" si="311"/>
        <v>6200</v>
      </c>
      <c r="I2763" s="47">
        <f t="shared" si="312"/>
        <v>0</v>
      </c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  <c r="AM2763" s="17"/>
      <c r="AN2763" s="17"/>
      <c r="AO2763" s="37">
        <f t="shared" si="315"/>
        <v>0</v>
      </c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s="17"/>
      <c r="BE2763" s="17"/>
      <c r="BF2763" s="17"/>
      <c r="BG2763" s="17"/>
      <c r="BH2763" s="17"/>
      <c r="BI2763" s="17"/>
      <c r="BJ2763" s="17"/>
      <c r="BK2763" s="17"/>
      <c r="BL2763" s="17"/>
      <c r="BM2763" s="17"/>
      <c r="BN2763" s="17"/>
      <c r="BO2763" s="17"/>
      <c r="BP2763" s="17"/>
      <c r="BQ2763" s="17"/>
      <c r="BR2763" s="17"/>
      <c r="BS2763" s="38"/>
      <c r="BT2763" s="38"/>
    </row>
    <row r="2764" customFormat="1" hidden="1" spans="2:72">
      <c r="B2764" s="17"/>
      <c r="C2764" s="4">
        <f t="shared" si="314"/>
        <v>2760</v>
      </c>
      <c r="D2764" s="16" t="s">
        <v>3481</v>
      </c>
      <c r="E2764" s="1"/>
      <c r="F2764" s="17" t="s">
        <v>2425</v>
      </c>
      <c r="G2764" s="4">
        <v>0</v>
      </c>
      <c r="H2764" s="35">
        <f t="shared" si="311"/>
        <v>0</v>
      </c>
      <c r="I2764" s="47">
        <f t="shared" si="312"/>
        <v>0</v>
      </c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  <c r="AO2764" s="37">
        <f t="shared" si="315"/>
        <v>0</v>
      </c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s="17"/>
      <c r="BE2764" s="17"/>
      <c r="BF2764" s="17"/>
      <c r="BG2764" s="17"/>
      <c r="BH2764" s="17"/>
      <c r="BI2764" s="17"/>
      <c r="BJ2764" s="17"/>
      <c r="BK2764" s="17"/>
      <c r="BL2764" s="17"/>
      <c r="BM2764" s="17"/>
      <c r="BN2764" s="17"/>
      <c r="BO2764" s="17"/>
      <c r="BP2764" s="17"/>
      <c r="BQ2764" s="17"/>
      <c r="BR2764" s="17"/>
    </row>
    <row r="2765" customFormat="1" spans="2:72">
      <c r="B2765" s="17"/>
      <c r="C2765" s="4">
        <f t="shared" si="314"/>
        <v>2761</v>
      </c>
      <c r="D2765" s="1" t="s">
        <v>3482</v>
      </c>
      <c r="E2765" s="1"/>
      <c r="F2765" s="17" t="s">
        <v>2572</v>
      </c>
      <c r="G2765" s="4">
        <v>150</v>
      </c>
      <c r="H2765" s="35">
        <f t="shared" si="311"/>
        <v>150</v>
      </c>
      <c r="I2765" s="47">
        <f t="shared" si="312"/>
        <v>0</v>
      </c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  <c r="AO2765" s="37">
        <f t="shared" si="315"/>
        <v>0</v>
      </c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s="17"/>
      <c r="BE2765" s="17"/>
      <c r="BF2765" s="17"/>
      <c r="BG2765" s="17"/>
      <c r="BH2765" s="17"/>
      <c r="BI2765" s="17"/>
      <c r="BJ2765" s="17"/>
      <c r="BK2765" s="17"/>
      <c r="BL2765" s="17"/>
      <c r="BM2765" s="17"/>
      <c r="BN2765" s="17"/>
      <c r="BO2765" s="17"/>
      <c r="BP2765" s="17"/>
      <c r="BQ2765" s="17"/>
      <c r="BR2765" s="17"/>
    </row>
    <row r="2766" customFormat="1" hidden="1" spans="2:72">
      <c r="B2766" s="17" t="e">
        <f>VLOOKUP(D2766,正方形!D:D,1,FALSE)</f>
        <v>#N/A</v>
      </c>
      <c r="C2766" s="4">
        <f t="shared" si="314"/>
        <v>2762</v>
      </c>
      <c r="D2766" s="1" t="s">
        <v>3483</v>
      </c>
      <c r="E2766" s="1"/>
      <c r="F2766" s="17" t="s">
        <v>2515</v>
      </c>
      <c r="G2766" s="4">
        <v>70</v>
      </c>
      <c r="H2766" s="35">
        <f t="shared" si="311"/>
        <v>0</v>
      </c>
      <c r="I2766" s="47">
        <f t="shared" si="312"/>
        <v>0</v>
      </c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17"/>
      <c r="AO2766" s="37">
        <f t="shared" si="315"/>
        <v>70</v>
      </c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s="17"/>
      <c r="BE2766" s="17"/>
      <c r="BF2766" s="17"/>
      <c r="BG2766" s="17"/>
      <c r="BH2766" s="17">
        <v>20</v>
      </c>
      <c r="BI2766" s="17">
        <v>50</v>
      </c>
      <c r="BJ2766" s="17"/>
      <c r="BK2766" s="17"/>
      <c r="BL2766" s="17"/>
      <c r="BM2766" s="17"/>
      <c r="BN2766" s="17"/>
      <c r="BO2766" s="17"/>
      <c r="BP2766" s="17"/>
      <c r="BQ2766" s="17"/>
      <c r="BR2766" s="17"/>
      <c r="BS2766" s="38"/>
      <c r="BT2766" s="38"/>
    </row>
    <row r="2767" customFormat="1" spans="2:72">
      <c r="B2767" s="17" t="e">
        <f>VLOOKUP(D2767,正方形!D:D,1,FALSE)</f>
        <v>#N/A</v>
      </c>
      <c r="C2767" s="4">
        <f t="shared" si="314"/>
        <v>2763</v>
      </c>
      <c r="D2767" s="1" t="s">
        <v>3484</v>
      </c>
      <c r="E2767" s="1"/>
      <c r="F2767" s="17" t="s">
        <v>2637</v>
      </c>
      <c r="G2767" s="4">
        <v>450</v>
      </c>
      <c r="H2767" s="35">
        <f t="shared" si="311"/>
        <v>440</v>
      </c>
      <c r="I2767" s="47">
        <f t="shared" si="312"/>
        <v>0</v>
      </c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  <c r="AO2767" s="37">
        <v>10</v>
      </c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s="17"/>
      <c r="BE2767" s="17"/>
      <c r="BF2767" s="17"/>
      <c r="BG2767" s="17"/>
      <c r="BH2767" s="17"/>
      <c r="BI2767" s="17"/>
      <c r="BJ2767" s="17"/>
      <c r="BK2767" s="17"/>
      <c r="BL2767" s="17"/>
      <c r="BM2767" s="17"/>
      <c r="BN2767" s="17"/>
      <c r="BO2767" s="17"/>
      <c r="BP2767" s="17"/>
      <c r="BQ2767" s="17"/>
      <c r="BR2767" s="17"/>
    </row>
    <row r="2768" customFormat="1" spans="2:72">
      <c r="B2768" s="17" t="e">
        <f>VLOOKUP(D2768,正方形!D:D,1,FALSE)</f>
        <v>#N/A</v>
      </c>
      <c r="C2768" s="4">
        <f t="shared" si="314"/>
        <v>2764</v>
      </c>
      <c r="D2768" s="1" t="s">
        <v>3485</v>
      </c>
      <c r="E2768" s="1"/>
      <c r="F2768" s="17" t="s">
        <v>2550</v>
      </c>
      <c r="G2768" s="4">
        <v>100</v>
      </c>
      <c r="H2768" s="35">
        <f t="shared" si="311"/>
        <v>100</v>
      </c>
      <c r="I2768" s="47">
        <f t="shared" si="312"/>
        <v>0</v>
      </c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  <c r="AO2768" s="37">
        <f t="shared" si="315"/>
        <v>0</v>
      </c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s="17"/>
      <c r="BE2768" s="17"/>
      <c r="BF2768" s="17"/>
      <c r="BG2768" s="17"/>
      <c r="BH2768" s="17"/>
      <c r="BI2768" s="17"/>
      <c r="BJ2768" s="17"/>
      <c r="BK2768" s="17"/>
      <c r="BL2768" s="17"/>
      <c r="BM2768" s="17"/>
      <c r="BN2768" s="17"/>
      <c r="BO2768" s="17"/>
      <c r="BP2768" s="17"/>
      <c r="BQ2768" s="17"/>
      <c r="BR2768" s="17"/>
    </row>
    <row r="2769" customFormat="1" spans="2:72">
      <c r="B2769" s="17" t="e">
        <f>VLOOKUP(D2769,正方形!D:D,1,FALSE)</f>
        <v>#N/A</v>
      </c>
      <c r="C2769" s="4">
        <f t="shared" si="314"/>
        <v>2765</v>
      </c>
      <c r="D2769" s="1" t="s">
        <v>3486</v>
      </c>
      <c r="E2769" s="1"/>
      <c r="F2769" s="17" t="s">
        <v>2434</v>
      </c>
      <c r="G2769" s="4">
        <v>25</v>
      </c>
      <c r="H2769" s="35">
        <f t="shared" si="311"/>
        <v>24</v>
      </c>
      <c r="I2769" s="47">
        <f t="shared" si="312"/>
        <v>0</v>
      </c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37">
        <f t="shared" si="315"/>
        <v>1</v>
      </c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s="17"/>
      <c r="BE2769" s="17"/>
      <c r="BF2769" s="17"/>
      <c r="BG2769" s="17">
        <v>1</v>
      </c>
      <c r="BH2769" s="17"/>
      <c r="BI2769" s="17"/>
      <c r="BJ2769" s="17"/>
      <c r="BK2769" s="17"/>
      <c r="BL2769" s="17"/>
      <c r="BM2769" s="17"/>
      <c r="BN2769" s="17"/>
      <c r="BO2769" s="17"/>
      <c r="BP2769" s="17"/>
      <c r="BQ2769" s="17"/>
      <c r="BR2769" s="17"/>
    </row>
    <row r="2770" customFormat="1" hidden="1" spans="2:72">
      <c r="B2770" s="17"/>
      <c r="C2770" s="4">
        <f t="shared" si="314"/>
        <v>2766</v>
      </c>
      <c r="D2770" s="16" t="s">
        <v>3487</v>
      </c>
      <c r="E2770" s="1"/>
      <c r="F2770" s="17" t="s">
        <v>2425</v>
      </c>
      <c r="G2770" s="4">
        <v>0</v>
      </c>
      <c r="H2770" s="35">
        <f t="shared" si="311"/>
        <v>0</v>
      </c>
      <c r="I2770" s="47">
        <f t="shared" si="312"/>
        <v>0</v>
      </c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37">
        <f t="shared" si="315"/>
        <v>0</v>
      </c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s="17"/>
      <c r="BE2770" s="17"/>
      <c r="BF2770" s="17"/>
      <c r="BG2770" s="17"/>
      <c r="BH2770" s="17"/>
      <c r="BI2770" s="17"/>
      <c r="BJ2770" s="17"/>
      <c r="BK2770" s="17"/>
      <c r="BL2770" s="17"/>
      <c r="BM2770" s="17"/>
      <c r="BN2770" s="17"/>
      <c r="BO2770" s="17"/>
      <c r="BP2770" s="17"/>
      <c r="BQ2770" s="17"/>
      <c r="BR2770" s="17"/>
    </row>
    <row r="2771" customFormat="1" spans="2:72">
      <c r="B2771" s="17" t="e">
        <f>VLOOKUP(D2771,正方形!D:D,1,FALSE)</f>
        <v>#N/A</v>
      </c>
      <c r="C2771" s="4">
        <f t="shared" si="314"/>
        <v>2767</v>
      </c>
      <c r="D2771" s="1" t="s">
        <v>3488</v>
      </c>
      <c r="E2771" s="1"/>
      <c r="F2771" s="17" t="s">
        <v>2775</v>
      </c>
      <c r="G2771" s="4">
        <v>100</v>
      </c>
      <c r="H2771" s="35">
        <f t="shared" si="311"/>
        <v>0</v>
      </c>
      <c r="I2771" s="47">
        <f t="shared" si="312"/>
        <v>0</v>
      </c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37">
        <f t="shared" si="315"/>
        <v>100</v>
      </c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s="17"/>
      <c r="BE2771" s="17"/>
      <c r="BF2771" s="17"/>
      <c r="BG2771" s="17">
        <v>100</v>
      </c>
      <c r="BH2771" s="17"/>
      <c r="BI2771" s="17"/>
      <c r="BJ2771" s="17"/>
      <c r="BK2771" s="17"/>
      <c r="BL2771" s="17"/>
      <c r="BM2771" s="17"/>
      <c r="BN2771" s="17"/>
      <c r="BO2771" s="17"/>
      <c r="BP2771" s="17"/>
      <c r="BQ2771" s="17"/>
      <c r="BR2771" s="17"/>
    </row>
    <row r="2772" customFormat="1" hidden="1" spans="2:72">
      <c r="B2772" s="17"/>
      <c r="C2772" s="4">
        <f t="shared" si="314"/>
        <v>2768</v>
      </c>
      <c r="D2772" s="16" t="s">
        <v>3489</v>
      </c>
      <c r="E2772" s="1"/>
      <c r="F2772" s="17" t="s">
        <v>2425</v>
      </c>
      <c r="G2772" s="4">
        <v>0</v>
      </c>
      <c r="H2772" s="35">
        <f t="shared" si="311"/>
        <v>0</v>
      </c>
      <c r="I2772" s="47">
        <f t="shared" si="312"/>
        <v>0</v>
      </c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37">
        <f t="shared" si="315"/>
        <v>0</v>
      </c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s="17"/>
      <c r="BE2772" s="17"/>
      <c r="BF2772" s="17"/>
      <c r="BG2772" s="17"/>
      <c r="BH2772" s="17"/>
      <c r="BI2772" s="17"/>
      <c r="BJ2772" s="17"/>
      <c r="BK2772" s="17"/>
      <c r="BL2772" s="17"/>
      <c r="BM2772" s="17"/>
      <c r="BN2772" s="17"/>
      <c r="BO2772" s="17"/>
      <c r="BP2772" s="17"/>
      <c r="BQ2772" s="17"/>
      <c r="BR2772" s="17"/>
    </row>
    <row r="2773" customFormat="1" spans="2:72">
      <c r="B2773" s="17" t="e">
        <f>VLOOKUP(D2773,正方形!D:D,1,FALSE)</f>
        <v>#N/A</v>
      </c>
      <c r="C2773" s="4">
        <f t="shared" si="314"/>
        <v>2769</v>
      </c>
      <c r="D2773" s="1" t="s">
        <v>3490</v>
      </c>
      <c r="E2773" s="1"/>
      <c r="F2773" s="17" t="s">
        <v>2441</v>
      </c>
      <c r="G2773" s="4">
        <v>75</v>
      </c>
      <c r="H2773" s="35">
        <f t="shared" si="311"/>
        <v>75</v>
      </c>
      <c r="I2773" s="47">
        <f t="shared" si="312"/>
        <v>0</v>
      </c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  <c r="AO2773" s="37">
        <f t="shared" si="315"/>
        <v>0</v>
      </c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s="17"/>
      <c r="BE2773" s="17"/>
      <c r="BF2773" s="17"/>
      <c r="BG2773" s="17"/>
      <c r="BH2773" s="17"/>
      <c r="BI2773" s="17"/>
      <c r="BJ2773" s="17"/>
      <c r="BK2773" s="17"/>
      <c r="BL2773" s="17"/>
      <c r="BM2773" s="17"/>
      <c r="BN2773" s="17"/>
      <c r="BO2773" s="17"/>
      <c r="BP2773" s="17"/>
      <c r="BQ2773" s="17"/>
      <c r="BR2773" s="17"/>
    </row>
    <row r="2774" customFormat="1" hidden="1" spans="2:72">
      <c r="B2774" s="17" t="e">
        <f>VLOOKUP(D2774,正方形!D:D,1,FALSE)</f>
        <v>#N/A</v>
      </c>
      <c r="C2774" s="4">
        <f t="shared" si="314"/>
        <v>2770</v>
      </c>
      <c r="D2774" s="1" t="s">
        <v>3491</v>
      </c>
      <c r="E2774" s="1"/>
      <c r="F2774" s="17" t="s">
        <v>3347</v>
      </c>
      <c r="G2774" s="4">
        <v>150</v>
      </c>
      <c r="H2774" s="35">
        <f t="shared" si="311"/>
        <v>0</v>
      </c>
      <c r="I2774" s="47">
        <f t="shared" si="312"/>
        <v>0</v>
      </c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  <c r="AM2774" s="17"/>
      <c r="AN2774" s="17"/>
      <c r="AO2774" s="37">
        <f t="shared" si="315"/>
        <v>150</v>
      </c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s="17"/>
      <c r="BE2774" s="17"/>
      <c r="BF2774" s="17"/>
      <c r="BG2774" s="17"/>
      <c r="BH2774" s="17"/>
      <c r="BI2774" s="17">
        <v>100</v>
      </c>
      <c r="BJ2774" s="17">
        <v>50</v>
      </c>
      <c r="BK2774" s="17"/>
      <c r="BL2774" s="17"/>
      <c r="BM2774" s="17"/>
      <c r="BN2774" s="17"/>
      <c r="BO2774" s="17"/>
      <c r="BP2774" s="17"/>
      <c r="BQ2774" s="17"/>
      <c r="BR2774" s="17"/>
      <c r="BS2774" s="38"/>
      <c r="BT2774" s="38"/>
    </row>
    <row r="2775" customFormat="1" hidden="1" spans="2:72">
      <c r="B2775" s="17"/>
      <c r="C2775" s="4">
        <f t="shared" si="314"/>
        <v>2771</v>
      </c>
      <c r="D2775" s="16" t="s">
        <v>3492</v>
      </c>
      <c r="E2775" s="1"/>
      <c r="F2775" s="17"/>
      <c r="G2775" s="4">
        <v>0</v>
      </c>
      <c r="H2775" s="35">
        <f t="shared" si="311"/>
        <v>0</v>
      </c>
      <c r="I2775" s="47">
        <f t="shared" si="312"/>
        <v>0</v>
      </c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  <c r="AM2775" s="17"/>
      <c r="AN2775" s="17"/>
      <c r="AO2775" s="37">
        <f t="shared" si="315"/>
        <v>0</v>
      </c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s="17"/>
      <c r="BE2775" s="17"/>
      <c r="BF2775" s="17"/>
      <c r="BG2775" s="17"/>
      <c r="BH2775" s="17"/>
      <c r="BI2775" s="17"/>
      <c r="BJ2775" s="17"/>
      <c r="BK2775" s="17"/>
      <c r="BL2775" s="17"/>
      <c r="BM2775" s="17"/>
      <c r="BN2775" s="17"/>
      <c r="BO2775" s="17"/>
      <c r="BP2775" s="17"/>
      <c r="BQ2775" s="17"/>
      <c r="BR2775" s="17"/>
    </row>
    <row r="2776" customFormat="1" hidden="1" spans="2:72">
      <c r="B2776" s="17" t="e">
        <f>VLOOKUP(D2776,正方形!D:D,1,FALSE)</f>
        <v>#N/A</v>
      </c>
      <c r="C2776" s="4">
        <f t="shared" si="314"/>
        <v>2772</v>
      </c>
      <c r="D2776" s="1" t="s">
        <v>3493</v>
      </c>
      <c r="E2776" s="1"/>
      <c r="F2776" s="17" t="s">
        <v>2425</v>
      </c>
      <c r="G2776" s="4">
        <v>0</v>
      </c>
      <c r="H2776" s="35">
        <f t="shared" si="311"/>
        <v>0</v>
      </c>
      <c r="I2776" s="47">
        <f t="shared" si="312"/>
        <v>0</v>
      </c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7"/>
      <c r="AI2776" s="17"/>
      <c r="AJ2776" s="17"/>
      <c r="AK2776" s="17"/>
      <c r="AL2776" s="17"/>
      <c r="AM2776" s="17"/>
      <c r="AN2776" s="17"/>
      <c r="AO2776" s="37">
        <f t="shared" si="315"/>
        <v>0</v>
      </c>
      <c r="AP2776" s="17"/>
      <c r="AQ2776" s="17"/>
      <c r="AR2776" s="17"/>
      <c r="AS2776" s="17"/>
      <c r="AT2776" s="17"/>
      <c r="AU2776" s="17"/>
      <c r="AV2776" s="17"/>
      <c r="AW2776" s="17"/>
      <c r="AX2776" s="17"/>
      <c r="AY2776" s="17"/>
      <c r="AZ2776" s="17"/>
      <c r="BA2776" s="17"/>
      <c r="BB2776" s="17"/>
      <c r="BC2776" s="17"/>
      <c r="BD2776" s="17"/>
      <c r="BE2776" s="17"/>
      <c r="BF2776" s="17"/>
      <c r="BG2776" s="17"/>
      <c r="BH2776" s="17"/>
      <c r="BI2776" s="17"/>
      <c r="BJ2776" s="17"/>
      <c r="BK2776" s="17"/>
      <c r="BL2776" s="17"/>
      <c r="BM2776" s="17"/>
      <c r="BN2776" s="17"/>
      <c r="BO2776" s="17"/>
      <c r="BP2776" s="17"/>
      <c r="BQ2776" s="17"/>
      <c r="BR2776" s="17"/>
    </row>
    <row r="2777" customFormat="1" spans="2:72">
      <c r="B2777" s="17" t="e">
        <f>VLOOKUP(D2777,正方形!D:D,1,FALSE)</f>
        <v>#N/A</v>
      </c>
      <c r="C2777" s="4">
        <f t="shared" si="314"/>
        <v>2773</v>
      </c>
      <c r="D2777" s="1" t="s">
        <v>3494</v>
      </c>
      <c r="E2777" s="1"/>
      <c r="F2777" s="17" t="s">
        <v>2546</v>
      </c>
      <c r="G2777" s="4">
        <v>20</v>
      </c>
      <c r="H2777" s="35">
        <f t="shared" si="311"/>
        <v>20</v>
      </c>
      <c r="I2777" s="47">
        <f t="shared" si="312"/>
        <v>0</v>
      </c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  <c r="AI2777" s="17"/>
      <c r="AJ2777" s="17"/>
      <c r="AK2777" s="17"/>
      <c r="AL2777" s="17"/>
      <c r="AM2777" s="17"/>
      <c r="AN2777" s="17"/>
      <c r="AO2777" s="37">
        <f t="shared" si="315"/>
        <v>0</v>
      </c>
      <c r="AP2777" s="17"/>
      <c r="AQ2777" s="17"/>
      <c r="AR2777" s="17"/>
      <c r="AS2777" s="17"/>
      <c r="AT2777" s="17"/>
      <c r="AU2777" s="17"/>
      <c r="AV2777" s="17"/>
      <c r="AW2777" s="17"/>
      <c r="AX2777" s="17"/>
      <c r="AY2777" s="17"/>
      <c r="AZ2777" s="17"/>
      <c r="BA2777" s="17"/>
      <c r="BB2777" s="17"/>
      <c r="BC2777" s="17"/>
      <c r="BD2777" s="17"/>
      <c r="BE2777" s="17"/>
      <c r="BF2777" s="17"/>
      <c r="BG2777" s="17"/>
      <c r="BH2777" s="17"/>
      <c r="BI2777" s="17"/>
      <c r="BJ2777" s="17"/>
      <c r="BK2777" s="17"/>
      <c r="BL2777" s="17"/>
      <c r="BM2777" s="17"/>
      <c r="BN2777" s="17"/>
      <c r="BO2777" s="17"/>
      <c r="BP2777" s="17"/>
      <c r="BQ2777" s="17"/>
      <c r="BR2777" s="17"/>
    </row>
    <row r="2778" customFormat="1" spans="2:72">
      <c r="B2778" s="17" t="e">
        <f>VLOOKUP(D2778,正方形!D:D,1,FALSE)</f>
        <v>#N/A</v>
      </c>
      <c r="C2778" s="4">
        <f t="shared" si="314"/>
        <v>2774</v>
      </c>
      <c r="D2778" s="1" t="s">
        <v>3495</v>
      </c>
      <c r="E2778" s="1"/>
      <c r="F2778" s="17" t="s">
        <v>2638</v>
      </c>
      <c r="G2778" s="4">
        <v>100</v>
      </c>
      <c r="H2778" s="35">
        <f t="shared" si="311"/>
        <v>100</v>
      </c>
      <c r="I2778" s="47">
        <f t="shared" si="312"/>
        <v>0</v>
      </c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/>
      <c r="AJ2778" s="17"/>
      <c r="AK2778" s="17"/>
      <c r="AL2778" s="17"/>
      <c r="AM2778" s="17"/>
      <c r="AN2778" s="17"/>
      <c r="AO2778" s="37">
        <f t="shared" si="315"/>
        <v>0</v>
      </c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s="17"/>
      <c r="BE2778" s="17"/>
      <c r="BF2778" s="17"/>
      <c r="BG2778" s="17"/>
      <c r="BH2778" s="17"/>
      <c r="BI2778" s="17"/>
      <c r="BJ2778" s="17"/>
      <c r="BK2778" s="17"/>
      <c r="BL2778" s="17"/>
      <c r="BM2778" s="17"/>
      <c r="BN2778" s="17"/>
      <c r="BO2778" s="17"/>
      <c r="BP2778" s="17"/>
      <c r="BQ2778" s="17"/>
      <c r="BR2778" s="17"/>
    </row>
    <row r="2779" customFormat="1" spans="2:72">
      <c r="B2779" s="17" t="e">
        <f>VLOOKUP(D2779,正方形!D:D,1,FALSE)</f>
        <v>#N/A</v>
      </c>
      <c r="C2779" s="4">
        <f t="shared" si="314"/>
        <v>2775</v>
      </c>
      <c r="D2779" s="1" t="s">
        <v>3496</v>
      </c>
      <c r="E2779" s="1"/>
      <c r="F2779" s="17" t="s">
        <v>2523</v>
      </c>
      <c r="G2779" s="4">
        <v>85</v>
      </c>
      <c r="H2779" s="35">
        <f t="shared" si="311"/>
        <v>85</v>
      </c>
      <c r="I2779" s="47">
        <f t="shared" si="312"/>
        <v>0</v>
      </c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  <c r="AO2779" s="37">
        <f t="shared" si="315"/>
        <v>0</v>
      </c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s="17"/>
      <c r="BE2779" s="17"/>
      <c r="BF2779" s="17"/>
      <c r="BG2779" s="17"/>
      <c r="BH2779" s="17"/>
      <c r="BI2779" s="17"/>
      <c r="BJ2779" s="17"/>
      <c r="BK2779" s="17"/>
      <c r="BL2779" s="17"/>
      <c r="BM2779" s="17"/>
      <c r="BN2779" s="17"/>
      <c r="BO2779" s="17"/>
      <c r="BP2779" s="17"/>
      <c r="BQ2779" s="17"/>
      <c r="BR2779" s="17"/>
    </row>
    <row r="2780" customFormat="1" spans="2:72">
      <c r="B2780" s="17" t="e">
        <f>VLOOKUP(D2780,正方形!D:D,1,FALSE)</f>
        <v>#N/A</v>
      </c>
      <c r="C2780" s="4">
        <f t="shared" si="314"/>
        <v>2776</v>
      </c>
      <c r="D2780" s="1" t="s">
        <v>3497</v>
      </c>
      <c r="E2780" s="1"/>
      <c r="F2780" s="17" t="s">
        <v>2437</v>
      </c>
      <c r="G2780" s="4">
        <v>100</v>
      </c>
      <c r="H2780" s="35">
        <f t="shared" si="311"/>
        <v>100</v>
      </c>
      <c r="I2780" s="47">
        <f t="shared" si="312"/>
        <v>0</v>
      </c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  <c r="AO2780" s="37">
        <f t="shared" si="315"/>
        <v>0</v>
      </c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s="17"/>
      <c r="BE2780" s="17"/>
      <c r="BF2780" s="17"/>
      <c r="BG2780" s="17"/>
      <c r="BH2780" s="17"/>
      <c r="BI2780" s="17"/>
      <c r="BJ2780" s="17"/>
      <c r="BK2780" s="17"/>
      <c r="BL2780" s="17"/>
      <c r="BM2780" s="17"/>
      <c r="BN2780" s="17"/>
      <c r="BO2780" s="17"/>
      <c r="BP2780" s="17"/>
      <c r="BQ2780" s="17"/>
      <c r="BR2780" s="17"/>
    </row>
    <row r="2781" customFormat="1" hidden="1" spans="2:72">
      <c r="B2781" s="17"/>
      <c r="C2781" s="4">
        <f t="shared" si="314"/>
        <v>2777</v>
      </c>
      <c r="D2781" s="16" t="s">
        <v>3498</v>
      </c>
      <c r="E2781" s="1"/>
      <c r="F2781" s="17"/>
      <c r="G2781" s="4">
        <v>0</v>
      </c>
      <c r="H2781" s="35">
        <f t="shared" si="311"/>
        <v>0</v>
      </c>
      <c r="I2781" s="47">
        <f t="shared" si="312"/>
        <v>0</v>
      </c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/>
      <c r="AN2781" s="17"/>
      <c r="AO2781" s="37">
        <f t="shared" si="315"/>
        <v>0</v>
      </c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s="17"/>
      <c r="BE2781" s="17"/>
      <c r="BF2781" s="17"/>
      <c r="BG2781" s="17"/>
      <c r="BH2781" s="17"/>
      <c r="BI2781" s="17"/>
      <c r="BJ2781" s="17"/>
      <c r="BK2781" s="17"/>
      <c r="BL2781" s="17"/>
      <c r="BM2781" s="17"/>
      <c r="BN2781" s="17"/>
      <c r="BO2781" s="17"/>
      <c r="BP2781" s="17"/>
      <c r="BQ2781" s="17"/>
      <c r="BR2781" s="17"/>
    </row>
    <row r="2782" customFormat="1" spans="2:72">
      <c r="B2782" s="17" t="e">
        <f>VLOOKUP(D2782,正方形!D:D,1,FALSE)</f>
        <v>#N/A</v>
      </c>
      <c r="C2782" s="4">
        <f t="shared" si="314"/>
        <v>2778</v>
      </c>
      <c r="D2782" s="1" t="s">
        <v>3499</v>
      </c>
      <c r="E2782" s="1"/>
      <c r="F2782" s="17" t="s">
        <v>2587</v>
      </c>
      <c r="G2782" s="4">
        <v>50</v>
      </c>
      <c r="H2782" s="35">
        <f t="shared" si="311"/>
        <v>50</v>
      </c>
      <c r="I2782" s="47">
        <f t="shared" si="312"/>
        <v>0</v>
      </c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  <c r="AO2782" s="37">
        <f t="shared" si="315"/>
        <v>0</v>
      </c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s="17"/>
      <c r="BE2782" s="17"/>
      <c r="BF2782" s="17"/>
      <c r="BG2782" s="17"/>
      <c r="BH2782" s="17"/>
      <c r="BI2782" s="17"/>
      <c r="BJ2782" s="17"/>
      <c r="BK2782" s="17"/>
      <c r="BL2782" s="17"/>
      <c r="BM2782" s="17"/>
      <c r="BN2782" s="17"/>
      <c r="BO2782" s="17"/>
      <c r="BP2782" s="17"/>
      <c r="BQ2782" s="17"/>
      <c r="BR2782" s="17"/>
    </row>
    <row r="2783" customFormat="1" hidden="1" spans="2:72">
      <c r="B2783" s="17" t="e">
        <f>VLOOKUP(D2783,正方形!D:D,1,FALSE)</f>
        <v>#N/A</v>
      </c>
      <c r="C2783" s="4">
        <f t="shared" si="314"/>
        <v>2779</v>
      </c>
      <c r="D2783" s="1" t="s">
        <v>3500</v>
      </c>
      <c r="E2783" s="1"/>
      <c r="F2783" s="17" t="s">
        <v>2447</v>
      </c>
      <c r="G2783" s="4">
        <v>0</v>
      </c>
      <c r="H2783" s="35">
        <f t="shared" si="311"/>
        <v>0</v>
      </c>
      <c r="I2783" s="47">
        <f t="shared" si="312"/>
        <v>0</v>
      </c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  <c r="AO2783" s="37">
        <f t="shared" si="315"/>
        <v>0</v>
      </c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s="17"/>
      <c r="BE2783" s="17"/>
      <c r="BF2783" s="17"/>
      <c r="BG2783" s="17"/>
      <c r="BH2783" s="17"/>
      <c r="BI2783" s="17"/>
      <c r="BJ2783" s="17"/>
      <c r="BK2783" s="17"/>
      <c r="BL2783" s="17"/>
      <c r="BM2783" s="17"/>
      <c r="BN2783" s="17"/>
      <c r="BO2783" s="17"/>
      <c r="BP2783" s="17"/>
      <c r="BQ2783" s="17"/>
      <c r="BR2783" s="17"/>
      <c r="BS2783" s="38"/>
      <c r="BT2783" s="38"/>
    </row>
    <row r="2784" customFormat="1" hidden="1" spans="2:72">
      <c r="B2784" s="17" t="e">
        <f>VLOOKUP(D2784,正方形!D:D,1,FALSE)</f>
        <v>#N/A</v>
      </c>
      <c r="C2784" s="4">
        <f t="shared" si="314"/>
        <v>2780</v>
      </c>
      <c r="D2784" s="1" t="s">
        <v>3501</v>
      </c>
      <c r="E2784" s="1"/>
      <c r="F2784" s="17" t="s">
        <v>2430</v>
      </c>
      <c r="G2784" s="4">
        <v>100</v>
      </c>
      <c r="H2784" s="35">
        <f t="shared" si="311"/>
        <v>0</v>
      </c>
      <c r="I2784" s="47">
        <f t="shared" si="312"/>
        <v>0</v>
      </c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  <c r="AO2784" s="37">
        <f t="shared" si="315"/>
        <v>100</v>
      </c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s="17"/>
      <c r="BE2784" s="17"/>
      <c r="BF2784" s="17"/>
      <c r="BG2784" s="17">
        <v>100</v>
      </c>
      <c r="BH2784" s="17"/>
      <c r="BI2784" s="17"/>
      <c r="BJ2784" s="17"/>
      <c r="BK2784" s="17"/>
      <c r="BL2784" s="17"/>
      <c r="BM2784" s="17"/>
      <c r="BN2784" s="17"/>
      <c r="BO2784" s="17"/>
      <c r="BP2784" s="17"/>
      <c r="BQ2784" s="17"/>
      <c r="BR2784" s="17"/>
    </row>
    <row r="2785" customFormat="1" hidden="1" spans="2:72">
      <c r="B2785" s="17" t="str">
        <f>VLOOKUP(D2785,正方形!D:D,1,FALSE)</f>
        <v>9×9×4(白)</v>
      </c>
      <c r="C2785" s="4">
        <f t="shared" si="314"/>
        <v>2781</v>
      </c>
      <c r="D2785" s="1" t="s">
        <v>3502</v>
      </c>
      <c r="E2785" s="1"/>
      <c r="F2785" s="17" t="s">
        <v>2561</v>
      </c>
      <c r="G2785" s="4">
        <v>0</v>
      </c>
      <c r="H2785" s="35">
        <f t="shared" si="311"/>
        <v>0</v>
      </c>
      <c r="I2785" s="47">
        <f t="shared" si="312"/>
        <v>0</v>
      </c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37">
        <f t="shared" si="315"/>
        <v>0</v>
      </c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s="17"/>
      <c r="BE2785" s="17"/>
      <c r="BF2785" s="17"/>
      <c r="BG2785" s="17"/>
      <c r="BH2785" s="17"/>
      <c r="BI2785" s="17"/>
      <c r="BJ2785" s="17"/>
      <c r="BK2785" s="17"/>
      <c r="BL2785" s="17"/>
      <c r="BM2785" s="17"/>
      <c r="BN2785" s="17"/>
      <c r="BO2785" s="17"/>
      <c r="BP2785" s="17"/>
      <c r="BQ2785" s="17"/>
      <c r="BR2785" s="17"/>
    </row>
    <row r="2786" customFormat="1" hidden="1" spans="2:72">
      <c r="B2786" s="17" t="str">
        <f>VLOOKUP(D2786,正方形!D:D,1,FALSE)</f>
        <v>9×9×6(白)</v>
      </c>
      <c r="C2786" s="4">
        <f t="shared" si="314"/>
        <v>2782</v>
      </c>
      <c r="D2786" s="1" t="s">
        <v>3503</v>
      </c>
      <c r="E2786" s="1"/>
      <c r="F2786" s="17" t="s">
        <v>2561</v>
      </c>
      <c r="G2786" s="4">
        <v>0</v>
      </c>
      <c r="H2786" s="35">
        <f t="shared" ref="H2786:H2849" si="316">G2786+I2786-AO2786</f>
        <v>0</v>
      </c>
      <c r="I2786" s="47">
        <f t="shared" ref="I2786:I2849" si="317">SUM(J2786:AN2786)</f>
        <v>0</v>
      </c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37">
        <f t="shared" si="315"/>
        <v>0</v>
      </c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s="17"/>
      <c r="BE2786" s="17"/>
      <c r="BF2786" s="17"/>
      <c r="BG2786" s="17"/>
      <c r="BH2786" s="17"/>
      <c r="BI2786" s="17"/>
      <c r="BJ2786" s="17"/>
      <c r="BK2786" s="17"/>
      <c r="BL2786" s="17"/>
      <c r="BM2786" s="17"/>
      <c r="BN2786" s="17"/>
      <c r="BO2786" s="17"/>
      <c r="BP2786" s="17"/>
      <c r="BQ2786" s="17"/>
      <c r="BR2786" s="17"/>
    </row>
    <row r="2787" customFormat="1" spans="2:72">
      <c r="B2787" s="17"/>
      <c r="C2787" s="4">
        <f t="shared" ref="C2787:C2850" si="318">ROW()-4</f>
        <v>2783</v>
      </c>
      <c r="D2787" s="16" t="s">
        <v>3504</v>
      </c>
      <c r="E2787" s="1"/>
      <c r="F2787" s="17" t="s">
        <v>2550</v>
      </c>
      <c r="G2787" s="4">
        <v>100</v>
      </c>
      <c r="H2787" s="35">
        <f t="shared" si="316"/>
        <v>100</v>
      </c>
      <c r="I2787" s="47">
        <f t="shared" si="317"/>
        <v>0</v>
      </c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37">
        <f t="shared" si="315"/>
        <v>0</v>
      </c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/>
      <c r="BF2787" s="17"/>
      <c r="BG2787" s="17"/>
      <c r="BH2787" s="17"/>
      <c r="BI2787" s="17"/>
      <c r="BJ2787" s="17"/>
      <c r="BK2787" s="17"/>
      <c r="BL2787" s="17"/>
      <c r="BM2787" s="17"/>
      <c r="BN2787" s="17"/>
      <c r="BO2787" s="17"/>
      <c r="BP2787" s="17"/>
      <c r="BQ2787" s="17"/>
      <c r="BR2787" s="17"/>
    </row>
    <row r="2788" customFormat="1" spans="2:72">
      <c r="B2788" s="17" t="e">
        <f>VLOOKUP(D2788,正方形!D:D,1,FALSE)</f>
        <v>#N/A</v>
      </c>
      <c r="C2788" s="4">
        <f t="shared" si="318"/>
        <v>2784</v>
      </c>
      <c r="D2788" s="1" t="s">
        <v>3505</v>
      </c>
      <c r="E2788" s="1"/>
      <c r="F2788" s="17" t="s">
        <v>2608</v>
      </c>
      <c r="G2788" s="4">
        <v>70</v>
      </c>
      <c r="H2788" s="35">
        <f t="shared" si="316"/>
        <v>70</v>
      </c>
      <c r="I2788" s="47">
        <f t="shared" si="317"/>
        <v>0</v>
      </c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37">
        <f t="shared" si="315"/>
        <v>0</v>
      </c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/>
      <c r="BF2788" s="17"/>
      <c r="BG2788" s="17"/>
      <c r="BH2788" s="17"/>
      <c r="BI2788" s="17"/>
      <c r="BJ2788" s="17"/>
      <c r="BK2788" s="17"/>
      <c r="BL2788" s="17"/>
      <c r="BM2788" s="17"/>
      <c r="BN2788" s="17"/>
      <c r="BO2788" s="17"/>
      <c r="BP2788" s="17"/>
      <c r="BQ2788" s="17"/>
      <c r="BR2788" s="17"/>
      <c r="BS2788" s="38"/>
      <c r="BT2788" s="38"/>
    </row>
    <row r="2789" customFormat="1" spans="2:72">
      <c r="B2789" s="17" t="e">
        <f>VLOOKUP(D2789,正方形!D:D,1,FALSE)</f>
        <v>#N/A</v>
      </c>
      <c r="C2789" s="4">
        <f t="shared" si="318"/>
        <v>2785</v>
      </c>
      <c r="D2789" s="1" t="s">
        <v>3506</v>
      </c>
      <c r="E2789" s="1"/>
      <c r="F2789" s="17" t="s">
        <v>2596</v>
      </c>
      <c r="G2789" s="4">
        <v>5</v>
      </c>
      <c r="H2789" s="35">
        <f t="shared" si="316"/>
        <v>5</v>
      </c>
      <c r="I2789" s="47">
        <f t="shared" si="317"/>
        <v>0</v>
      </c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  <c r="AO2789" s="37">
        <f t="shared" si="315"/>
        <v>0</v>
      </c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/>
      <c r="BF2789" s="17"/>
      <c r="BG2789" s="17"/>
      <c r="BH2789" s="17"/>
      <c r="BI2789" s="17"/>
      <c r="BJ2789" s="17"/>
      <c r="BK2789" s="17"/>
      <c r="BL2789" s="17"/>
      <c r="BM2789" s="17"/>
      <c r="BN2789" s="17"/>
      <c r="BO2789" s="17"/>
      <c r="BP2789" s="17"/>
      <c r="BQ2789" s="17"/>
      <c r="BR2789" s="17"/>
      <c r="BS2789" s="38"/>
      <c r="BT2789" s="38"/>
    </row>
    <row r="2790" customFormat="1" hidden="1" spans="2:72">
      <c r="B2790" s="17"/>
      <c r="C2790" s="4">
        <f t="shared" si="318"/>
        <v>2786</v>
      </c>
      <c r="D2790" s="16" t="s">
        <v>3507</v>
      </c>
      <c r="E2790" s="1"/>
      <c r="F2790" s="17"/>
      <c r="G2790" s="4">
        <v>0</v>
      </c>
      <c r="H2790" s="35">
        <f t="shared" si="316"/>
        <v>0</v>
      </c>
      <c r="I2790" s="47">
        <f t="shared" si="317"/>
        <v>0</v>
      </c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  <c r="AM2790" s="17"/>
      <c r="AN2790" s="17"/>
      <c r="AO2790" s="37">
        <f t="shared" si="315"/>
        <v>0</v>
      </c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s="17"/>
      <c r="BE2790" s="17"/>
      <c r="BF2790" s="17"/>
      <c r="BG2790" s="17"/>
      <c r="BH2790" s="17"/>
      <c r="BI2790" s="17"/>
      <c r="BJ2790" s="17"/>
      <c r="BK2790" s="17"/>
      <c r="BL2790" s="17"/>
      <c r="BM2790" s="17"/>
      <c r="BN2790" s="17"/>
      <c r="BO2790" s="17"/>
      <c r="BP2790" s="17"/>
      <c r="BQ2790" s="17"/>
      <c r="BR2790" s="17"/>
    </row>
    <row r="2791" hidden="1" spans="2:72">
      <c r="B2791" s="17" t="e">
        <f>VLOOKUP(D2791,正方形!D:D,1,FALSE)</f>
        <v>#N/A</v>
      </c>
      <c r="C2791" s="4">
        <f t="shared" si="318"/>
        <v>2787</v>
      </c>
      <c r="D2791" s="1" t="s">
        <v>3508</v>
      </c>
      <c r="E2791" s="1" t="s">
        <v>3509</v>
      </c>
      <c r="F2791" s="17" t="s">
        <v>2525</v>
      </c>
      <c r="G2791" s="4">
        <v>0</v>
      </c>
      <c r="H2791" s="35">
        <f t="shared" si="316"/>
        <v>-10</v>
      </c>
      <c r="I2791" s="47">
        <f t="shared" si="317"/>
        <v>0</v>
      </c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  <c r="AM2791" s="17"/>
      <c r="AN2791" s="17"/>
      <c r="AO2791" s="37">
        <f t="shared" si="315"/>
        <v>10</v>
      </c>
      <c r="AP2791" s="17"/>
      <c r="AQ2791" s="17"/>
      <c r="AR2791" s="17">
        <v>10</v>
      </c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s="17"/>
      <c r="BE2791" s="17"/>
      <c r="BF2791" s="17"/>
      <c r="BG2791" s="17"/>
      <c r="BH2791" s="17"/>
      <c r="BI2791" s="17"/>
      <c r="BJ2791" s="17"/>
      <c r="BK2791" s="17"/>
      <c r="BL2791" s="17"/>
      <c r="BM2791" s="17"/>
      <c r="BN2791" s="17"/>
      <c r="BO2791" s="17"/>
      <c r="BP2791" s="17"/>
      <c r="BQ2791" s="17"/>
      <c r="BR2791" s="17"/>
      <c r="BS2791" s="17"/>
      <c r="BT2791" s="17"/>
    </row>
    <row r="2792" hidden="1" spans="2:72">
      <c r="B2792" s="17" t="e">
        <f>VLOOKUP(D2792,正方形!D:D,1,FALSE)</f>
        <v>#N/A</v>
      </c>
      <c r="C2792" s="4">
        <f t="shared" si="318"/>
        <v>2788</v>
      </c>
      <c r="D2792" s="52" t="s">
        <v>3510</v>
      </c>
      <c r="E2792" s="1" t="s">
        <v>2409</v>
      </c>
      <c r="F2792" s="17" t="s">
        <v>3511</v>
      </c>
      <c r="G2792" s="4">
        <v>0</v>
      </c>
      <c r="H2792" s="35">
        <f t="shared" si="316"/>
        <v>0</v>
      </c>
      <c r="I2792" s="47">
        <f t="shared" si="317"/>
        <v>0</v>
      </c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  <c r="AM2792" s="17"/>
      <c r="AN2792" s="17"/>
      <c r="AO2792" s="37">
        <f t="shared" si="315"/>
        <v>0</v>
      </c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s="17"/>
      <c r="BE2792" s="17"/>
      <c r="BF2792" s="17"/>
      <c r="BG2792" s="17"/>
      <c r="BH2792" s="17"/>
      <c r="BI2792" s="17"/>
      <c r="BJ2792" s="17"/>
      <c r="BK2792" s="17"/>
      <c r="BL2792" s="17"/>
      <c r="BM2792" s="17"/>
      <c r="BN2792" s="17"/>
      <c r="BO2792" s="17"/>
      <c r="BP2792" s="17"/>
      <c r="BQ2792" s="17"/>
      <c r="BR2792" s="17"/>
      <c r="BS2792" s="17"/>
      <c r="BT2792" s="17"/>
    </row>
    <row r="2793" hidden="1" spans="2:72">
      <c r="B2793" s="17" t="e">
        <f>VLOOKUP(D2793,正方形!D:D,1,FALSE)</f>
        <v>#N/A</v>
      </c>
      <c r="C2793" s="4">
        <f t="shared" si="318"/>
        <v>2789</v>
      </c>
      <c r="D2793" s="1" t="s">
        <v>3512</v>
      </c>
      <c r="E2793" s="1" t="s">
        <v>3513</v>
      </c>
      <c r="F2793" s="17" t="s">
        <v>2425</v>
      </c>
      <c r="G2793" s="4">
        <v>0</v>
      </c>
      <c r="H2793" s="35">
        <f t="shared" si="316"/>
        <v>0</v>
      </c>
      <c r="I2793" s="47">
        <f t="shared" si="317"/>
        <v>0</v>
      </c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37">
        <f t="shared" si="315"/>
        <v>0</v>
      </c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s="17"/>
      <c r="BE2793" s="17"/>
      <c r="BF2793" s="17"/>
      <c r="BG2793" s="17"/>
      <c r="BH2793" s="17"/>
      <c r="BI2793" s="17"/>
      <c r="BJ2793" s="17"/>
      <c r="BK2793" s="17"/>
      <c r="BL2793" s="17"/>
      <c r="BM2793" s="17"/>
      <c r="BN2793" s="17"/>
      <c r="BO2793" s="17"/>
      <c r="BP2793" s="17"/>
      <c r="BQ2793" s="17"/>
      <c r="BR2793" s="17"/>
      <c r="BS2793" s="17"/>
      <c r="BT2793" s="17"/>
    </row>
    <row r="2794" spans="2:72">
      <c r="B2794" s="17" t="e">
        <f>VLOOKUP(D2794,正方形!D:D,1,FALSE)</f>
        <v>#N/A</v>
      </c>
      <c r="C2794" s="4">
        <f t="shared" si="318"/>
        <v>2790</v>
      </c>
      <c r="D2794" s="1" t="s">
        <v>3514</v>
      </c>
      <c r="E2794" s="1" t="s">
        <v>2389</v>
      </c>
      <c r="F2794" s="17" t="s">
        <v>2481</v>
      </c>
      <c r="G2794" s="4">
        <v>150</v>
      </c>
      <c r="H2794" s="35">
        <f t="shared" si="316"/>
        <v>150</v>
      </c>
      <c r="I2794" s="47">
        <f t="shared" si="317"/>
        <v>0</v>
      </c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37">
        <v>0</v>
      </c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/>
      <c r="BF2794" s="17"/>
      <c r="BG2794" s="17"/>
      <c r="BH2794" s="17"/>
      <c r="BI2794" s="17"/>
      <c r="BJ2794" s="17">
        <v>100</v>
      </c>
      <c r="BK2794" s="17"/>
      <c r="BL2794" s="17"/>
      <c r="BM2794" s="17"/>
      <c r="BN2794" s="17"/>
      <c r="BO2794" s="17"/>
      <c r="BP2794" s="17"/>
      <c r="BQ2794" s="17"/>
      <c r="BR2794" s="17"/>
      <c r="BS2794" s="17"/>
      <c r="BT2794" s="17"/>
    </row>
    <row r="2795" spans="2:72">
      <c r="B2795" s="17" t="e">
        <f>VLOOKUP(D2795,正方形!D:D,1,FALSE)</f>
        <v>#N/A</v>
      </c>
      <c r="C2795" s="4">
        <f t="shared" si="318"/>
        <v>2791</v>
      </c>
      <c r="D2795" s="1" t="s">
        <v>3515</v>
      </c>
      <c r="E2795" s="1" t="s">
        <v>2381</v>
      </c>
      <c r="F2795" s="17" t="s">
        <v>2885</v>
      </c>
      <c r="G2795" s="4">
        <v>100</v>
      </c>
      <c r="H2795" s="35">
        <f t="shared" si="316"/>
        <v>100</v>
      </c>
      <c r="I2795" s="47">
        <f t="shared" si="317"/>
        <v>0</v>
      </c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37">
        <f t="shared" si="315"/>
        <v>0</v>
      </c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17"/>
      <c r="BF2795" s="17"/>
      <c r="BG2795" s="17"/>
      <c r="BH2795" s="17"/>
      <c r="BI2795" s="17"/>
      <c r="BJ2795" s="17"/>
      <c r="BK2795" s="17"/>
      <c r="BL2795" s="17"/>
      <c r="BM2795" s="17"/>
      <c r="BN2795" s="17"/>
      <c r="BO2795" s="17"/>
      <c r="BP2795" s="17"/>
      <c r="BQ2795" s="17"/>
      <c r="BR2795" s="17"/>
      <c r="BS2795" s="17"/>
      <c r="BT2795" s="17"/>
    </row>
    <row r="2796" hidden="1" spans="2:72">
      <c r="B2796" s="17" t="e">
        <f>VLOOKUP(D2796,正方形!D:D,1,FALSE)</f>
        <v>#N/A</v>
      </c>
      <c r="C2796" s="4">
        <f t="shared" si="318"/>
        <v>2792</v>
      </c>
      <c r="D2796" s="1" t="s">
        <v>3516</v>
      </c>
      <c r="E2796" s="1" t="s">
        <v>3517</v>
      </c>
      <c r="F2796" s="17" t="s">
        <v>2525</v>
      </c>
      <c r="G2796" s="4">
        <v>0</v>
      </c>
      <c r="H2796" s="35">
        <f t="shared" si="316"/>
        <v>0</v>
      </c>
      <c r="I2796" s="47">
        <f t="shared" si="317"/>
        <v>0</v>
      </c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37">
        <f t="shared" si="315"/>
        <v>0</v>
      </c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/>
      <c r="BF2796" s="17"/>
      <c r="BG2796" s="17"/>
      <c r="BH2796" s="17"/>
      <c r="BI2796" s="17"/>
      <c r="BJ2796" s="17"/>
      <c r="BK2796" s="17"/>
      <c r="BL2796" s="17"/>
      <c r="BM2796" s="17"/>
      <c r="BN2796" s="17"/>
      <c r="BO2796" s="17"/>
      <c r="BP2796" s="17"/>
      <c r="BQ2796" s="17"/>
      <c r="BR2796" s="17"/>
      <c r="BS2796" s="17"/>
      <c r="BT2796" s="17"/>
    </row>
    <row r="2797" spans="2:72">
      <c r="B2797" s="17" t="e">
        <f>VLOOKUP(D2797,正方形!D:D,1,FALSE)</f>
        <v>#N/A</v>
      </c>
      <c r="C2797" s="4">
        <f t="shared" si="318"/>
        <v>2793</v>
      </c>
      <c r="D2797" s="1" t="s">
        <v>3518</v>
      </c>
      <c r="E2797" s="1" t="s">
        <v>3519</v>
      </c>
      <c r="F2797" s="17" t="s">
        <v>3520</v>
      </c>
      <c r="G2797" s="4">
        <v>2150</v>
      </c>
      <c r="H2797" s="35">
        <f t="shared" si="316"/>
        <v>1795</v>
      </c>
      <c r="I2797" s="47">
        <f t="shared" si="317"/>
        <v>0</v>
      </c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  <c r="AM2797" s="17"/>
      <c r="AN2797" s="17"/>
      <c r="AO2797" s="37">
        <f t="shared" si="315"/>
        <v>355</v>
      </c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>
        <v>175</v>
      </c>
      <c r="BD2797" s="17"/>
      <c r="BE2797" s="17"/>
      <c r="BF2797" s="17"/>
      <c r="BG2797" s="17"/>
      <c r="BH2797" s="17"/>
      <c r="BI2797" s="17"/>
      <c r="BJ2797" s="17"/>
      <c r="BK2797" s="17">
        <v>180</v>
      </c>
      <c r="BL2797" s="17"/>
      <c r="BM2797" s="17"/>
      <c r="BN2797" s="17"/>
      <c r="BO2797" s="17"/>
      <c r="BP2797" s="17"/>
      <c r="BQ2797" s="17"/>
      <c r="BR2797" s="17"/>
      <c r="BS2797" s="17"/>
      <c r="BT2797" s="17"/>
    </row>
    <row r="2798" spans="2:72">
      <c r="B2798" s="17"/>
      <c r="C2798" s="4">
        <f t="shared" si="318"/>
        <v>2794</v>
      </c>
      <c r="D2798" s="16" t="s">
        <v>3521</v>
      </c>
      <c r="E2798" s="1" t="s">
        <v>3522</v>
      </c>
      <c r="F2798" s="17" t="s">
        <v>2425</v>
      </c>
      <c r="G2798" s="4">
        <v>50</v>
      </c>
      <c r="H2798" s="35">
        <f t="shared" si="316"/>
        <v>50</v>
      </c>
      <c r="I2798" s="47">
        <f t="shared" si="317"/>
        <v>0</v>
      </c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  <c r="AM2798" s="17"/>
      <c r="AN2798" s="17"/>
      <c r="AO2798" s="37">
        <f t="shared" si="315"/>
        <v>0</v>
      </c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s="17"/>
      <c r="BE2798" s="17"/>
      <c r="BF2798" s="17"/>
      <c r="BG2798" s="17"/>
      <c r="BH2798" s="17"/>
      <c r="BI2798" s="17"/>
      <c r="BJ2798" s="17"/>
      <c r="BK2798" s="17"/>
      <c r="BL2798" s="17"/>
      <c r="BM2798" s="17"/>
      <c r="BN2798" s="17"/>
      <c r="BO2798" s="17"/>
      <c r="BP2798" s="17"/>
      <c r="BQ2798" s="17"/>
      <c r="BR2798" s="17"/>
      <c r="BS2798" s="17"/>
      <c r="BT2798" s="17"/>
    </row>
    <row r="2799" spans="2:72">
      <c r="B2799" s="17" t="e">
        <f>VLOOKUP(D2799,正方形!D:D,1,FALSE)</f>
        <v>#N/A</v>
      </c>
      <c r="C2799" s="4">
        <f t="shared" si="318"/>
        <v>2795</v>
      </c>
      <c r="D2799" s="1" t="s">
        <v>3523</v>
      </c>
      <c r="E2799" s="1" t="s">
        <v>3524</v>
      </c>
      <c r="F2799" s="17" t="s">
        <v>2469</v>
      </c>
      <c r="G2799" s="4">
        <v>135</v>
      </c>
      <c r="H2799" s="35">
        <f t="shared" si="316"/>
        <v>135</v>
      </c>
      <c r="I2799" s="47">
        <f t="shared" si="317"/>
        <v>0</v>
      </c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  <c r="AM2799" s="17"/>
      <c r="AN2799" s="17"/>
      <c r="AO2799" s="37">
        <f t="shared" si="315"/>
        <v>0</v>
      </c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s="17"/>
      <c r="BE2799" s="17"/>
      <c r="BF2799" s="17"/>
      <c r="BG2799" s="17"/>
      <c r="BH2799" s="17"/>
      <c r="BI2799" s="17"/>
      <c r="BJ2799" s="17"/>
      <c r="BK2799" s="17"/>
      <c r="BL2799" s="17"/>
      <c r="BM2799" s="17"/>
      <c r="BN2799" s="17"/>
      <c r="BO2799" s="17"/>
      <c r="BP2799" s="17"/>
      <c r="BQ2799" s="17"/>
      <c r="BR2799" s="17"/>
      <c r="BS2799" s="17"/>
      <c r="BT2799" s="17"/>
    </row>
    <row r="2800" spans="2:72">
      <c r="B2800" s="17" t="e">
        <f>VLOOKUP(D2800,正方形!D:D,1,FALSE)</f>
        <v>#N/A</v>
      </c>
      <c r="C2800" s="4">
        <f t="shared" si="318"/>
        <v>2796</v>
      </c>
      <c r="D2800" s="1" t="s">
        <v>3525</v>
      </c>
      <c r="E2800" s="1" t="s">
        <v>2332</v>
      </c>
      <c r="F2800" s="17" t="s">
        <v>3204</v>
      </c>
      <c r="G2800" s="4">
        <v>1250</v>
      </c>
      <c r="H2800" s="35">
        <f t="shared" si="316"/>
        <v>1250</v>
      </c>
      <c r="I2800" s="47">
        <f t="shared" si="317"/>
        <v>0</v>
      </c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  <c r="AI2800" s="17"/>
      <c r="AJ2800" s="17"/>
      <c r="AK2800" s="17"/>
      <c r="AL2800" s="17"/>
      <c r="AM2800" s="17"/>
      <c r="AN2800" s="17"/>
      <c r="AO2800" s="37">
        <f t="shared" si="315"/>
        <v>0</v>
      </c>
      <c r="AP2800" s="17"/>
      <c r="AQ2800" s="17"/>
      <c r="AR2800" s="17"/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s="17"/>
      <c r="BE2800" s="17"/>
      <c r="BF2800" s="17"/>
      <c r="BG2800" s="17"/>
      <c r="BH2800" s="17"/>
      <c r="BI2800" s="17"/>
      <c r="BJ2800" s="17"/>
      <c r="BK2800" s="17"/>
      <c r="BL2800" s="17"/>
      <c r="BM2800" s="17"/>
      <c r="BN2800" s="17"/>
      <c r="BO2800" s="17"/>
      <c r="BP2800" s="17"/>
      <c r="BQ2800" s="17"/>
      <c r="BR2800" s="17"/>
      <c r="BS2800" s="17"/>
      <c r="BT2800" s="17"/>
    </row>
    <row r="2801" spans="2:72">
      <c r="B2801" s="17" t="e">
        <f>VLOOKUP(D2801,正方形!D:D,1,FALSE)</f>
        <v>#N/A</v>
      </c>
      <c r="C2801" s="4">
        <f t="shared" si="318"/>
        <v>2797</v>
      </c>
      <c r="D2801" s="1" t="s">
        <v>3526</v>
      </c>
      <c r="E2801" s="1" t="s">
        <v>3527</v>
      </c>
      <c r="F2801" s="17" t="s">
        <v>3204</v>
      </c>
      <c r="G2801" s="4">
        <v>250</v>
      </c>
      <c r="H2801" s="35">
        <f t="shared" si="316"/>
        <v>250</v>
      </c>
      <c r="I2801" s="47">
        <f t="shared" si="317"/>
        <v>0</v>
      </c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  <c r="AM2801" s="17"/>
      <c r="AN2801" s="17"/>
      <c r="AO2801" s="37">
        <f t="shared" si="315"/>
        <v>0</v>
      </c>
      <c r="AP2801" s="17"/>
      <c r="AQ2801" s="17"/>
      <c r="AR2801" s="17"/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s="17"/>
      <c r="BE2801" s="17"/>
      <c r="BF2801" s="17"/>
      <c r="BG2801" s="17"/>
      <c r="BH2801" s="17"/>
      <c r="BI2801" s="17"/>
      <c r="BJ2801" s="17"/>
      <c r="BK2801" s="17"/>
      <c r="BL2801" s="17"/>
      <c r="BM2801" s="17"/>
      <c r="BN2801" s="17"/>
      <c r="BO2801" s="17"/>
      <c r="BP2801" s="17"/>
      <c r="BQ2801" s="17"/>
      <c r="BR2801" s="17"/>
      <c r="BS2801" s="17"/>
      <c r="BT2801" s="17"/>
    </row>
    <row r="2802" spans="2:72">
      <c r="B2802" s="17" t="e">
        <f>VLOOKUP(D2802,正方形!D:D,1,FALSE)</f>
        <v>#N/A</v>
      </c>
      <c r="C2802" s="4">
        <f t="shared" si="318"/>
        <v>2798</v>
      </c>
      <c r="D2802" s="1" t="s">
        <v>3528</v>
      </c>
      <c r="E2802" s="1" t="s">
        <v>2330</v>
      </c>
      <c r="F2802" s="17" t="s">
        <v>3529</v>
      </c>
      <c r="G2802" s="4">
        <v>18</v>
      </c>
      <c r="H2802" s="35">
        <f t="shared" si="316"/>
        <v>18</v>
      </c>
      <c r="I2802" s="47">
        <f t="shared" si="317"/>
        <v>0</v>
      </c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  <c r="AI2802" s="17"/>
      <c r="AJ2802" s="17"/>
      <c r="AK2802" s="17"/>
      <c r="AL2802" s="17"/>
      <c r="AM2802" s="17"/>
      <c r="AN2802" s="17"/>
      <c r="AO2802" s="37">
        <f t="shared" si="315"/>
        <v>0</v>
      </c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s="17"/>
      <c r="BE2802" s="17"/>
      <c r="BF2802" s="17"/>
      <c r="BG2802" s="17"/>
      <c r="BH2802" s="17"/>
      <c r="BI2802" s="17"/>
      <c r="BJ2802" s="17"/>
      <c r="BK2802" s="17"/>
      <c r="BL2802" s="17"/>
      <c r="BM2802" s="17"/>
      <c r="BN2802" s="17"/>
      <c r="BO2802" s="17"/>
      <c r="BP2802" s="17"/>
      <c r="BQ2802" s="17"/>
      <c r="BR2802" s="17"/>
      <c r="BS2802" s="17"/>
      <c r="BT2802" s="17"/>
    </row>
    <row r="2803" hidden="1" spans="2:72">
      <c r="B2803" s="17" t="e">
        <f>VLOOKUP(D2803,正方形!D:D,1,FALSE)</f>
        <v>#N/A</v>
      </c>
      <c r="C2803" s="4">
        <f t="shared" si="318"/>
        <v>2799</v>
      </c>
      <c r="D2803" s="1" t="s">
        <v>3530</v>
      </c>
      <c r="E2803" s="1" t="s">
        <v>2311</v>
      </c>
      <c r="F2803" s="17" t="s">
        <v>3531</v>
      </c>
      <c r="G2803" s="4">
        <v>190</v>
      </c>
      <c r="H2803" s="35">
        <f t="shared" si="316"/>
        <v>0</v>
      </c>
      <c r="I2803" s="47">
        <f t="shared" si="317"/>
        <v>0</v>
      </c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  <c r="AM2803" s="17"/>
      <c r="AN2803" s="17"/>
      <c r="AO2803" s="37">
        <f t="shared" ref="AO2797:AO2830" si="319">SUM(AP2803:BT2803)</f>
        <v>190</v>
      </c>
      <c r="AP2803" s="17"/>
      <c r="AQ2803" s="17"/>
      <c r="AR2803" s="17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>
        <v>190</v>
      </c>
      <c r="BD2803" s="17"/>
      <c r="BE2803" s="17"/>
      <c r="BF2803" s="17"/>
      <c r="BG2803" s="17"/>
      <c r="BH2803" s="17"/>
      <c r="BI2803" s="17"/>
      <c r="BJ2803" s="17"/>
      <c r="BK2803" s="17"/>
      <c r="BL2803" s="17"/>
      <c r="BM2803" s="17"/>
      <c r="BN2803" s="17"/>
      <c r="BO2803" s="17"/>
      <c r="BP2803" s="17"/>
      <c r="BQ2803" s="17"/>
      <c r="BR2803" s="17"/>
      <c r="BS2803" s="17"/>
      <c r="BT2803" s="17"/>
    </row>
    <row r="2804" hidden="1" spans="2:72">
      <c r="B2804" s="17" t="e">
        <f>VLOOKUP(D2804,正方形!D:D,1,FALSE)</f>
        <v>#N/A</v>
      </c>
      <c r="C2804" s="4">
        <f t="shared" si="318"/>
        <v>2800</v>
      </c>
      <c r="D2804" s="1" t="s">
        <v>3532</v>
      </c>
      <c r="E2804" s="1" t="s">
        <v>2310</v>
      </c>
      <c r="F2804" s="17" t="s">
        <v>3533</v>
      </c>
      <c r="G2804" s="4">
        <v>0</v>
      </c>
      <c r="H2804" s="35">
        <f t="shared" si="316"/>
        <v>0</v>
      </c>
      <c r="I2804" s="47">
        <f t="shared" si="317"/>
        <v>0</v>
      </c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7"/>
      <c r="AI2804" s="17"/>
      <c r="AJ2804" s="17"/>
      <c r="AK2804" s="17"/>
      <c r="AL2804" s="17"/>
      <c r="AM2804" s="17"/>
      <c r="AN2804" s="17"/>
      <c r="AO2804" s="37">
        <f t="shared" si="319"/>
        <v>0</v>
      </c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s="17"/>
      <c r="BE2804" s="17"/>
      <c r="BF2804" s="17"/>
      <c r="BG2804" s="17"/>
      <c r="BH2804" s="17"/>
      <c r="BI2804" s="17"/>
      <c r="BJ2804" s="17"/>
      <c r="BK2804" s="17"/>
      <c r="BL2804" s="17"/>
      <c r="BM2804" s="17"/>
      <c r="BN2804" s="17"/>
      <c r="BO2804" s="17"/>
      <c r="BP2804" s="17"/>
      <c r="BQ2804" s="17"/>
      <c r="BR2804" s="17"/>
      <c r="BS2804" s="17"/>
      <c r="BT2804" s="17"/>
    </row>
    <row r="2805" hidden="1" spans="2:72">
      <c r="B2805" s="17" t="e">
        <f>VLOOKUP(D2805,正方形!D:D,1,FALSE)</f>
        <v>#N/A</v>
      </c>
      <c r="C2805" s="4">
        <f t="shared" si="318"/>
        <v>2801</v>
      </c>
      <c r="D2805" s="1" t="s">
        <v>3534</v>
      </c>
      <c r="E2805" s="1" t="s">
        <v>3535</v>
      </c>
      <c r="F2805" s="17" t="s">
        <v>2449</v>
      </c>
      <c r="G2805" s="4">
        <v>0</v>
      </c>
      <c r="H2805" s="35">
        <f t="shared" si="316"/>
        <v>0</v>
      </c>
      <c r="I2805" s="47">
        <f t="shared" si="317"/>
        <v>0</v>
      </c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37">
        <f t="shared" si="319"/>
        <v>0</v>
      </c>
      <c r="AP2805" s="17"/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s="17"/>
      <c r="BE2805" s="17"/>
      <c r="BF2805" s="17"/>
      <c r="BG2805" s="17"/>
      <c r="BH2805" s="17"/>
      <c r="BI2805" s="17"/>
      <c r="BJ2805" s="17"/>
      <c r="BK2805" s="17"/>
      <c r="BL2805" s="17"/>
      <c r="BM2805" s="17"/>
      <c r="BN2805" s="17"/>
      <c r="BO2805" s="17"/>
      <c r="BP2805" s="17"/>
      <c r="BQ2805" s="17"/>
      <c r="BR2805" s="17"/>
      <c r="BS2805" s="17"/>
      <c r="BT2805" s="17"/>
    </row>
    <row r="2806" spans="2:72">
      <c r="B2806" s="17" t="e">
        <f>VLOOKUP(D2806,正方形!D:D,1,FALSE)</f>
        <v>#N/A</v>
      </c>
      <c r="C2806" s="4">
        <f t="shared" si="318"/>
        <v>2802</v>
      </c>
      <c r="D2806" s="1" t="s">
        <v>3536</v>
      </c>
      <c r="E2806" s="1" t="s">
        <v>2291</v>
      </c>
      <c r="F2806" s="17" t="s">
        <v>2506</v>
      </c>
      <c r="G2806" s="4">
        <v>20</v>
      </c>
      <c r="H2806" s="35">
        <f t="shared" si="316"/>
        <v>20</v>
      </c>
      <c r="I2806" s="47">
        <f t="shared" si="317"/>
        <v>0</v>
      </c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  <c r="AM2806" s="17"/>
      <c r="AN2806" s="17"/>
      <c r="AO2806" s="37">
        <f t="shared" si="319"/>
        <v>0</v>
      </c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s="17"/>
      <c r="BE2806" s="17"/>
      <c r="BF2806" s="17"/>
      <c r="BG2806" s="17"/>
      <c r="BH2806" s="17"/>
      <c r="BI2806" s="17"/>
      <c r="BJ2806" s="17"/>
      <c r="BK2806" s="17"/>
      <c r="BL2806" s="17"/>
      <c r="BM2806" s="17"/>
      <c r="BN2806" s="17"/>
      <c r="BO2806" s="17"/>
      <c r="BP2806" s="17"/>
      <c r="BQ2806" s="17"/>
      <c r="BR2806" s="17"/>
      <c r="BS2806" s="17"/>
      <c r="BT2806" s="17"/>
    </row>
    <row r="2807" hidden="1" spans="2:72">
      <c r="B2807" s="17" t="e">
        <f>VLOOKUP(D2807,正方形!D:D,1,FALSE)</f>
        <v>#N/A</v>
      </c>
      <c r="C2807" s="4">
        <f t="shared" si="318"/>
        <v>2803</v>
      </c>
      <c r="D2807" s="1" t="s">
        <v>3537</v>
      </c>
      <c r="E2807" s="1" t="s">
        <v>2290</v>
      </c>
      <c r="F2807" s="17" t="s">
        <v>3224</v>
      </c>
      <c r="G2807" s="4">
        <v>165</v>
      </c>
      <c r="H2807" s="35">
        <f t="shared" si="316"/>
        <v>0</v>
      </c>
      <c r="I2807" s="47">
        <f t="shared" si="317"/>
        <v>0</v>
      </c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37">
        <f t="shared" si="319"/>
        <v>165</v>
      </c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s="17"/>
      <c r="BE2807" s="17"/>
      <c r="BF2807" s="17"/>
      <c r="BG2807" s="17"/>
      <c r="BH2807" s="17"/>
      <c r="BI2807" s="17"/>
      <c r="BJ2807" s="17"/>
      <c r="BK2807" s="17"/>
      <c r="BL2807" s="17"/>
      <c r="BM2807" s="17">
        <v>165</v>
      </c>
      <c r="BN2807" s="17"/>
      <c r="BO2807" s="17"/>
      <c r="BP2807" s="17"/>
      <c r="BQ2807" s="17"/>
      <c r="BR2807" s="17"/>
      <c r="BS2807" s="17"/>
      <c r="BT2807" s="17"/>
    </row>
    <row r="2808" hidden="1" spans="2:72">
      <c r="B2808" s="17"/>
      <c r="C2808" s="4">
        <f t="shared" si="318"/>
        <v>2804</v>
      </c>
      <c r="D2808" s="1" t="s">
        <v>3538</v>
      </c>
      <c r="E2808" s="1" t="s">
        <v>3539</v>
      </c>
      <c r="F2808" s="17" t="s">
        <v>2425</v>
      </c>
      <c r="G2808" s="4">
        <v>0</v>
      </c>
      <c r="H2808" s="35">
        <f t="shared" si="316"/>
        <v>0</v>
      </c>
      <c r="I2808" s="47">
        <f t="shared" si="317"/>
        <v>0</v>
      </c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  <c r="AM2808" s="17"/>
      <c r="AN2808" s="17"/>
      <c r="AO2808" s="37">
        <f t="shared" si="319"/>
        <v>0</v>
      </c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s="17"/>
      <c r="BE2808" s="17"/>
      <c r="BF2808" s="17"/>
      <c r="BG2808" s="17"/>
      <c r="BH2808" s="17"/>
      <c r="BI2808" s="17"/>
      <c r="BJ2808" s="17"/>
      <c r="BK2808" s="17"/>
      <c r="BL2808" s="17"/>
      <c r="BM2808" s="17"/>
      <c r="BN2808" s="17"/>
      <c r="BO2808" s="17"/>
      <c r="BP2808" s="17"/>
      <c r="BQ2808" s="17"/>
      <c r="BR2808" s="17"/>
      <c r="BS2808" s="17"/>
      <c r="BT2808" s="17"/>
    </row>
    <row r="2809" spans="2:72">
      <c r="B2809" s="17" t="e">
        <f>VLOOKUP(D2809,正方形!D:D,1,FALSE)</f>
        <v>#N/A</v>
      </c>
      <c r="C2809" s="4">
        <f t="shared" si="318"/>
        <v>2805</v>
      </c>
      <c r="D2809" s="1" t="s">
        <v>3540</v>
      </c>
      <c r="E2809" s="1" t="s">
        <v>2286</v>
      </c>
      <c r="F2809" s="17" t="s">
        <v>2427</v>
      </c>
      <c r="G2809" s="4">
        <v>280</v>
      </c>
      <c r="H2809" s="35">
        <f t="shared" si="316"/>
        <v>280</v>
      </c>
      <c r="I2809" s="47">
        <f t="shared" si="317"/>
        <v>0</v>
      </c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  <c r="AM2809" s="17"/>
      <c r="AN2809" s="17"/>
      <c r="AO2809" s="37">
        <f t="shared" si="319"/>
        <v>0</v>
      </c>
      <c r="AP2809" s="17"/>
      <c r="AQ2809" s="17"/>
      <c r="AR2809" s="17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s="17"/>
      <c r="BE2809" s="17"/>
      <c r="BF2809" s="17"/>
      <c r="BG2809" s="17"/>
      <c r="BH2809" s="17"/>
      <c r="BI2809" s="17"/>
      <c r="BJ2809" s="17"/>
      <c r="BK2809" s="17"/>
      <c r="BL2809" s="17"/>
      <c r="BM2809" s="17"/>
      <c r="BN2809" s="17"/>
      <c r="BO2809" s="17"/>
      <c r="BP2809" s="17"/>
      <c r="BQ2809" s="17"/>
      <c r="BR2809" s="17"/>
      <c r="BS2809" s="17"/>
      <c r="BT2809" s="17"/>
    </row>
    <row r="2810" hidden="1" spans="2:72">
      <c r="B2810" s="17" t="e">
        <f>VLOOKUP(D2810,正方形!D:D,1,FALSE)</f>
        <v>#N/A</v>
      </c>
      <c r="C2810" s="4">
        <f t="shared" si="318"/>
        <v>2806</v>
      </c>
      <c r="D2810" s="1" t="s">
        <v>3541</v>
      </c>
      <c r="E2810" s="1" t="s">
        <v>2279</v>
      </c>
      <c r="F2810" s="17" t="s">
        <v>2817</v>
      </c>
      <c r="G2810" s="4">
        <v>50</v>
      </c>
      <c r="H2810" s="35">
        <f t="shared" si="316"/>
        <v>0</v>
      </c>
      <c r="I2810" s="47">
        <f t="shared" si="317"/>
        <v>0</v>
      </c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  <c r="AM2810" s="17"/>
      <c r="AN2810" s="17"/>
      <c r="AO2810" s="37">
        <f t="shared" si="319"/>
        <v>50</v>
      </c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s="17"/>
      <c r="BE2810" s="17"/>
      <c r="BF2810" s="17"/>
      <c r="BG2810" s="17"/>
      <c r="BH2810" s="17"/>
      <c r="BI2810" s="17"/>
      <c r="BJ2810" s="17">
        <v>50</v>
      </c>
      <c r="BK2810" s="17"/>
      <c r="BL2810" s="17"/>
      <c r="BM2810" s="17"/>
      <c r="BN2810" s="17"/>
      <c r="BO2810" s="17"/>
      <c r="BP2810" s="17"/>
      <c r="BQ2810" s="17"/>
      <c r="BR2810" s="17"/>
      <c r="BS2810" s="17"/>
      <c r="BT2810" s="17"/>
    </row>
    <row r="2811" hidden="1" spans="2:72">
      <c r="B2811" s="17"/>
      <c r="C2811" s="4">
        <f t="shared" si="318"/>
        <v>2807</v>
      </c>
      <c r="D2811" s="16" t="s">
        <v>3542</v>
      </c>
      <c r="E2811" s="16" t="s">
        <v>3543</v>
      </c>
      <c r="F2811" s="17"/>
      <c r="G2811" s="4">
        <v>0</v>
      </c>
      <c r="H2811" s="35">
        <f t="shared" si="316"/>
        <v>0</v>
      </c>
      <c r="I2811" s="47">
        <f t="shared" si="317"/>
        <v>0</v>
      </c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37">
        <f t="shared" si="319"/>
        <v>0</v>
      </c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s="17"/>
      <c r="BE2811" s="17"/>
      <c r="BF2811" s="17"/>
      <c r="BG2811" s="17"/>
      <c r="BH2811" s="17"/>
      <c r="BI2811" s="17"/>
      <c r="BJ2811" s="17"/>
      <c r="BK2811" s="17"/>
      <c r="BL2811" s="17"/>
      <c r="BM2811" s="17"/>
      <c r="BN2811" s="17"/>
      <c r="BO2811" s="17"/>
      <c r="BP2811" s="17"/>
      <c r="BQ2811" s="17"/>
      <c r="BR2811" s="17"/>
      <c r="BS2811" s="17"/>
      <c r="BT2811" s="17"/>
    </row>
    <row r="2812" hidden="1" spans="2:72">
      <c r="B2812" s="17" t="e">
        <f>VLOOKUP(D2812,正方形!D:D,1,FALSE)</f>
        <v>#N/A</v>
      </c>
      <c r="C2812" s="4">
        <f t="shared" si="318"/>
        <v>2808</v>
      </c>
      <c r="D2812" s="1" t="s">
        <v>3544</v>
      </c>
      <c r="E2812" s="1" t="s">
        <v>3545</v>
      </c>
      <c r="F2812" s="17" t="s">
        <v>2425</v>
      </c>
      <c r="G2812" s="4">
        <v>0</v>
      </c>
      <c r="H2812" s="35">
        <f t="shared" si="316"/>
        <v>0</v>
      </c>
      <c r="I2812" s="47">
        <f t="shared" si="317"/>
        <v>0</v>
      </c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  <c r="AM2812" s="17"/>
      <c r="AN2812" s="17"/>
      <c r="AO2812" s="37">
        <f t="shared" si="319"/>
        <v>0</v>
      </c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s="17"/>
      <c r="BE2812" s="17"/>
      <c r="BF2812" s="17"/>
      <c r="BG2812" s="17"/>
      <c r="BH2812" s="17"/>
      <c r="BI2812" s="17"/>
      <c r="BJ2812" s="17"/>
      <c r="BK2812" s="17"/>
      <c r="BL2812" s="17"/>
      <c r="BM2812" s="17"/>
      <c r="BN2812" s="17"/>
      <c r="BO2812" s="17"/>
      <c r="BP2812" s="17"/>
      <c r="BQ2812" s="17"/>
      <c r="BR2812" s="17"/>
      <c r="BS2812" s="17"/>
      <c r="BT2812" s="17"/>
    </row>
    <row r="2813" hidden="1" spans="2:72">
      <c r="B2813" s="17"/>
      <c r="C2813" s="4">
        <f t="shared" si="318"/>
        <v>2809</v>
      </c>
      <c r="D2813" s="16" t="s">
        <v>3546</v>
      </c>
      <c r="E2813" s="16" t="s">
        <v>3547</v>
      </c>
      <c r="F2813" s="17"/>
      <c r="G2813" s="4">
        <v>0</v>
      </c>
      <c r="H2813" s="35">
        <f t="shared" si="316"/>
        <v>0</v>
      </c>
      <c r="I2813" s="47">
        <f t="shared" si="317"/>
        <v>0</v>
      </c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  <c r="AM2813" s="17"/>
      <c r="AN2813" s="17"/>
      <c r="AO2813" s="37">
        <f t="shared" si="319"/>
        <v>0</v>
      </c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s="17"/>
      <c r="BE2813" s="17"/>
      <c r="BF2813" s="17"/>
      <c r="BG2813" s="17"/>
      <c r="BH2813" s="17"/>
      <c r="BI2813" s="17"/>
      <c r="BJ2813" s="17"/>
      <c r="BK2813" s="17"/>
      <c r="BL2813" s="17"/>
      <c r="BM2813" s="17"/>
      <c r="BN2813" s="17"/>
      <c r="BO2813" s="17"/>
      <c r="BP2813" s="17"/>
      <c r="BQ2813" s="17"/>
      <c r="BR2813" s="17"/>
      <c r="BS2813" s="17"/>
      <c r="BT2813" s="17"/>
    </row>
    <row r="2814" hidden="1" spans="2:72">
      <c r="B2814" s="17"/>
      <c r="C2814" s="4">
        <f t="shared" si="318"/>
        <v>2810</v>
      </c>
      <c r="D2814" s="16" t="s">
        <v>3548</v>
      </c>
      <c r="E2814" s="1" t="s">
        <v>2263</v>
      </c>
      <c r="F2814" s="17" t="s">
        <v>2425</v>
      </c>
      <c r="G2814" s="4">
        <v>0</v>
      </c>
      <c r="H2814" s="35">
        <f t="shared" si="316"/>
        <v>0</v>
      </c>
      <c r="I2814" s="47">
        <f t="shared" si="317"/>
        <v>0</v>
      </c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  <c r="AM2814" s="17"/>
      <c r="AN2814" s="17"/>
      <c r="AO2814" s="37">
        <f t="shared" si="319"/>
        <v>0</v>
      </c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s="17"/>
      <c r="BE2814" s="17"/>
      <c r="BF2814" s="17"/>
      <c r="BG2814" s="17"/>
      <c r="BH2814" s="17"/>
      <c r="BI2814" s="17"/>
      <c r="BJ2814" s="17"/>
      <c r="BK2814" s="17"/>
      <c r="BL2814" s="17"/>
      <c r="BM2814" s="17"/>
      <c r="BN2814" s="17"/>
      <c r="BO2814" s="17"/>
      <c r="BP2814" s="17"/>
      <c r="BQ2814" s="17"/>
      <c r="BR2814" s="17"/>
      <c r="BS2814" s="17"/>
      <c r="BT2814" s="17"/>
    </row>
    <row r="2815" hidden="1" spans="2:72">
      <c r="B2815" s="17" t="e">
        <f>VLOOKUP(D2815,正方形!D:D,1,FALSE)</f>
        <v>#N/A</v>
      </c>
      <c r="C2815" s="4">
        <f t="shared" si="318"/>
        <v>2811</v>
      </c>
      <c r="D2815" s="1" t="s">
        <v>3549</v>
      </c>
      <c r="E2815" s="1" t="s">
        <v>2246</v>
      </c>
      <c r="F2815" s="17" t="s">
        <v>3204</v>
      </c>
      <c r="G2815" s="4">
        <v>20</v>
      </c>
      <c r="H2815" s="35">
        <f t="shared" si="316"/>
        <v>0</v>
      </c>
      <c r="I2815" s="47">
        <f t="shared" si="317"/>
        <v>0</v>
      </c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  <c r="AM2815" s="17"/>
      <c r="AN2815" s="17"/>
      <c r="AO2815" s="37">
        <f t="shared" si="319"/>
        <v>20</v>
      </c>
      <c r="AP2815" s="17"/>
      <c r="AQ2815" s="17"/>
      <c r="AR2815" s="17"/>
      <c r="AS2815" s="17"/>
      <c r="AT2815" s="17"/>
      <c r="AU2815" s="17">
        <v>20</v>
      </c>
      <c r="AV2815" s="17"/>
      <c r="AW2815" s="17"/>
      <c r="AX2815" s="17"/>
      <c r="AY2815" s="17"/>
      <c r="AZ2815" s="17"/>
      <c r="BA2815" s="17"/>
      <c r="BB2815" s="17"/>
      <c r="BC2815" s="17"/>
      <c r="BD2815" s="17"/>
      <c r="BE2815" s="17"/>
      <c r="BF2815" s="17"/>
      <c r="BG2815" s="17"/>
      <c r="BH2815" s="17"/>
      <c r="BI2815" s="17"/>
      <c r="BJ2815" s="17"/>
      <c r="BK2815" s="17"/>
      <c r="BL2815" s="17"/>
      <c r="BM2815" s="17"/>
      <c r="BN2815" s="17"/>
      <c r="BO2815" s="17"/>
      <c r="BP2815" s="17"/>
      <c r="BQ2815" s="17"/>
      <c r="BR2815" s="17"/>
      <c r="BS2815" s="17"/>
      <c r="BT2815" s="17"/>
    </row>
    <row r="2816" hidden="1" spans="2:72">
      <c r="B2816" s="17" t="e">
        <f>VLOOKUP(D2816,正方形!D:D,1,FALSE)</f>
        <v>#N/A</v>
      </c>
      <c r="C2816" s="4">
        <f t="shared" si="318"/>
        <v>2812</v>
      </c>
      <c r="D2816" s="1" t="s">
        <v>3550</v>
      </c>
      <c r="E2816" s="1" t="s">
        <v>2244</v>
      </c>
      <c r="F2816" s="17" t="s">
        <v>3478</v>
      </c>
      <c r="G2816" s="4">
        <v>50</v>
      </c>
      <c r="H2816" s="35">
        <f t="shared" si="316"/>
        <v>0</v>
      </c>
      <c r="I2816" s="47">
        <f t="shared" si="317"/>
        <v>0</v>
      </c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  <c r="AM2816" s="17"/>
      <c r="AN2816" s="17"/>
      <c r="AO2816" s="37">
        <f t="shared" si="319"/>
        <v>50</v>
      </c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s="17"/>
      <c r="BE2816" s="17"/>
      <c r="BF2816" s="17"/>
      <c r="BG2816" s="17"/>
      <c r="BH2816" s="17">
        <v>50</v>
      </c>
      <c r="BI2816" s="17"/>
      <c r="BJ2816" s="17"/>
      <c r="BK2816" s="17"/>
      <c r="BL2816" s="17"/>
      <c r="BM2816" s="17"/>
      <c r="BN2816" s="17"/>
      <c r="BO2816" s="17"/>
      <c r="BP2816" s="17"/>
      <c r="BQ2816" s="17"/>
      <c r="BR2816" s="17"/>
      <c r="BS2816" s="17"/>
      <c r="BT2816" s="17"/>
    </row>
    <row r="2817" hidden="1" spans="2:72">
      <c r="B2817" s="17" t="e">
        <f>VLOOKUP(D2817,正方形!D:D,1,FALSE)</f>
        <v>#N/A</v>
      </c>
      <c r="C2817" s="4">
        <f t="shared" si="318"/>
        <v>2813</v>
      </c>
      <c r="D2817" s="1" t="s">
        <v>3551</v>
      </c>
      <c r="E2817" s="1" t="s">
        <v>2240</v>
      </c>
      <c r="F2817" s="17" t="s">
        <v>3552</v>
      </c>
      <c r="G2817" s="4">
        <v>180</v>
      </c>
      <c r="H2817" s="35">
        <f t="shared" si="316"/>
        <v>0</v>
      </c>
      <c r="I2817" s="47">
        <f t="shared" si="317"/>
        <v>0</v>
      </c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  <c r="AM2817" s="17"/>
      <c r="AN2817" s="17"/>
      <c r="AO2817" s="37">
        <f t="shared" si="319"/>
        <v>180</v>
      </c>
      <c r="AP2817" s="17"/>
      <c r="AQ2817" s="17">
        <v>100</v>
      </c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s="17"/>
      <c r="BE2817" s="17"/>
      <c r="BF2817" s="17">
        <v>80</v>
      </c>
      <c r="BG2817" s="17"/>
      <c r="BH2817" s="17"/>
      <c r="BI2817" s="17"/>
      <c r="BJ2817" s="17"/>
      <c r="BK2817" s="17"/>
      <c r="BL2817" s="17"/>
      <c r="BM2817" s="17"/>
      <c r="BN2817" s="17"/>
      <c r="BO2817" s="17"/>
      <c r="BP2817" s="17"/>
      <c r="BQ2817" s="17"/>
      <c r="BR2817" s="17"/>
      <c r="BS2817" s="17"/>
      <c r="BT2817" s="17"/>
    </row>
    <row r="2818" spans="2:72">
      <c r="B2818" s="17" t="e">
        <f>VLOOKUP(D2818,正方形!D:D,1,FALSE)</f>
        <v>#N/A</v>
      </c>
      <c r="C2818" s="4">
        <f t="shared" si="318"/>
        <v>2814</v>
      </c>
      <c r="D2818" s="1" t="s">
        <v>3553</v>
      </c>
      <c r="E2818" s="1" t="s">
        <v>3554</v>
      </c>
      <c r="F2818" s="17" t="s">
        <v>3555</v>
      </c>
      <c r="G2818" s="4">
        <v>485</v>
      </c>
      <c r="H2818" s="35">
        <f t="shared" si="316"/>
        <v>485</v>
      </c>
      <c r="I2818" s="47">
        <f t="shared" si="317"/>
        <v>0</v>
      </c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37">
        <f t="shared" si="319"/>
        <v>0</v>
      </c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s="17"/>
      <c r="BE2818" s="17"/>
      <c r="BF2818" s="17"/>
      <c r="BG2818" s="17"/>
      <c r="BH2818" s="17"/>
      <c r="BI2818" s="17"/>
      <c r="BJ2818" s="17"/>
      <c r="BK2818" s="17"/>
      <c r="BL2818" s="17"/>
      <c r="BM2818" s="17"/>
      <c r="BN2818" s="17"/>
      <c r="BO2818" s="17"/>
      <c r="BP2818" s="17"/>
      <c r="BQ2818" s="17"/>
      <c r="BR2818" s="17"/>
      <c r="BS2818" s="17"/>
      <c r="BT2818" s="17"/>
    </row>
    <row r="2819" hidden="1" spans="2:72">
      <c r="B2819" s="17" t="e">
        <f>VLOOKUP(D2819,正方形!D:D,1,FALSE)</f>
        <v>#N/A</v>
      </c>
      <c r="C2819" s="4">
        <f t="shared" si="318"/>
        <v>2815</v>
      </c>
      <c r="D2819" s="1" t="s">
        <v>3556</v>
      </c>
      <c r="E2819" s="1" t="s">
        <v>3557</v>
      </c>
      <c r="F2819" s="17" t="s">
        <v>2425</v>
      </c>
      <c r="G2819" s="4">
        <v>0</v>
      </c>
      <c r="H2819" s="35">
        <f t="shared" si="316"/>
        <v>0</v>
      </c>
      <c r="I2819" s="47">
        <f t="shared" si="317"/>
        <v>0</v>
      </c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  <c r="AM2819" s="17"/>
      <c r="AN2819" s="17"/>
      <c r="AO2819" s="37">
        <f t="shared" si="319"/>
        <v>0</v>
      </c>
      <c r="AP2819" s="17"/>
      <c r="AQ2819" s="17"/>
      <c r="AR2819" s="17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s="17"/>
      <c r="BE2819" s="17"/>
      <c r="BF2819" s="17"/>
      <c r="BG2819" s="17"/>
      <c r="BH2819" s="17"/>
      <c r="BI2819" s="17"/>
      <c r="BJ2819" s="17"/>
      <c r="BK2819" s="17"/>
      <c r="BL2819" s="17"/>
      <c r="BM2819" s="17"/>
      <c r="BN2819" s="17"/>
      <c r="BO2819" s="17"/>
      <c r="BP2819" s="17"/>
      <c r="BQ2819" s="17"/>
      <c r="BR2819" s="17"/>
      <c r="BS2819" s="17"/>
      <c r="BT2819" s="17"/>
    </row>
    <row r="2820" hidden="1" spans="2:72">
      <c r="B2820" s="17" t="e">
        <f>VLOOKUP(D2820,正方形!D:D,1,FALSE)</f>
        <v>#N/A</v>
      </c>
      <c r="C2820" s="4">
        <f t="shared" si="318"/>
        <v>2816</v>
      </c>
      <c r="D2820" s="1" t="s">
        <v>3558</v>
      </c>
      <c r="E2820" s="1" t="s">
        <v>3559</v>
      </c>
      <c r="F2820" s="17" t="s">
        <v>2425</v>
      </c>
      <c r="G2820" s="4">
        <v>0</v>
      </c>
      <c r="H2820" s="35">
        <f t="shared" si="316"/>
        <v>0</v>
      </c>
      <c r="I2820" s="47">
        <f t="shared" si="317"/>
        <v>0</v>
      </c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37">
        <f t="shared" si="319"/>
        <v>0</v>
      </c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s="17"/>
      <c r="BE2820" s="17"/>
      <c r="BF2820" s="17"/>
      <c r="BG2820" s="17"/>
      <c r="BH2820" s="17"/>
      <c r="BI2820" s="17"/>
      <c r="BJ2820" s="17"/>
      <c r="BK2820" s="17"/>
      <c r="BL2820" s="17"/>
      <c r="BM2820" s="17"/>
      <c r="BN2820" s="17"/>
      <c r="BO2820" s="17"/>
      <c r="BP2820" s="17"/>
      <c r="BQ2820" s="17"/>
      <c r="BR2820" s="17"/>
      <c r="BS2820" s="17"/>
      <c r="BT2820" s="17"/>
    </row>
    <row r="2821" hidden="1" spans="2:72">
      <c r="B2821" s="17" t="e">
        <f>VLOOKUP(D2821,正方形!D:D,1,FALSE)</f>
        <v>#N/A</v>
      </c>
      <c r="C2821" s="4">
        <f t="shared" si="318"/>
        <v>2817</v>
      </c>
      <c r="D2821" s="1" t="s">
        <v>3560</v>
      </c>
      <c r="E2821" s="1" t="s">
        <v>2185</v>
      </c>
      <c r="F2821" s="17" t="s">
        <v>2525</v>
      </c>
      <c r="G2821" s="4">
        <v>0</v>
      </c>
      <c r="H2821" s="35">
        <f t="shared" si="316"/>
        <v>0</v>
      </c>
      <c r="I2821" s="47">
        <f t="shared" si="317"/>
        <v>0</v>
      </c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  <c r="AM2821" s="17"/>
      <c r="AN2821" s="17"/>
      <c r="AO2821" s="37">
        <f t="shared" si="319"/>
        <v>0</v>
      </c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s="17"/>
      <c r="BE2821" s="17"/>
      <c r="BF2821" s="17"/>
      <c r="BG2821" s="17"/>
      <c r="BH2821" s="17"/>
      <c r="BI2821" s="17"/>
      <c r="BJ2821" s="17"/>
      <c r="BK2821" s="17"/>
      <c r="BL2821" s="17"/>
      <c r="BM2821" s="17"/>
      <c r="BN2821" s="17"/>
      <c r="BO2821" s="17"/>
      <c r="BP2821" s="17"/>
      <c r="BQ2821" s="17"/>
      <c r="BR2821" s="17"/>
      <c r="BS2821" s="17"/>
      <c r="BT2821" s="17"/>
    </row>
    <row r="2822" spans="2:72">
      <c r="B2822" s="17" t="e">
        <f>VLOOKUP(D2822,正方形!D:D,1,FALSE)</f>
        <v>#N/A</v>
      </c>
      <c r="C2822" s="4">
        <f t="shared" si="318"/>
        <v>2818</v>
      </c>
      <c r="D2822" s="1" t="s">
        <v>3561</v>
      </c>
      <c r="E2822" s="1" t="s">
        <v>3562</v>
      </c>
      <c r="F2822" s="17" t="s">
        <v>3224</v>
      </c>
      <c r="G2822" s="4">
        <v>90</v>
      </c>
      <c r="H2822" s="35">
        <f t="shared" si="316"/>
        <v>90</v>
      </c>
      <c r="I2822" s="47">
        <f t="shared" si="317"/>
        <v>0</v>
      </c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  <c r="AM2822" s="17"/>
      <c r="AN2822" s="17"/>
      <c r="AO2822" s="37">
        <f t="shared" si="319"/>
        <v>0</v>
      </c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s="17"/>
      <c r="BE2822" s="17"/>
      <c r="BF2822" s="17"/>
      <c r="BG2822" s="17"/>
      <c r="BH2822" s="17"/>
      <c r="BI2822" s="17"/>
      <c r="BJ2822" s="17"/>
      <c r="BK2822" s="17"/>
      <c r="BL2822" s="17"/>
      <c r="BM2822" s="17"/>
      <c r="BN2822" s="17"/>
      <c r="BO2822" s="17"/>
      <c r="BP2822" s="17"/>
      <c r="BQ2822" s="17"/>
      <c r="BR2822" s="17"/>
      <c r="BS2822" s="17"/>
      <c r="BT2822" s="17"/>
    </row>
    <row r="2823" hidden="1" spans="2:72">
      <c r="B2823" s="17"/>
      <c r="C2823" s="4">
        <f t="shared" si="318"/>
        <v>2819</v>
      </c>
      <c r="D2823" s="16" t="s">
        <v>3563</v>
      </c>
      <c r="E2823" s="1" t="s">
        <v>2173</v>
      </c>
      <c r="F2823" s="17"/>
      <c r="G2823" s="4">
        <v>0</v>
      </c>
      <c r="H2823" s="35">
        <f t="shared" si="316"/>
        <v>0</v>
      </c>
      <c r="I2823" s="47">
        <f t="shared" si="317"/>
        <v>0</v>
      </c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  <c r="AM2823" s="17"/>
      <c r="AN2823" s="17"/>
      <c r="AO2823" s="37">
        <f t="shared" si="319"/>
        <v>0</v>
      </c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s="17"/>
      <c r="BE2823" s="17"/>
      <c r="BF2823" s="17"/>
      <c r="BG2823" s="17"/>
      <c r="BH2823" s="17"/>
      <c r="BI2823" s="17"/>
      <c r="BJ2823" s="17"/>
      <c r="BK2823" s="17"/>
      <c r="BL2823" s="17"/>
      <c r="BM2823" s="17"/>
      <c r="BN2823" s="17"/>
      <c r="BO2823" s="17"/>
      <c r="BP2823" s="17"/>
      <c r="BQ2823" s="17"/>
      <c r="BR2823" s="17"/>
      <c r="BS2823" s="17"/>
      <c r="BT2823" s="17"/>
    </row>
    <row r="2824" hidden="1" spans="2:72">
      <c r="B2824" s="17" t="e">
        <f>VLOOKUP(D2824,正方形!D:D,1,FALSE)</f>
        <v>#N/A</v>
      </c>
      <c r="C2824" s="4">
        <f t="shared" si="318"/>
        <v>2820</v>
      </c>
      <c r="D2824" s="1" t="s">
        <v>3564</v>
      </c>
      <c r="E2824" s="1" t="s">
        <v>2172</v>
      </c>
      <c r="F2824" s="17" t="s">
        <v>3068</v>
      </c>
      <c r="G2824" s="4">
        <v>140</v>
      </c>
      <c r="H2824" s="35">
        <f t="shared" si="316"/>
        <v>0</v>
      </c>
      <c r="I2824" s="47">
        <f t="shared" si="317"/>
        <v>0</v>
      </c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37">
        <v>140</v>
      </c>
      <c r="AP2824" s="17"/>
      <c r="AQ2824" s="17"/>
      <c r="AR2824" s="17"/>
      <c r="AS2824" s="17" t="s">
        <v>3565</v>
      </c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s="17"/>
      <c r="BE2824" s="17"/>
      <c r="BF2824" s="17"/>
      <c r="BG2824" s="17"/>
      <c r="BH2824" s="17"/>
      <c r="BI2824" s="17"/>
      <c r="BJ2824" s="17"/>
      <c r="BK2824" s="17"/>
      <c r="BL2824" s="17"/>
      <c r="BM2824" s="17"/>
      <c r="BN2824" s="17"/>
      <c r="BO2824" s="17"/>
      <c r="BP2824" s="17"/>
      <c r="BQ2824" s="17"/>
      <c r="BR2824" s="17"/>
      <c r="BS2824" s="17"/>
      <c r="BT2824" s="17"/>
    </row>
    <row r="2825" hidden="1" spans="2:72">
      <c r="B2825" s="17" t="e">
        <f>VLOOKUP(D2825,正方形!D:D,1,FALSE)</f>
        <v>#N/A</v>
      </c>
      <c r="C2825" s="4">
        <f t="shared" si="318"/>
        <v>2821</v>
      </c>
      <c r="D2825" s="1" t="s">
        <v>3566</v>
      </c>
      <c r="E2825" s="1" t="s">
        <v>2171</v>
      </c>
      <c r="F2825" s="17" t="s">
        <v>2425</v>
      </c>
      <c r="G2825" s="4">
        <v>0</v>
      </c>
      <c r="H2825" s="35">
        <f t="shared" si="316"/>
        <v>0</v>
      </c>
      <c r="I2825" s="47">
        <f t="shared" si="317"/>
        <v>0</v>
      </c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37">
        <f t="shared" si="319"/>
        <v>0</v>
      </c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/>
      <c r="BF2825" s="17"/>
      <c r="BG2825" s="17"/>
      <c r="BH2825" s="17"/>
      <c r="BI2825" s="17"/>
      <c r="BJ2825" s="17"/>
      <c r="BK2825" s="17"/>
      <c r="BL2825" s="17"/>
      <c r="BM2825" s="17"/>
      <c r="BN2825" s="17"/>
      <c r="BO2825" s="17"/>
      <c r="BP2825" s="17"/>
      <c r="BQ2825" s="17"/>
      <c r="BR2825" s="17"/>
      <c r="BS2825" s="17"/>
      <c r="BT2825" s="17"/>
    </row>
    <row r="2826" hidden="1" spans="2:72">
      <c r="B2826" s="17"/>
      <c r="C2826" s="4">
        <f t="shared" si="318"/>
        <v>2822</v>
      </c>
      <c r="D2826" s="16" t="s">
        <v>3567</v>
      </c>
      <c r="E2826" s="1" t="s">
        <v>2166</v>
      </c>
      <c r="F2826" s="17"/>
      <c r="G2826" s="4">
        <v>0</v>
      </c>
      <c r="H2826" s="35">
        <f t="shared" si="316"/>
        <v>0</v>
      </c>
      <c r="I2826" s="47">
        <f t="shared" si="317"/>
        <v>0</v>
      </c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  <c r="AM2826" s="17"/>
      <c r="AN2826" s="17"/>
      <c r="AO2826" s="37">
        <f t="shared" si="319"/>
        <v>0</v>
      </c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s="17"/>
      <c r="BE2826" s="17"/>
      <c r="BF2826" s="17"/>
      <c r="BG2826" s="17"/>
      <c r="BH2826" s="17"/>
      <c r="BI2826" s="17"/>
      <c r="BJ2826" s="17"/>
      <c r="BK2826" s="17"/>
      <c r="BL2826" s="17"/>
      <c r="BM2826" s="17"/>
      <c r="BN2826" s="17"/>
      <c r="BO2826" s="17"/>
      <c r="BP2826" s="17"/>
      <c r="BQ2826" s="17"/>
      <c r="BR2826" s="17"/>
      <c r="BS2826" s="17"/>
      <c r="BT2826" s="17"/>
    </row>
    <row r="2827" hidden="1" spans="2:72">
      <c r="B2827" s="17" t="e">
        <f>VLOOKUP(D2827,正方形!D:D,1,FALSE)</f>
        <v>#N/A</v>
      </c>
      <c r="C2827" s="4">
        <f t="shared" si="318"/>
        <v>2823</v>
      </c>
      <c r="D2827" s="1" t="s">
        <v>3568</v>
      </c>
      <c r="E2827" s="1" t="s">
        <v>2165</v>
      </c>
      <c r="F2827" s="17" t="s">
        <v>3569</v>
      </c>
      <c r="G2827" s="4">
        <v>0</v>
      </c>
      <c r="H2827" s="35">
        <f t="shared" si="316"/>
        <v>0</v>
      </c>
      <c r="I2827" s="47">
        <f t="shared" si="317"/>
        <v>0</v>
      </c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  <c r="AI2827" s="17"/>
      <c r="AJ2827" s="17"/>
      <c r="AK2827" s="17"/>
      <c r="AL2827" s="17"/>
      <c r="AM2827" s="17"/>
      <c r="AN2827" s="17"/>
      <c r="AO2827" s="37">
        <f t="shared" si="319"/>
        <v>0</v>
      </c>
      <c r="AP2827" s="17"/>
      <c r="AQ2827" s="17"/>
      <c r="AR2827" s="17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s="17"/>
      <c r="BE2827" s="17"/>
      <c r="BF2827" s="17"/>
      <c r="BG2827" s="17"/>
      <c r="BH2827" s="17"/>
      <c r="BI2827" s="17"/>
      <c r="BJ2827" s="17"/>
      <c r="BK2827" s="17"/>
      <c r="BL2827" s="17"/>
      <c r="BM2827" s="17"/>
      <c r="BN2827" s="17"/>
      <c r="BO2827" s="17"/>
      <c r="BP2827" s="17"/>
      <c r="BQ2827" s="17"/>
      <c r="BR2827" s="17"/>
      <c r="BS2827" s="17"/>
      <c r="BT2827" s="17"/>
    </row>
    <row r="2828" spans="2:72">
      <c r="B2828" s="17" t="e">
        <f>VLOOKUP(D2828,正方形!D:D,1,FALSE)</f>
        <v>#N/A</v>
      </c>
      <c r="C2828" s="4">
        <f t="shared" si="318"/>
        <v>2824</v>
      </c>
      <c r="D2828" s="1" t="s">
        <v>3570</v>
      </c>
      <c r="E2828" s="1" t="s">
        <v>2163</v>
      </c>
      <c r="F2828" s="17" t="s">
        <v>3478</v>
      </c>
      <c r="G2828" s="4">
        <v>130</v>
      </c>
      <c r="H2828" s="35">
        <f t="shared" si="316"/>
        <v>130</v>
      </c>
      <c r="I2828" s="47">
        <f t="shared" si="317"/>
        <v>0</v>
      </c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7"/>
      <c r="AG2828" s="17"/>
      <c r="AH2828" s="17"/>
      <c r="AI2828" s="17"/>
      <c r="AJ2828" s="17"/>
      <c r="AK2828" s="17"/>
      <c r="AL2828" s="17"/>
      <c r="AM2828" s="17"/>
      <c r="AN2828" s="17"/>
      <c r="AO2828" s="37">
        <f t="shared" si="319"/>
        <v>0</v>
      </c>
      <c r="AP2828" s="17"/>
      <c r="AQ2828" s="17"/>
      <c r="AR2828" s="17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s="17"/>
      <c r="BE2828" s="17"/>
      <c r="BF2828" s="17"/>
      <c r="BG2828" s="17"/>
      <c r="BH2828" s="17"/>
      <c r="BI2828" s="17"/>
      <c r="BJ2828" s="17"/>
      <c r="BK2828" s="17"/>
      <c r="BL2828" s="17"/>
      <c r="BM2828" s="17"/>
      <c r="BN2828" s="17"/>
      <c r="BO2828" s="17"/>
      <c r="BP2828" s="17"/>
      <c r="BQ2828" s="17"/>
      <c r="BR2828" s="17"/>
      <c r="BS2828" s="17"/>
      <c r="BT2828" s="17"/>
    </row>
    <row r="2829" spans="2:72">
      <c r="B2829" s="17" t="e">
        <f>VLOOKUP(D2829,正方形!D:D,1,FALSE)</f>
        <v>#N/A</v>
      </c>
      <c r="C2829" s="4">
        <f t="shared" si="318"/>
        <v>2825</v>
      </c>
      <c r="D2829" s="1" t="s">
        <v>3571</v>
      </c>
      <c r="E2829" s="1" t="s">
        <v>3572</v>
      </c>
      <c r="F2829" s="17" t="s">
        <v>3529</v>
      </c>
      <c r="G2829" s="4">
        <v>120</v>
      </c>
      <c r="H2829" s="35">
        <f t="shared" si="316"/>
        <v>120</v>
      </c>
      <c r="I2829" s="47">
        <f t="shared" si="317"/>
        <v>0</v>
      </c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37">
        <f t="shared" si="319"/>
        <v>0</v>
      </c>
      <c r="AP2829" s="17"/>
      <c r="AQ2829" s="17"/>
      <c r="AR2829" s="17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s="17"/>
      <c r="BE2829" s="17"/>
      <c r="BF2829" s="17"/>
      <c r="BG2829" s="17"/>
      <c r="BH2829" s="17"/>
      <c r="BI2829" s="17"/>
      <c r="BJ2829" s="17"/>
      <c r="BK2829" s="17"/>
      <c r="BL2829" s="17"/>
      <c r="BM2829" s="17"/>
      <c r="BN2829" s="17"/>
      <c r="BO2829" s="17"/>
      <c r="BP2829" s="17"/>
      <c r="BQ2829" s="17"/>
      <c r="BR2829" s="17"/>
      <c r="BS2829" s="17"/>
      <c r="BT2829" s="17"/>
    </row>
    <row r="2830" spans="2:72">
      <c r="B2830" s="17" t="e">
        <f>VLOOKUP(D2830,正方形!D:D,1,FALSE)</f>
        <v>#N/A</v>
      </c>
      <c r="C2830" s="4">
        <f t="shared" si="318"/>
        <v>2826</v>
      </c>
      <c r="D2830" s="1" t="s">
        <v>3573</v>
      </c>
      <c r="E2830" s="1" t="s">
        <v>3574</v>
      </c>
      <c r="F2830" s="17" t="s">
        <v>2469</v>
      </c>
      <c r="G2830" s="4">
        <v>70</v>
      </c>
      <c r="H2830" s="35">
        <f t="shared" si="316"/>
        <v>70</v>
      </c>
      <c r="I2830" s="47">
        <f t="shared" si="317"/>
        <v>0</v>
      </c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  <c r="AM2830" s="17"/>
      <c r="AN2830" s="17"/>
      <c r="AO2830" s="37">
        <f t="shared" si="319"/>
        <v>0</v>
      </c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7"/>
      <c r="AZ2830" s="17"/>
      <c r="BA2830" s="17"/>
      <c r="BB2830" s="17"/>
      <c r="BC2830" s="17"/>
      <c r="BD2830" s="17"/>
      <c r="BE2830" s="17"/>
      <c r="BF2830" s="17"/>
      <c r="BG2830" s="17"/>
      <c r="BH2830" s="17"/>
      <c r="BI2830" s="17"/>
      <c r="BJ2830" s="17"/>
      <c r="BK2830" s="17"/>
      <c r="BL2830" s="17"/>
      <c r="BM2830" s="17"/>
      <c r="BN2830" s="17"/>
      <c r="BO2830" s="17"/>
      <c r="BP2830" s="17"/>
      <c r="BQ2830" s="17"/>
      <c r="BR2830" s="17"/>
      <c r="BS2830" s="17"/>
      <c r="BT2830" s="17"/>
    </row>
    <row r="2831" hidden="1" spans="2:72">
      <c r="B2831" s="17" t="e">
        <f>VLOOKUP(D2831,正方形!D:D,1,FALSE)</f>
        <v>#N/A</v>
      </c>
      <c r="C2831" s="4">
        <f t="shared" si="318"/>
        <v>2827</v>
      </c>
      <c r="D2831" s="1" t="s">
        <v>3575</v>
      </c>
      <c r="E2831" s="1" t="s">
        <v>3576</v>
      </c>
      <c r="F2831" s="17" t="s">
        <v>2506</v>
      </c>
      <c r="G2831" s="4">
        <v>60</v>
      </c>
      <c r="H2831" s="35">
        <f t="shared" si="316"/>
        <v>0</v>
      </c>
      <c r="I2831" s="47">
        <f t="shared" si="317"/>
        <v>0</v>
      </c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37">
        <f t="shared" ref="AO2828:AO2841" si="320">SUM(AP2831:BT2831)</f>
        <v>60</v>
      </c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>
        <v>60</v>
      </c>
      <c r="BA2831" s="17"/>
      <c r="BB2831" s="17"/>
      <c r="BC2831" s="17"/>
      <c r="BD2831" s="17"/>
      <c r="BE2831" s="17"/>
      <c r="BF2831" s="17"/>
      <c r="BG2831" s="17"/>
      <c r="BH2831" s="17"/>
      <c r="BI2831" s="17"/>
      <c r="BJ2831" s="17"/>
      <c r="BK2831" s="17"/>
      <c r="BL2831" s="17"/>
      <c r="BM2831" s="17"/>
      <c r="BN2831" s="17"/>
      <c r="BO2831" s="17"/>
      <c r="BP2831" s="17"/>
      <c r="BQ2831" s="17"/>
      <c r="BR2831" s="17"/>
      <c r="BS2831" s="17"/>
      <c r="BT2831" s="17"/>
    </row>
    <row r="2832" hidden="1" spans="2:72">
      <c r="B2832" s="17" t="e">
        <f>VLOOKUP(D2832,正方形!D:D,1,FALSE)</f>
        <v>#N/A</v>
      </c>
      <c r="C2832" s="4">
        <f t="shared" si="318"/>
        <v>2828</v>
      </c>
      <c r="D2832" s="1" t="s">
        <v>3577</v>
      </c>
      <c r="E2832" s="1" t="s">
        <v>3578</v>
      </c>
      <c r="F2832" s="17" t="s">
        <v>3579</v>
      </c>
      <c r="G2832" s="4">
        <v>150</v>
      </c>
      <c r="H2832" s="35">
        <f t="shared" si="316"/>
        <v>0</v>
      </c>
      <c r="I2832" s="47">
        <f t="shared" si="317"/>
        <v>0</v>
      </c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37">
        <f t="shared" si="320"/>
        <v>150</v>
      </c>
      <c r="AP2832" s="17"/>
      <c r="AQ2832" s="17"/>
      <c r="AR2832" s="17">
        <v>50</v>
      </c>
      <c r="AS2832" s="17"/>
      <c r="AT2832" s="17"/>
      <c r="AU2832" s="17"/>
      <c r="AV2832" s="17"/>
      <c r="AW2832" s="17"/>
      <c r="AX2832" s="17"/>
      <c r="AY2832" s="17"/>
      <c r="AZ2832" s="17"/>
      <c r="BA2832" s="17">
        <v>100</v>
      </c>
      <c r="BB2832" s="17"/>
      <c r="BC2832" s="17"/>
      <c r="BD2832" s="17"/>
      <c r="BE2832" s="17"/>
      <c r="BF2832" s="17"/>
      <c r="BG2832" s="17"/>
      <c r="BH2832" s="17"/>
      <c r="BI2832" s="17"/>
      <c r="BJ2832" s="17"/>
      <c r="BK2832" s="17"/>
      <c r="BL2832" s="17"/>
      <c r="BM2832" s="17"/>
      <c r="BN2832" s="17"/>
      <c r="BO2832" s="17"/>
      <c r="BP2832" s="17"/>
      <c r="BQ2832" s="17"/>
      <c r="BR2832" s="17"/>
      <c r="BS2832" s="17"/>
      <c r="BT2832" s="17"/>
    </row>
    <row r="2833" hidden="1" spans="2:72">
      <c r="B2833" s="17" t="e">
        <f>VLOOKUP(D2833,正方形!D:D,1,FALSE)</f>
        <v>#N/A</v>
      </c>
      <c r="C2833" s="4">
        <f t="shared" si="318"/>
        <v>2829</v>
      </c>
      <c r="D2833" s="1" t="s">
        <v>3580</v>
      </c>
      <c r="E2833" s="1" t="s">
        <v>2126</v>
      </c>
      <c r="F2833" s="17" t="s">
        <v>2506</v>
      </c>
      <c r="G2833" s="4">
        <v>10</v>
      </c>
      <c r="H2833" s="35">
        <f t="shared" si="316"/>
        <v>0</v>
      </c>
      <c r="I2833" s="47">
        <f t="shared" si="317"/>
        <v>0</v>
      </c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37">
        <f t="shared" si="320"/>
        <v>10</v>
      </c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s="17"/>
      <c r="BE2833" s="17"/>
      <c r="BF2833" s="17"/>
      <c r="BG2833" s="17"/>
      <c r="BH2833" s="17"/>
      <c r="BI2833" s="17"/>
      <c r="BJ2833" s="17"/>
      <c r="BK2833" s="17"/>
      <c r="BL2833" s="17"/>
      <c r="BM2833" s="17">
        <v>10</v>
      </c>
      <c r="BN2833" s="17"/>
      <c r="BO2833" s="17"/>
      <c r="BP2833" s="17"/>
      <c r="BQ2833" s="17"/>
      <c r="BR2833" s="17"/>
      <c r="BS2833" s="17"/>
      <c r="BT2833" s="17"/>
    </row>
    <row r="2834" spans="2:72">
      <c r="B2834" s="17" t="e">
        <f>VLOOKUP(D2834,正方形!D:D,1,FALSE)</f>
        <v>#N/A</v>
      </c>
      <c r="C2834" s="4">
        <f t="shared" si="318"/>
        <v>2830</v>
      </c>
      <c r="D2834" s="1" t="s">
        <v>3581</v>
      </c>
      <c r="E2834" s="1" t="s">
        <v>3582</v>
      </c>
      <c r="F2834" s="17" t="s">
        <v>2429</v>
      </c>
      <c r="G2834" s="4">
        <v>200</v>
      </c>
      <c r="H2834" s="35">
        <f t="shared" si="316"/>
        <v>200</v>
      </c>
      <c r="I2834" s="47">
        <f t="shared" si="317"/>
        <v>0</v>
      </c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37">
        <f t="shared" si="320"/>
        <v>0</v>
      </c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s="17"/>
      <c r="BE2834" s="17"/>
      <c r="BF2834" s="17"/>
      <c r="BG2834" s="17"/>
      <c r="BH2834" s="17"/>
      <c r="BI2834" s="17"/>
      <c r="BJ2834" s="17"/>
      <c r="BK2834" s="17"/>
      <c r="BL2834" s="17"/>
      <c r="BM2834" s="17"/>
      <c r="BN2834" s="17"/>
      <c r="BO2834" s="17"/>
      <c r="BP2834" s="17"/>
      <c r="BQ2834" s="17"/>
      <c r="BR2834" s="17"/>
      <c r="BS2834" s="17"/>
      <c r="BT2834" s="17"/>
    </row>
    <row r="2835" spans="2:72">
      <c r="B2835" s="17" t="e">
        <f>VLOOKUP(D2835,正方形!D:D,1,FALSE)</f>
        <v>#N/A</v>
      </c>
      <c r="C2835" s="4">
        <f t="shared" si="318"/>
        <v>2831</v>
      </c>
      <c r="D2835" s="1" t="s">
        <v>3583</v>
      </c>
      <c r="E2835" s="1" t="s">
        <v>3584</v>
      </c>
      <c r="F2835" s="17" t="s">
        <v>2843</v>
      </c>
      <c r="G2835" s="4">
        <v>25</v>
      </c>
      <c r="H2835" s="35">
        <f t="shared" si="316"/>
        <v>25</v>
      </c>
      <c r="I2835" s="47">
        <f t="shared" si="317"/>
        <v>0</v>
      </c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37">
        <f t="shared" si="320"/>
        <v>0</v>
      </c>
      <c r="AP2835" s="17"/>
      <c r="AQ2835" s="17"/>
      <c r="AR2835" s="17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s="17"/>
      <c r="BE2835" s="17"/>
      <c r="BF2835" s="17"/>
      <c r="BG2835" s="17"/>
      <c r="BH2835" s="17"/>
      <c r="BI2835" s="17"/>
      <c r="BJ2835" s="17"/>
      <c r="BK2835" s="17"/>
      <c r="BL2835" s="17"/>
      <c r="BM2835" s="17"/>
      <c r="BN2835" s="17"/>
      <c r="BO2835" s="17"/>
      <c r="BP2835" s="17"/>
      <c r="BQ2835" s="17"/>
      <c r="BR2835" s="17"/>
      <c r="BS2835" s="17"/>
      <c r="BT2835" s="17"/>
    </row>
    <row r="2836" hidden="1" spans="2:72">
      <c r="B2836" s="17" t="e">
        <f>VLOOKUP(D2836,正方形!D:D,1,FALSE)</f>
        <v>#N/A</v>
      </c>
      <c r="C2836" s="4">
        <f t="shared" si="318"/>
        <v>2832</v>
      </c>
      <c r="D2836" s="1" t="s">
        <v>3585</v>
      </c>
      <c r="E2836" s="1" t="s">
        <v>3586</v>
      </c>
      <c r="F2836" s="17" t="s">
        <v>3579</v>
      </c>
      <c r="G2836" s="4">
        <v>50</v>
      </c>
      <c r="H2836" s="35">
        <f t="shared" si="316"/>
        <v>0</v>
      </c>
      <c r="I2836" s="47">
        <f t="shared" si="317"/>
        <v>0</v>
      </c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  <c r="AI2836" s="17"/>
      <c r="AJ2836" s="17"/>
      <c r="AK2836" s="17"/>
      <c r="AL2836" s="17"/>
      <c r="AM2836" s="17"/>
      <c r="AN2836" s="17"/>
      <c r="AO2836" s="37">
        <f t="shared" si="320"/>
        <v>50</v>
      </c>
      <c r="AP2836" s="17"/>
      <c r="AQ2836" s="17"/>
      <c r="AR2836" s="17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s="17"/>
      <c r="BE2836" s="17">
        <v>50</v>
      </c>
      <c r="BF2836" s="17"/>
      <c r="BG2836" s="17"/>
      <c r="BH2836" s="17"/>
      <c r="BI2836" s="17"/>
      <c r="BJ2836" s="17"/>
      <c r="BK2836" s="17"/>
      <c r="BL2836" s="17"/>
      <c r="BM2836" s="17"/>
      <c r="BN2836" s="17"/>
      <c r="BO2836" s="17"/>
      <c r="BP2836" s="17"/>
      <c r="BQ2836" s="17"/>
      <c r="BR2836" s="17"/>
      <c r="BS2836" s="17"/>
      <c r="BT2836" s="17"/>
    </row>
    <row r="2837" hidden="1" spans="2:72">
      <c r="B2837" s="17"/>
      <c r="C2837" s="4">
        <f t="shared" si="318"/>
        <v>2833</v>
      </c>
      <c r="D2837" s="16" t="s">
        <v>3587</v>
      </c>
      <c r="E2837" s="1" t="s">
        <v>2107</v>
      </c>
      <c r="F2837" s="17"/>
      <c r="G2837" s="4">
        <v>0</v>
      </c>
      <c r="H2837" s="35">
        <f t="shared" si="316"/>
        <v>0</v>
      </c>
      <c r="I2837" s="47">
        <f t="shared" si="317"/>
        <v>0</v>
      </c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  <c r="AM2837" s="17"/>
      <c r="AN2837" s="17"/>
      <c r="AO2837" s="37">
        <f t="shared" si="320"/>
        <v>0</v>
      </c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/>
      <c r="BF2837" s="17"/>
      <c r="BG2837" s="17"/>
      <c r="BH2837" s="17"/>
      <c r="BI2837" s="17"/>
      <c r="BJ2837" s="17"/>
      <c r="BK2837" s="17"/>
      <c r="BL2837" s="17"/>
      <c r="BM2837" s="17"/>
      <c r="BN2837" s="17"/>
      <c r="BO2837" s="17"/>
      <c r="BP2837" s="17"/>
      <c r="BQ2837" s="17"/>
      <c r="BR2837" s="17"/>
      <c r="BS2837" s="17"/>
      <c r="BT2837" s="17"/>
    </row>
    <row r="2838" hidden="1" spans="2:72">
      <c r="B2838" s="17" t="e">
        <f>VLOOKUP(D2838,正方形!D:D,1,FALSE)</f>
        <v>#N/A</v>
      </c>
      <c r="C2838" s="4">
        <f t="shared" si="318"/>
        <v>2834</v>
      </c>
      <c r="D2838" s="1" t="s">
        <v>3588</v>
      </c>
      <c r="E2838" s="1" t="s">
        <v>3589</v>
      </c>
      <c r="F2838" s="17" t="s">
        <v>3529</v>
      </c>
      <c r="G2838" s="4">
        <v>20</v>
      </c>
      <c r="H2838" s="35">
        <f t="shared" si="316"/>
        <v>-380</v>
      </c>
      <c r="I2838" s="47">
        <f t="shared" si="317"/>
        <v>0</v>
      </c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  <c r="AI2838" s="17"/>
      <c r="AJ2838" s="17"/>
      <c r="AK2838" s="17"/>
      <c r="AL2838" s="17"/>
      <c r="AM2838" s="17"/>
      <c r="AN2838" s="17"/>
      <c r="AO2838" s="37">
        <f t="shared" si="320"/>
        <v>400</v>
      </c>
      <c r="AP2838" s="17"/>
      <c r="AQ2838" s="17"/>
      <c r="AR2838" s="17">
        <v>400</v>
      </c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s="17"/>
      <c r="BE2838" s="17"/>
      <c r="BF2838" s="17"/>
      <c r="BG2838" s="17"/>
      <c r="BH2838" s="17"/>
      <c r="BI2838" s="17"/>
      <c r="BJ2838" s="17"/>
      <c r="BK2838" s="17"/>
      <c r="BL2838" s="17"/>
      <c r="BM2838" s="17"/>
      <c r="BN2838" s="17"/>
      <c r="BO2838" s="17"/>
      <c r="BP2838" s="17"/>
      <c r="BQ2838" s="17"/>
      <c r="BR2838" s="17"/>
      <c r="BS2838" s="17"/>
      <c r="BT2838" s="17"/>
    </row>
    <row r="2839" spans="2:72">
      <c r="B2839" s="17" t="e">
        <f>VLOOKUP(D2839,正方形!D:D,1,FALSE)</f>
        <v>#N/A</v>
      </c>
      <c r="C2839" s="4">
        <f t="shared" si="318"/>
        <v>2835</v>
      </c>
      <c r="D2839" s="1" t="s">
        <v>3590</v>
      </c>
      <c r="E2839" s="1" t="s">
        <v>2083</v>
      </c>
      <c r="F2839" s="17" t="s">
        <v>2427</v>
      </c>
      <c r="G2839" s="4">
        <v>400</v>
      </c>
      <c r="H2839" s="35">
        <f t="shared" si="316"/>
        <v>400</v>
      </c>
      <c r="I2839" s="47">
        <f t="shared" si="317"/>
        <v>0</v>
      </c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7"/>
      <c r="AI2839" s="17"/>
      <c r="AJ2839" s="17"/>
      <c r="AK2839" s="17"/>
      <c r="AL2839" s="17"/>
      <c r="AM2839" s="17"/>
      <c r="AN2839" s="17"/>
      <c r="AO2839" s="37">
        <f t="shared" si="320"/>
        <v>0</v>
      </c>
      <c r="AP2839" s="17"/>
      <c r="AQ2839" s="17"/>
      <c r="AR2839" s="17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s="17"/>
      <c r="BE2839" s="17"/>
      <c r="BF2839" s="17"/>
      <c r="BG2839" s="17"/>
      <c r="BH2839" s="17"/>
      <c r="BI2839" s="17"/>
      <c r="BJ2839" s="17"/>
      <c r="BK2839" s="17"/>
      <c r="BL2839" s="17"/>
      <c r="BM2839" s="17"/>
      <c r="BN2839" s="17"/>
      <c r="BO2839" s="17"/>
      <c r="BP2839" s="17"/>
      <c r="BQ2839" s="17"/>
      <c r="BR2839" s="17"/>
      <c r="BS2839" s="17"/>
      <c r="BT2839" s="17"/>
    </row>
    <row r="2840" spans="2:72">
      <c r="B2840" s="17" t="e">
        <f>VLOOKUP(D2840,正方形!D:D,1,FALSE)</f>
        <v>#N/A</v>
      </c>
      <c r="C2840" s="4">
        <f t="shared" si="318"/>
        <v>2836</v>
      </c>
      <c r="D2840" s="1" t="s">
        <v>3591</v>
      </c>
      <c r="E2840" s="1" t="s">
        <v>2059</v>
      </c>
      <c r="F2840" s="17" t="s">
        <v>2427</v>
      </c>
      <c r="G2840" s="4">
        <v>300</v>
      </c>
      <c r="H2840" s="35">
        <f t="shared" si="316"/>
        <v>100</v>
      </c>
      <c r="I2840" s="47">
        <f t="shared" si="317"/>
        <v>0</v>
      </c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  <c r="AM2840" s="17"/>
      <c r="AN2840" s="17"/>
      <c r="AO2840" s="37">
        <f t="shared" si="320"/>
        <v>200</v>
      </c>
      <c r="AP2840" s="17"/>
      <c r="AQ2840" s="17"/>
      <c r="AR2840" s="17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s="17"/>
      <c r="BE2840" s="17"/>
      <c r="BF2840" s="17">
        <v>200</v>
      </c>
      <c r="BG2840" s="17"/>
      <c r="BH2840" s="17"/>
      <c r="BI2840" s="17"/>
      <c r="BJ2840" s="17"/>
      <c r="BK2840" s="17"/>
      <c r="BL2840" s="17"/>
      <c r="BM2840" s="17"/>
      <c r="BN2840" s="17"/>
      <c r="BO2840" s="17"/>
      <c r="BP2840" s="17"/>
      <c r="BQ2840" s="17"/>
      <c r="BR2840" s="17"/>
      <c r="BS2840" s="17"/>
      <c r="BT2840" s="17"/>
    </row>
    <row r="2841" spans="2:72">
      <c r="B2841" s="17" t="e">
        <f>VLOOKUP(D2841,正方形!D:D,1,FALSE)</f>
        <v>#N/A</v>
      </c>
      <c r="C2841" s="4">
        <f t="shared" si="318"/>
        <v>2837</v>
      </c>
      <c r="D2841" s="1" t="s">
        <v>3592</v>
      </c>
      <c r="E2841" s="1" t="s">
        <v>2046</v>
      </c>
      <c r="F2841" s="17" t="s">
        <v>3593</v>
      </c>
      <c r="G2841" s="4">
        <v>460</v>
      </c>
      <c r="H2841" s="35">
        <f t="shared" si="316"/>
        <v>460</v>
      </c>
      <c r="I2841" s="47">
        <f t="shared" si="317"/>
        <v>0</v>
      </c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7"/>
      <c r="AI2841" s="17"/>
      <c r="AJ2841" s="17"/>
      <c r="AK2841" s="17"/>
      <c r="AL2841" s="17"/>
      <c r="AM2841" s="17"/>
      <c r="AN2841" s="17"/>
      <c r="AO2841" s="37">
        <f t="shared" si="320"/>
        <v>0</v>
      </c>
      <c r="AP2841" s="17"/>
      <c r="AQ2841" s="17"/>
      <c r="AR2841" s="17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s="17"/>
      <c r="BE2841" s="17"/>
      <c r="BF2841" s="17"/>
      <c r="BG2841" s="17"/>
      <c r="BH2841" s="17"/>
      <c r="BI2841" s="17"/>
      <c r="BJ2841" s="17"/>
      <c r="BK2841" s="17"/>
      <c r="BL2841" s="17"/>
      <c r="BM2841" s="17"/>
      <c r="BN2841" s="17"/>
      <c r="BO2841" s="17"/>
      <c r="BP2841" s="17"/>
      <c r="BQ2841" s="17"/>
      <c r="BR2841" s="17"/>
      <c r="BS2841" s="17"/>
      <c r="BT2841" s="17"/>
    </row>
    <row r="2842" hidden="1" spans="2:72">
      <c r="B2842" s="17" t="e">
        <f>VLOOKUP(D2842,正方形!D:D,1,FALSE)</f>
        <v>#N/A</v>
      </c>
      <c r="C2842" s="4">
        <f t="shared" si="318"/>
        <v>2838</v>
      </c>
      <c r="D2842" s="1" t="s">
        <v>3594</v>
      </c>
      <c r="E2842" s="1" t="s">
        <v>3595</v>
      </c>
      <c r="F2842" s="17" t="s">
        <v>2449</v>
      </c>
      <c r="G2842" s="4">
        <v>25</v>
      </c>
      <c r="H2842" s="35">
        <f t="shared" si="316"/>
        <v>0</v>
      </c>
      <c r="I2842" s="47">
        <f t="shared" si="317"/>
        <v>0</v>
      </c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  <c r="AM2842" s="17"/>
      <c r="AN2842" s="17"/>
      <c r="AO2842" s="37">
        <f t="shared" ref="AO2839:AO2853" si="321">SUM(AP2842:BT2842)</f>
        <v>25</v>
      </c>
      <c r="AP2842" s="17"/>
      <c r="AQ2842" s="17"/>
      <c r="AR2842" s="17"/>
      <c r="AS2842" s="17"/>
      <c r="AT2842" s="17"/>
      <c r="AU2842" s="17"/>
      <c r="AV2842" s="17"/>
      <c r="AW2842" s="17"/>
      <c r="AX2842" s="17"/>
      <c r="AY2842" s="17"/>
      <c r="AZ2842" s="17"/>
      <c r="BA2842" s="17">
        <v>25</v>
      </c>
      <c r="BB2842" s="17"/>
      <c r="BC2842" s="17"/>
      <c r="BD2842" s="17"/>
      <c r="BE2842" s="17"/>
      <c r="BF2842" s="17"/>
      <c r="BG2842" s="17"/>
      <c r="BH2842" s="17"/>
      <c r="BI2842" s="17"/>
      <c r="BJ2842" s="17"/>
      <c r="BK2842" s="17"/>
      <c r="BL2842" s="17"/>
      <c r="BM2842" s="17"/>
      <c r="BN2842" s="17"/>
      <c r="BO2842" s="17"/>
      <c r="BP2842" s="17"/>
      <c r="BQ2842" s="17"/>
      <c r="BR2842" s="17"/>
      <c r="BS2842" s="17"/>
      <c r="BT2842" s="17"/>
    </row>
    <row r="2843" spans="2:72">
      <c r="B2843" s="17" t="e">
        <f>VLOOKUP(D2843,正方形!D:D,1,FALSE)</f>
        <v>#N/A</v>
      </c>
      <c r="C2843" s="4">
        <f t="shared" si="318"/>
        <v>2839</v>
      </c>
      <c r="D2843" s="1" t="s">
        <v>3596</v>
      </c>
      <c r="E2843" s="1" t="s">
        <v>2044</v>
      </c>
      <c r="F2843" s="17" t="s">
        <v>2449</v>
      </c>
      <c r="G2843" s="4">
        <v>270</v>
      </c>
      <c r="H2843" s="35">
        <f t="shared" si="316"/>
        <v>270</v>
      </c>
      <c r="I2843" s="47">
        <f t="shared" si="317"/>
        <v>0</v>
      </c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37">
        <f t="shared" si="321"/>
        <v>0</v>
      </c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/>
      <c r="BF2843" s="17"/>
      <c r="BG2843" s="17"/>
      <c r="BH2843" s="17"/>
      <c r="BI2843" s="17"/>
      <c r="BJ2843" s="17"/>
      <c r="BK2843" s="17"/>
      <c r="BL2843" s="17"/>
      <c r="BM2843" s="17"/>
      <c r="BN2843" s="17"/>
      <c r="BO2843" s="17"/>
      <c r="BP2843" s="17"/>
      <c r="BQ2843" s="17"/>
      <c r="BR2843" s="17"/>
      <c r="BS2843" s="17"/>
      <c r="BT2843" s="17"/>
    </row>
    <row r="2844" spans="2:72">
      <c r="B2844" s="17" t="e">
        <f>VLOOKUP(D2844,正方形!D:D,1,FALSE)</f>
        <v>#N/A</v>
      </c>
      <c r="C2844" s="4">
        <f t="shared" si="318"/>
        <v>2840</v>
      </c>
      <c r="D2844" s="1" t="s">
        <v>3597</v>
      </c>
      <c r="E2844" s="1" t="s">
        <v>2042</v>
      </c>
      <c r="F2844" s="17" t="s">
        <v>3598</v>
      </c>
      <c r="G2844" s="4">
        <v>200</v>
      </c>
      <c r="H2844" s="35">
        <f t="shared" si="316"/>
        <v>200</v>
      </c>
      <c r="I2844" s="47">
        <f t="shared" si="317"/>
        <v>0</v>
      </c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37">
        <f t="shared" si="321"/>
        <v>0</v>
      </c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s="17"/>
      <c r="BE2844" s="17"/>
      <c r="BF2844" s="17"/>
      <c r="BG2844" s="17"/>
      <c r="BH2844" s="17"/>
      <c r="BI2844" s="17"/>
      <c r="BJ2844" s="17"/>
      <c r="BK2844" s="17"/>
      <c r="BL2844" s="17"/>
      <c r="BM2844" s="17"/>
      <c r="BN2844" s="17"/>
      <c r="BO2844" s="17"/>
      <c r="BP2844" s="17"/>
      <c r="BQ2844" s="17"/>
      <c r="BR2844" s="17"/>
      <c r="BS2844" s="17"/>
      <c r="BT2844" s="17"/>
    </row>
    <row r="2845" hidden="1" spans="2:72">
      <c r="B2845" s="17" t="e">
        <f>VLOOKUP(D2845,正方形!D:D,1,FALSE)</f>
        <v>#N/A</v>
      </c>
      <c r="C2845" s="4">
        <f t="shared" si="318"/>
        <v>2841</v>
      </c>
      <c r="D2845" s="1" t="s">
        <v>3599</v>
      </c>
      <c r="E2845" s="1" t="s">
        <v>3600</v>
      </c>
      <c r="F2845" s="17" t="s">
        <v>2425</v>
      </c>
      <c r="G2845" s="4">
        <v>0</v>
      </c>
      <c r="H2845" s="35">
        <f t="shared" si="316"/>
        <v>0</v>
      </c>
      <c r="I2845" s="47">
        <f t="shared" si="317"/>
        <v>0</v>
      </c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  <c r="AM2845" s="17"/>
      <c r="AN2845" s="17"/>
      <c r="AO2845" s="37">
        <f t="shared" si="321"/>
        <v>0</v>
      </c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s="17"/>
      <c r="BE2845" s="17"/>
      <c r="BF2845" s="17"/>
      <c r="BG2845" s="17"/>
      <c r="BH2845" s="17"/>
      <c r="BI2845" s="17"/>
      <c r="BJ2845" s="17"/>
      <c r="BK2845" s="17"/>
      <c r="BL2845" s="17"/>
      <c r="BM2845" s="17"/>
      <c r="BN2845" s="17"/>
      <c r="BO2845" s="17"/>
      <c r="BP2845" s="17"/>
      <c r="BQ2845" s="17"/>
      <c r="BR2845" s="17"/>
      <c r="BS2845" s="17"/>
      <c r="BT2845" s="17"/>
    </row>
    <row r="2846" spans="2:72">
      <c r="B2846" s="17" t="str">
        <f>VLOOKUP(D2846,正方形!D:D,1,FALSE)</f>
        <v>16.5×15.5×3.5</v>
      </c>
      <c r="C2846" s="4">
        <f t="shared" si="318"/>
        <v>2842</v>
      </c>
      <c r="D2846" s="1" t="s">
        <v>3601</v>
      </c>
      <c r="E2846" s="1" t="s">
        <v>3602</v>
      </c>
      <c r="F2846" s="17" t="s">
        <v>3603</v>
      </c>
      <c r="G2846" s="4">
        <v>50</v>
      </c>
      <c r="H2846" s="35">
        <f t="shared" si="316"/>
        <v>50</v>
      </c>
      <c r="I2846" s="47">
        <f t="shared" si="317"/>
        <v>0</v>
      </c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37">
        <f t="shared" si="321"/>
        <v>0</v>
      </c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s="17"/>
      <c r="BE2846" s="17"/>
      <c r="BF2846" s="17"/>
      <c r="BG2846" s="17"/>
      <c r="BH2846" s="17"/>
      <c r="BI2846" s="17"/>
      <c r="BJ2846" s="17"/>
      <c r="BK2846" s="17"/>
      <c r="BL2846" s="17"/>
      <c r="BM2846" s="17"/>
      <c r="BN2846" s="17"/>
      <c r="BO2846" s="17"/>
      <c r="BP2846" s="17"/>
      <c r="BQ2846" s="17"/>
      <c r="BR2846" s="17"/>
      <c r="BS2846" s="17"/>
      <c r="BT2846" s="17"/>
    </row>
    <row r="2847" spans="2:72">
      <c r="B2847" s="17" t="e">
        <f>VLOOKUP(D2847,正方形!D:D,1,FALSE)</f>
        <v>#N/A</v>
      </c>
      <c r="C2847" s="4">
        <f t="shared" si="318"/>
        <v>2843</v>
      </c>
      <c r="D2847" s="1" t="s">
        <v>3604</v>
      </c>
      <c r="E2847" s="1" t="s">
        <v>2021</v>
      </c>
      <c r="F2847" s="17" t="s">
        <v>2525</v>
      </c>
      <c r="G2847" s="4">
        <v>50</v>
      </c>
      <c r="H2847" s="35">
        <f t="shared" si="316"/>
        <v>50</v>
      </c>
      <c r="I2847" s="47">
        <f t="shared" si="317"/>
        <v>0</v>
      </c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37">
        <f t="shared" si="321"/>
        <v>0</v>
      </c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s="17"/>
      <c r="BE2847" s="17"/>
      <c r="BF2847" s="17"/>
      <c r="BG2847" s="17"/>
      <c r="BH2847" s="17"/>
      <c r="BI2847" s="17"/>
      <c r="BJ2847" s="17"/>
      <c r="BK2847" s="17"/>
      <c r="BL2847" s="17"/>
      <c r="BM2847" s="17"/>
      <c r="BN2847" s="17"/>
      <c r="BO2847" s="17"/>
      <c r="BP2847" s="17"/>
      <c r="BQ2847" s="17"/>
      <c r="BR2847" s="17"/>
      <c r="BS2847" s="17"/>
      <c r="BT2847" s="17"/>
    </row>
    <row r="2848" spans="2:72">
      <c r="B2848" s="17" t="e">
        <f>VLOOKUP(D2848,正方形!D:D,1,FALSE)</f>
        <v>#N/A</v>
      </c>
      <c r="C2848" s="4">
        <f t="shared" si="318"/>
        <v>2844</v>
      </c>
      <c r="D2848" s="1" t="s">
        <v>3605</v>
      </c>
      <c r="E2848" s="1" t="s">
        <v>2019</v>
      </c>
      <c r="F2848" s="17" t="s">
        <v>2425</v>
      </c>
      <c r="G2848" s="4">
        <v>5</v>
      </c>
      <c r="H2848" s="35">
        <f t="shared" si="316"/>
        <v>5</v>
      </c>
      <c r="I2848" s="47">
        <f t="shared" si="317"/>
        <v>0</v>
      </c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  <c r="AM2848" s="17"/>
      <c r="AN2848" s="17"/>
      <c r="AO2848" s="37">
        <f t="shared" si="321"/>
        <v>0</v>
      </c>
      <c r="AP2848" s="17"/>
      <c r="AQ2848" s="17"/>
      <c r="AR2848" s="17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s="17"/>
      <c r="BE2848" s="17"/>
      <c r="BF2848" s="17"/>
      <c r="BG2848" s="17"/>
      <c r="BH2848" s="17"/>
      <c r="BI2848" s="17"/>
      <c r="BJ2848" s="17"/>
      <c r="BK2848" s="17"/>
      <c r="BL2848" s="17"/>
      <c r="BM2848" s="17"/>
      <c r="BN2848" s="17"/>
      <c r="BO2848" s="17"/>
      <c r="BP2848" s="17"/>
      <c r="BQ2848" s="17"/>
      <c r="BR2848" s="17"/>
      <c r="BS2848" s="17"/>
      <c r="BT2848" s="17"/>
    </row>
    <row r="2849" hidden="1" spans="2:72">
      <c r="B2849" s="17"/>
      <c r="C2849" s="4">
        <f t="shared" si="318"/>
        <v>2845</v>
      </c>
      <c r="D2849" s="16" t="s">
        <v>3606</v>
      </c>
      <c r="E2849" s="1" t="s">
        <v>2000</v>
      </c>
      <c r="F2849" s="17"/>
      <c r="G2849" s="4">
        <v>0</v>
      </c>
      <c r="H2849" s="35">
        <f t="shared" si="316"/>
        <v>0</v>
      </c>
      <c r="I2849" s="47">
        <f t="shared" si="317"/>
        <v>0</v>
      </c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  <c r="AM2849" s="17"/>
      <c r="AN2849" s="17"/>
      <c r="AO2849" s="37">
        <f t="shared" si="321"/>
        <v>0</v>
      </c>
      <c r="AP2849" s="17"/>
      <c r="AQ2849" s="17"/>
      <c r="AR2849" s="17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s="17"/>
      <c r="BE2849" s="17"/>
      <c r="BF2849" s="17"/>
      <c r="BG2849" s="17"/>
      <c r="BH2849" s="17"/>
      <c r="BI2849" s="17"/>
      <c r="BJ2849" s="17"/>
      <c r="BK2849" s="17"/>
      <c r="BL2849" s="17"/>
      <c r="BM2849" s="17"/>
      <c r="BN2849" s="17"/>
      <c r="BO2849" s="17"/>
      <c r="BP2849" s="17"/>
      <c r="BQ2849" s="17"/>
      <c r="BR2849" s="17"/>
      <c r="BS2849" s="17"/>
      <c r="BT2849" s="17"/>
    </row>
    <row r="2850" hidden="1" spans="2:72">
      <c r="B2850" s="17"/>
      <c r="C2850" s="4">
        <f t="shared" si="318"/>
        <v>2846</v>
      </c>
      <c r="D2850" s="16" t="s">
        <v>3607</v>
      </c>
      <c r="E2850" s="1" t="s">
        <v>3608</v>
      </c>
      <c r="F2850" s="17"/>
      <c r="G2850" s="4">
        <v>0</v>
      </c>
      <c r="H2850" s="35">
        <f t="shared" ref="H2850:H2913" si="322">G2850+I2850-AO2850</f>
        <v>0</v>
      </c>
      <c r="I2850" s="47">
        <f t="shared" ref="I2850:I2913" si="323">SUM(J2850:AN2850)</f>
        <v>0</v>
      </c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  <c r="AM2850" s="17"/>
      <c r="AN2850" s="17"/>
      <c r="AO2850" s="37">
        <f t="shared" si="321"/>
        <v>0</v>
      </c>
      <c r="AP2850" s="17"/>
      <c r="AQ2850" s="17"/>
      <c r="AR2850" s="17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s="17"/>
      <c r="BE2850" s="17"/>
      <c r="BF2850" s="17"/>
      <c r="BG2850" s="17"/>
      <c r="BH2850" s="17"/>
      <c r="BI2850" s="17"/>
      <c r="BJ2850" s="17"/>
      <c r="BK2850" s="17"/>
      <c r="BL2850" s="17"/>
      <c r="BM2850" s="17"/>
      <c r="BN2850" s="17"/>
      <c r="BO2850" s="17"/>
      <c r="BP2850" s="17"/>
      <c r="BQ2850" s="17"/>
      <c r="BR2850" s="17"/>
      <c r="BS2850" s="17"/>
      <c r="BT2850" s="17"/>
    </row>
    <row r="2851" spans="2:72">
      <c r="B2851" s="17" t="e">
        <f>VLOOKUP(D2851,正方形!D:D,1,FALSE)</f>
        <v>#N/A</v>
      </c>
      <c r="C2851" s="4">
        <f t="shared" ref="C2851:C2914" si="324">ROW()-4</f>
        <v>2847</v>
      </c>
      <c r="D2851" s="1" t="s">
        <v>3609</v>
      </c>
      <c r="E2851" s="1" t="s">
        <v>3610</v>
      </c>
      <c r="F2851" s="17" t="s">
        <v>2488</v>
      </c>
      <c r="G2851" s="4">
        <v>1</v>
      </c>
      <c r="H2851" s="35">
        <f t="shared" si="322"/>
        <v>1</v>
      </c>
      <c r="I2851" s="47">
        <f t="shared" si="323"/>
        <v>0</v>
      </c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7"/>
      <c r="AI2851" s="17"/>
      <c r="AJ2851" s="17"/>
      <c r="AK2851" s="17"/>
      <c r="AL2851" s="17"/>
      <c r="AM2851" s="17"/>
      <c r="AN2851" s="17"/>
      <c r="AO2851" s="37">
        <f t="shared" si="321"/>
        <v>0</v>
      </c>
      <c r="AP2851" s="17"/>
      <c r="AQ2851" s="17"/>
      <c r="AR2851" s="17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s="17"/>
      <c r="BE2851" s="17"/>
      <c r="BF2851" s="17"/>
      <c r="BG2851" s="17"/>
      <c r="BH2851" s="17"/>
      <c r="BI2851" s="17"/>
      <c r="BJ2851" s="17"/>
      <c r="BK2851" s="17"/>
      <c r="BL2851" s="17"/>
      <c r="BM2851" s="17"/>
      <c r="BN2851" s="17"/>
      <c r="BO2851" s="17"/>
      <c r="BP2851" s="17"/>
      <c r="BQ2851" s="17"/>
      <c r="BR2851" s="17"/>
      <c r="BS2851" s="17"/>
      <c r="BT2851" s="17"/>
    </row>
    <row r="2852" spans="2:72">
      <c r="B2852" s="17" t="e">
        <f>VLOOKUP(D2852,正方形!D:D,1,FALSE)</f>
        <v>#N/A</v>
      </c>
      <c r="C2852" s="4">
        <f t="shared" si="324"/>
        <v>2848</v>
      </c>
      <c r="D2852" s="1" t="s">
        <v>3611</v>
      </c>
      <c r="E2852" s="1" t="s">
        <v>3612</v>
      </c>
      <c r="F2852" s="17" t="s">
        <v>3613</v>
      </c>
      <c r="G2852" s="4">
        <v>100</v>
      </c>
      <c r="H2852" s="35">
        <f t="shared" si="322"/>
        <v>100</v>
      </c>
      <c r="I2852" s="47">
        <f t="shared" si="323"/>
        <v>0</v>
      </c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  <c r="AM2852" s="17"/>
      <c r="AN2852" s="17"/>
      <c r="AO2852" s="37">
        <f t="shared" si="321"/>
        <v>0</v>
      </c>
      <c r="AP2852" s="17"/>
      <c r="AQ2852" s="17"/>
      <c r="AR2852" s="17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s="17"/>
      <c r="BE2852" s="17"/>
      <c r="BF2852" s="17"/>
      <c r="BG2852" s="17"/>
      <c r="BH2852" s="17"/>
      <c r="BI2852" s="17"/>
      <c r="BJ2852" s="17"/>
      <c r="BK2852" s="17"/>
      <c r="BL2852" s="17"/>
      <c r="BM2852" s="17"/>
      <c r="BN2852" s="17"/>
      <c r="BO2852" s="17"/>
      <c r="BP2852" s="17"/>
      <c r="BQ2852" s="17"/>
      <c r="BR2852" s="17"/>
      <c r="BS2852" s="17"/>
      <c r="BT2852" s="17"/>
    </row>
    <row r="2853" spans="2:72">
      <c r="B2853" s="17" t="e">
        <f>VLOOKUP(D2853,正方形!D:D,1,FALSE)</f>
        <v>#N/A</v>
      </c>
      <c r="C2853" s="4">
        <f t="shared" si="324"/>
        <v>2849</v>
      </c>
      <c r="D2853" s="1" t="s">
        <v>3614</v>
      </c>
      <c r="E2853" s="1" t="s">
        <v>3615</v>
      </c>
      <c r="F2853" s="17" t="s">
        <v>3616</v>
      </c>
      <c r="G2853" s="4">
        <v>60</v>
      </c>
      <c r="H2853" s="35">
        <f t="shared" si="322"/>
        <v>60</v>
      </c>
      <c r="I2853" s="47">
        <f t="shared" si="323"/>
        <v>0</v>
      </c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7"/>
      <c r="AI2853" s="17"/>
      <c r="AJ2853" s="17"/>
      <c r="AK2853" s="17"/>
      <c r="AL2853" s="17"/>
      <c r="AM2853" s="17"/>
      <c r="AN2853" s="17"/>
      <c r="AO2853" s="37">
        <f t="shared" si="321"/>
        <v>0</v>
      </c>
      <c r="AP2853" s="17"/>
      <c r="AQ2853" s="17"/>
      <c r="AR2853" s="17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s="17"/>
      <c r="BE2853" s="17"/>
      <c r="BF2853" s="17"/>
      <c r="BG2853" s="17"/>
      <c r="BH2853" s="17"/>
      <c r="BI2853" s="17"/>
      <c r="BJ2853" s="17"/>
      <c r="BK2853" s="17"/>
      <c r="BL2853" s="17"/>
      <c r="BM2853" s="17"/>
      <c r="BN2853" s="17"/>
      <c r="BO2853" s="17"/>
      <c r="BP2853" s="17"/>
      <c r="BQ2853" s="17"/>
      <c r="BR2853" s="17"/>
      <c r="BS2853" s="17"/>
      <c r="BT2853" s="17"/>
    </row>
    <row r="2854" hidden="1" spans="2:72">
      <c r="B2854" s="17" t="e">
        <f>VLOOKUP(D2854,正方形!D:D,1,FALSE)</f>
        <v>#N/A</v>
      </c>
      <c r="C2854" s="4">
        <f t="shared" si="324"/>
        <v>2850</v>
      </c>
      <c r="D2854" s="1" t="s">
        <v>3617</v>
      </c>
      <c r="E2854" s="1" t="s">
        <v>1961</v>
      </c>
      <c r="F2854" s="17" t="s">
        <v>3598</v>
      </c>
      <c r="G2854" s="4"/>
      <c r="H2854" s="35">
        <f t="shared" si="322"/>
        <v>0</v>
      </c>
      <c r="I2854" s="47">
        <f t="shared" si="323"/>
        <v>0</v>
      </c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7"/>
      <c r="AI2854" s="17"/>
      <c r="AJ2854" s="17"/>
      <c r="AK2854" s="17"/>
      <c r="AL2854" s="17"/>
      <c r="AM2854" s="17"/>
      <c r="AN2854" s="17"/>
      <c r="AO2854" s="37">
        <f t="shared" ref="AO2851:AO2880" si="325">SUM(AP2854:BT2854)</f>
        <v>0</v>
      </c>
      <c r="AP2854" s="17"/>
      <c r="AQ2854" s="17"/>
      <c r="AR2854" s="17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7"/>
      <c r="BC2854" s="17"/>
      <c r="BD2854" s="17"/>
      <c r="BE2854" s="17"/>
      <c r="BF2854" s="17"/>
      <c r="BG2854" s="17"/>
      <c r="BH2854" s="17"/>
      <c r="BI2854" s="17"/>
      <c r="BJ2854" s="17"/>
      <c r="BK2854" s="17"/>
      <c r="BL2854" s="17"/>
      <c r="BM2854" s="17"/>
      <c r="BN2854" s="17"/>
      <c r="BO2854" s="17"/>
      <c r="BP2854" s="17"/>
      <c r="BQ2854" s="17"/>
      <c r="BR2854" s="17"/>
      <c r="BS2854" s="17"/>
      <c r="BT2854" s="17"/>
    </row>
    <row r="2855" spans="2:72">
      <c r="B2855" s="17" t="e">
        <f>VLOOKUP(D2855,正方形!D:D,1,FALSE)</f>
        <v>#N/A</v>
      </c>
      <c r="C2855" s="4">
        <f t="shared" si="324"/>
        <v>2851</v>
      </c>
      <c r="D2855" s="1" t="s">
        <v>3618</v>
      </c>
      <c r="E2855" s="1" t="s">
        <v>3619</v>
      </c>
      <c r="F2855" s="17" t="s">
        <v>3620</v>
      </c>
      <c r="G2855" s="4">
        <v>76</v>
      </c>
      <c r="H2855" s="35">
        <f t="shared" si="322"/>
        <v>76</v>
      </c>
      <c r="I2855" s="47">
        <f t="shared" si="323"/>
        <v>0</v>
      </c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  <c r="AI2855" s="17"/>
      <c r="AJ2855" s="17"/>
      <c r="AK2855" s="17"/>
      <c r="AL2855" s="17"/>
      <c r="AM2855" s="17"/>
      <c r="AN2855" s="17"/>
      <c r="AO2855" s="37">
        <f t="shared" si="325"/>
        <v>0</v>
      </c>
      <c r="AP2855" s="17"/>
      <c r="AQ2855" s="17"/>
      <c r="AR2855" s="17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7"/>
      <c r="BC2855" s="17"/>
      <c r="BD2855" s="17"/>
      <c r="BE2855" s="17"/>
      <c r="BF2855" s="17"/>
      <c r="BG2855" s="17"/>
      <c r="BH2855" s="17"/>
      <c r="BI2855" s="17"/>
      <c r="BJ2855" s="17"/>
      <c r="BK2855" s="17"/>
      <c r="BL2855" s="17"/>
      <c r="BM2855" s="17"/>
      <c r="BN2855" s="17"/>
      <c r="BO2855" s="17"/>
      <c r="BP2855" s="17"/>
      <c r="BQ2855" s="17"/>
      <c r="BR2855" s="17"/>
      <c r="BS2855" s="17"/>
      <c r="BT2855" s="17"/>
    </row>
    <row r="2856" spans="2:72">
      <c r="B2856" s="17" t="e">
        <f>VLOOKUP(D2856,正方形!D:D,1,FALSE)</f>
        <v>#N/A</v>
      </c>
      <c r="C2856" s="4">
        <f t="shared" si="324"/>
        <v>2852</v>
      </c>
      <c r="D2856" s="1" t="s">
        <v>3621</v>
      </c>
      <c r="E2856" s="1" t="s">
        <v>3622</v>
      </c>
      <c r="F2856" s="17" t="s">
        <v>2592</v>
      </c>
      <c r="G2856" s="4">
        <v>1300</v>
      </c>
      <c r="H2856" s="35">
        <f t="shared" si="322"/>
        <v>1300</v>
      </c>
      <c r="I2856" s="47">
        <f t="shared" si="323"/>
        <v>0</v>
      </c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7"/>
      <c r="AI2856" s="17"/>
      <c r="AJ2856" s="17"/>
      <c r="AK2856" s="17"/>
      <c r="AL2856" s="17"/>
      <c r="AM2856" s="17"/>
      <c r="AN2856" s="17"/>
      <c r="AO2856" s="37">
        <f t="shared" si="325"/>
        <v>0</v>
      </c>
      <c r="AP2856" s="17"/>
      <c r="AQ2856" s="17"/>
      <c r="AR2856" s="17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s="17"/>
      <c r="BE2856" s="17"/>
      <c r="BF2856" s="17"/>
      <c r="BG2856" s="17"/>
      <c r="BH2856" s="17"/>
      <c r="BI2856" s="17"/>
      <c r="BJ2856" s="17"/>
      <c r="BK2856" s="17"/>
      <c r="BL2856" s="17"/>
      <c r="BM2856" s="17"/>
      <c r="BN2856" s="17"/>
      <c r="BO2856" s="17"/>
      <c r="BP2856" s="17"/>
      <c r="BQ2856" s="17"/>
      <c r="BR2856" s="17"/>
      <c r="BS2856" s="17"/>
      <c r="BT2856" s="17"/>
    </row>
    <row r="2857" spans="2:72">
      <c r="B2857" s="17" t="e">
        <f>VLOOKUP(D2857,正方形!D:D,1,FALSE)</f>
        <v>#N/A</v>
      </c>
      <c r="C2857" s="4">
        <f t="shared" si="324"/>
        <v>2853</v>
      </c>
      <c r="D2857" s="1" t="s">
        <v>3623</v>
      </c>
      <c r="E2857" s="1" t="s">
        <v>3624</v>
      </c>
      <c r="F2857" s="17" t="s">
        <v>3625</v>
      </c>
      <c r="G2857" s="4">
        <v>480</v>
      </c>
      <c r="H2857" s="35">
        <f t="shared" si="322"/>
        <v>480</v>
      </c>
      <c r="I2857" s="47">
        <f t="shared" si="323"/>
        <v>0</v>
      </c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  <c r="AM2857" s="17"/>
      <c r="AN2857" s="17"/>
      <c r="AO2857" s="37">
        <f t="shared" si="325"/>
        <v>0</v>
      </c>
      <c r="AP2857" s="17"/>
      <c r="AQ2857" s="17"/>
      <c r="AR2857" s="17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7"/>
      <c r="BC2857" s="17"/>
      <c r="BD2857" s="17"/>
      <c r="BE2857" s="17"/>
      <c r="BF2857" s="17"/>
      <c r="BG2857" s="17"/>
      <c r="BH2857" s="17"/>
      <c r="BI2857" s="17"/>
      <c r="BJ2857" s="17"/>
      <c r="BK2857" s="17"/>
      <c r="BL2857" s="17"/>
      <c r="BM2857" s="17"/>
      <c r="BN2857" s="17"/>
      <c r="BO2857" s="17"/>
      <c r="BP2857" s="17"/>
      <c r="BQ2857" s="17"/>
      <c r="BR2857" s="17"/>
      <c r="BS2857" s="17"/>
      <c r="BT2857" s="17"/>
    </row>
    <row r="2858" hidden="1" spans="2:72">
      <c r="B2858" s="17"/>
      <c r="C2858" s="4">
        <f t="shared" si="324"/>
        <v>2854</v>
      </c>
      <c r="D2858" s="16" t="s">
        <v>3626</v>
      </c>
      <c r="E2858" s="16" t="s">
        <v>1895</v>
      </c>
      <c r="F2858" s="17" t="s">
        <v>2425</v>
      </c>
      <c r="G2858" s="4">
        <v>0</v>
      </c>
      <c r="H2858" s="35">
        <f t="shared" si="322"/>
        <v>0</v>
      </c>
      <c r="I2858" s="47">
        <f t="shared" si="323"/>
        <v>0</v>
      </c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7"/>
      <c r="AI2858" s="17"/>
      <c r="AJ2858" s="17"/>
      <c r="AK2858" s="17"/>
      <c r="AL2858" s="17"/>
      <c r="AM2858" s="17"/>
      <c r="AN2858" s="17"/>
      <c r="AO2858" s="37">
        <f t="shared" si="325"/>
        <v>0</v>
      </c>
      <c r="AP2858" s="17"/>
      <c r="AQ2858" s="17"/>
      <c r="AR2858" s="17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7"/>
      <c r="BC2858" s="17"/>
      <c r="BD2858" s="17"/>
      <c r="BE2858" s="17"/>
      <c r="BF2858" s="17"/>
      <c r="BG2858" s="17"/>
      <c r="BH2858" s="17"/>
      <c r="BI2858" s="17"/>
      <c r="BJ2858" s="17"/>
      <c r="BK2858" s="17"/>
      <c r="BL2858" s="17"/>
      <c r="BM2858" s="17"/>
      <c r="BN2858" s="17"/>
      <c r="BO2858" s="17"/>
      <c r="BP2858" s="17"/>
      <c r="BQ2858" s="17"/>
      <c r="BR2858" s="17"/>
      <c r="BS2858" s="17"/>
      <c r="BT2858" s="17"/>
    </row>
    <row r="2859" hidden="1" spans="2:72">
      <c r="B2859" s="17" t="e">
        <f>VLOOKUP(D2859,正方形!D:D,1,FALSE)</f>
        <v>#N/A</v>
      </c>
      <c r="C2859" s="4">
        <f t="shared" si="324"/>
        <v>2855</v>
      </c>
      <c r="D2859" s="1" t="s">
        <v>3627</v>
      </c>
      <c r="E2859" s="1" t="s">
        <v>3628</v>
      </c>
      <c r="F2859" s="17" t="s">
        <v>3629</v>
      </c>
      <c r="G2859" s="4">
        <v>85</v>
      </c>
      <c r="H2859" s="35">
        <f t="shared" si="322"/>
        <v>0</v>
      </c>
      <c r="I2859" s="47">
        <f t="shared" si="323"/>
        <v>0</v>
      </c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  <c r="AI2859" s="17"/>
      <c r="AJ2859" s="17"/>
      <c r="AK2859" s="17"/>
      <c r="AL2859" s="17"/>
      <c r="AM2859" s="17"/>
      <c r="AN2859" s="17"/>
      <c r="AO2859" s="37">
        <f t="shared" si="325"/>
        <v>85</v>
      </c>
      <c r="AP2859" s="17"/>
      <c r="AQ2859" s="17"/>
      <c r="AR2859" s="17"/>
      <c r="AS2859" s="17"/>
      <c r="AT2859" s="17"/>
      <c r="AU2859" s="17"/>
      <c r="AV2859" s="17"/>
      <c r="AW2859" s="17">
        <v>20</v>
      </c>
      <c r="AX2859" s="17"/>
      <c r="AY2859" s="17"/>
      <c r="AZ2859" s="17"/>
      <c r="BA2859" s="17">
        <v>65</v>
      </c>
      <c r="BB2859" s="17"/>
      <c r="BC2859" s="17"/>
      <c r="BD2859" s="17"/>
      <c r="BE2859" s="17"/>
      <c r="BF2859" s="17"/>
      <c r="BG2859" s="17"/>
      <c r="BH2859" s="17"/>
      <c r="BI2859" s="17"/>
      <c r="BJ2859" s="17"/>
      <c r="BK2859" s="17"/>
      <c r="BL2859" s="17"/>
      <c r="BM2859" s="17"/>
      <c r="BN2859" s="17"/>
      <c r="BO2859" s="17"/>
      <c r="BP2859" s="17"/>
      <c r="BQ2859" s="17"/>
      <c r="BR2859" s="17"/>
      <c r="BS2859" s="17"/>
      <c r="BT2859" s="17"/>
    </row>
    <row r="2860" hidden="1" spans="2:72">
      <c r="B2860" s="17" t="e">
        <f>VLOOKUP(D2860,正方形!D:D,1,FALSE)</f>
        <v>#N/A</v>
      </c>
      <c r="C2860" s="4">
        <f t="shared" si="324"/>
        <v>2856</v>
      </c>
      <c r="D2860" s="1" t="s">
        <v>3630</v>
      </c>
      <c r="E2860" s="1" t="s">
        <v>1881</v>
      </c>
      <c r="F2860" s="17" t="s">
        <v>2843</v>
      </c>
      <c r="G2860" s="4">
        <v>100</v>
      </c>
      <c r="H2860" s="35">
        <f t="shared" si="322"/>
        <v>0</v>
      </c>
      <c r="I2860" s="47">
        <f t="shared" si="323"/>
        <v>0</v>
      </c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37">
        <f t="shared" si="325"/>
        <v>100</v>
      </c>
      <c r="AP2860" s="17"/>
      <c r="AQ2860" s="17"/>
      <c r="AR2860" s="17"/>
      <c r="AS2860" s="17"/>
      <c r="AT2860" s="17"/>
      <c r="AU2860" s="17"/>
      <c r="AV2860" s="17"/>
      <c r="AW2860" s="17"/>
      <c r="AX2860" s="17"/>
      <c r="AY2860" s="17">
        <v>100</v>
      </c>
      <c r="AZ2860" s="17"/>
      <c r="BA2860" s="17"/>
      <c r="BB2860" s="17"/>
      <c r="BC2860" s="17"/>
      <c r="BD2860" s="17"/>
      <c r="BE2860" s="17"/>
      <c r="BF2860" s="17"/>
      <c r="BG2860" s="17"/>
      <c r="BH2860" s="17"/>
      <c r="BI2860" s="17"/>
      <c r="BJ2860" s="17"/>
      <c r="BK2860" s="17"/>
      <c r="BL2860" s="17"/>
      <c r="BM2860" s="17"/>
      <c r="BN2860" s="17"/>
      <c r="BO2860" s="17"/>
      <c r="BP2860" s="17"/>
      <c r="BQ2860" s="17"/>
      <c r="BR2860" s="17"/>
      <c r="BS2860" s="17"/>
      <c r="BT2860" s="17"/>
    </row>
    <row r="2861" spans="2:72">
      <c r="B2861" s="17" t="e">
        <f>VLOOKUP(D2861,正方形!D:D,1,FALSE)</f>
        <v>#N/A</v>
      </c>
      <c r="C2861" s="4">
        <f t="shared" si="324"/>
        <v>2857</v>
      </c>
      <c r="D2861" s="1" t="s">
        <v>3631</v>
      </c>
      <c r="E2861" s="1" t="s">
        <v>1878</v>
      </c>
      <c r="F2861" s="17" t="s">
        <v>3632</v>
      </c>
      <c r="G2861" s="4">
        <v>90</v>
      </c>
      <c r="H2861" s="35">
        <f t="shared" si="322"/>
        <v>60</v>
      </c>
      <c r="I2861" s="47">
        <f t="shared" si="323"/>
        <v>0</v>
      </c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  <c r="AM2861" s="17"/>
      <c r="AN2861" s="17"/>
      <c r="AO2861" s="37">
        <f t="shared" si="325"/>
        <v>30</v>
      </c>
      <c r="AP2861" s="17"/>
      <c r="AQ2861" s="17"/>
      <c r="AR2861" s="17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s="17"/>
      <c r="BE2861" s="17"/>
      <c r="BF2861" s="17">
        <v>30</v>
      </c>
      <c r="BG2861" s="17"/>
      <c r="BH2861" s="17"/>
      <c r="BI2861" s="17"/>
      <c r="BJ2861" s="17"/>
      <c r="BK2861" s="17"/>
      <c r="BL2861" s="17"/>
      <c r="BM2861" s="17"/>
      <c r="BN2861" s="17"/>
      <c r="BO2861" s="17"/>
      <c r="BP2861" s="17"/>
      <c r="BQ2861" s="17"/>
      <c r="BR2861" s="17"/>
      <c r="BS2861" s="17"/>
      <c r="BT2861" s="17"/>
    </row>
    <row r="2862" spans="2:72">
      <c r="B2862" s="17" t="e">
        <f>VLOOKUP(D2862,正方形!D:D,1,FALSE)</f>
        <v>#N/A</v>
      </c>
      <c r="C2862" s="4">
        <f t="shared" si="324"/>
        <v>2858</v>
      </c>
      <c r="D2862" s="1" t="s">
        <v>3633</v>
      </c>
      <c r="E2862" s="1" t="s">
        <v>3634</v>
      </c>
      <c r="F2862" s="17" t="s">
        <v>3635</v>
      </c>
      <c r="G2862" s="4">
        <v>2770</v>
      </c>
      <c r="H2862" s="35">
        <f t="shared" si="322"/>
        <v>2770</v>
      </c>
      <c r="I2862" s="47">
        <f t="shared" si="323"/>
        <v>0</v>
      </c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7"/>
      <c r="AI2862" s="17"/>
      <c r="AJ2862" s="17"/>
      <c r="AK2862" s="17"/>
      <c r="AL2862" s="17"/>
      <c r="AM2862" s="17"/>
      <c r="AN2862" s="17"/>
      <c r="AO2862" s="37">
        <f t="shared" si="325"/>
        <v>0</v>
      </c>
      <c r="AP2862" s="17"/>
      <c r="AQ2862" s="17"/>
      <c r="AR2862" s="17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s="17"/>
      <c r="BE2862" s="17"/>
      <c r="BF2862" s="17"/>
      <c r="BG2862" s="17"/>
      <c r="BH2862" s="17"/>
      <c r="BI2862" s="17"/>
      <c r="BJ2862" s="17"/>
      <c r="BK2862" s="17"/>
      <c r="BL2862" s="17"/>
      <c r="BM2862" s="17"/>
      <c r="BN2862" s="17"/>
      <c r="BO2862" s="17"/>
      <c r="BP2862" s="17"/>
      <c r="BQ2862" s="17"/>
      <c r="BR2862" s="17"/>
      <c r="BS2862" s="17"/>
      <c r="BT2862" s="17"/>
    </row>
    <row r="2863" hidden="1" spans="2:72">
      <c r="B2863" s="17"/>
      <c r="C2863" s="4">
        <f t="shared" si="324"/>
        <v>2859</v>
      </c>
      <c r="D2863" s="16" t="s">
        <v>3636</v>
      </c>
      <c r="E2863" s="16" t="s">
        <v>3637</v>
      </c>
      <c r="F2863" s="17"/>
      <c r="G2863" s="4">
        <v>0</v>
      </c>
      <c r="H2863" s="35">
        <f t="shared" si="322"/>
        <v>0</v>
      </c>
      <c r="I2863" s="47">
        <f t="shared" si="323"/>
        <v>0</v>
      </c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  <c r="AM2863" s="17"/>
      <c r="AN2863" s="17"/>
      <c r="AO2863" s="37">
        <f t="shared" si="325"/>
        <v>0</v>
      </c>
      <c r="AP2863" s="17"/>
      <c r="AQ2863" s="17"/>
      <c r="AR2863" s="17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s="17"/>
      <c r="BE2863" s="17"/>
      <c r="BF2863" s="17"/>
      <c r="BG2863" s="17"/>
      <c r="BH2863" s="17"/>
      <c r="BI2863" s="17"/>
      <c r="BJ2863" s="17"/>
      <c r="BK2863" s="17"/>
      <c r="BL2863" s="17"/>
      <c r="BM2863" s="17"/>
      <c r="BN2863" s="17"/>
      <c r="BO2863" s="17"/>
      <c r="BP2863" s="17"/>
      <c r="BQ2863" s="17"/>
      <c r="BR2863" s="17"/>
      <c r="BS2863" s="17"/>
      <c r="BT2863" s="17"/>
    </row>
    <row r="2864" spans="2:72">
      <c r="B2864" s="17" t="e">
        <f>VLOOKUP(D2864,正方形!D:D,1,FALSE)</f>
        <v>#N/A</v>
      </c>
      <c r="C2864" s="4">
        <f t="shared" si="324"/>
        <v>2860</v>
      </c>
      <c r="D2864" s="1" t="s">
        <v>3638</v>
      </c>
      <c r="E2864" s="1" t="s">
        <v>1872</v>
      </c>
      <c r="F2864" s="17" t="s">
        <v>3639</v>
      </c>
      <c r="G2864" s="4">
        <v>1150</v>
      </c>
      <c r="H2864" s="35">
        <f t="shared" si="322"/>
        <v>878</v>
      </c>
      <c r="I2864" s="47">
        <f t="shared" si="323"/>
        <v>0</v>
      </c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  <c r="AM2864" s="17"/>
      <c r="AN2864" s="17"/>
      <c r="AO2864" s="37">
        <f t="shared" si="325"/>
        <v>272</v>
      </c>
      <c r="AP2864" s="17"/>
      <c r="AQ2864" s="17"/>
      <c r="AR2864" s="17"/>
      <c r="AS2864" s="17"/>
      <c r="AT2864" s="17"/>
      <c r="AU2864" s="17"/>
      <c r="AV2864" s="17"/>
      <c r="AW2864" s="17"/>
      <c r="AX2864" s="17"/>
      <c r="AY2864" s="17"/>
      <c r="AZ2864" s="17">
        <v>72</v>
      </c>
      <c r="BA2864" s="17"/>
      <c r="BB2864" s="17"/>
      <c r="BC2864" s="17"/>
      <c r="BD2864" s="17"/>
      <c r="BE2864" s="17"/>
      <c r="BF2864" s="17"/>
      <c r="BG2864" s="17"/>
      <c r="BH2864" s="17"/>
      <c r="BI2864" s="17"/>
      <c r="BJ2864" s="17"/>
      <c r="BK2864" s="17"/>
      <c r="BL2864" s="17"/>
      <c r="BM2864" s="17"/>
      <c r="BN2864" s="17"/>
      <c r="BO2864" s="17"/>
      <c r="BP2864" s="17"/>
      <c r="BQ2864" s="17"/>
      <c r="BR2864" s="17"/>
      <c r="BS2864" s="17"/>
      <c r="BT2864" s="17">
        <v>200</v>
      </c>
    </row>
    <row r="2865" hidden="1" spans="2:72">
      <c r="B2865" s="17"/>
      <c r="C2865" s="4">
        <f t="shared" si="324"/>
        <v>2861</v>
      </c>
      <c r="D2865" s="16" t="s">
        <v>3640</v>
      </c>
      <c r="E2865" s="1" t="s">
        <v>1867</v>
      </c>
      <c r="F2865" s="17"/>
      <c r="G2865" s="4">
        <v>0</v>
      </c>
      <c r="H2865" s="35">
        <f t="shared" si="322"/>
        <v>0</v>
      </c>
      <c r="I2865" s="47">
        <f t="shared" si="323"/>
        <v>0</v>
      </c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  <c r="AM2865" s="17"/>
      <c r="AN2865" s="17"/>
      <c r="AO2865" s="37">
        <f t="shared" si="325"/>
        <v>0</v>
      </c>
      <c r="AP2865" s="17"/>
      <c r="AQ2865" s="17"/>
      <c r="AR2865" s="17"/>
      <c r="AS2865" s="17"/>
      <c r="AT2865" s="17"/>
      <c r="AU2865" s="17"/>
      <c r="AV2865" s="17"/>
      <c r="AW2865" s="17"/>
      <c r="AX2865" s="17"/>
      <c r="AY2865" s="17"/>
      <c r="AZ2865" s="17"/>
      <c r="BA2865" s="17"/>
      <c r="BB2865" s="17"/>
      <c r="BC2865" s="17"/>
      <c r="BD2865" s="17"/>
      <c r="BE2865" s="17"/>
      <c r="BF2865" s="17"/>
      <c r="BG2865" s="17"/>
      <c r="BH2865" s="17"/>
      <c r="BI2865" s="17"/>
      <c r="BJ2865" s="17"/>
      <c r="BK2865" s="17"/>
      <c r="BL2865" s="17"/>
      <c r="BM2865" s="17"/>
      <c r="BN2865" s="17"/>
      <c r="BO2865" s="17"/>
      <c r="BP2865" s="17"/>
      <c r="BQ2865" s="17"/>
      <c r="BR2865" s="17"/>
      <c r="BS2865" s="17"/>
      <c r="BT2865" s="17"/>
    </row>
    <row r="2866" spans="2:72">
      <c r="B2866" s="17" t="e">
        <f>VLOOKUP(D2866,正方形!D:D,1,FALSE)</f>
        <v>#N/A</v>
      </c>
      <c r="C2866" s="4">
        <f t="shared" si="324"/>
        <v>2862</v>
      </c>
      <c r="D2866" s="1" t="s">
        <v>3641</v>
      </c>
      <c r="E2866" s="1" t="s">
        <v>3642</v>
      </c>
      <c r="F2866" s="17" t="s">
        <v>3529</v>
      </c>
      <c r="G2866" s="4">
        <v>50</v>
      </c>
      <c r="H2866" s="35">
        <f t="shared" si="322"/>
        <v>50</v>
      </c>
      <c r="I2866" s="47">
        <f t="shared" si="323"/>
        <v>0</v>
      </c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37">
        <f t="shared" si="325"/>
        <v>0</v>
      </c>
      <c r="AP2866" s="17"/>
      <c r="AQ2866" s="17"/>
      <c r="AR2866" s="17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s="17"/>
      <c r="BE2866" s="17"/>
      <c r="BF2866" s="17"/>
      <c r="BG2866" s="17"/>
      <c r="BH2866" s="17"/>
      <c r="BI2866" s="17"/>
      <c r="BJ2866" s="17"/>
      <c r="BK2866" s="17"/>
      <c r="BL2866" s="17"/>
      <c r="BM2866" s="17"/>
      <c r="BN2866" s="17"/>
      <c r="BO2866" s="17"/>
      <c r="BP2866" s="17"/>
      <c r="BQ2866" s="17"/>
      <c r="BR2866" s="17"/>
      <c r="BS2866" s="17"/>
      <c r="BT2866" s="17"/>
    </row>
    <row r="2867" hidden="1" spans="2:72">
      <c r="B2867" s="17" t="e">
        <f>VLOOKUP(D2867,正方形!D:D,1,FALSE)</f>
        <v>#N/A</v>
      </c>
      <c r="C2867" s="4">
        <f t="shared" si="324"/>
        <v>2863</v>
      </c>
      <c r="D2867" s="1" t="s">
        <v>3643</v>
      </c>
      <c r="E2867" s="1" t="s">
        <v>3644</v>
      </c>
      <c r="F2867" s="17" t="s">
        <v>2511</v>
      </c>
      <c r="G2867" s="4">
        <v>0</v>
      </c>
      <c r="H2867" s="35">
        <f t="shared" si="322"/>
        <v>0</v>
      </c>
      <c r="I2867" s="47">
        <f t="shared" si="323"/>
        <v>0</v>
      </c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  <c r="AM2867" s="17"/>
      <c r="AN2867" s="17"/>
      <c r="AO2867" s="37">
        <f t="shared" si="325"/>
        <v>0</v>
      </c>
      <c r="AP2867" s="17"/>
      <c r="AQ2867" s="17"/>
      <c r="AR2867" s="17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s="17"/>
      <c r="BE2867" s="17"/>
      <c r="BF2867" s="17"/>
      <c r="BG2867" s="17"/>
      <c r="BH2867" s="17"/>
      <c r="BI2867" s="17"/>
      <c r="BJ2867" s="17"/>
      <c r="BK2867" s="17"/>
      <c r="BL2867" s="17"/>
      <c r="BM2867" s="17"/>
      <c r="BN2867" s="17"/>
      <c r="BO2867" s="17"/>
      <c r="BP2867" s="17"/>
      <c r="BQ2867" s="17"/>
      <c r="BR2867" s="17"/>
      <c r="BS2867" s="17"/>
      <c r="BT2867" s="17"/>
    </row>
    <row r="2868" spans="2:72">
      <c r="B2868" s="17" t="e">
        <f>VLOOKUP(D2868,正方形!D:D,1,FALSE)</f>
        <v>#N/A</v>
      </c>
      <c r="C2868" s="4">
        <f t="shared" si="324"/>
        <v>2864</v>
      </c>
      <c r="D2868" s="1" t="s">
        <v>3645</v>
      </c>
      <c r="E2868" s="1" t="s">
        <v>1821</v>
      </c>
      <c r="F2868" s="17" t="s">
        <v>2427</v>
      </c>
      <c r="G2868" s="4">
        <v>220</v>
      </c>
      <c r="H2868" s="35">
        <f t="shared" si="322"/>
        <v>220</v>
      </c>
      <c r="I2868" s="47">
        <f t="shared" si="323"/>
        <v>0</v>
      </c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  <c r="AM2868" s="17"/>
      <c r="AN2868" s="17"/>
      <c r="AO2868" s="37">
        <f t="shared" si="325"/>
        <v>0</v>
      </c>
      <c r="AP2868" s="17"/>
      <c r="AQ2868" s="17"/>
      <c r="AR2868" s="17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s="17"/>
      <c r="BE2868" s="17"/>
      <c r="BF2868" s="17"/>
      <c r="BG2868" s="17"/>
      <c r="BH2868" s="17"/>
      <c r="BI2868" s="17"/>
      <c r="BJ2868" s="17"/>
      <c r="BK2868" s="17"/>
      <c r="BL2868" s="17"/>
      <c r="BM2868" s="17"/>
      <c r="BN2868" s="17"/>
      <c r="BO2868" s="17"/>
      <c r="BP2868" s="17"/>
      <c r="BQ2868" s="17"/>
      <c r="BR2868" s="17"/>
      <c r="BS2868" s="17"/>
      <c r="BT2868" s="17"/>
    </row>
    <row r="2869" hidden="1" spans="2:72">
      <c r="B2869" s="17" t="e">
        <f>VLOOKUP(D2869,正方形!D:D,1,FALSE)</f>
        <v>#N/A</v>
      </c>
      <c r="C2869" s="4">
        <f t="shared" si="324"/>
        <v>2865</v>
      </c>
      <c r="D2869" s="1" t="s">
        <v>3646</v>
      </c>
      <c r="E2869" s="1" t="s">
        <v>1820</v>
      </c>
      <c r="F2869" s="17" t="s">
        <v>2861</v>
      </c>
      <c r="G2869" s="4">
        <v>150</v>
      </c>
      <c r="H2869" s="35">
        <f t="shared" si="322"/>
        <v>0</v>
      </c>
      <c r="I2869" s="47">
        <f t="shared" si="323"/>
        <v>0</v>
      </c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  <c r="AM2869" s="17"/>
      <c r="AN2869" s="17"/>
      <c r="AO2869" s="37">
        <f t="shared" si="325"/>
        <v>150</v>
      </c>
      <c r="AP2869" s="17"/>
      <c r="AQ2869" s="17"/>
      <c r="AR2869" s="17"/>
      <c r="AS2869" s="17"/>
      <c r="AT2869" s="17"/>
      <c r="AU2869" s="17"/>
      <c r="AV2869" s="17"/>
      <c r="AW2869" s="17"/>
      <c r="AX2869" s="17">
        <v>100</v>
      </c>
      <c r="AY2869" s="17"/>
      <c r="AZ2869" s="17"/>
      <c r="BA2869" s="17"/>
      <c r="BB2869" s="17"/>
      <c r="BC2869" s="17"/>
      <c r="BD2869" s="17">
        <v>50</v>
      </c>
      <c r="BE2869" s="17"/>
      <c r="BF2869" s="17"/>
      <c r="BG2869" s="17"/>
      <c r="BH2869" s="17"/>
      <c r="BI2869" s="17"/>
      <c r="BJ2869" s="17"/>
      <c r="BK2869" s="17"/>
      <c r="BL2869" s="17"/>
      <c r="BM2869" s="17"/>
      <c r="BN2869" s="17"/>
      <c r="BO2869" s="17"/>
      <c r="BP2869" s="17"/>
      <c r="BQ2869" s="17"/>
      <c r="BR2869" s="17"/>
      <c r="BS2869" s="17"/>
      <c r="BT2869" s="17"/>
    </row>
    <row r="2870" spans="2:72">
      <c r="B2870" s="17" t="e">
        <f>VLOOKUP(D2870,正方形!D:D,1,FALSE)</f>
        <v>#N/A</v>
      </c>
      <c r="C2870" s="4">
        <f t="shared" si="324"/>
        <v>2866</v>
      </c>
      <c r="D2870" s="1" t="s">
        <v>3647</v>
      </c>
      <c r="E2870" s="1" t="s">
        <v>3648</v>
      </c>
      <c r="F2870" s="17" t="s">
        <v>3204</v>
      </c>
      <c r="G2870" s="4">
        <v>200</v>
      </c>
      <c r="H2870" s="35">
        <f t="shared" si="322"/>
        <v>200</v>
      </c>
      <c r="I2870" s="47">
        <f t="shared" si="323"/>
        <v>0</v>
      </c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  <c r="AM2870" s="17"/>
      <c r="AN2870" s="17"/>
      <c r="AO2870" s="37">
        <f t="shared" si="325"/>
        <v>0</v>
      </c>
      <c r="AP2870" s="17"/>
      <c r="AQ2870" s="17"/>
      <c r="AR2870" s="17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s="17"/>
      <c r="BE2870" s="17"/>
      <c r="BF2870" s="17"/>
      <c r="BG2870" s="17"/>
      <c r="BH2870" s="17"/>
      <c r="BI2870" s="17"/>
      <c r="BJ2870" s="17"/>
      <c r="BK2870" s="17"/>
      <c r="BL2870" s="17"/>
      <c r="BM2870" s="17"/>
      <c r="BN2870" s="17"/>
      <c r="BO2870" s="17"/>
      <c r="BP2870" s="17"/>
      <c r="BQ2870" s="17"/>
      <c r="BR2870" s="17"/>
      <c r="BS2870" s="17"/>
      <c r="BT2870" s="17"/>
    </row>
    <row r="2871" spans="2:72">
      <c r="B2871" s="17" t="e">
        <f>VLOOKUP(D2871,正方形!D:D,1,FALSE)</f>
        <v>#N/A</v>
      </c>
      <c r="C2871" s="4">
        <f t="shared" si="324"/>
        <v>2867</v>
      </c>
      <c r="D2871" s="1" t="s">
        <v>3649</v>
      </c>
      <c r="E2871" s="1" t="s">
        <v>3650</v>
      </c>
      <c r="F2871" s="17" t="s">
        <v>2506</v>
      </c>
      <c r="G2871" s="4">
        <v>100</v>
      </c>
      <c r="H2871" s="35">
        <f t="shared" si="322"/>
        <v>100</v>
      </c>
      <c r="I2871" s="47">
        <f t="shared" si="323"/>
        <v>0</v>
      </c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  <c r="AM2871" s="17"/>
      <c r="AN2871" s="17"/>
      <c r="AO2871" s="37">
        <f t="shared" si="325"/>
        <v>0</v>
      </c>
      <c r="AP2871" s="17"/>
      <c r="AQ2871" s="17"/>
      <c r="AR2871" s="17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s="17"/>
      <c r="BE2871" s="17"/>
      <c r="BF2871" s="17"/>
      <c r="BG2871" s="17"/>
      <c r="BH2871" s="17"/>
      <c r="BI2871" s="17"/>
      <c r="BJ2871" s="17"/>
      <c r="BK2871" s="17"/>
      <c r="BL2871" s="17"/>
      <c r="BM2871" s="17"/>
      <c r="BN2871" s="17"/>
      <c r="BO2871" s="17"/>
      <c r="BP2871" s="17"/>
      <c r="BQ2871" s="17"/>
      <c r="BR2871" s="17"/>
      <c r="BS2871" s="17"/>
      <c r="BT2871" s="17"/>
    </row>
    <row r="2872" spans="2:72">
      <c r="B2872" s="17" t="e">
        <f>VLOOKUP(D2872,正方形!D:D,1,FALSE)</f>
        <v>#N/A</v>
      </c>
      <c r="C2872" s="4">
        <f t="shared" si="324"/>
        <v>2868</v>
      </c>
      <c r="D2872" s="1" t="s">
        <v>3651</v>
      </c>
      <c r="E2872" s="1" t="s">
        <v>3652</v>
      </c>
      <c r="F2872" s="17" t="s">
        <v>3620</v>
      </c>
      <c r="G2872" s="4">
        <v>110</v>
      </c>
      <c r="H2872" s="35">
        <f t="shared" si="322"/>
        <v>110</v>
      </c>
      <c r="I2872" s="47">
        <f t="shared" si="323"/>
        <v>0</v>
      </c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  <c r="AM2872" s="17"/>
      <c r="AN2872" s="17"/>
      <c r="AO2872" s="37">
        <f t="shared" si="325"/>
        <v>0</v>
      </c>
      <c r="AP2872" s="17"/>
      <c r="AQ2872" s="17"/>
      <c r="AR2872" s="17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s="17"/>
      <c r="BE2872" s="17"/>
      <c r="BF2872" s="17"/>
      <c r="BG2872" s="17"/>
      <c r="BH2872" s="17"/>
      <c r="BI2872" s="17"/>
      <c r="BJ2872" s="17"/>
      <c r="BK2872" s="17"/>
      <c r="BL2872" s="17"/>
      <c r="BM2872" s="17"/>
      <c r="BN2872" s="17"/>
      <c r="BO2872" s="17"/>
      <c r="BP2872" s="17"/>
      <c r="BQ2872" s="17"/>
      <c r="BR2872" s="17"/>
      <c r="BS2872" s="17"/>
      <c r="BT2872" s="17"/>
    </row>
    <row r="2873" hidden="1" spans="2:72">
      <c r="B2873" s="17" t="e">
        <f>VLOOKUP(D2873,正方形!D:D,1,FALSE)</f>
        <v>#N/A</v>
      </c>
      <c r="C2873" s="4">
        <f t="shared" si="324"/>
        <v>2869</v>
      </c>
      <c r="D2873" s="1" t="s">
        <v>3653</v>
      </c>
      <c r="E2873" s="1" t="s">
        <v>3654</v>
      </c>
      <c r="F2873" s="17" t="s">
        <v>2511</v>
      </c>
      <c r="G2873" s="4">
        <v>0</v>
      </c>
      <c r="H2873" s="35">
        <f t="shared" si="322"/>
        <v>0</v>
      </c>
      <c r="I2873" s="47">
        <f t="shared" si="323"/>
        <v>0</v>
      </c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  <c r="AM2873" s="17"/>
      <c r="AN2873" s="17"/>
      <c r="AO2873" s="37">
        <f t="shared" si="325"/>
        <v>0</v>
      </c>
      <c r="AP2873" s="17"/>
      <c r="AQ2873" s="17"/>
      <c r="AR2873" s="17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s="17"/>
      <c r="BE2873" s="17"/>
      <c r="BF2873" s="17"/>
      <c r="BG2873" s="17"/>
      <c r="BH2873" s="17"/>
      <c r="BI2873" s="17"/>
      <c r="BJ2873" s="17"/>
      <c r="BK2873" s="17"/>
      <c r="BL2873" s="17"/>
      <c r="BM2873" s="17"/>
      <c r="BN2873" s="17"/>
      <c r="BO2873" s="17"/>
      <c r="BP2873" s="17"/>
      <c r="BQ2873" s="17"/>
      <c r="BR2873" s="17"/>
      <c r="BS2873" s="17"/>
      <c r="BT2873" s="17"/>
    </row>
    <row r="2874" spans="2:72">
      <c r="B2874" s="17" t="e">
        <f>VLOOKUP(D2874,正方形!D:D,1,FALSE)</f>
        <v>#N/A</v>
      </c>
      <c r="C2874" s="4">
        <f t="shared" si="324"/>
        <v>2870</v>
      </c>
      <c r="D2874" s="1" t="s">
        <v>3655</v>
      </c>
      <c r="E2874" s="1" t="s">
        <v>3656</v>
      </c>
      <c r="F2874" s="17" t="s">
        <v>3368</v>
      </c>
      <c r="G2874" s="4">
        <v>100</v>
      </c>
      <c r="H2874" s="35">
        <f t="shared" si="322"/>
        <v>100</v>
      </c>
      <c r="I2874" s="47">
        <f t="shared" si="323"/>
        <v>0</v>
      </c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  <c r="AM2874" s="17"/>
      <c r="AN2874" s="17"/>
      <c r="AO2874" s="37">
        <f t="shared" si="325"/>
        <v>0</v>
      </c>
      <c r="AP2874" s="17"/>
      <c r="AQ2874" s="17"/>
      <c r="AR2874" s="17"/>
      <c r="AS2874" s="17"/>
      <c r="AT2874" s="17"/>
      <c r="AU2874" s="17"/>
      <c r="AV2874" s="17"/>
      <c r="AW2874" s="17"/>
      <c r="AX2874" s="17"/>
      <c r="AY2874" s="17"/>
      <c r="AZ2874" s="17"/>
      <c r="BA2874" s="17"/>
      <c r="BB2874" s="17"/>
      <c r="BC2874" s="17"/>
      <c r="BD2874" s="17"/>
      <c r="BE2874" s="17"/>
      <c r="BF2874" s="17"/>
      <c r="BG2874" s="17"/>
      <c r="BH2874" s="17"/>
      <c r="BI2874" s="17"/>
      <c r="BJ2874" s="17"/>
      <c r="BK2874" s="17"/>
      <c r="BL2874" s="17"/>
      <c r="BM2874" s="17"/>
      <c r="BN2874" s="17"/>
      <c r="BO2874" s="17"/>
      <c r="BP2874" s="17"/>
      <c r="BQ2874" s="17"/>
      <c r="BR2874" s="17"/>
      <c r="BS2874" s="17"/>
      <c r="BT2874" s="17"/>
    </row>
    <row r="2875" hidden="1" spans="2:72">
      <c r="B2875" s="17"/>
      <c r="C2875" s="4">
        <f t="shared" si="324"/>
        <v>2871</v>
      </c>
      <c r="D2875" s="16" t="s">
        <v>3657</v>
      </c>
      <c r="E2875" s="1" t="s">
        <v>3658</v>
      </c>
      <c r="F2875" s="17"/>
      <c r="G2875" s="4">
        <v>0</v>
      </c>
      <c r="H2875" s="35">
        <f t="shared" si="322"/>
        <v>0</v>
      </c>
      <c r="I2875" s="47">
        <f t="shared" si="323"/>
        <v>0</v>
      </c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  <c r="AM2875" s="17"/>
      <c r="AN2875" s="17"/>
      <c r="AO2875" s="37">
        <f t="shared" si="325"/>
        <v>0</v>
      </c>
      <c r="AP2875" s="17"/>
      <c r="AQ2875" s="17"/>
      <c r="AR2875" s="17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s="17"/>
      <c r="BE2875" s="17"/>
      <c r="BF2875" s="17"/>
      <c r="BG2875" s="17"/>
      <c r="BH2875" s="17"/>
      <c r="BI2875" s="17"/>
      <c r="BJ2875" s="17"/>
      <c r="BK2875" s="17"/>
      <c r="BL2875" s="17"/>
      <c r="BM2875" s="17"/>
      <c r="BN2875" s="17"/>
      <c r="BO2875" s="17"/>
      <c r="BP2875" s="17"/>
      <c r="BQ2875" s="17"/>
      <c r="BR2875" s="17"/>
      <c r="BS2875" s="17"/>
      <c r="BT2875" s="17"/>
    </row>
    <row r="2876" spans="2:72">
      <c r="B2876" s="17" t="e">
        <f>VLOOKUP(D2876,正方形!D:D,1,FALSE)</f>
        <v>#N/A</v>
      </c>
      <c r="C2876" s="4">
        <f t="shared" si="324"/>
        <v>2872</v>
      </c>
      <c r="D2876" s="1" t="s">
        <v>3659</v>
      </c>
      <c r="E2876" s="1" t="s">
        <v>3660</v>
      </c>
      <c r="F2876" s="17" t="s">
        <v>2843</v>
      </c>
      <c r="G2876" s="4">
        <v>40</v>
      </c>
      <c r="H2876" s="35">
        <f t="shared" si="322"/>
        <v>40</v>
      </c>
      <c r="I2876" s="47">
        <f t="shared" si="323"/>
        <v>0</v>
      </c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37">
        <f t="shared" si="325"/>
        <v>0</v>
      </c>
      <c r="AP2876" s="17"/>
      <c r="AQ2876" s="17"/>
      <c r="AR2876" s="17"/>
      <c r="AS2876" s="17"/>
      <c r="AT2876" s="17"/>
      <c r="AU2876" s="17"/>
      <c r="AV2876" s="17"/>
      <c r="AW2876" s="17"/>
      <c r="AX2876" s="17"/>
      <c r="AY2876" s="17"/>
      <c r="AZ2876" s="17"/>
      <c r="BA2876" s="17"/>
      <c r="BB2876" s="17"/>
      <c r="BC2876" s="17"/>
      <c r="BD2876" s="17"/>
      <c r="BE2876" s="17"/>
      <c r="BF2876" s="17"/>
      <c r="BG2876" s="17"/>
      <c r="BH2876" s="17"/>
      <c r="BI2876" s="17"/>
      <c r="BJ2876" s="17"/>
      <c r="BK2876" s="17"/>
      <c r="BL2876" s="17"/>
      <c r="BM2876" s="17"/>
      <c r="BN2876" s="17"/>
      <c r="BO2876" s="17"/>
      <c r="BP2876" s="17"/>
      <c r="BQ2876" s="17"/>
      <c r="BR2876" s="17"/>
      <c r="BS2876" s="17"/>
      <c r="BT2876" s="17"/>
    </row>
    <row r="2877" spans="2:72">
      <c r="B2877" s="17" t="e">
        <f>VLOOKUP(D2877,正方形!D:D,1,FALSE)</f>
        <v>#N/A</v>
      </c>
      <c r="C2877" s="4">
        <f t="shared" si="324"/>
        <v>2873</v>
      </c>
      <c r="D2877" s="1" t="s">
        <v>3661</v>
      </c>
      <c r="E2877" s="1" t="s">
        <v>3662</v>
      </c>
      <c r="F2877" s="17" t="s">
        <v>3663</v>
      </c>
      <c r="G2877" s="4">
        <v>100</v>
      </c>
      <c r="H2877" s="35">
        <f t="shared" si="322"/>
        <v>100</v>
      </c>
      <c r="I2877" s="47">
        <f t="shared" si="323"/>
        <v>0</v>
      </c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  <c r="AM2877" s="17"/>
      <c r="AN2877" s="17"/>
      <c r="AO2877" s="37">
        <f t="shared" si="325"/>
        <v>0</v>
      </c>
      <c r="AP2877" s="17"/>
      <c r="AQ2877" s="17"/>
      <c r="AR2877" s="17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7"/>
      <c r="BC2877" s="17"/>
      <c r="BD2877" s="17"/>
      <c r="BE2877" s="17"/>
      <c r="BF2877" s="17"/>
      <c r="BG2877" s="17"/>
      <c r="BH2877" s="17"/>
      <c r="BI2877" s="17"/>
      <c r="BJ2877" s="17"/>
      <c r="BK2877" s="17"/>
      <c r="BL2877" s="17"/>
      <c r="BM2877" s="17"/>
      <c r="BN2877" s="17"/>
      <c r="BO2877" s="17"/>
      <c r="BP2877" s="17"/>
      <c r="BQ2877" s="17"/>
      <c r="BR2877" s="17"/>
      <c r="BS2877" s="17"/>
      <c r="BT2877" s="17"/>
    </row>
    <row r="2878" spans="2:72">
      <c r="B2878" s="17" t="e">
        <f>VLOOKUP(D2878,正方形!D:D,1,FALSE)</f>
        <v>#N/A</v>
      </c>
      <c r="C2878" s="4">
        <f t="shared" si="324"/>
        <v>2874</v>
      </c>
      <c r="D2878" s="1" t="s">
        <v>3664</v>
      </c>
      <c r="E2878" s="1" t="s">
        <v>3665</v>
      </c>
      <c r="F2878" s="17" t="s">
        <v>2818</v>
      </c>
      <c r="G2878" s="4">
        <v>820</v>
      </c>
      <c r="H2878" s="35">
        <f t="shared" si="322"/>
        <v>770</v>
      </c>
      <c r="I2878" s="47">
        <f t="shared" si="323"/>
        <v>0</v>
      </c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37">
        <f t="shared" si="325"/>
        <v>50</v>
      </c>
      <c r="AP2878" s="17"/>
      <c r="AQ2878" s="17"/>
      <c r="AR2878" s="17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s="17"/>
      <c r="BE2878" s="17">
        <v>50</v>
      </c>
      <c r="BF2878" s="17"/>
      <c r="BG2878" s="17"/>
      <c r="BH2878" s="17"/>
      <c r="BI2878" s="17"/>
      <c r="BJ2878" s="17"/>
      <c r="BK2878" s="17"/>
      <c r="BL2878" s="17"/>
      <c r="BM2878" s="17"/>
      <c r="BN2878" s="17"/>
      <c r="BO2878" s="17"/>
      <c r="BP2878" s="17"/>
      <c r="BQ2878" s="17"/>
      <c r="BR2878" s="17"/>
      <c r="BS2878" s="17"/>
      <c r="BT2878" s="17"/>
    </row>
    <row r="2879" spans="2:72">
      <c r="B2879" s="17" t="e">
        <f>VLOOKUP(D2879,正方形!D:D,1,FALSE)</f>
        <v>#N/A</v>
      </c>
      <c r="C2879" s="4">
        <f t="shared" si="324"/>
        <v>2875</v>
      </c>
      <c r="D2879" s="1" t="s">
        <v>3666</v>
      </c>
      <c r="E2879" s="1" t="s">
        <v>3667</v>
      </c>
      <c r="F2879" s="17" t="s">
        <v>2954</v>
      </c>
      <c r="G2879" s="4">
        <v>150</v>
      </c>
      <c r="H2879" s="35">
        <f t="shared" si="322"/>
        <v>150</v>
      </c>
      <c r="I2879" s="47">
        <f t="shared" si="323"/>
        <v>0</v>
      </c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37">
        <f t="shared" si="325"/>
        <v>0</v>
      </c>
      <c r="AP2879" s="17"/>
      <c r="AQ2879" s="17"/>
      <c r="AR2879" s="17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s="17"/>
      <c r="BE2879" s="17"/>
      <c r="BF2879" s="17"/>
      <c r="BG2879" s="17"/>
      <c r="BH2879" s="17"/>
      <c r="BI2879" s="17"/>
      <c r="BJ2879" s="17"/>
      <c r="BK2879" s="17"/>
      <c r="BL2879" s="17"/>
      <c r="BM2879" s="17"/>
      <c r="BN2879" s="17"/>
      <c r="BO2879" s="17"/>
      <c r="BP2879" s="17"/>
      <c r="BQ2879" s="17"/>
      <c r="BR2879" s="17"/>
      <c r="BS2879" s="17"/>
      <c r="BT2879" s="17"/>
    </row>
    <row r="2880" spans="2:72">
      <c r="B2880" s="17" t="e">
        <f>VLOOKUP(D2880,正方形!D:D,1,FALSE)</f>
        <v>#N/A</v>
      </c>
      <c r="C2880" s="4">
        <f t="shared" si="324"/>
        <v>2876</v>
      </c>
      <c r="D2880" s="1" t="s">
        <v>3668</v>
      </c>
      <c r="E2880" s="1" t="s">
        <v>3669</v>
      </c>
      <c r="F2880" s="17" t="s">
        <v>2471</v>
      </c>
      <c r="G2880" s="4">
        <v>300</v>
      </c>
      <c r="H2880" s="35">
        <f t="shared" si="322"/>
        <v>300</v>
      </c>
      <c r="I2880" s="47">
        <f t="shared" si="323"/>
        <v>0</v>
      </c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37">
        <f t="shared" si="325"/>
        <v>0</v>
      </c>
      <c r="AP2880" s="17"/>
      <c r="AQ2880" s="17"/>
      <c r="AR2880" s="17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s="17"/>
      <c r="BE2880" s="17"/>
      <c r="BF2880" s="17"/>
      <c r="BG2880" s="17"/>
      <c r="BH2880" s="17"/>
      <c r="BI2880" s="17"/>
      <c r="BJ2880" s="17"/>
      <c r="BK2880" s="17"/>
      <c r="BL2880" s="17"/>
      <c r="BM2880" s="17"/>
      <c r="BN2880" s="17"/>
      <c r="BO2880" s="17"/>
      <c r="BP2880" s="17"/>
      <c r="BQ2880" s="17"/>
      <c r="BR2880" s="17"/>
      <c r="BS2880" s="17"/>
      <c r="BT2880" s="17"/>
    </row>
    <row r="2881" hidden="1" spans="2:72">
      <c r="B2881" s="17" t="e">
        <f>VLOOKUP(D2881,正方形!D:D,1,FALSE)</f>
        <v>#N/A</v>
      </c>
      <c r="C2881" s="4">
        <f t="shared" si="324"/>
        <v>2877</v>
      </c>
      <c r="D2881" s="1" t="s">
        <v>3670</v>
      </c>
      <c r="E2881" s="1" t="s">
        <v>3671</v>
      </c>
      <c r="F2881" s="17" t="s">
        <v>2843</v>
      </c>
      <c r="G2881" s="4">
        <v>100</v>
      </c>
      <c r="H2881" s="35">
        <f t="shared" si="322"/>
        <v>0</v>
      </c>
      <c r="I2881" s="47">
        <f t="shared" si="323"/>
        <v>0</v>
      </c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37">
        <f t="shared" ref="AO2876:AO2917" si="326">SUM(AP2881:BT2881)</f>
        <v>100</v>
      </c>
      <c r="AP2881" s="17"/>
      <c r="AQ2881" s="17"/>
      <c r="AR2881" s="17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>
        <v>100</v>
      </c>
      <c r="BD2881" s="17"/>
      <c r="BE2881" s="17"/>
      <c r="BF2881" s="17"/>
      <c r="BG2881" s="17"/>
      <c r="BH2881" s="17"/>
      <c r="BI2881" s="17"/>
      <c r="BJ2881" s="17"/>
      <c r="BK2881" s="17"/>
      <c r="BL2881" s="17"/>
      <c r="BM2881" s="17"/>
      <c r="BN2881" s="17"/>
      <c r="BO2881" s="17"/>
      <c r="BP2881" s="17"/>
      <c r="BQ2881" s="17"/>
      <c r="BR2881" s="17"/>
      <c r="BS2881" s="17"/>
      <c r="BT2881" s="17"/>
    </row>
    <row r="2882" spans="2:72">
      <c r="B2882" s="17" t="e">
        <f>VLOOKUP(D2882,正方形!D:D,1,FALSE)</f>
        <v>#N/A</v>
      </c>
      <c r="C2882" s="4">
        <f t="shared" si="324"/>
        <v>2878</v>
      </c>
      <c r="D2882" s="1" t="s">
        <v>3672</v>
      </c>
      <c r="E2882" s="1" t="s">
        <v>1699</v>
      </c>
      <c r="F2882" s="17" t="s">
        <v>3629</v>
      </c>
      <c r="G2882" s="4">
        <v>100</v>
      </c>
      <c r="H2882" s="35">
        <f t="shared" si="322"/>
        <v>100</v>
      </c>
      <c r="I2882" s="47">
        <f t="shared" si="323"/>
        <v>0</v>
      </c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  <c r="AM2882" s="17"/>
      <c r="AN2882" s="17"/>
      <c r="AO2882" s="37">
        <f t="shared" si="326"/>
        <v>0</v>
      </c>
      <c r="AP2882" s="17"/>
      <c r="AQ2882" s="17"/>
      <c r="AR2882" s="17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s="17"/>
      <c r="BE2882" s="17"/>
      <c r="BF2882" s="17"/>
      <c r="BG2882" s="17"/>
      <c r="BH2882" s="17"/>
      <c r="BI2882" s="17"/>
      <c r="BJ2882" s="17"/>
      <c r="BK2882" s="17"/>
      <c r="BL2882" s="17"/>
      <c r="BM2882" s="17"/>
      <c r="BN2882" s="17"/>
      <c r="BO2882" s="17"/>
      <c r="BP2882" s="17"/>
      <c r="BQ2882" s="17"/>
      <c r="BR2882" s="17"/>
      <c r="BS2882" s="17"/>
      <c r="BT2882" s="17"/>
    </row>
    <row r="2883" spans="2:72">
      <c r="B2883" s="17" t="e">
        <f>VLOOKUP(D2883,正方形!D:D,1,FALSE)</f>
        <v>#N/A</v>
      </c>
      <c r="C2883" s="4">
        <f t="shared" si="324"/>
        <v>2879</v>
      </c>
      <c r="D2883" s="1" t="s">
        <v>3673</v>
      </c>
      <c r="E2883" s="1" t="s">
        <v>3674</v>
      </c>
      <c r="F2883" s="17" t="s">
        <v>2749</v>
      </c>
      <c r="G2883" s="4">
        <v>80</v>
      </c>
      <c r="H2883" s="35">
        <f t="shared" si="322"/>
        <v>80</v>
      </c>
      <c r="I2883" s="47">
        <f t="shared" si="323"/>
        <v>0</v>
      </c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  <c r="AM2883" s="17"/>
      <c r="AN2883" s="17"/>
      <c r="AO2883" s="37">
        <f t="shared" si="326"/>
        <v>0</v>
      </c>
      <c r="AP2883" s="17"/>
      <c r="AQ2883" s="17"/>
      <c r="AR2883" s="17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s="17"/>
      <c r="BE2883" s="17"/>
      <c r="BF2883" s="17"/>
      <c r="BG2883" s="17"/>
      <c r="BH2883" s="17"/>
      <c r="BI2883" s="17"/>
      <c r="BJ2883" s="17"/>
      <c r="BK2883" s="17"/>
      <c r="BL2883" s="17"/>
      <c r="BM2883" s="17"/>
      <c r="BN2883" s="17"/>
      <c r="BO2883" s="17"/>
      <c r="BP2883" s="17"/>
      <c r="BQ2883" s="17"/>
      <c r="BR2883" s="17"/>
      <c r="BS2883" s="17"/>
      <c r="BT2883" s="17"/>
    </row>
    <row r="2884" hidden="1" spans="2:72">
      <c r="B2884" s="17" t="e">
        <f>VLOOKUP(D2884,正方形!D:D,1,FALSE)</f>
        <v>#N/A</v>
      </c>
      <c r="C2884" s="4">
        <f t="shared" si="324"/>
        <v>2880</v>
      </c>
      <c r="D2884" s="1" t="s">
        <v>3675</v>
      </c>
      <c r="E2884" s="1" t="s">
        <v>3676</v>
      </c>
      <c r="F2884" s="17" t="s">
        <v>2425</v>
      </c>
      <c r="G2884" s="4">
        <v>0</v>
      </c>
      <c r="H2884" s="35">
        <f t="shared" si="322"/>
        <v>0</v>
      </c>
      <c r="I2884" s="47">
        <f t="shared" si="323"/>
        <v>0</v>
      </c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  <c r="AM2884" s="17"/>
      <c r="AN2884" s="17"/>
      <c r="AO2884" s="37">
        <f t="shared" si="326"/>
        <v>0</v>
      </c>
      <c r="AP2884" s="17"/>
      <c r="AQ2884" s="17"/>
      <c r="AR2884" s="17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s="17"/>
      <c r="BE2884" s="17"/>
      <c r="BF2884" s="17"/>
      <c r="BG2884" s="17"/>
      <c r="BH2884" s="17"/>
      <c r="BI2884" s="17"/>
      <c r="BJ2884" s="17"/>
      <c r="BK2884" s="17"/>
      <c r="BL2884" s="17"/>
      <c r="BM2884" s="17"/>
      <c r="BN2884" s="17"/>
      <c r="BO2884" s="17"/>
      <c r="BP2884" s="17"/>
      <c r="BQ2884" s="17"/>
      <c r="BR2884" s="17"/>
      <c r="BS2884" s="17"/>
      <c r="BT2884" s="17"/>
    </row>
    <row r="2885" hidden="1" spans="2:72">
      <c r="B2885" s="17"/>
      <c r="C2885" s="4">
        <f t="shared" si="324"/>
        <v>2881</v>
      </c>
      <c r="D2885" s="16" t="s">
        <v>3677</v>
      </c>
      <c r="E2885" s="1" t="s">
        <v>3678</v>
      </c>
      <c r="F2885" s="17"/>
      <c r="G2885" s="4">
        <v>0</v>
      </c>
      <c r="H2885" s="35">
        <f t="shared" si="322"/>
        <v>0</v>
      </c>
      <c r="I2885" s="47">
        <f t="shared" si="323"/>
        <v>0</v>
      </c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  <c r="AM2885" s="17"/>
      <c r="AN2885" s="17"/>
      <c r="AO2885" s="37">
        <f t="shared" si="326"/>
        <v>0</v>
      </c>
      <c r="AP2885" s="17"/>
      <c r="AQ2885" s="17"/>
      <c r="AR2885" s="17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s="17"/>
      <c r="BE2885" s="17"/>
      <c r="BF2885" s="17"/>
      <c r="BG2885" s="17"/>
      <c r="BH2885" s="17"/>
      <c r="BI2885" s="17"/>
      <c r="BJ2885" s="17"/>
      <c r="BK2885" s="17"/>
      <c r="BL2885" s="17"/>
      <c r="BM2885" s="17"/>
      <c r="BN2885" s="17"/>
      <c r="BO2885" s="17"/>
      <c r="BP2885" s="17"/>
      <c r="BQ2885" s="17"/>
      <c r="BR2885" s="17"/>
      <c r="BS2885" s="17"/>
      <c r="BT2885" s="17"/>
    </row>
    <row r="2886" hidden="1" spans="2:72">
      <c r="B2886" s="17" t="e">
        <f>VLOOKUP(D2886,正方形!D:D,1,FALSE)</f>
        <v>#N/A</v>
      </c>
      <c r="C2886" s="4">
        <f t="shared" si="324"/>
        <v>2882</v>
      </c>
      <c r="D2886" s="1" t="s">
        <v>3679</v>
      </c>
      <c r="E2886" s="1" t="s">
        <v>1682</v>
      </c>
      <c r="F2886" s="17" t="s">
        <v>2698</v>
      </c>
      <c r="G2886" s="4">
        <v>0</v>
      </c>
      <c r="H2886" s="35">
        <f t="shared" si="322"/>
        <v>0</v>
      </c>
      <c r="I2886" s="47">
        <f t="shared" si="323"/>
        <v>0</v>
      </c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  <c r="AM2886" s="17"/>
      <c r="AN2886" s="17"/>
      <c r="AO2886" s="37">
        <f t="shared" si="326"/>
        <v>0</v>
      </c>
      <c r="AP2886" s="17"/>
      <c r="AQ2886" s="17"/>
      <c r="AR2886" s="17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s="17"/>
      <c r="BE2886" s="17"/>
      <c r="BF2886" s="17"/>
      <c r="BG2886" s="17"/>
      <c r="BH2886" s="17"/>
      <c r="BI2886" s="17"/>
      <c r="BJ2886" s="17"/>
      <c r="BK2886" s="17"/>
      <c r="BL2886" s="17"/>
      <c r="BM2886" s="17"/>
      <c r="BN2886" s="17"/>
      <c r="BO2886" s="17"/>
      <c r="BP2886" s="17"/>
      <c r="BQ2886" s="17"/>
      <c r="BR2886" s="17"/>
      <c r="BS2886" s="17"/>
      <c r="BT2886" s="17"/>
    </row>
    <row r="2887" spans="2:72">
      <c r="B2887" s="17" t="e">
        <f>VLOOKUP(D2887,正方形!D:D,1,FALSE)</f>
        <v>#N/A</v>
      </c>
      <c r="C2887" s="4">
        <f t="shared" si="324"/>
        <v>2883</v>
      </c>
      <c r="D2887" s="1" t="s">
        <v>3680</v>
      </c>
      <c r="E2887" s="1" t="s">
        <v>3681</v>
      </c>
      <c r="F2887" s="17" t="s">
        <v>2449</v>
      </c>
      <c r="G2887" s="4">
        <v>190</v>
      </c>
      <c r="H2887" s="35">
        <f t="shared" si="322"/>
        <v>0</v>
      </c>
      <c r="I2887" s="47">
        <f t="shared" si="323"/>
        <v>0</v>
      </c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/>
      <c r="AM2887" s="17"/>
      <c r="AN2887" s="17"/>
      <c r="AO2887" s="37">
        <f t="shared" si="326"/>
        <v>190</v>
      </c>
      <c r="AP2887" s="17"/>
      <c r="AQ2887" s="17"/>
      <c r="AR2887" s="17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s="17"/>
      <c r="BE2887" s="17"/>
      <c r="BF2887" s="17"/>
      <c r="BG2887" s="17"/>
      <c r="BH2887" s="17"/>
      <c r="BI2887" s="17"/>
      <c r="BJ2887" s="17">
        <v>190</v>
      </c>
      <c r="BK2887" s="17"/>
      <c r="BL2887" s="17"/>
      <c r="BM2887" s="17"/>
      <c r="BN2887" s="17"/>
      <c r="BO2887" s="17"/>
      <c r="BP2887" s="17"/>
      <c r="BQ2887" s="17"/>
      <c r="BR2887" s="17"/>
      <c r="BS2887" s="17"/>
      <c r="BT2887" s="17"/>
    </row>
    <row r="2888" spans="2:72">
      <c r="B2888" s="17" t="e">
        <f>VLOOKUP(D2888,正方形!D:D,1,FALSE)</f>
        <v>#N/A</v>
      </c>
      <c r="C2888" s="4">
        <f t="shared" si="324"/>
        <v>2884</v>
      </c>
      <c r="D2888" s="1" t="s">
        <v>3682</v>
      </c>
      <c r="E2888" s="1" t="s">
        <v>1659</v>
      </c>
      <c r="F2888" s="17" t="s">
        <v>3683</v>
      </c>
      <c r="G2888" s="4">
        <v>400</v>
      </c>
      <c r="H2888" s="35">
        <f t="shared" si="322"/>
        <v>80</v>
      </c>
      <c r="I2888" s="47">
        <f t="shared" si="323"/>
        <v>0</v>
      </c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  <c r="AM2888" s="17"/>
      <c r="AN2888" s="17"/>
      <c r="AO2888" s="37">
        <f t="shared" si="326"/>
        <v>320</v>
      </c>
      <c r="AP2888" s="17"/>
      <c r="AQ2888" s="17"/>
      <c r="AR2888" s="17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s="17"/>
      <c r="BE2888" s="17"/>
      <c r="BF2888" s="17"/>
      <c r="BG2888" s="17"/>
      <c r="BH2888" s="17"/>
      <c r="BI2888" s="17"/>
      <c r="BJ2888" s="17"/>
      <c r="BK2888" s="17">
        <v>130</v>
      </c>
      <c r="BL2888" s="17"/>
      <c r="BM2888" s="17"/>
      <c r="BN2888" s="17"/>
      <c r="BO2888" s="17">
        <v>190</v>
      </c>
      <c r="BP2888" s="17"/>
      <c r="BQ2888" s="17"/>
      <c r="BR2888" s="17"/>
      <c r="BS2888" s="17"/>
      <c r="BT2888" s="17"/>
    </row>
    <row r="2889" hidden="1" spans="2:72">
      <c r="B2889" s="17"/>
      <c r="C2889" s="4">
        <f t="shared" si="324"/>
        <v>2885</v>
      </c>
      <c r="D2889" s="16" t="s">
        <v>3684</v>
      </c>
      <c r="E2889" s="1" t="s">
        <v>3685</v>
      </c>
      <c r="F2889" s="17" t="s">
        <v>3686</v>
      </c>
      <c r="G2889" s="4">
        <v>0</v>
      </c>
      <c r="H2889" s="35">
        <f t="shared" si="322"/>
        <v>0</v>
      </c>
      <c r="I2889" s="47">
        <f t="shared" si="323"/>
        <v>0</v>
      </c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  <c r="AM2889" s="17"/>
      <c r="AN2889" s="17"/>
      <c r="AO2889" s="37">
        <f t="shared" si="326"/>
        <v>0</v>
      </c>
      <c r="AP2889" s="17"/>
      <c r="AQ2889" s="17"/>
      <c r="AR2889" s="17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s="17"/>
      <c r="BE2889" s="17"/>
      <c r="BF2889" s="17"/>
      <c r="BG2889" s="17"/>
      <c r="BH2889" s="17"/>
      <c r="BI2889" s="17"/>
      <c r="BJ2889" s="17"/>
      <c r="BK2889" s="17"/>
      <c r="BL2889" s="17"/>
      <c r="BM2889" s="17"/>
      <c r="BN2889" s="17"/>
      <c r="BO2889" s="17"/>
      <c r="BP2889" s="17"/>
      <c r="BQ2889" s="17"/>
      <c r="BR2889" s="17"/>
      <c r="BS2889" s="17"/>
      <c r="BT2889" s="17"/>
    </row>
    <row r="2890" spans="2:72">
      <c r="B2890" s="17" t="e">
        <f>VLOOKUP(D2890,正方形!D:D,1,FALSE)</f>
        <v>#N/A</v>
      </c>
      <c r="C2890" s="4">
        <f t="shared" si="324"/>
        <v>2886</v>
      </c>
      <c r="D2890" s="1" t="s">
        <v>3687</v>
      </c>
      <c r="E2890" s="1" t="s">
        <v>3688</v>
      </c>
      <c r="F2890" s="17" t="s">
        <v>3629</v>
      </c>
      <c r="G2890" s="4">
        <v>200</v>
      </c>
      <c r="H2890" s="35">
        <f t="shared" si="322"/>
        <v>200</v>
      </c>
      <c r="I2890" s="47">
        <f t="shared" si="323"/>
        <v>0</v>
      </c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  <c r="AM2890" s="17"/>
      <c r="AN2890" s="17"/>
      <c r="AO2890" s="37">
        <f t="shared" si="326"/>
        <v>0</v>
      </c>
      <c r="AP2890" s="17"/>
      <c r="AQ2890" s="17"/>
      <c r="AR2890" s="17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s="17"/>
      <c r="BE2890" s="17"/>
      <c r="BF2890" s="17"/>
      <c r="BG2890" s="17"/>
      <c r="BH2890" s="17"/>
      <c r="BI2890" s="17"/>
      <c r="BJ2890" s="17"/>
      <c r="BK2890" s="17"/>
      <c r="BL2890" s="17"/>
      <c r="BM2890" s="17"/>
      <c r="BN2890" s="17"/>
      <c r="BO2890" s="17"/>
      <c r="BP2890" s="17"/>
      <c r="BQ2890" s="17"/>
      <c r="BR2890" s="17"/>
      <c r="BS2890" s="17"/>
      <c r="BT2890" s="17"/>
    </row>
    <row r="2891" hidden="1" spans="2:72">
      <c r="B2891" s="17" t="e">
        <f>VLOOKUP(D2891,正方形!D:D,1,FALSE)</f>
        <v>#N/A</v>
      </c>
      <c r="C2891" s="4">
        <f t="shared" si="324"/>
        <v>2887</v>
      </c>
      <c r="D2891" s="1" t="s">
        <v>3689</v>
      </c>
      <c r="E2891" s="1" t="s">
        <v>1628</v>
      </c>
      <c r="F2891" s="17" t="s">
        <v>2861</v>
      </c>
      <c r="G2891" s="4">
        <v>190</v>
      </c>
      <c r="H2891" s="35">
        <f t="shared" si="322"/>
        <v>0</v>
      </c>
      <c r="I2891" s="47">
        <f t="shared" si="323"/>
        <v>0</v>
      </c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  <c r="AM2891" s="17"/>
      <c r="AN2891" s="17"/>
      <c r="AO2891" s="37">
        <f t="shared" si="326"/>
        <v>190</v>
      </c>
      <c r="AP2891" s="17"/>
      <c r="AQ2891" s="17"/>
      <c r="AR2891" s="17"/>
      <c r="AS2891" s="17"/>
      <c r="AT2891" s="17"/>
      <c r="AU2891" s="17"/>
      <c r="AV2891" s="17"/>
      <c r="AW2891" s="17"/>
      <c r="AX2891" s="17"/>
      <c r="AY2891" s="17"/>
      <c r="AZ2891" s="17">
        <v>190</v>
      </c>
      <c r="BA2891" s="17"/>
      <c r="BB2891" s="17"/>
      <c r="BC2891" s="17"/>
      <c r="BD2891" s="17"/>
      <c r="BE2891" s="17"/>
      <c r="BF2891" s="17"/>
      <c r="BG2891" s="17"/>
      <c r="BH2891" s="17"/>
      <c r="BI2891" s="17"/>
      <c r="BJ2891" s="17"/>
      <c r="BK2891" s="17"/>
      <c r="BL2891" s="17"/>
      <c r="BM2891" s="17"/>
      <c r="BN2891" s="17"/>
      <c r="BO2891" s="17"/>
      <c r="BP2891" s="17"/>
      <c r="BQ2891" s="17"/>
      <c r="BR2891" s="17"/>
      <c r="BS2891" s="17"/>
      <c r="BT2891" s="17"/>
    </row>
    <row r="2892" hidden="1" spans="2:72">
      <c r="B2892" s="17"/>
      <c r="C2892" s="4">
        <f t="shared" si="324"/>
        <v>2888</v>
      </c>
      <c r="D2892" s="16" t="s">
        <v>3690</v>
      </c>
      <c r="E2892" s="1" t="s">
        <v>1616</v>
      </c>
      <c r="F2892" s="17"/>
      <c r="G2892" s="4">
        <v>0</v>
      </c>
      <c r="H2892" s="35">
        <f t="shared" si="322"/>
        <v>0</v>
      </c>
      <c r="I2892" s="47">
        <f t="shared" si="323"/>
        <v>0</v>
      </c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  <c r="AM2892" s="17"/>
      <c r="AN2892" s="17"/>
      <c r="AO2892" s="37">
        <f t="shared" si="326"/>
        <v>0</v>
      </c>
      <c r="AP2892" s="17"/>
      <c r="AQ2892" s="17"/>
      <c r="AR2892" s="17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/>
      <c r="BC2892" s="17"/>
      <c r="BD2892" s="17"/>
      <c r="BE2892" s="17"/>
      <c r="BF2892" s="17"/>
      <c r="BG2892" s="17"/>
      <c r="BH2892" s="17"/>
      <c r="BI2892" s="17"/>
      <c r="BJ2892" s="17"/>
      <c r="BK2892" s="17"/>
      <c r="BL2892" s="17"/>
      <c r="BM2892" s="17"/>
      <c r="BN2892" s="17"/>
      <c r="BO2892" s="17"/>
      <c r="BP2892" s="17"/>
      <c r="BQ2892" s="17"/>
      <c r="BR2892" s="17"/>
      <c r="BS2892" s="17"/>
      <c r="BT2892" s="17"/>
    </row>
    <row r="2893" hidden="1" spans="2:72">
      <c r="B2893" s="17"/>
      <c r="C2893" s="4">
        <f t="shared" si="324"/>
        <v>2889</v>
      </c>
      <c r="D2893" s="16" t="s">
        <v>3691</v>
      </c>
      <c r="E2893" s="1" t="s">
        <v>3692</v>
      </c>
      <c r="F2893" s="17"/>
      <c r="G2893" s="4">
        <v>0</v>
      </c>
      <c r="H2893" s="35">
        <f t="shared" si="322"/>
        <v>0</v>
      </c>
      <c r="I2893" s="47">
        <f t="shared" si="323"/>
        <v>0</v>
      </c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7"/>
      <c r="AI2893" s="17"/>
      <c r="AJ2893" s="17"/>
      <c r="AK2893" s="17"/>
      <c r="AL2893" s="17"/>
      <c r="AM2893" s="17"/>
      <c r="AN2893" s="17"/>
      <c r="AO2893" s="37">
        <f t="shared" si="326"/>
        <v>0</v>
      </c>
      <c r="AP2893" s="17"/>
      <c r="AQ2893" s="17"/>
      <c r="AR2893" s="17"/>
      <c r="AS2893" s="17"/>
      <c r="AT2893" s="17"/>
      <c r="AU2893" s="17"/>
      <c r="AV2893" s="17"/>
      <c r="AW2893" s="17"/>
      <c r="AX2893" s="17"/>
      <c r="AY2893" s="17"/>
      <c r="AZ2893" s="17"/>
      <c r="BA2893" s="17"/>
      <c r="BB2893" s="17"/>
      <c r="BC2893" s="17"/>
      <c r="BD2893" s="17"/>
      <c r="BE2893" s="17"/>
      <c r="BF2893" s="17"/>
      <c r="BG2893" s="17"/>
      <c r="BH2893" s="17"/>
      <c r="BI2893" s="17"/>
      <c r="BJ2893" s="17"/>
      <c r="BK2893" s="17"/>
      <c r="BL2893" s="17"/>
      <c r="BM2893" s="17"/>
      <c r="BN2893" s="17"/>
      <c r="BO2893" s="17"/>
      <c r="BP2893" s="17"/>
      <c r="BQ2893" s="17"/>
      <c r="BR2893" s="17"/>
      <c r="BS2893" s="17"/>
      <c r="BT2893" s="17"/>
    </row>
    <row r="2894" hidden="1" spans="2:72">
      <c r="B2894" s="17"/>
      <c r="C2894" s="4">
        <f t="shared" si="324"/>
        <v>2890</v>
      </c>
      <c r="D2894" s="16" t="s">
        <v>3693</v>
      </c>
      <c r="E2894" s="1" t="s">
        <v>3694</v>
      </c>
      <c r="F2894" s="17"/>
      <c r="G2894" s="4">
        <v>0</v>
      </c>
      <c r="H2894" s="35">
        <f t="shared" si="322"/>
        <v>0</v>
      </c>
      <c r="I2894" s="47">
        <f t="shared" si="323"/>
        <v>0</v>
      </c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7"/>
      <c r="AI2894" s="17"/>
      <c r="AJ2894" s="17"/>
      <c r="AK2894" s="17"/>
      <c r="AL2894" s="17"/>
      <c r="AM2894" s="17"/>
      <c r="AN2894" s="17"/>
      <c r="AO2894" s="37">
        <f t="shared" si="326"/>
        <v>0</v>
      </c>
      <c r="AP2894" s="17"/>
      <c r="AQ2894" s="17"/>
      <c r="AR2894" s="17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s="17"/>
      <c r="BE2894" s="17"/>
      <c r="BF2894" s="17"/>
      <c r="BG2894" s="17"/>
      <c r="BH2894" s="17"/>
      <c r="BI2894" s="17"/>
      <c r="BJ2894" s="17"/>
      <c r="BK2894" s="17"/>
      <c r="BL2894" s="17"/>
      <c r="BM2894" s="17"/>
      <c r="BN2894" s="17"/>
      <c r="BO2894" s="17"/>
      <c r="BP2894" s="17"/>
      <c r="BQ2894" s="17"/>
      <c r="BR2894" s="17"/>
      <c r="BS2894" s="17"/>
      <c r="BT2894" s="17"/>
    </row>
    <row r="2895" spans="2:72">
      <c r="B2895" s="17" t="e">
        <f>VLOOKUP(D2895,正方形!D:D,1,FALSE)</f>
        <v>#N/A</v>
      </c>
      <c r="C2895" s="4">
        <f t="shared" si="324"/>
        <v>2891</v>
      </c>
      <c r="D2895" s="1" t="s">
        <v>3695</v>
      </c>
      <c r="E2895" s="1" t="s">
        <v>3696</v>
      </c>
      <c r="F2895" s="17" t="s">
        <v>3697</v>
      </c>
      <c r="G2895" s="4">
        <v>250</v>
      </c>
      <c r="H2895" s="35">
        <f t="shared" si="322"/>
        <v>250</v>
      </c>
      <c r="I2895" s="47">
        <f t="shared" si="323"/>
        <v>0</v>
      </c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7"/>
      <c r="AL2895" s="17"/>
      <c r="AM2895" s="17"/>
      <c r="AN2895" s="17"/>
      <c r="AO2895" s="37">
        <f t="shared" si="326"/>
        <v>0</v>
      </c>
      <c r="AP2895" s="17"/>
      <c r="AQ2895" s="17"/>
      <c r="AR2895" s="17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s="17"/>
      <c r="BE2895" s="17"/>
      <c r="BF2895" s="17"/>
      <c r="BG2895" s="17"/>
      <c r="BH2895" s="17"/>
      <c r="BI2895" s="17"/>
      <c r="BJ2895" s="17"/>
      <c r="BK2895" s="17"/>
      <c r="BL2895" s="17"/>
      <c r="BM2895" s="17"/>
      <c r="BN2895" s="17"/>
      <c r="BO2895" s="17"/>
      <c r="BP2895" s="17"/>
      <c r="BQ2895" s="17"/>
      <c r="BR2895" s="17"/>
      <c r="BS2895" s="17"/>
      <c r="BT2895" s="17"/>
    </row>
    <row r="2896" hidden="1" spans="2:72">
      <c r="B2896" s="17" t="e">
        <f>VLOOKUP(D2896,正方形!D:D,1,FALSE)</f>
        <v>#N/A</v>
      </c>
      <c r="C2896" s="4">
        <f t="shared" si="324"/>
        <v>2892</v>
      </c>
      <c r="D2896" s="1" t="s">
        <v>3698</v>
      </c>
      <c r="E2896" s="1" t="s">
        <v>3699</v>
      </c>
      <c r="F2896" s="17" t="s">
        <v>2425</v>
      </c>
      <c r="G2896" s="4">
        <v>0</v>
      </c>
      <c r="H2896" s="35">
        <f t="shared" si="322"/>
        <v>0</v>
      </c>
      <c r="I2896" s="47">
        <f t="shared" si="323"/>
        <v>0</v>
      </c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/>
      <c r="AH2896" s="17"/>
      <c r="AI2896" s="17"/>
      <c r="AJ2896" s="17"/>
      <c r="AK2896" s="17"/>
      <c r="AL2896" s="17"/>
      <c r="AM2896" s="17"/>
      <c r="AN2896" s="17"/>
      <c r="AO2896" s="37">
        <f t="shared" si="326"/>
        <v>0</v>
      </c>
      <c r="AP2896" s="17"/>
      <c r="AQ2896" s="17"/>
      <c r="AR2896" s="17"/>
      <c r="AS2896" s="17"/>
      <c r="AT2896" s="17"/>
      <c r="AU2896" s="17"/>
      <c r="AV2896" s="17"/>
      <c r="AW2896" s="17"/>
      <c r="AX2896" s="17"/>
      <c r="AY2896" s="17"/>
      <c r="AZ2896" s="17"/>
      <c r="BA2896" s="17"/>
      <c r="BB2896" s="17"/>
      <c r="BC2896" s="17"/>
      <c r="BD2896" s="17"/>
      <c r="BE2896" s="17"/>
      <c r="BF2896" s="17"/>
      <c r="BG2896" s="17"/>
      <c r="BH2896" s="17"/>
      <c r="BI2896" s="17"/>
      <c r="BJ2896" s="17"/>
      <c r="BK2896" s="17"/>
      <c r="BL2896" s="17"/>
      <c r="BM2896" s="17"/>
      <c r="BN2896" s="17"/>
      <c r="BO2896" s="17"/>
      <c r="BP2896" s="17"/>
      <c r="BQ2896" s="17"/>
      <c r="BR2896" s="17"/>
      <c r="BS2896" s="17"/>
      <c r="BT2896" s="17"/>
    </row>
    <row r="2897" hidden="1" spans="2:72">
      <c r="B2897" s="17"/>
      <c r="C2897" s="4">
        <f t="shared" si="324"/>
        <v>2893</v>
      </c>
      <c r="D2897" s="1" t="s">
        <v>3700</v>
      </c>
      <c r="E2897" s="1" t="s">
        <v>3701</v>
      </c>
      <c r="F2897" s="17"/>
      <c r="G2897" s="4">
        <v>0</v>
      </c>
      <c r="H2897" s="35">
        <f t="shared" si="322"/>
        <v>0</v>
      </c>
      <c r="I2897" s="47">
        <f t="shared" si="323"/>
        <v>0</v>
      </c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7"/>
      <c r="AI2897" s="17"/>
      <c r="AJ2897" s="17"/>
      <c r="AK2897" s="17"/>
      <c r="AL2897" s="17"/>
      <c r="AM2897" s="17"/>
      <c r="AN2897" s="17"/>
      <c r="AO2897" s="37">
        <f t="shared" si="326"/>
        <v>0</v>
      </c>
      <c r="AP2897" s="17"/>
      <c r="AQ2897" s="17"/>
      <c r="AR2897" s="17"/>
      <c r="AS2897" s="17"/>
      <c r="AT2897" s="17"/>
      <c r="AU2897" s="17"/>
      <c r="AV2897" s="17"/>
      <c r="AW2897" s="17"/>
      <c r="AX2897" s="17"/>
      <c r="AY2897" s="17"/>
      <c r="AZ2897" s="17"/>
      <c r="BA2897" s="17"/>
      <c r="BB2897" s="17"/>
      <c r="BC2897" s="17"/>
      <c r="BD2897" s="17"/>
      <c r="BE2897" s="17"/>
      <c r="BF2897" s="17"/>
      <c r="BG2897" s="17"/>
      <c r="BH2897" s="17"/>
      <c r="BI2897" s="17"/>
      <c r="BJ2897" s="17"/>
      <c r="BK2897" s="17"/>
      <c r="BL2897" s="17"/>
      <c r="BM2897" s="17"/>
      <c r="BN2897" s="17"/>
      <c r="BO2897" s="17"/>
      <c r="BP2897" s="17"/>
      <c r="BQ2897" s="17"/>
      <c r="BR2897" s="17"/>
      <c r="BS2897" s="17"/>
      <c r="BT2897" s="17"/>
    </row>
    <row r="2898" spans="2:72">
      <c r="B2898" s="17" t="e">
        <f>VLOOKUP(D2898,正方形!D:D,1,FALSE)</f>
        <v>#N/A</v>
      </c>
      <c r="C2898" s="4">
        <f t="shared" si="324"/>
        <v>2894</v>
      </c>
      <c r="D2898" s="1" t="s">
        <v>3702</v>
      </c>
      <c r="E2898" s="1" t="s">
        <v>3703</v>
      </c>
      <c r="F2898" s="17" t="s">
        <v>3704</v>
      </c>
      <c r="G2898" s="4">
        <v>200</v>
      </c>
      <c r="H2898" s="35">
        <f t="shared" si="322"/>
        <v>200</v>
      </c>
      <c r="I2898" s="47">
        <f t="shared" si="323"/>
        <v>0</v>
      </c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7"/>
      <c r="AI2898" s="17"/>
      <c r="AJ2898" s="17"/>
      <c r="AK2898" s="17"/>
      <c r="AL2898" s="17"/>
      <c r="AM2898" s="17"/>
      <c r="AN2898" s="17"/>
      <c r="AO2898" s="37">
        <f t="shared" si="326"/>
        <v>0</v>
      </c>
      <c r="AP2898" s="17"/>
      <c r="AQ2898" s="17"/>
      <c r="AR2898" s="17"/>
      <c r="AS2898" s="17"/>
      <c r="AT2898" s="17"/>
      <c r="AU2898" s="17"/>
      <c r="AV2898" s="17"/>
      <c r="AW2898" s="17"/>
      <c r="AX2898" s="17"/>
      <c r="AY2898" s="17"/>
      <c r="AZ2898" s="17"/>
      <c r="BA2898" s="17"/>
      <c r="BB2898" s="17"/>
      <c r="BC2898" s="17"/>
      <c r="BD2898" s="17"/>
      <c r="BE2898" s="17"/>
      <c r="BF2898" s="17"/>
      <c r="BG2898" s="17"/>
      <c r="BH2898" s="17"/>
      <c r="BI2898" s="17"/>
      <c r="BJ2898" s="17"/>
      <c r="BK2898" s="17"/>
      <c r="BL2898" s="17"/>
      <c r="BM2898" s="17"/>
      <c r="BN2898" s="17"/>
      <c r="BO2898" s="17"/>
      <c r="BP2898" s="17"/>
      <c r="BQ2898" s="17"/>
      <c r="BR2898" s="17"/>
      <c r="BS2898" s="17"/>
      <c r="BT2898" s="17"/>
    </row>
    <row r="2899" spans="2:72">
      <c r="B2899" s="17" t="e">
        <f>VLOOKUP(D2899,正方形!D:D,1,FALSE)</f>
        <v>#N/A</v>
      </c>
      <c r="C2899" s="4">
        <f t="shared" si="324"/>
        <v>2895</v>
      </c>
      <c r="D2899" s="1" t="s">
        <v>3705</v>
      </c>
      <c r="E2899" s="1" t="s">
        <v>3706</v>
      </c>
      <c r="F2899" s="17" t="s">
        <v>2425</v>
      </c>
      <c r="G2899" s="4">
        <v>100</v>
      </c>
      <c r="H2899" s="35">
        <f t="shared" si="322"/>
        <v>100</v>
      </c>
      <c r="I2899" s="47">
        <f t="shared" si="323"/>
        <v>0</v>
      </c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7"/>
      <c r="AI2899" s="17"/>
      <c r="AJ2899" s="17"/>
      <c r="AK2899" s="17"/>
      <c r="AL2899" s="17"/>
      <c r="AM2899" s="17"/>
      <c r="AN2899" s="17"/>
      <c r="AO2899" s="37">
        <f t="shared" si="326"/>
        <v>0</v>
      </c>
      <c r="AP2899" s="17"/>
      <c r="AQ2899" s="17"/>
      <c r="AR2899" s="17"/>
      <c r="AS2899" s="17"/>
      <c r="AT2899" s="17"/>
      <c r="AU2899" s="17"/>
      <c r="AV2899" s="17"/>
      <c r="AW2899" s="17"/>
      <c r="AX2899" s="17"/>
      <c r="AY2899" s="17"/>
      <c r="AZ2899" s="17"/>
      <c r="BA2899" s="17"/>
      <c r="BB2899" s="17"/>
      <c r="BC2899" s="17"/>
      <c r="BD2899" s="17"/>
      <c r="BE2899" s="17"/>
      <c r="BF2899" s="17"/>
      <c r="BG2899" s="17"/>
      <c r="BH2899" s="17"/>
      <c r="BI2899" s="17"/>
      <c r="BJ2899" s="17"/>
      <c r="BK2899" s="17"/>
      <c r="BL2899" s="17"/>
      <c r="BM2899" s="17"/>
      <c r="BN2899" s="17"/>
      <c r="BO2899" s="17"/>
      <c r="BP2899" s="17"/>
      <c r="BQ2899" s="17"/>
      <c r="BR2899" s="17"/>
      <c r="BS2899" s="17"/>
      <c r="BT2899" s="17"/>
    </row>
    <row r="2900" spans="2:72">
      <c r="B2900" s="17" t="e">
        <f>VLOOKUP(D2900,正方形!D:D,1,FALSE)</f>
        <v>#N/A</v>
      </c>
      <c r="C2900" s="4">
        <f t="shared" si="324"/>
        <v>2896</v>
      </c>
      <c r="D2900" s="1" t="s">
        <v>3707</v>
      </c>
      <c r="E2900" s="1" t="s">
        <v>1546</v>
      </c>
      <c r="F2900" s="17" t="s">
        <v>3708</v>
      </c>
      <c r="G2900" s="4">
        <v>650</v>
      </c>
      <c r="H2900" s="35">
        <f t="shared" si="322"/>
        <v>620</v>
      </c>
      <c r="I2900" s="47">
        <f t="shared" si="323"/>
        <v>0</v>
      </c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7"/>
      <c r="AI2900" s="17"/>
      <c r="AJ2900" s="17"/>
      <c r="AK2900" s="17"/>
      <c r="AL2900" s="17"/>
      <c r="AM2900" s="17"/>
      <c r="AN2900" s="17"/>
      <c r="AO2900" s="37">
        <f t="shared" si="326"/>
        <v>30</v>
      </c>
      <c r="AP2900" s="17"/>
      <c r="AQ2900" s="17"/>
      <c r="AR2900" s="17"/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s="17"/>
      <c r="BE2900" s="17"/>
      <c r="BF2900" s="17"/>
      <c r="BG2900" s="17"/>
      <c r="BH2900" s="17"/>
      <c r="BI2900" s="17"/>
      <c r="BJ2900" s="17"/>
      <c r="BK2900" s="17"/>
      <c r="BL2900" s="17"/>
      <c r="BM2900" s="17"/>
      <c r="BN2900" s="17"/>
      <c r="BO2900" s="17"/>
      <c r="BP2900" s="17"/>
      <c r="BQ2900" s="17"/>
      <c r="BR2900" s="17"/>
      <c r="BS2900" s="17"/>
      <c r="BT2900" s="17">
        <v>30</v>
      </c>
    </row>
    <row r="2901" spans="2:72">
      <c r="B2901" s="17" t="e">
        <f>VLOOKUP(D2901,正方形!D:D,1,FALSE)</f>
        <v>#N/A</v>
      </c>
      <c r="C2901" s="4">
        <f t="shared" si="324"/>
        <v>2897</v>
      </c>
      <c r="D2901" s="1" t="s">
        <v>3709</v>
      </c>
      <c r="E2901" s="1" t="s">
        <v>1545</v>
      </c>
      <c r="F2901" s="17" t="s">
        <v>2506</v>
      </c>
      <c r="G2901" s="4">
        <v>100</v>
      </c>
      <c r="H2901" s="35">
        <f t="shared" si="322"/>
        <v>50</v>
      </c>
      <c r="I2901" s="47">
        <f t="shared" si="323"/>
        <v>0</v>
      </c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7"/>
      <c r="AI2901" s="17"/>
      <c r="AJ2901" s="17"/>
      <c r="AK2901" s="17"/>
      <c r="AL2901" s="17"/>
      <c r="AM2901" s="17"/>
      <c r="AN2901" s="17"/>
      <c r="AO2901" s="37">
        <f t="shared" si="326"/>
        <v>50</v>
      </c>
      <c r="AP2901" s="17"/>
      <c r="AQ2901" s="17"/>
      <c r="AR2901" s="17">
        <v>50</v>
      </c>
      <c r="AS2901" s="17"/>
      <c r="AT2901" s="17"/>
      <c r="AU2901" s="17"/>
      <c r="AV2901" s="17"/>
      <c r="AW2901" s="17"/>
      <c r="AX2901" s="17"/>
      <c r="AY2901" s="17"/>
      <c r="AZ2901" s="17"/>
      <c r="BA2901" s="17"/>
      <c r="BB2901" s="17"/>
      <c r="BC2901" s="17"/>
      <c r="BD2901" s="17"/>
      <c r="BE2901" s="17"/>
      <c r="BF2901" s="17"/>
      <c r="BG2901" s="17"/>
      <c r="BH2901" s="17"/>
      <c r="BI2901" s="17"/>
      <c r="BJ2901" s="17"/>
      <c r="BK2901" s="17"/>
      <c r="BL2901" s="17"/>
      <c r="BM2901" s="17"/>
      <c r="BN2901" s="17"/>
      <c r="BO2901" s="17"/>
      <c r="BP2901" s="17"/>
      <c r="BQ2901" s="17"/>
      <c r="BR2901" s="17"/>
      <c r="BS2901" s="17"/>
      <c r="BT2901" s="17"/>
    </row>
    <row r="2902" spans="2:72">
      <c r="B2902" s="17" t="e">
        <f>VLOOKUP(D2902,正方形!D:D,1,FALSE)</f>
        <v>#N/A</v>
      </c>
      <c r="C2902" s="4">
        <f t="shared" si="324"/>
        <v>2898</v>
      </c>
      <c r="D2902" s="1" t="s">
        <v>3710</v>
      </c>
      <c r="E2902" s="1" t="s">
        <v>1541</v>
      </c>
      <c r="F2902" s="17" t="s">
        <v>3529</v>
      </c>
      <c r="G2902" s="4">
        <v>2</v>
      </c>
      <c r="H2902" s="35">
        <f t="shared" si="322"/>
        <v>0</v>
      </c>
      <c r="I2902" s="47">
        <f t="shared" si="323"/>
        <v>0</v>
      </c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7"/>
      <c r="AG2902" s="17"/>
      <c r="AH2902" s="17"/>
      <c r="AI2902" s="17"/>
      <c r="AJ2902" s="17"/>
      <c r="AK2902" s="17"/>
      <c r="AL2902" s="17"/>
      <c r="AM2902" s="17"/>
      <c r="AN2902" s="17"/>
      <c r="AO2902" s="37">
        <f t="shared" si="326"/>
        <v>2</v>
      </c>
      <c r="AP2902" s="17"/>
      <c r="AQ2902" s="17"/>
      <c r="AR2902" s="17"/>
      <c r="AS2902" s="17"/>
      <c r="AT2902" s="17"/>
      <c r="AU2902" s="17"/>
      <c r="AV2902" s="17"/>
      <c r="AW2902" s="17"/>
      <c r="AX2902" s="17"/>
      <c r="AY2902" s="17"/>
      <c r="AZ2902" s="17"/>
      <c r="BA2902" s="17"/>
      <c r="BB2902" s="17"/>
      <c r="BC2902" s="17"/>
      <c r="BD2902" s="17"/>
      <c r="BE2902" s="17"/>
      <c r="BF2902" s="17"/>
      <c r="BG2902" s="17"/>
      <c r="BH2902" s="17"/>
      <c r="BI2902" s="17"/>
      <c r="BJ2902" s="17"/>
      <c r="BK2902" s="17">
        <v>2</v>
      </c>
      <c r="BL2902" s="17"/>
      <c r="BM2902" s="17"/>
      <c r="BN2902" s="17"/>
      <c r="BO2902" s="17"/>
      <c r="BP2902" s="17"/>
      <c r="BQ2902" s="17"/>
      <c r="BR2902" s="17"/>
      <c r="BS2902" s="17"/>
      <c r="BT2902" s="17"/>
    </row>
    <row r="2903" hidden="1" spans="2:72">
      <c r="B2903" s="17"/>
      <c r="C2903" s="4">
        <f t="shared" si="324"/>
        <v>2899</v>
      </c>
      <c r="D2903" s="1" t="s">
        <v>3711</v>
      </c>
      <c r="E2903" s="1" t="s">
        <v>1536</v>
      </c>
      <c r="F2903" s="17" t="s">
        <v>2425</v>
      </c>
      <c r="G2903" s="4">
        <v>0</v>
      </c>
      <c r="H2903" s="35">
        <f t="shared" si="322"/>
        <v>-300</v>
      </c>
      <c r="I2903" s="47">
        <f t="shared" si="323"/>
        <v>0</v>
      </c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7"/>
      <c r="AG2903" s="17"/>
      <c r="AH2903" s="17"/>
      <c r="AI2903" s="17"/>
      <c r="AJ2903" s="17"/>
      <c r="AK2903" s="17"/>
      <c r="AL2903" s="17"/>
      <c r="AM2903" s="17"/>
      <c r="AN2903" s="17"/>
      <c r="AO2903" s="37">
        <f t="shared" si="326"/>
        <v>300</v>
      </c>
      <c r="AP2903" s="17"/>
      <c r="AQ2903" s="17"/>
      <c r="AR2903" s="17">
        <v>300</v>
      </c>
      <c r="AS2903" s="17"/>
      <c r="AT2903" s="17"/>
      <c r="AU2903" s="17"/>
      <c r="AV2903" s="17"/>
      <c r="AW2903" s="17"/>
      <c r="AX2903" s="17"/>
      <c r="AY2903" s="17"/>
      <c r="AZ2903" s="17"/>
      <c r="BA2903" s="17"/>
      <c r="BB2903" s="17"/>
      <c r="BC2903" s="17"/>
      <c r="BD2903" s="17"/>
      <c r="BE2903" s="17"/>
      <c r="BF2903" s="17"/>
      <c r="BG2903" s="17"/>
      <c r="BH2903" s="17"/>
      <c r="BI2903" s="17"/>
      <c r="BJ2903" s="17"/>
      <c r="BK2903" s="17"/>
      <c r="BL2903" s="17"/>
      <c r="BM2903" s="17"/>
      <c r="BN2903" s="17"/>
      <c r="BO2903" s="17"/>
      <c r="BP2903" s="17"/>
      <c r="BQ2903" s="17"/>
      <c r="BR2903" s="17"/>
      <c r="BS2903" s="17"/>
      <c r="BT2903" s="17"/>
    </row>
    <row r="2904" spans="2:72">
      <c r="B2904" s="17" t="e">
        <f>VLOOKUP(D2904,正方形!D:D,1,FALSE)</f>
        <v>#N/A</v>
      </c>
      <c r="C2904" s="4">
        <f t="shared" si="324"/>
        <v>2900</v>
      </c>
      <c r="D2904" s="1" t="s">
        <v>3712</v>
      </c>
      <c r="E2904" s="1" t="s">
        <v>1530</v>
      </c>
      <c r="F2904" s="17" t="s">
        <v>3598</v>
      </c>
      <c r="G2904" s="4">
        <v>100</v>
      </c>
      <c r="H2904" s="35">
        <f t="shared" si="322"/>
        <v>100</v>
      </c>
      <c r="I2904" s="47">
        <f t="shared" si="323"/>
        <v>0</v>
      </c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7"/>
      <c r="AI2904" s="17"/>
      <c r="AJ2904" s="17"/>
      <c r="AK2904" s="17"/>
      <c r="AL2904" s="17"/>
      <c r="AM2904" s="17"/>
      <c r="AN2904" s="17"/>
      <c r="AO2904" s="37">
        <f t="shared" si="326"/>
        <v>0</v>
      </c>
      <c r="AP2904" s="17"/>
      <c r="AQ2904" s="17"/>
      <c r="AR2904" s="17"/>
      <c r="AS2904" s="17"/>
      <c r="AT2904" s="17"/>
      <c r="AU2904" s="17"/>
      <c r="AV2904" s="17"/>
      <c r="AW2904" s="17"/>
      <c r="AX2904" s="17"/>
      <c r="AY2904" s="17"/>
      <c r="AZ2904" s="17"/>
      <c r="BA2904" s="17"/>
      <c r="BB2904" s="17"/>
      <c r="BC2904" s="17"/>
      <c r="BD2904" s="17"/>
      <c r="BE2904" s="17"/>
      <c r="BF2904" s="17"/>
      <c r="BG2904" s="17"/>
      <c r="BH2904" s="17"/>
      <c r="BI2904" s="17"/>
      <c r="BJ2904" s="17"/>
      <c r="BK2904" s="17"/>
      <c r="BL2904" s="17"/>
      <c r="BM2904" s="17"/>
      <c r="BN2904" s="17"/>
      <c r="BO2904" s="17"/>
      <c r="BP2904" s="17"/>
      <c r="BQ2904" s="17"/>
      <c r="BR2904" s="17"/>
      <c r="BS2904" s="17"/>
      <c r="BT2904" s="17"/>
    </row>
    <row r="2905" hidden="1" spans="2:72">
      <c r="B2905" s="17" t="e">
        <f>VLOOKUP(D2905,正方形!D:D,1,FALSE)</f>
        <v>#N/A</v>
      </c>
      <c r="C2905" s="4">
        <f t="shared" si="324"/>
        <v>2901</v>
      </c>
      <c r="D2905" s="1" t="s">
        <v>3713</v>
      </c>
      <c r="E2905" s="1" t="s">
        <v>1529</v>
      </c>
      <c r="F2905" s="17" t="s">
        <v>2719</v>
      </c>
      <c r="G2905" s="4">
        <v>0</v>
      </c>
      <c r="H2905" s="35">
        <f t="shared" si="322"/>
        <v>0</v>
      </c>
      <c r="I2905" s="47">
        <f t="shared" si="323"/>
        <v>0</v>
      </c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7"/>
      <c r="AI2905" s="17"/>
      <c r="AJ2905" s="17"/>
      <c r="AK2905" s="17"/>
      <c r="AL2905" s="17"/>
      <c r="AM2905" s="17"/>
      <c r="AN2905" s="17"/>
      <c r="AO2905" s="37">
        <f t="shared" si="326"/>
        <v>0</v>
      </c>
      <c r="AP2905" s="17"/>
      <c r="AQ2905" s="17"/>
      <c r="AR2905" s="17"/>
      <c r="AS2905" s="17"/>
      <c r="AT2905" s="17"/>
      <c r="AU2905" s="17"/>
      <c r="AV2905" s="17"/>
      <c r="AW2905" s="17"/>
      <c r="AX2905" s="17"/>
      <c r="AY2905" s="17"/>
      <c r="AZ2905" s="17"/>
      <c r="BA2905" s="17"/>
      <c r="BB2905" s="17"/>
      <c r="BC2905" s="17"/>
      <c r="BD2905" s="17"/>
      <c r="BE2905" s="17"/>
      <c r="BF2905" s="17"/>
      <c r="BG2905" s="17"/>
      <c r="BH2905" s="17"/>
      <c r="BI2905" s="17"/>
      <c r="BJ2905" s="17"/>
      <c r="BK2905" s="17"/>
      <c r="BL2905" s="17"/>
      <c r="BM2905" s="17"/>
      <c r="BN2905" s="17"/>
      <c r="BO2905" s="17"/>
      <c r="BP2905" s="17"/>
      <c r="BQ2905" s="17"/>
      <c r="BR2905" s="17"/>
      <c r="BS2905" s="17"/>
      <c r="BT2905" s="17"/>
    </row>
    <row r="2906" spans="2:72">
      <c r="B2906" s="17" t="e">
        <f>VLOOKUP(D2906,正方形!D:D,1,FALSE)</f>
        <v>#N/A</v>
      </c>
      <c r="C2906" s="4">
        <f t="shared" si="324"/>
        <v>2902</v>
      </c>
      <c r="D2906" s="1" t="s">
        <v>3714</v>
      </c>
      <c r="E2906" s="1" t="s">
        <v>1525</v>
      </c>
      <c r="F2906" s="17" t="s">
        <v>2449</v>
      </c>
      <c r="G2906" s="4">
        <v>260</v>
      </c>
      <c r="H2906" s="35">
        <f t="shared" si="322"/>
        <v>260</v>
      </c>
      <c r="I2906" s="47">
        <f t="shared" si="323"/>
        <v>0</v>
      </c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7"/>
      <c r="AI2906" s="17"/>
      <c r="AJ2906" s="17"/>
      <c r="AK2906" s="17"/>
      <c r="AL2906" s="17"/>
      <c r="AM2906" s="17"/>
      <c r="AN2906" s="17"/>
      <c r="AO2906" s="37">
        <f t="shared" si="326"/>
        <v>0</v>
      </c>
      <c r="AP2906" s="17"/>
      <c r="AQ2906" s="17"/>
      <c r="AR2906" s="17"/>
      <c r="AS2906" s="17"/>
      <c r="AT2906" s="17"/>
      <c r="AU2906" s="17"/>
      <c r="AV2906" s="17"/>
      <c r="AW2906" s="17"/>
      <c r="AX2906" s="17"/>
      <c r="AY2906" s="17"/>
      <c r="AZ2906" s="17"/>
      <c r="BA2906" s="17"/>
      <c r="BB2906" s="17"/>
      <c r="BC2906" s="17"/>
      <c r="BD2906" s="17"/>
      <c r="BE2906" s="17"/>
      <c r="BF2906" s="17"/>
      <c r="BG2906" s="17"/>
      <c r="BH2906" s="17"/>
      <c r="BI2906" s="17"/>
      <c r="BJ2906" s="17"/>
      <c r="BK2906" s="17"/>
      <c r="BL2906" s="17"/>
      <c r="BM2906" s="17"/>
      <c r="BN2906" s="17"/>
      <c r="BO2906" s="17"/>
      <c r="BP2906" s="17"/>
      <c r="BQ2906" s="17"/>
      <c r="BR2906" s="17"/>
      <c r="BS2906" s="17"/>
      <c r="BT2906" s="17"/>
    </row>
    <row r="2907" hidden="1" spans="2:72">
      <c r="B2907" s="17" t="e">
        <f>VLOOKUP(D2907,正方形!D:D,1,FALSE)</f>
        <v>#N/A</v>
      </c>
      <c r="C2907" s="4">
        <f t="shared" si="324"/>
        <v>2903</v>
      </c>
      <c r="D2907" s="1" t="s">
        <v>3715</v>
      </c>
      <c r="E2907" s="1" t="s">
        <v>3716</v>
      </c>
      <c r="F2907" s="17" t="s">
        <v>2425</v>
      </c>
      <c r="G2907" s="4">
        <v>0</v>
      </c>
      <c r="H2907" s="35">
        <f t="shared" si="322"/>
        <v>0</v>
      </c>
      <c r="I2907" s="47">
        <f t="shared" si="323"/>
        <v>0</v>
      </c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7"/>
      <c r="AI2907" s="17"/>
      <c r="AJ2907" s="17"/>
      <c r="AK2907" s="17"/>
      <c r="AL2907" s="17"/>
      <c r="AM2907" s="17"/>
      <c r="AN2907" s="17"/>
      <c r="AO2907" s="37">
        <f t="shared" si="326"/>
        <v>0</v>
      </c>
      <c r="AP2907" s="17"/>
      <c r="AQ2907" s="17"/>
      <c r="AR2907" s="17"/>
      <c r="AS2907" s="17"/>
      <c r="AT2907" s="17"/>
      <c r="AU2907" s="17"/>
      <c r="AV2907" s="17"/>
      <c r="AW2907" s="17"/>
      <c r="AX2907" s="17"/>
      <c r="AY2907" s="17"/>
      <c r="AZ2907" s="17"/>
      <c r="BA2907" s="17"/>
      <c r="BB2907" s="17"/>
      <c r="BC2907" s="17"/>
      <c r="BD2907" s="17"/>
      <c r="BE2907" s="17"/>
      <c r="BF2907" s="17"/>
      <c r="BG2907" s="17"/>
      <c r="BH2907" s="17"/>
      <c r="BI2907" s="17"/>
      <c r="BJ2907" s="17"/>
      <c r="BK2907" s="17"/>
      <c r="BL2907" s="17"/>
      <c r="BM2907" s="17"/>
      <c r="BN2907" s="17"/>
      <c r="BO2907" s="17"/>
      <c r="BP2907" s="17"/>
      <c r="BQ2907" s="17"/>
      <c r="BR2907" s="17"/>
      <c r="BS2907" s="17"/>
      <c r="BT2907" s="17"/>
    </row>
    <row r="2908" spans="2:72">
      <c r="B2908" s="17" t="e">
        <f>VLOOKUP(D2908,正方形!D:D,1,FALSE)</f>
        <v>#N/A</v>
      </c>
      <c r="C2908" s="4">
        <f t="shared" si="324"/>
        <v>2904</v>
      </c>
      <c r="D2908" s="1" t="s">
        <v>3717</v>
      </c>
      <c r="E2908" s="1" t="s">
        <v>3718</v>
      </c>
      <c r="F2908" s="17" t="s">
        <v>2514</v>
      </c>
      <c r="G2908" s="4">
        <v>300</v>
      </c>
      <c r="H2908" s="35">
        <f t="shared" si="322"/>
        <v>200</v>
      </c>
      <c r="I2908" s="47">
        <f t="shared" si="323"/>
        <v>0</v>
      </c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  <c r="AM2908" s="17"/>
      <c r="AN2908" s="17"/>
      <c r="AO2908" s="37">
        <f t="shared" si="326"/>
        <v>100</v>
      </c>
      <c r="AP2908" s="17"/>
      <c r="AQ2908" s="17"/>
      <c r="AR2908" s="17"/>
      <c r="AS2908" s="17"/>
      <c r="AT2908" s="17"/>
      <c r="AU2908" s="17"/>
      <c r="AV2908" s="17"/>
      <c r="AW2908" s="17"/>
      <c r="AX2908" s="17"/>
      <c r="AY2908" s="17"/>
      <c r="AZ2908" s="17"/>
      <c r="BA2908" s="17"/>
      <c r="BB2908" s="17"/>
      <c r="BC2908" s="17"/>
      <c r="BD2908" s="17"/>
      <c r="BE2908" s="17"/>
      <c r="BF2908" s="17">
        <v>100</v>
      </c>
      <c r="BG2908" s="17"/>
      <c r="BH2908" s="17"/>
      <c r="BI2908" s="17"/>
      <c r="BJ2908" s="17"/>
      <c r="BK2908" s="17"/>
      <c r="BL2908" s="17"/>
      <c r="BM2908" s="17"/>
      <c r="BN2908" s="17"/>
      <c r="BO2908" s="17"/>
      <c r="BP2908" s="17"/>
      <c r="BQ2908" s="17"/>
      <c r="BR2908" s="17"/>
      <c r="BS2908" s="17"/>
      <c r="BT2908" s="17"/>
    </row>
    <row r="2909" spans="2:72">
      <c r="B2909" s="17" t="e">
        <f>VLOOKUP(D2909,正方形!D:D,1,FALSE)</f>
        <v>#N/A</v>
      </c>
      <c r="C2909" s="4">
        <f t="shared" si="324"/>
        <v>2905</v>
      </c>
      <c r="D2909" s="1" t="s">
        <v>3719</v>
      </c>
      <c r="E2909" s="1" t="s">
        <v>1505</v>
      </c>
      <c r="F2909" s="17" t="s">
        <v>3720</v>
      </c>
      <c r="G2909" s="4">
        <v>85</v>
      </c>
      <c r="H2909" s="35">
        <f t="shared" si="322"/>
        <v>85</v>
      </c>
      <c r="I2909" s="47">
        <f t="shared" si="323"/>
        <v>0</v>
      </c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7"/>
      <c r="AI2909" s="17"/>
      <c r="AJ2909" s="17"/>
      <c r="AK2909" s="17"/>
      <c r="AL2909" s="17"/>
      <c r="AM2909" s="17"/>
      <c r="AN2909" s="17"/>
      <c r="AO2909" s="37">
        <f t="shared" si="326"/>
        <v>0</v>
      </c>
      <c r="AP2909" s="17"/>
      <c r="AQ2909" s="17"/>
      <c r="AR2909" s="17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7"/>
      <c r="BC2909" s="17"/>
      <c r="BD2909" s="17"/>
      <c r="BE2909" s="17"/>
      <c r="BF2909" s="17"/>
      <c r="BG2909" s="17"/>
      <c r="BH2909" s="17"/>
      <c r="BI2909" s="17"/>
      <c r="BJ2909" s="17"/>
      <c r="BK2909" s="17"/>
      <c r="BL2909" s="17"/>
      <c r="BM2909" s="17"/>
      <c r="BN2909" s="17"/>
      <c r="BO2909" s="17"/>
      <c r="BP2909" s="17"/>
      <c r="BQ2909" s="17"/>
      <c r="BR2909" s="17"/>
      <c r="BS2909" s="17"/>
      <c r="BT2909" s="17"/>
    </row>
    <row r="2910" hidden="1" spans="2:72">
      <c r="B2910" s="17" t="e">
        <f>VLOOKUP(D2910,正方形!D:D,1,FALSE)</f>
        <v>#N/A</v>
      </c>
      <c r="C2910" s="4">
        <f t="shared" si="324"/>
        <v>2906</v>
      </c>
      <c r="D2910" s="1" t="s">
        <v>3721</v>
      </c>
      <c r="E2910" s="1" t="s">
        <v>3722</v>
      </c>
      <c r="F2910" s="17" t="s">
        <v>2425</v>
      </c>
      <c r="G2910" s="4">
        <v>0</v>
      </c>
      <c r="H2910" s="35">
        <f t="shared" si="322"/>
        <v>0</v>
      </c>
      <c r="I2910" s="47">
        <f t="shared" si="323"/>
        <v>0</v>
      </c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7"/>
      <c r="AI2910" s="17"/>
      <c r="AJ2910" s="17"/>
      <c r="AK2910" s="17"/>
      <c r="AL2910" s="17"/>
      <c r="AM2910" s="17"/>
      <c r="AN2910" s="17"/>
      <c r="AO2910" s="37">
        <f t="shared" si="326"/>
        <v>0</v>
      </c>
      <c r="AP2910" s="17"/>
      <c r="AQ2910" s="17"/>
      <c r="AR2910" s="17"/>
      <c r="AS2910" s="17"/>
      <c r="AT2910" s="17"/>
      <c r="AU2910" s="17"/>
      <c r="AV2910" s="17"/>
      <c r="AW2910" s="17"/>
      <c r="AX2910" s="17"/>
      <c r="AY2910" s="17"/>
      <c r="AZ2910" s="17"/>
      <c r="BA2910" s="17"/>
      <c r="BB2910" s="17"/>
      <c r="BC2910" s="17"/>
      <c r="BD2910" s="17"/>
      <c r="BE2910" s="17"/>
      <c r="BF2910" s="17"/>
      <c r="BG2910" s="17"/>
      <c r="BH2910" s="17"/>
      <c r="BI2910" s="17"/>
      <c r="BJ2910" s="17"/>
      <c r="BK2910" s="17"/>
      <c r="BL2910" s="17"/>
      <c r="BM2910" s="17"/>
      <c r="BN2910" s="17"/>
      <c r="BO2910" s="17"/>
      <c r="BP2910" s="17"/>
      <c r="BQ2910" s="17"/>
      <c r="BR2910" s="17"/>
      <c r="BS2910" s="17"/>
      <c r="BT2910" s="17"/>
    </row>
    <row r="2911" hidden="1" spans="2:72">
      <c r="B2911" s="17" t="e">
        <f>VLOOKUP(D2911,正方形!D:D,1,FALSE)</f>
        <v>#N/A</v>
      </c>
      <c r="C2911" s="4">
        <f t="shared" si="324"/>
        <v>2907</v>
      </c>
      <c r="D2911" s="1" t="s">
        <v>3723</v>
      </c>
      <c r="E2911" s="1" t="s">
        <v>1496</v>
      </c>
      <c r="F2911" s="17" t="s">
        <v>2719</v>
      </c>
      <c r="G2911" s="4">
        <v>0</v>
      </c>
      <c r="H2911" s="35">
        <f t="shared" si="322"/>
        <v>0</v>
      </c>
      <c r="I2911" s="47">
        <f t="shared" si="323"/>
        <v>0</v>
      </c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37">
        <f t="shared" si="326"/>
        <v>0</v>
      </c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s="17"/>
      <c r="BE2911" s="17"/>
      <c r="BF2911" s="17"/>
      <c r="BG2911" s="17"/>
      <c r="BH2911" s="17"/>
      <c r="BI2911" s="17"/>
      <c r="BJ2911" s="17"/>
      <c r="BK2911" s="17"/>
      <c r="BL2911" s="17"/>
      <c r="BM2911" s="17"/>
      <c r="BN2911" s="17"/>
      <c r="BO2911" s="17"/>
      <c r="BP2911" s="17"/>
      <c r="BQ2911" s="17"/>
      <c r="BR2911" s="17"/>
      <c r="BS2911" s="17"/>
      <c r="BT2911" s="17"/>
    </row>
    <row r="2912" spans="2:72">
      <c r="B2912" s="17" t="e">
        <f>VLOOKUP(D2912,正方形!D:D,1,FALSE)</f>
        <v>#N/A</v>
      </c>
      <c r="C2912" s="4">
        <f t="shared" si="324"/>
        <v>2908</v>
      </c>
      <c r="D2912" s="1" t="s">
        <v>3724</v>
      </c>
      <c r="E2912" s="1" t="s">
        <v>1451</v>
      </c>
      <c r="F2912" s="17" t="s">
        <v>2449</v>
      </c>
      <c r="G2912" s="4">
        <v>300</v>
      </c>
      <c r="H2912" s="35">
        <f t="shared" si="322"/>
        <v>300</v>
      </c>
      <c r="I2912" s="47">
        <f t="shared" si="323"/>
        <v>0</v>
      </c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  <c r="AM2912" s="17"/>
      <c r="AN2912" s="17"/>
      <c r="AO2912" s="37">
        <f t="shared" si="326"/>
        <v>0</v>
      </c>
      <c r="AP2912" s="17"/>
      <c r="AQ2912" s="17"/>
      <c r="AR2912" s="17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7"/>
      <c r="BC2912" s="17"/>
      <c r="BD2912" s="17"/>
      <c r="BE2912" s="17"/>
      <c r="BF2912" s="17"/>
      <c r="BG2912" s="17"/>
      <c r="BH2912" s="17"/>
      <c r="BI2912" s="17"/>
      <c r="BJ2912" s="17"/>
      <c r="BK2912" s="17"/>
      <c r="BL2912" s="17"/>
      <c r="BM2912" s="17"/>
      <c r="BN2912" s="17"/>
      <c r="BO2912" s="17"/>
      <c r="BP2912" s="17"/>
      <c r="BQ2912" s="17"/>
      <c r="BR2912" s="17"/>
      <c r="BS2912" s="17"/>
      <c r="BT2912" s="17"/>
    </row>
    <row r="2913" spans="2:72">
      <c r="B2913" s="17" t="e">
        <f>VLOOKUP(D2913,正方形!D:D,1,FALSE)</f>
        <v>#N/A</v>
      </c>
      <c r="C2913" s="4">
        <f t="shared" si="324"/>
        <v>2909</v>
      </c>
      <c r="D2913" s="1" t="s">
        <v>3725</v>
      </c>
      <c r="E2913" s="1" t="s">
        <v>1440</v>
      </c>
      <c r="F2913" s="17" t="s">
        <v>3726</v>
      </c>
      <c r="G2913" s="4">
        <v>1000</v>
      </c>
      <c r="H2913" s="35">
        <f t="shared" si="322"/>
        <v>1000</v>
      </c>
      <c r="I2913" s="47">
        <f t="shared" si="323"/>
        <v>0</v>
      </c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  <c r="AM2913" s="17"/>
      <c r="AN2913" s="17"/>
      <c r="AO2913" s="37">
        <f t="shared" si="326"/>
        <v>0</v>
      </c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s="17"/>
      <c r="BE2913" s="17"/>
      <c r="BF2913" s="17"/>
      <c r="BG2913" s="17"/>
      <c r="BH2913" s="17"/>
      <c r="BI2913" s="17"/>
      <c r="BJ2913" s="17"/>
      <c r="BK2913" s="17"/>
      <c r="BL2913" s="17"/>
      <c r="BM2913" s="17"/>
      <c r="BN2913" s="17"/>
      <c r="BO2913" s="17"/>
      <c r="BP2913" s="17"/>
      <c r="BQ2913" s="17"/>
      <c r="BR2913" s="17"/>
      <c r="BS2913" s="17"/>
      <c r="BT2913" s="17"/>
    </row>
    <row r="2914" spans="2:72">
      <c r="B2914" s="17" t="e">
        <f>VLOOKUP(D2914,正方形!D:D,1,FALSE)</f>
        <v>#N/A</v>
      </c>
      <c r="C2914" s="4">
        <f t="shared" si="324"/>
        <v>2910</v>
      </c>
      <c r="D2914" s="1" t="s">
        <v>3727</v>
      </c>
      <c r="E2914" s="1" t="s">
        <v>3728</v>
      </c>
      <c r="F2914" s="17" t="s">
        <v>2668</v>
      </c>
      <c r="G2914" s="4">
        <v>300</v>
      </c>
      <c r="H2914" s="35">
        <f t="shared" ref="H2914:H2917" si="327">G2914+I2914-AO2914</f>
        <v>250</v>
      </c>
      <c r="I2914" s="47">
        <f t="shared" ref="I2914:I2977" si="328">SUM(J2914:AN2914)</f>
        <v>0</v>
      </c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/>
      <c r="AM2914" s="17"/>
      <c r="AN2914" s="17"/>
      <c r="AO2914" s="37">
        <f t="shared" si="326"/>
        <v>50</v>
      </c>
      <c r="AP2914" s="17"/>
      <c r="AQ2914" s="17"/>
      <c r="AR2914" s="17"/>
      <c r="AS2914" s="17"/>
      <c r="AT2914" s="17"/>
      <c r="AU2914" s="17"/>
      <c r="AV2914" s="17"/>
      <c r="AW2914" s="17"/>
      <c r="AX2914" s="17"/>
      <c r="AY2914" s="17"/>
      <c r="AZ2914" s="17"/>
      <c r="BA2914" s="17"/>
      <c r="BB2914" s="17"/>
      <c r="BC2914" s="17"/>
      <c r="BD2914" s="17"/>
      <c r="BE2914" s="17"/>
      <c r="BF2914" s="17">
        <v>50</v>
      </c>
      <c r="BG2914" s="17"/>
      <c r="BH2914" s="17"/>
      <c r="BI2914" s="17"/>
      <c r="BJ2914" s="17"/>
      <c r="BK2914" s="17"/>
      <c r="BL2914" s="17"/>
      <c r="BM2914" s="17"/>
      <c r="BN2914" s="17"/>
      <c r="BO2914" s="17"/>
      <c r="BP2914" s="17"/>
      <c r="BQ2914" s="17"/>
      <c r="BR2914" s="17"/>
      <c r="BS2914" s="17"/>
      <c r="BT2914" s="17"/>
    </row>
    <row r="2915" spans="2:72">
      <c r="B2915" s="17" t="e">
        <f>VLOOKUP(D2915,正方形!D:D,1,FALSE)</f>
        <v>#N/A</v>
      </c>
      <c r="C2915" s="4">
        <f t="shared" ref="C2915:C2978" si="329">ROW()-4</f>
        <v>2911</v>
      </c>
      <c r="D2915" s="1" t="s">
        <v>3729</v>
      </c>
      <c r="E2915" s="1" t="s">
        <v>1420</v>
      </c>
      <c r="F2915" s="17" t="s">
        <v>2668</v>
      </c>
      <c r="G2915" s="4">
        <v>350</v>
      </c>
      <c r="H2915" s="35">
        <f t="shared" si="327"/>
        <v>350</v>
      </c>
      <c r="I2915" s="47">
        <f t="shared" si="328"/>
        <v>0</v>
      </c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7"/>
      <c r="AI2915" s="17"/>
      <c r="AJ2915" s="17"/>
      <c r="AK2915" s="17"/>
      <c r="AL2915" s="17"/>
      <c r="AM2915" s="17"/>
      <c r="AN2915" s="17"/>
      <c r="AO2915" s="37">
        <f t="shared" si="326"/>
        <v>0</v>
      </c>
      <c r="AP2915" s="17"/>
      <c r="AQ2915" s="17"/>
      <c r="AR2915" s="17"/>
      <c r="AS2915" s="17"/>
      <c r="AT2915" s="17"/>
      <c r="AU2915" s="17"/>
      <c r="AV2915" s="17"/>
      <c r="AW2915" s="17"/>
      <c r="AX2915" s="17"/>
      <c r="AY2915" s="17"/>
      <c r="AZ2915" s="17"/>
      <c r="BA2915" s="17"/>
      <c r="BB2915" s="17"/>
      <c r="BC2915" s="17"/>
      <c r="BD2915" s="17"/>
      <c r="BE2915" s="17"/>
      <c r="BF2915" s="17"/>
      <c r="BG2915" s="17"/>
      <c r="BH2915" s="17"/>
      <c r="BI2915" s="17"/>
      <c r="BJ2915" s="17"/>
      <c r="BK2915" s="17"/>
      <c r="BL2915" s="17"/>
      <c r="BM2915" s="17"/>
      <c r="BN2915" s="17"/>
      <c r="BO2915" s="17"/>
      <c r="BP2915" s="17"/>
      <c r="BQ2915" s="17"/>
      <c r="BR2915" s="17"/>
      <c r="BS2915" s="17"/>
      <c r="BT2915" s="17"/>
    </row>
    <row r="2916" spans="2:72">
      <c r="B2916" s="17" t="e">
        <f>VLOOKUP(D2916,正方形!D:D,1,FALSE)</f>
        <v>#N/A</v>
      </c>
      <c r="C2916" s="4">
        <f t="shared" si="329"/>
        <v>2912</v>
      </c>
      <c r="D2916" s="1" t="s">
        <v>3730</v>
      </c>
      <c r="E2916" s="1" t="s">
        <v>3731</v>
      </c>
      <c r="F2916" s="17" t="s">
        <v>3603</v>
      </c>
      <c r="G2916" s="4">
        <v>90</v>
      </c>
      <c r="H2916" s="35">
        <f t="shared" si="327"/>
        <v>0</v>
      </c>
      <c r="I2916" s="47">
        <f t="shared" si="328"/>
        <v>0</v>
      </c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7"/>
      <c r="AI2916" s="17"/>
      <c r="AJ2916" s="17"/>
      <c r="AK2916" s="17"/>
      <c r="AL2916" s="17"/>
      <c r="AM2916" s="17"/>
      <c r="AN2916" s="17"/>
      <c r="AO2916" s="37">
        <f t="shared" si="326"/>
        <v>90</v>
      </c>
      <c r="AP2916" s="17"/>
      <c r="AQ2916" s="17"/>
      <c r="AR2916" s="17"/>
      <c r="AS2916" s="17"/>
      <c r="AT2916" s="17"/>
      <c r="AU2916" s="17"/>
      <c r="AV2916" s="17"/>
      <c r="AW2916" s="17"/>
      <c r="AX2916" s="17"/>
      <c r="AY2916" s="17"/>
      <c r="AZ2916" s="17"/>
      <c r="BA2916" s="17"/>
      <c r="BB2916" s="17"/>
      <c r="BC2916" s="17"/>
      <c r="BD2916" s="17"/>
      <c r="BE2916" s="17"/>
      <c r="BF2916" s="17"/>
      <c r="BG2916" s="17">
        <v>90</v>
      </c>
      <c r="BH2916" s="17"/>
      <c r="BI2916" s="17"/>
      <c r="BJ2916" s="17"/>
      <c r="BK2916" s="17"/>
      <c r="BL2916" s="17"/>
      <c r="BM2916" s="17"/>
      <c r="BN2916" s="17"/>
      <c r="BO2916" s="17"/>
      <c r="BP2916" s="17"/>
      <c r="BQ2916" s="17"/>
      <c r="BR2916" s="17"/>
      <c r="BS2916" s="17"/>
      <c r="BT2916" s="17"/>
    </row>
    <row r="2917" spans="2:72">
      <c r="B2917" s="17" t="e">
        <f>VLOOKUP(D2917,正方形!D:D,1,FALSE)</f>
        <v>#N/A</v>
      </c>
      <c r="C2917" s="4">
        <f t="shared" si="329"/>
        <v>2913</v>
      </c>
      <c r="D2917" s="1" t="s">
        <v>3732</v>
      </c>
      <c r="E2917" s="1" t="s">
        <v>3733</v>
      </c>
      <c r="F2917" s="17" t="s">
        <v>3734</v>
      </c>
      <c r="G2917" s="4">
        <v>300</v>
      </c>
      <c r="H2917" s="35">
        <f t="shared" si="327"/>
        <v>300</v>
      </c>
      <c r="I2917" s="47">
        <f t="shared" si="328"/>
        <v>0</v>
      </c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7"/>
      <c r="AI2917" s="17"/>
      <c r="AJ2917" s="17"/>
      <c r="AK2917" s="17"/>
      <c r="AL2917" s="17"/>
      <c r="AM2917" s="17"/>
      <c r="AN2917" s="17"/>
      <c r="AO2917" s="37">
        <f t="shared" si="326"/>
        <v>0</v>
      </c>
      <c r="AP2917" s="17"/>
      <c r="AQ2917" s="17"/>
      <c r="AR2917" s="17"/>
      <c r="AS2917" s="17"/>
      <c r="AT2917" s="17"/>
      <c r="AU2917" s="17"/>
      <c r="AV2917" s="17"/>
      <c r="AW2917" s="17"/>
      <c r="AX2917" s="17"/>
      <c r="AY2917" s="17"/>
      <c r="AZ2917" s="17"/>
      <c r="BA2917" s="17"/>
      <c r="BB2917" s="17"/>
      <c r="BC2917" s="17"/>
      <c r="BD2917" s="17"/>
      <c r="BE2917" s="17"/>
      <c r="BF2917" s="17"/>
      <c r="BG2917" s="17"/>
      <c r="BH2917" s="17"/>
      <c r="BI2917" s="17"/>
      <c r="BJ2917" s="17"/>
      <c r="BK2917" s="17"/>
      <c r="BL2917" s="17"/>
      <c r="BM2917" s="17"/>
      <c r="BN2917" s="17"/>
      <c r="BO2917" s="17"/>
      <c r="BP2917" s="17"/>
      <c r="BQ2917" s="17"/>
      <c r="BR2917" s="17"/>
      <c r="BS2917" s="17"/>
      <c r="BT2917" s="17"/>
    </row>
    <row r="2918" hidden="1" spans="2:72">
      <c r="B2918" s="17" t="e">
        <f>VLOOKUP(D2918,正方形!D:D,1,FALSE)</f>
        <v>#N/A</v>
      </c>
      <c r="C2918" s="4">
        <f t="shared" si="329"/>
        <v>2914</v>
      </c>
      <c r="D2918" s="1" t="s">
        <v>3735</v>
      </c>
      <c r="E2918" s="1" t="s">
        <v>3736</v>
      </c>
      <c r="F2918" s="17" t="s">
        <v>3632</v>
      </c>
      <c r="G2918" s="4">
        <v>120</v>
      </c>
      <c r="H2918" s="35">
        <f t="shared" ref="H2914:H2977" si="330">G2918+I2918-AO2918</f>
        <v>0</v>
      </c>
      <c r="I2918" s="47">
        <f t="shared" si="328"/>
        <v>0</v>
      </c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7"/>
      <c r="AI2918" s="17"/>
      <c r="AJ2918" s="17"/>
      <c r="AK2918" s="17"/>
      <c r="AL2918" s="17"/>
      <c r="AM2918" s="17"/>
      <c r="AN2918" s="17"/>
      <c r="AO2918" s="37">
        <f t="shared" ref="AO2912:AO2959" si="331">SUM(AP2918:BT2918)</f>
        <v>120</v>
      </c>
      <c r="AP2918" s="17"/>
      <c r="AQ2918" s="17">
        <v>120</v>
      </c>
      <c r="AR2918" s="17"/>
      <c r="AS2918" s="17"/>
      <c r="AT2918" s="17"/>
      <c r="AU2918" s="17"/>
      <c r="AV2918" s="17"/>
      <c r="AW2918" s="17"/>
      <c r="AX2918" s="17"/>
      <c r="AY2918" s="17"/>
      <c r="AZ2918" s="17"/>
      <c r="BA2918" s="17"/>
      <c r="BB2918" s="17"/>
      <c r="BC2918" s="17"/>
      <c r="BD2918" s="17"/>
      <c r="BE2918" s="17"/>
      <c r="BF2918" s="17"/>
      <c r="BG2918" s="17"/>
      <c r="BH2918" s="17"/>
      <c r="BI2918" s="17"/>
      <c r="BJ2918" s="17"/>
      <c r="BK2918" s="17"/>
      <c r="BL2918" s="17"/>
      <c r="BM2918" s="17"/>
      <c r="BN2918" s="17"/>
      <c r="BO2918" s="17"/>
      <c r="BP2918" s="17"/>
      <c r="BQ2918" s="17"/>
      <c r="BR2918" s="17"/>
      <c r="BS2918" s="17"/>
      <c r="BT2918" s="17"/>
    </row>
    <row r="2919" hidden="1" spans="2:72">
      <c r="B2919" s="17" t="e">
        <f>VLOOKUP(D2919,正方形!D:D,1,FALSE)</f>
        <v>#N/A</v>
      </c>
      <c r="C2919" s="4">
        <f t="shared" si="329"/>
        <v>2915</v>
      </c>
      <c r="D2919" s="1" t="s">
        <v>3737</v>
      </c>
      <c r="E2919" s="1" t="s">
        <v>1355</v>
      </c>
      <c r="F2919" s="17" t="s">
        <v>3579</v>
      </c>
      <c r="G2919" s="4">
        <v>100</v>
      </c>
      <c r="H2919" s="35">
        <f t="shared" si="330"/>
        <v>0</v>
      </c>
      <c r="I2919" s="47">
        <f t="shared" si="328"/>
        <v>0</v>
      </c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7"/>
      <c r="AI2919" s="17"/>
      <c r="AJ2919" s="17"/>
      <c r="AK2919" s="17"/>
      <c r="AL2919" s="17"/>
      <c r="AM2919" s="17"/>
      <c r="AN2919" s="17"/>
      <c r="AO2919" s="37">
        <f t="shared" si="331"/>
        <v>100</v>
      </c>
      <c r="AP2919" s="17"/>
      <c r="AQ2919" s="17"/>
      <c r="AR2919" s="17"/>
      <c r="AS2919" s="17"/>
      <c r="AT2919" s="17"/>
      <c r="AU2919" s="17"/>
      <c r="AV2919" s="17"/>
      <c r="AW2919" s="17"/>
      <c r="AX2919" s="17"/>
      <c r="AY2919" s="17"/>
      <c r="AZ2919" s="17"/>
      <c r="BA2919" s="17">
        <v>100</v>
      </c>
      <c r="BB2919" s="17"/>
      <c r="BC2919" s="17"/>
      <c r="BD2919" s="17"/>
      <c r="BE2919" s="17"/>
      <c r="BF2919" s="17"/>
      <c r="BG2919" s="17"/>
      <c r="BH2919" s="17"/>
      <c r="BI2919" s="17"/>
      <c r="BJ2919" s="17"/>
      <c r="BK2919" s="17"/>
      <c r="BL2919" s="17"/>
      <c r="BM2919" s="17"/>
      <c r="BN2919" s="17"/>
      <c r="BO2919" s="17"/>
      <c r="BP2919" s="17"/>
      <c r="BQ2919" s="17"/>
      <c r="BR2919" s="17"/>
      <c r="BS2919" s="17"/>
      <c r="BT2919" s="17"/>
    </row>
    <row r="2920" spans="2:72">
      <c r="B2920" s="17" t="e">
        <f>VLOOKUP(D2920,正方形!D:D,1,FALSE)</f>
        <v>#N/A</v>
      </c>
      <c r="C2920" s="4">
        <f t="shared" si="329"/>
        <v>2916</v>
      </c>
      <c r="D2920" s="1" t="s">
        <v>3738</v>
      </c>
      <c r="E2920" s="1" t="s">
        <v>3739</v>
      </c>
      <c r="F2920" s="17" t="s">
        <v>3632</v>
      </c>
      <c r="G2920" s="4">
        <v>40</v>
      </c>
      <c r="H2920" s="35">
        <f t="shared" si="330"/>
        <v>40</v>
      </c>
      <c r="I2920" s="47">
        <f t="shared" si="328"/>
        <v>0</v>
      </c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37">
        <f t="shared" si="331"/>
        <v>0</v>
      </c>
      <c r="AP2920" s="17"/>
      <c r="AQ2920" s="17"/>
      <c r="AR2920" s="17"/>
      <c r="AS2920" s="17"/>
      <c r="AT2920" s="17"/>
      <c r="AU2920" s="17"/>
      <c r="AV2920" s="17"/>
      <c r="AW2920" s="17"/>
      <c r="AX2920" s="17"/>
      <c r="AY2920" s="17"/>
      <c r="AZ2920" s="17"/>
      <c r="BA2920" s="17"/>
      <c r="BB2920" s="17"/>
      <c r="BC2920" s="17"/>
      <c r="BD2920" s="17"/>
      <c r="BE2920" s="17"/>
      <c r="BF2920" s="17"/>
      <c r="BG2920" s="17"/>
      <c r="BH2920" s="17"/>
      <c r="BI2920" s="17"/>
      <c r="BJ2920" s="17"/>
      <c r="BK2920" s="17"/>
      <c r="BL2920" s="17"/>
      <c r="BM2920" s="17"/>
      <c r="BN2920" s="17"/>
      <c r="BO2920" s="17"/>
      <c r="BP2920" s="17"/>
      <c r="BQ2920" s="17"/>
      <c r="BR2920" s="17"/>
      <c r="BS2920" s="17"/>
      <c r="BT2920" s="17"/>
    </row>
    <row r="2921" hidden="1" spans="2:72">
      <c r="B2921" s="17" t="e">
        <f>VLOOKUP(D2921,正方形!D:D,1,FALSE)</f>
        <v>#N/A</v>
      </c>
      <c r="C2921" s="4">
        <f t="shared" si="329"/>
        <v>2917</v>
      </c>
      <c r="D2921" s="1" t="s">
        <v>3740</v>
      </c>
      <c r="E2921" s="1" t="s">
        <v>3741</v>
      </c>
      <c r="F2921" s="17" t="s">
        <v>2425</v>
      </c>
      <c r="G2921" s="4">
        <v>0</v>
      </c>
      <c r="H2921" s="35">
        <f t="shared" si="330"/>
        <v>0</v>
      </c>
      <c r="I2921" s="47">
        <f t="shared" si="328"/>
        <v>0</v>
      </c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  <c r="AM2921" s="17"/>
      <c r="AN2921" s="17"/>
      <c r="AO2921" s="37">
        <f t="shared" si="331"/>
        <v>0</v>
      </c>
      <c r="AP2921" s="17"/>
      <c r="AQ2921" s="17"/>
      <c r="AR2921" s="17"/>
      <c r="AS2921" s="17"/>
      <c r="AT2921" s="17"/>
      <c r="AU2921" s="17"/>
      <c r="AV2921" s="17"/>
      <c r="AW2921" s="17"/>
      <c r="AX2921" s="17"/>
      <c r="AY2921" s="17"/>
      <c r="AZ2921" s="17"/>
      <c r="BA2921" s="17"/>
      <c r="BB2921" s="17"/>
      <c r="BC2921" s="17"/>
      <c r="BD2921" s="17"/>
      <c r="BE2921" s="17"/>
      <c r="BF2921" s="17"/>
      <c r="BG2921" s="17"/>
      <c r="BH2921" s="17"/>
      <c r="BI2921" s="17"/>
      <c r="BJ2921" s="17"/>
      <c r="BK2921" s="17"/>
      <c r="BL2921" s="17"/>
      <c r="BM2921" s="17"/>
      <c r="BN2921" s="17"/>
      <c r="BO2921" s="17"/>
      <c r="BP2921" s="17"/>
      <c r="BQ2921" s="17"/>
      <c r="BR2921" s="17"/>
      <c r="BS2921" s="17"/>
      <c r="BT2921" s="17"/>
    </row>
    <row r="2922" spans="2:72">
      <c r="B2922" s="17" t="e">
        <f>VLOOKUP(D2922,正方形!D:D,1,FALSE)</f>
        <v>#N/A</v>
      </c>
      <c r="C2922" s="4">
        <f t="shared" si="329"/>
        <v>2918</v>
      </c>
      <c r="D2922" s="1" t="s">
        <v>3742</v>
      </c>
      <c r="E2922" s="1" t="s">
        <v>1333</v>
      </c>
      <c r="F2922" s="17" t="s">
        <v>2861</v>
      </c>
      <c r="G2922" s="4">
        <v>100</v>
      </c>
      <c r="H2922" s="35">
        <f t="shared" si="330"/>
        <v>100</v>
      </c>
      <c r="I2922" s="47">
        <f t="shared" si="328"/>
        <v>0</v>
      </c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  <c r="AM2922" s="17"/>
      <c r="AN2922" s="17"/>
      <c r="AO2922" s="37">
        <f t="shared" si="331"/>
        <v>0</v>
      </c>
      <c r="AP2922" s="17"/>
      <c r="AQ2922" s="17"/>
      <c r="AR2922" s="17"/>
      <c r="AS2922" s="17"/>
      <c r="AT2922" s="17"/>
      <c r="AU2922" s="17"/>
      <c r="AV2922" s="17"/>
      <c r="AW2922" s="17"/>
      <c r="AX2922" s="17"/>
      <c r="AY2922" s="17"/>
      <c r="AZ2922" s="17"/>
      <c r="BA2922" s="17"/>
      <c r="BB2922" s="17"/>
      <c r="BC2922" s="17"/>
      <c r="BD2922" s="17"/>
      <c r="BE2922" s="17"/>
      <c r="BF2922" s="17"/>
      <c r="BG2922" s="17"/>
      <c r="BH2922" s="17"/>
      <c r="BI2922" s="17"/>
      <c r="BJ2922" s="17"/>
      <c r="BK2922" s="17"/>
      <c r="BL2922" s="17"/>
      <c r="BM2922" s="17"/>
      <c r="BN2922" s="17"/>
      <c r="BO2922" s="17"/>
      <c r="BP2922" s="17"/>
      <c r="BQ2922" s="17"/>
      <c r="BR2922" s="17"/>
      <c r="BS2922" s="17"/>
      <c r="BT2922" s="17"/>
    </row>
    <row r="2923" spans="2:72">
      <c r="B2923" s="17" t="e">
        <f>VLOOKUP(D2923,正方形!D:D,1,FALSE)</f>
        <v>#N/A</v>
      </c>
      <c r="C2923" s="4">
        <f t="shared" si="329"/>
        <v>2919</v>
      </c>
      <c r="D2923" s="1" t="s">
        <v>3743</v>
      </c>
      <c r="E2923" s="1" t="s">
        <v>3744</v>
      </c>
      <c r="F2923" s="17" t="s">
        <v>3745</v>
      </c>
      <c r="G2923" s="4">
        <v>300</v>
      </c>
      <c r="H2923" s="35">
        <f t="shared" si="330"/>
        <v>100</v>
      </c>
      <c r="I2923" s="47">
        <f t="shared" si="328"/>
        <v>0</v>
      </c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  <c r="AM2923" s="17"/>
      <c r="AN2923" s="17"/>
      <c r="AO2923" s="37">
        <f t="shared" si="331"/>
        <v>200</v>
      </c>
      <c r="AP2923" s="17"/>
      <c r="AQ2923" s="17"/>
      <c r="AR2923" s="17"/>
      <c r="AS2923" s="17"/>
      <c r="AT2923" s="17"/>
      <c r="AU2923" s="17"/>
      <c r="AV2923" s="17">
        <v>200</v>
      </c>
      <c r="AW2923" s="17"/>
      <c r="AX2923" s="17"/>
      <c r="AY2923" s="17"/>
      <c r="AZ2923" s="17"/>
      <c r="BA2923" s="17"/>
      <c r="BB2923" s="17"/>
      <c r="BC2923" s="17"/>
      <c r="BD2923" s="17"/>
      <c r="BE2923" s="17"/>
      <c r="BF2923" s="17"/>
      <c r="BG2923" s="17"/>
      <c r="BH2923" s="17"/>
      <c r="BI2923" s="17"/>
      <c r="BJ2923" s="17"/>
      <c r="BK2923" s="17"/>
      <c r="BL2923" s="17"/>
      <c r="BM2923" s="17"/>
      <c r="BN2923" s="17"/>
      <c r="BO2923" s="17"/>
      <c r="BP2923" s="17"/>
      <c r="BQ2923" s="17"/>
      <c r="BR2923" s="17"/>
      <c r="BS2923" s="17"/>
      <c r="BT2923" s="17"/>
    </row>
    <row r="2924" hidden="1" spans="2:72">
      <c r="B2924" s="17" t="e">
        <f>VLOOKUP(D2924,正方形!D:D,1,FALSE)</f>
        <v>#N/A</v>
      </c>
      <c r="C2924" s="4">
        <f t="shared" si="329"/>
        <v>2920</v>
      </c>
      <c r="D2924" s="1" t="s">
        <v>3746</v>
      </c>
      <c r="E2924" s="1" t="s">
        <v>1321</v>
      </c>
      <c r="F2924" s="17" t="s">
        <v>3747</v>
      </c>
      <c r="G2924" s="4">
        <v>180</v>
      </c>
      <c r="H2924" s="35">
        <f t="shared" si="330"/>
        <v>0</v>
      </c>
      <c r="I2924" s="47">
        <f t="shared" si="328"/>
        <v>0</v>
      </c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7"/>
      <c r="AI2924" s="17"/>
      <c r="AJ2924" s="17"/>
      <c r="AK2924" s="17"/>
      <c r="AL2924" s="17"/>
      <c r="AM2924" s="17"/>
      <c r="AN2924" s="17"/>
      <c r="AO2924" s="37">
        <f t="shared" si="331"/>
        <v>180</v>
      </c>
      <c r="AP2924" s="17"/>
      <c r="AQ2924" s="17"/>
      <c r="AR2924" s="17"/>
      <c r="AS2924" s="17"/>
      <c r="AT2924" s="17"/>
      <c r="AU2924" s="17"/>
      <c r="AV2924" s="17"/>
      <c r="AW2924" s="17"/>
      <c r="AX2924" s="17"/>
      <c r="AY2924" s="17"/>
      <c r="AZ2924" s="17">
        <v>180</v>
      </c>
      <c r="BA2924" s="17"/>
      <c r="BB2924" s="17"/>
      <c r="BC2924" s="17"/>
      <c r="BD2924" s="17"/>
      <c r="BE2924" s="17"/>
      <c r="BF2924" s="17"/>
      <c r="BG2924" s="17"/>
      <c r="BH2924" s="17"/>
      <c r="BI2924" s="17"/>
      <c r="BJ2924" s="17"/>
      <c r="BK2924" s="17"/>
      <c r="BL2924" s="17"/>
      <c r="BM2924" s="17"/>
      <c r="BN2924" s="17"/>
      <c r="BO2924" s="17"/>
      <c r="BP2924" s="17"/>
      <c r="BQ2924" s="17"/>
      <c r="BR2924" s="17"/>
      <c r="BS2924" s="17"/>
      <c r="BT2924" s="17"/>
    </row>
    <row r="2925" hidden="1" spans="2:72">
      <c r="B2925" s="17"/>
      <c r="C2925" s="4">
        <f t="shared" si="329"/>
        <v>2921</v>
      </c>
      <c r="D2925" s="16" t="s">
        <v>3748</v>
      </c>
      <c r="E2925" s="16" t="s">
        <v>3749</v>
      </c>
      <c r="F2925" s="17"/>
      <c r="G2925" s="4">
        <v>0</v>
      </c>
      <c r="H2925" s="35">
        <f t="shared" si="330"/>
        <v>0</v>
      </c>
      <c r="I2925" s="47">
        <f t="shared" si="328"/>
        <v>0</v>
      </c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37">
        <f t="shared" si="331"/>
        <v>0</v>
      </c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s="17"/>
      <c r="BE2925" s="17"/>
      <c r="BF2925" s="17"/>
      <c r="BG2925" s="17"/>
      <c r="BH2925" s="17"/>
      <c r="BI2925" s="17"/>
      <c r="BJ2925" s="17"/>
      <c r="BK2925" s="17"/>
      <c r="BL2925" s="17"/>
      <c r="BM2925" s="17"/>
      <c r="BN2925" s="17"/>
      <c r="BO2925" s="17"/>
      <c r="BP2925" s="17"/>
      <c r="BQ2925" s="17"/>
      <c r="BR2925" s="17"/>
      <c r="BS2925" s="17"/>
      <c r="BT2925" s="17"/>
    </row>
    <row r="2926" spans="2:72">
      <c r="B2926" s="17" t="e">
        <f>VLOOKUP(D2926,正方形!D:D,1,FALSE)</f>
        <v>#N/A</v>
      </c>
      <c r="C2926" s="4">
        <f t="shared" si="329"/>
        <v>2922</v>
      </c>
      <c r="D2926" s="1" t="s">
        <v>3750</v>
      </c>
      <c r="E2926" s="1" t="s">
        <v>1309</v>
      </c>
      <c r="F2926" s="17" t="s">
        <v>3593</v>
      </c>
      <c r="G2926" s="4">
        <v>310</v>
      </c>
      <c r="H2926" s="35">
        <f t="shared" si="330"/>
        <v>310</v>
      </c>
      <c r="I2926" s="47">
        <f t="shared" si="328"/>
        <v>0</v>
      </c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7"/>
      <c r="AI2926" s="17"/>
      <c r="AJ2926" s="17"/>
      <c r="AK2926" s="17"/>
      <c r="AL2926" s="17"/>
      <c r="AM2926" s="17"/>
      <c r="AN2926" s="17"/>
      <c r="AO2926" s="37">
        <f t="shared" si="331"/>
        <v>0</v>
      </c>
      <c r="AP2926" s="17"/>
      <c r="AQ2926" s="17"/>
      <c r="AR2926" s="17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s="17"/>
      <c r="BE2926" s="17"/>
      <c r="BF2926" s="17"/>
      <c r="BG2926" s="17"/>
      <c r="BH2926" s="17"/>
      <c r="BI2926" s="17"/>
      <c r="BJ2926" s="17"/>
      <c r="BK2926" s="17"/>
      <c r="BL2926" s="17"/>
      <c r="BM2926" s="17"/>
      <c r="BN2926" s="17"/>
      <c r="BO2926" s="17"/>
      <c r="BP2926" s="17"/>
      <c r="BQ2926" s="17"/>
      <c r="BR2926" s="17"/>
      <c r="BS2926" s="17"/>
      <c r="BT2926" s="17"/>
    </row>
    <row r="2927" spans="2:72">
      <c r="B2927" s="17" t="e">
        <f>VLOOKUP(D2927,正方形!D:D,1,FALSE)</f>
        <v>#N/A</v>
      </c>
      <c r="C2927" s="4">
        <f t="shared" si="329"/>
        <v>2923</v>
      </c>
      <c r="D2927" s="1" t="s">
        <v>3751</v>
      </c>
      <c r="E2927" s="1" t="s">
        <v>1302</v>
      </c>
      <c r="F2927" s="17" t="s">
        <v>2454</v>
      </c>
      <c r="G2927" s="4">
        <v>400</v>
      </c>
      <c r="H2927" s="35">
        <f t="shared" si="330"/>
        <v>400</v>
      </c>
      <c r="I2927" s="47">
        <f t="shared" si="328"/>
        <v>0</v>
      </c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  <c r="AM2927" s="17"/>
      <c r="AN2927" s="17"/>
      <c r="AO2927" s="37">
        <f t="shared" si="331"/>
        <v>0</v>
      </c>
      <c r="AP2927" s="17"/>
      <c r="AQ2927" s="17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s="17"/>
      <c r="BE2927" s="17"/>
      <c r="BF2927" s="17"/>
      <c r="BG2927" s="17"/>
      <c r="BH2927" s="17"/>
      <c r="BI2927" s="17"/>
      <c r="BJ2927" s="17"/>
      <c r="BK2927" s="17"/>
      <c r="BL2927" s="17"/>
      <c r="BM2927" s="17"/>
      <c r="BN2927" s="17"/>
      <c r="BO2927" s="17"/>
      <c r="BP2927" s="17"/>
      <c r="BQ2927" s="17"/>
      <c r="BR2927" s="17"/>
      <c r="BS2927" s="17"/>
      <c r="BT2927" s="17"/>
    </row>
    <row r="2928" hidden="1" spans="2:72">
      <c r="B2928" s="17" t="e">
        <f>VLOOKUP(D2928,正方形!D:D,1,FALSE)</f>
        <v>#N/A</v>
      </c>
      <c r="C2928" s="4">
        <f t="shared" si="329"/>
        <v>2924</v>
      </c>
      <c r="D2928" s="1" t="s">
        <v>3752</v>
      </c>
      <c r="E2928" s="1" t="s">
        <v>3753</v>
      </c>
      <c r="F2928" s="17" t="s">
        <v>3754</v>
      </c>
      <c r="G2928" s="4">
        <v>0</v>
      </c>
      <c r="H2928" s="35">
        <f t="shared" si="330"/>
        <v>0</v>
      </c>
      <c r="I2928" s="47">
        <f t="shared" si="328"/>
        <v>0</v>
      </c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  <c r="AM2928" s="17"/>
      <c r="AN2928" s="17"/>
      <c r="AO2928" s="37">
        <f t="shared" si="331"/>
        <v>0</v>
      </c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s="17"/>
      <c r="BE2928" s="17"/>
      <c r="BF2928" s="17"/>
      <c r="BG2928" s="17"/>
      <c r="BH2928" s="17"/>
      <c r="BI2928" s="17"/>
      <c r="BJ2928" s="17"/>
      <c r="BK2928" s="17"/>
      <c r="BL2928" s="17"/>
      <c r="BM2928" s="17"/>
      <c r="BN2928" s="17"/>
      <c r="BO2928" s="17"/>
      <c r="BP2928" s="17"/>
      <c r="BQ2928" s="17"/>
      <c r="BR2928" s="17"/>
      <c r="BS2928" s="17"/>
      <c r="BT2928" s="17"/>
    </row>
    <row r="2929" spans="2:72">
      <c r="B2929" s="17" t="e">
        <f>VLOOKUP(D2929,正方形!D:D,1,FALSE)</f>
        <v>#N/A</v>
      </c>
      <c r="C2929" s="4">
        <f t="shared" si="329"/>
        <v>2925</v>
      </c>
      <c r="D2929" s="1" t="s">
        <v>3755</v>
      </c>
      <c r="E2929" s="1" t="s">
        <v>3756</v>
      </c>
      <c r="F2929" s="17" t="s">
        <v>3204</v>
      </c>
      <c r="G2929" s="4">
        <v>100</v>
      </c>
      <c r="H2929" s="35">
        <f t="shared" si="330"/>
        <v>100</v>
      </c>
      <c r="I2929" s="47">
        <f t="shared" si="328"/>
        <v>0</v>
      </c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  <c r="AM2929" s="17"/>
      <c r="AN2929" s="17"/>
      <c r="AO2929" s="37">
        <f t="shared" si="331"/>
        <v>0</v>
      </c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s="17"/>
      <c r="BE2929" s="17"/>
      <c r="BF2929" s="17"/>
      <c r="BG2929" s="17"/>
      <c r="BH2929" s="17"/>
      <c r="BI2929" s="17"/>
      <c r="BJ2929" s="17"/>
      <c r="BK2929" s="17"/>
      <c r="BL2929" s="17"/>
      <c r="BM2929" s="17"/>
      <c r="BN2929" s="17"/>
      <c r="BO2929" s="17"/>
      <c r="BP2929" s="17"/>
      <c r="BQ2929" s="17"/>
      <c r="BR2929" s="17"/>
      <c r="BS2929" s="17"/>
      <c r="BT2929" s="17"/>
    </row>
    <row r="2930" spans="2:72">
      <c r="B2930" s="17" t="e">
        <f>VLOOKUP(D2930,正方形!D:D,1,FALSE)</f>
        <v>#N/A</v>
      </c>
      <c r="C2930" s="4">
        <f t="shared" si="329"/>
        <v>2926</v>
      </c>
      <c r="D2930" s="1" t="s">
        <v>3757</v>
      </c>
      <c r="E2930" s="1" t="s">
        <v>1253</v>
      </c>
      <c r="F2930" s="17" t="s">
        <v>2567</v>
      </c>
      <c r="G2930" s="4">
        <v>475</v>
      </c>
      <c r="H2930" s="35">
        <f t="shared" si="330"/>
        <v>475</v>
      </c>
      <c r="I2930" s="47">
        <f t="shared" si="328"/>
        <v>0</v>
      </c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  <c r="AI2930" s="17"/>
      <c r="AJ2930" s="17"/>
      <c r="AK2930" s="17"/>
      <c r="AL2930" s="17"/>
      <c r="AM2930" s="17"/>
      <c r="AN2930" s="17"/>
      <c r="AO2930" s="37">
        <f t="shared" si="331"/>
        <v>0</v>
      </c>
      <c r="AP2930" s="17"/>
      <c r="AQ2930" s="17"/>
      <c r="AR2930" s="17"/>
      <c r="AS2930" s="17"/>
      <c r="AT2930" s="17"/>
      <c r="AU2930" s="17"/>
      <c r="AV2930" s="17"/>
      <c r="AW2930" s="17"/>
      <c r="AX2930" s="17"/>
      <c r="AY2930" s="17"/>
      <c r="AZ2930" s="17"/>
      <c r="BA2930" s="17"/>
      <c r="BB2930" s="17"/>
      <c r="BC2930" s="17"/>
      <c r="BD2930" s="17"/>
      <c r="BE2930" s="17"/>
      <c r="BF2930" s="17"/>
      <c r="BG2930" s="17"/>
      <c r="BH2930" s="17"/>
      <c r="BI2930" s="17"/>
      <c r="BJ2930" s="17"/>
      <c r="BK2930" s="17"/>
      <c r="BL2930" s="17"/>
      <c r="BM2930" s="17"/>
      <c r="BN2930" s="17"/>
      <c r="BO2930" s="17"/>
      <c r="BP2930" s="17"/>
      <c r="BQ2930" s="17"/>
      <c r="BR2930" s="17"/>
      <c r="BS2930" s="17"/>
      <c r="BT2930" s="17"/>
    </row>
    <row r="2931" hidden="1" spans="2:72">
      <c r="B2931" s="17" t="e">
        <f>VLOOKUP(D2931,正方形!D:D,1,FALSE)</f>
        <v>#N/A</v>
      </c>
      <c r="C2931" s="4">
        <f t="shared" si="329"/>
        <v>2927</v>
      </c>
      <c r="D2931" s="1" t="s">
        <v>3758</v>
      </c>
      <c r="E2931" s="1" t="s">
        <v>1243</v>
      </c>
      <c r="F2931" s="17" t="s">
        <v>2425</v>
      </c>
      <c r="G2931" s="4">
        <v>0</v>
      </c>
      <c r="H2931" s="35">
        <f t="shared" si="330"/>
        <v>0</v>
      </c>
      <c r="I2931" s="47">
        <f t="shared" si="328"/>
        <v>0</v>
      </c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  <c r="AI2931" s="17"/>
      <c r="AJ2931" s="17"/>
      <c r="AK2931" s="17"/>
      <c r="AL2931" s="17"/>
      <c r="AM2931" s="17"/>
      <c r="AN2931" s="17"/>
      <c r="AO2931" s="37">
        <f t="shared" si="331"/>
        <v>0</v>
      </c>
      <c r="AP2931" s="17"/>
      <c r="AQ2931" s="17"/>
      <c r="AR2931" s="17"/>
      <c r="AS2931" s="17"/>
      <c r="AT2931" s="17"/>
      <c r="AU2931" s="17"/>
      <c r="AV2931" s="17"/>
      <c r="AW2931" s="17"/>
      <c r="AX2931" s="17"/>
      <c r="AY2931" s="17"/>
      <c r="AZ2931" s="17"/>
      <c r="BA2931" s="17"/>
      <c r="BB2931" s="17"/>
      <c r="BC2931" s="17"/>
      <c r="BD2931" s="17"/>
      <c r="BE2931" s="17"/>
      <c r="BF2931" s="17"/>
      <c r="BG2931" s="17"/>
      <c r="BH2931" s="17"/>
      <c r="BI2931" s="17"/>
      <c r="BJ2931" s="17"/>
      <c r="BK2931" s="17"/>
      <c r="BL2931" s="17"/>
      <c r="BM2931" s="17"/>
      <c r="BN2931" s="17"/>
      <c r="BO2931" s="17"/>
      <c r="BP2931" s="17"/>
      <c r="BQ2931" s="17"/>
      <c r="BR2931" s="17"/>
      <c r="BS2931" s="17"/>
      <c r="BT2931" s="17"/>
    </row>
    <row r="2932" spans="2:72">
      <c r="B2932" s="17" t="e">
        <f>VLOOKUP(D2932,正方形!D:D,1,FALSE)</f>
        <v>#N/A</v>
      </c>
      <c r="C2932" s="4">
        <f t="shared" si="329"/>
        <v>2928</v>
      </c>
      <c r="D2932" s="1" t="s">
        <v>3759</v>
      </c>
      <c r="E2932" s="1" t="s">
        <v>3760</v>
      </c>
      <c r="F2932" s="17" t="s">
        <v>3761</v>
      </c>
      <c r="G2932" s="4">
        <v>400</v>
      </c>
      <c r="H2932" s="35">
        <f t="shared" si="330"/>
        <v>400</v>
      </c>
      <c r="I2932" s="47">
        <f t="shared" si="328"/>
        <v>0</v>
      </c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  <c r="AM2932" s="17"/>
      <c r="AN2932" s="17"/>
      <c r="AO2932" s="37">
        <f t="shared" si="331"/>
        <v>0</v>
      </c>
      <c r="AP2932" s="17"/>
      <c r="AQ2932" s="17"/>
      <c r="AR2932" s="17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s="17"/>
      <c r="BE2932" s="17"/>
      <c r="BF2932" s="17"/>
      <c r="BG2932" s="17"/>
      <c r="BH2932" s="17"/>
      <c r="BI2932" s="17"/>
      <c r="BJ2932" s="17"/>
      <c r="BK2932" s="17"/>
      <c r="BL2932" s="17"/>
      <c r="BM2932" s="17"/>
      <c r="BN2932" s="17"/>
      <c r="BO2932" s="17"/>
      <c r="BP2932" s="17"/>
      <c r="BQ2932" s="17"/>
      <c r="BR2932" s="17"/>
      <c r="BS2932" s="17"/>
      <c r="BT2932" s="17"/>
    </row>
    <row r="2933" spans="2:72">
      <c r="B2933" s="17" t="e">
        <f>VLOOKUP(D2933,正方形!D:D,1,FALSE)</f>
        <v>#N/A</v>
      </c>
      <c r="C2933" s="4">
        <f t="shared" si="329"/>
        <v>2929</v>
      </c>
      <c r="D2933" s="1" t="s">
        <v>3762</v>
      </c>
      <c r="E2933" s="1" t="s">
        <v>3763</v>
      </c>
      <c r="F2933" s="17" t="s">
        <v>3593</v>
      </c>
      <c r="G2933" s="4">
        <v>500</v>
      </c>
      <c r="H2933" s="35">
        <f t="shared" si="330"/>
        <v>500</v>
      </c>
      <c r="I2933" s="47">
        <f t="shared" si="328"/>
        <v>0</v>
      </c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  <c r="AI2933" s="17"/>
      <c r="AJ2933" s="17"/>
      <c r="AK2933" s="17"/>
      <c r="AL2933" s="17"/>
      <c r="AM2933" s="17"/>
      <c r="AN2933" s="17"/>
      <c r="AO2933" s="37">
        <f t="shared" si="331"/>
        <v>0</v>
      </c>
      <c r="AP2933" s="17"/>
      <c r="AQ2933" s="17"/>
      <c r="AR2933" s="17"/>
      <c r="AS2933" s="17"/>
      <c r="AT2933" s="17"/>
      <c r="AU2933" s="17"/>
      <c r="AV2933" s="17"/>
      <c r="AW2933" s="17"/>
      <c r="AX2933" s="17"/>
      <c r="AY2933" s="17"/>
      <c r="AZ2933" s="17"/>
      <c r="BA2933" s="17"/>
      <c r="BB2933" s="17"/>
      <c r="BC2933" s="17"/>
      <c r="BD2933" s="17"/>
      <c r="BE2933" s="17"/>
      <c r="BF2933" s="17"/>
      <c r="BG2933" s="17"/>
      <c r="BH2933" s="17"/>
      <c r="BI2933" s="17"/>
      <c r="BJ2933" s="17"/>
      <c r="BK2933" s="17"/>
      <c r="BL2933" s="17"/>
      <c r="BM2933" s="17"/>
      <c r="BN2933" s="17"/>
      <c r="BO2933" s="17"/>
      <c r="BP2933" s="17"/>
      <c r="BQ2933" s="17"/>
      <c r="BR2933" s="17"/>
      <c r="BS2933" s="17"/>
      <c r="BT2933" s="17"/>
    </row>
    <row r="2934" spans="2:72">
      <c r="B2934" s="17" t="e">
        <f>VLOOKUP(D2934,正方形!D:D,1,FALSE)</f>
        <v>#N/A</v>
      </c>
      <c r="C2934" s="4">
        <f t="shared" si="329"/>
        <v>2930</v>
      </c>
      <c r="D2934" s="1" t="s">
        <v>3764</v>
      </c>
      <c r="E2934" s="1" t="s">
        <v>3765</v>
      </c>
      <c r="F2934" s="17" t="s">
        <v>3697</v>
      </c>
      <c r="G2934" s="4">
        <v>25</v>
      </c>
      <c r="H2934" s="35">
        <f t="shared" si="330"/>
        <v>25</v>
      </c>
      <c r="I2934" s="47">
        <f t="shared" si="328"/>
        <v>0</v>
      </c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  <c r="AI2934" s="17"/>
      <c r="AJ2934" s="17"/>
      <c r="AK2934" s="17"/>
      <c r="AL2934" s="17"/>
      <c r="AM2934" s="17"/>
      <c r="AN2934" s="17"/>
      <c r="AO2934" s="37">
        <f t="shared" si="331"/>
        <v>0</v>
      </c>
      <c r="AP2934" s="17"/>
      <c r="AQ2934" s="17"/>
      <c r="AR2934" s="17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7"/>
      <c r="BC2934" s="17"/>
      <c r="BD2934" s="17"/>
      <c r="BE2934" s="17"/>
      <c r="BF2934" s="17"/>
      <c r="BG2934" s="17"/>
      <c r="BH2934" s="17"/>
      <c r="BI2934" s="17"/>
      <c r="BJ2934" s="17"/>
      <c r="BK2934" s="17"/>
      <c r="BL2934" s="17"/>
      <c r="BM2934" s="17"/>
      <c r="BN2934" s="17"/>
      <c r="BO2934" s="17"/>
      <c r="BP2934" s="17"/>
      <c r="BQ2934" s="17"/>
      <c r="BR2934" s="17"/>
      <c r="BS2934" s="17"/>
      <c r="BT2934" s="17"/>
    </row>
    <row r="2935" hidden="1" spans="2:72">
      <c r="B2935" s="17"/>
      <c r="C2935" s="4">
        <f t="shared" si="329"/>
        <v>2931</v>
      </c>
      <c r="D2935" s="16" t="s">
        <v>3766</v>
      </c>
      <c r="E2935" s="1" t="s">
        <v>1199</v>
      </c>
      <c r="F2935" s="17" t="s">
        <v>2425</v>
      </c>
      <c r="G2935" s="4">
        <v>100</v>
      </c>
      <c r="H2935" s="35">
        <f t="shared" si="330"/>
        <v>0</v>
      </c>
      <c r="I2935" s="47">
        <f t="shared" si="328"/>
        <v>0</v>
      </c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  <c r="AI2935" s="17"/>
      <c r="AJ2935" s="17"/>
      <c r="AK2935" s="17"/>
      <c r="AL2935" s="17"/>
      <c r="AM2935" s="17"/>
      <c r="AN2935" s="17"/>
      <c r="AO2935" s="37">
        <f t="shared" si="331"/>
        <v>100</v>
      </c>
      <c r="AP2935" s="17"/>
      <c r="AQ2935" s="17"/>
      <c r="AR2935" s="17"/>
      <c r="AS2935" s="17"/>
      <c r="AT2935" s="17"/>
      <c r="AU2935" s="17"/>
      <c r="AV2935" s="17"/>
      <c r="AW2935" s="17"/>
      <c r="AX2935" s="17"/>
      <c r="AY2935" s="17">
        <v>100</v>
      </c>
      <c r="AZ2935" s="17"/>
      <c r="BA2935" s="17"/>
      <c r="BB2935" s="17"/>
      <c r="BC2935" s="17"/>
      <c r="BD2935" s="17"/>
      <c r="BE2935" s="17"/>
      <c r="BF2935" s="17"/>
      <c r="BG2935" s="17"/>
      <c r="BH2935" s="17"/>
      <c r="BI2935" s="17"/>
      <c r="BJ2935" s="17"/>
      <c r="BK2935" s="17"/>
      <c r="BL2935" s="17"/>
      <c r="BM2935" s="17"/>
      <c r="BN2935" s="17"/>
      <c r="BO2935" s="17"/>
      <c r="BP2935" s="17"/>
      <c r="BQ2935" s="17"/>
      <c r="BR2935" s="17"/>
      <c r="BS2935" s="17"/>
      <c r="BT2935" s="17"/>
    </row>
    <row r="2936" spans="2:72">
      <c r="B2936" s="17" t="e">
        <f>VLOOKUP(D2936,正方形!D:D,1,FALSE)</f>
        <v>#N/A</v>
      </c>
      <c r="C2936" s="4">
        <f t="shared" si="329"/>
        <v>2932</v>
      </c>
      <c r="D2936" s="1" t="s">
        <v>3767</v>
      </c>
      <c r="E2936" s="1" t="s">
        <v>3768</v>
      </c>
      <c r="F2936" s="17" t="s">
        <v>2428</v>
      </c>
      <c r="G2936" s="4">
        <v>80</v>
      </c>
      <c r="H2936" s="35">
        <f t="shared" si="330"/>
        <v>80</v>
      </c>
      <c r="I2936" s="47">
        <f t="shared" si="328"/>
        <v>0</v>
      </c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  <c r="AI2936" s="17"/>
      <c r="AJ2936" s="17"/>
      <c r="AK2936" s="17"/>
      <c r="AL2936" s="17"/>
      <c r="AM2936" s="17"/>
      <c r="AN2936" s="17"/>
      <c r="AO2936" s="37">
        <f t="shared" si="331"/>
        <v>0</v>
      </c>
      <c r="AP2936" s="17"/>
      <c r="AQ2936" s="17"/>
      <c r="AR2936" s="17"/>
      <c r="AS2936" s="17"/>
      <c r="AT2936" s="17"/>
      <c r="AU2936" s="17"/>
      <c r="AV2936" s="17"/>
      <c r="AW2936" s="17"/>
      <c r="AX2936" s="17"/>
      <c r="AY2936" s="17"/>
      <c r="AZ2936" s="17"/>
      <c r="BA2936" s="17"/>
      <c r="BB2936" s="17"/>
      <c r="BC2936" s="17"/>
      <c r="BD2936" s="17"/>
      <c r="BE2936" s="17"/>
      <c r="BF2936" s="17"/>
      <c r="BG2936" s="17"/>
      <c r="BH2936" s="17"/>
      <c r="BI2936" s="17"/>
      <c r="BJ2936" s="17"/>
      <c r="BK2936" s="17"/>
      <c r="BL2936" s="17"/>
      <c r="BM2936" s="17"/>
      <c r="BN2936" s="17"/>
      <c r="BO2936" s="17"/>
      <c r="BP2936" s="17"/>
      <c r="BQ2936" s="17"/>
      <c r="BR2936" s="17"/>
      <c r="BS2936" s="17"/>
      <c r="BT2936" s="17"/>
    </row>
    <row r="2937" hidden="1" spans="2:72">
      <c r="B2937" s="17" t="e">
        <f>VLOOKUP(D2937,正方形!D:D,1,FALSE)</f>
        <v>#N/A</v>
      </c>
      <c r="C2937" s="4">
        <f t="shared" si="329"/>
        <v>2933</v>
      </c>
      <c r="D2937" s="1" t="s">
        <v>3769</v>
      </c>
      <c r="E2937" s="1" t="s">
        <v>3770</v>
      </c>
      <c r="F2937" s="17" t="s">
        <v>2532</v>
      </c>
      <c r="G2937" s="4">
        <v>0</v>
      </c>
      <c r="H2937" s="35">
        <f t="shared" si="330"/>
        <v>0</v>
      </c>
      <c r="I2937" s="47">
        <f t="shared" si="328"/>
        <v>0</v>
      </c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7"/>
      <c r="AI2937" s="17"/>
      <c r="AJ2937" s="17"/>
      <c r="AK2937" s="17"/>
      <c r="AL2937" s="17"/>
      <c r="AM2937" s="17"/>
      <c r="AN2937" s="17"/>
      <c r="AO2937" s="37">
        <f t="shared" si="331"/>
        <v>0</v>
      </c>
      <c r="AP2937" s="17"/>
      <c r="AQ2937" s="17"/>
      <c r="AR2937" s="17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s="17"/>
      <c r="BE2937" s="17"/>
      <c r="BF2937" s="17"/>
      <c r="BG2937" s="17"/>
      <c r="BH2937" s="17"/>
      <c r="BI2937" s="17"/>
      <c r="BJ2937" s="17"/>
      <c r="BK2937" s="17"/>
      <c r="BL2937" s="17"/>
      <c r="BM2937" s="17"/>
      <c r="BN2937" s="17"/>
      <c r="BO2937" s="17"/>
      <c r="BP2937" s="17"/>
      <c r="BQ2937" s="17"/>
      <c r="BR2937" s="17"/>
      <c r="BS2937" s="17"/>
      <c r="BT2937" s="17"/>
    </row>
    <row r="2938" spans="2:72">
      <c r="B2938" s="17" t="e">
        <f>VLOOKUP(D2938,正方形!D:D,1,FALSE)</f>
        <v>#N/A</v>
      </c>
      <c r="C2938" s="4">
        <f t="shared" si="329"/>
        <v>2934</v>
      </c>
      <c r="D2938" s="1" t="s">
        <v>3771</v>
      </c>
      <c r="E2938" s="1" t="s">
        <v>3772</v>
      </c>
      <c r="F2938" s="17" t="s">
        <v>2425</v>
      </c>
      <c r="G2938" s="4">
        <v>55</v>
      </c>
      <c r="H2938" s="35">
        <f t="shared" si="330"/>
        <v>55</v>
      </c>
      <c r="I2938" s="47">
        <f t="shared" si="328"/>
        <v>0</v>
      </c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7"/>
      <c r="AI2938" s="17"/>
      <c r="AJ2938" s="17"/>
      <c r="AK2938" s="17"/>
      <c r="AL2938" s="17"/>
      <c r="AM2938" s="17"/>
      <c r="AN2938" s="17"/>
      <c r="AO2938" s="37">
        <f t="shared" si="331"/>
        <v>0</v>
      </c>
      <c r="AP2938" s="17"/>
      <c r="AQ2938" s="17"/>
      <c r="AR2938" s="17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s="17"/>
      <c r="BE2938" s="17"/>
      <c r="BF2938" s="17"/>
      <c r="BG2938" s="17"/>
      <c r="BH2938" s="17"/>
      <c r="BI2938" s="17"/>
      <c r="BJ2938" s="17"/>
      <c r="BK2938" s="17"/>
      <c r="BL2938" s="17"/>
      <c r="BM2938" s="17"/>
      <c r="BN2938" s="17"/>
      <c r="BO2938" s="17"/>
      <c r="BP2938" s="17"/>
      <c r="BQ2938" s="17"/>
      <c r="BR2938" s="17"/>
      <c r="BS2938" s="17"/>
      <c r="BT2938" s="17"/>
    </row>
    <row r="2939" spans="2:72">
      <c r="B2939" s="17" t="e">
        <f>VLOOKUP(D2939,正方形!D:D,1,FALSE)</f>
        <v>#N/A</v>
      </c>
      <c r="C2939" s="4">
        <f t="shared" si="329"/>
        <v>2935</v>
      </c>
      <c r="D2939" s="1" t="s">
        <v>3773</v>
      </c>
      <c r="E2939" s="1" t="s">
        <v>3774</v>
      </c>
      <c r="F2939" s="17" t="s">
        <v>3734</v>
      </c>
      <c r="G2939" s="4">
        <v>40</v>
      </c>
      <c r="H2939" s="35">
        <f t="shared" si="330"/>
        <v>40</v>
      </c>
      <c r="I2939" s="47">
        <f t="shared" si="328"/>
        <v>0</v>
      </c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  <c r="AM2939" s="17"/>
      <c r="AN2939" s="17"/>
      <c r="AO2939" s="37">
        <f t="shared" si="331"/>
        <v>0</v>
      </c>
      <c r="AP2939" s="17"/>
      <c r="AQ2939" s="17"/>
      <c r="AR2939" s="17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s="17"/>
      <c r="BE2939" s="17"/>
      <c r="BF2939" s="17"/>
      <c r="BG2939" s="17"/>
      <c r="BH2939" s="17"/>
      <c r="BI2939" s="17"/>
      <c r="BJ2939" s="17"/>
      <c r="BK2939" s="17"/>
      <c r="BL2939" s="17"/>
      <c r="BM2939" s="17"/>
      <c r="BN2939" s="17"/>
      <c r="BO2939" s="17"/>
      <c r="BP2939" s="17"/>
      <c r="BQ2939" s="17"/>
      <c r="BR2939" s="17"/>
      <c r="BS2939" s="17"/>
      <c r="BT2939" s="17"/>
    </row>
    <row r="2940" hidden="1" spans="2:72">
      <c r="B2940" s="17" t="e">
        <f>VLOOKUP(D2940,正方形!D:D,1,FALSE)</f>
        <v>#N/A</v>
      </c>
      <c r="C2940" s="4">
        <f t="shared" si="329"/>
        <v>2936</v>
      </c>
      <c r="D2940" s="1" t="s">
        <v>3775</v>
      </c>
      <c r="E2940" s="1" t="s">
        <v>3776</v>
      </c>
      <c r="F2940" s="17" t="s">
        <v>2425</v>
      </c>
      <c r="G2940" s="4">
        <v>0</v>
      </c>
      <c r="H2940" s="35">
        <f t="shared" si="330"/>
        <v>0</v>
      </c>
      <c r="I2940" s="47">
        <f t="shared" si="328"/>
        <v>0</v>
      </c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  <c r="AM2940" s="17"/>
      <c r="AN2940" s="17"/>
      <c r="AO2940" s="37">
        <f t="shared" si="331"/>
        <v>0</v>
      </c>
      <c r="AP2940" s="17"/>
      <c r="AQ2940" s="17"/>
      <c r="AR2940" s="17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s="17"/>
      <c r="BE2940" s="17"/>
      <c r="BF2940" s="17"/>
      <c r="BG2940" s="17"/>
      <c r="BH2940" s="17"/>
      <c r="BI2940" s="17"/>
      <c r="BJ2940" s="17"/>
      <c r="BK2940" s="17"/>
      <c r="BL2940" s="17"/>
      <c r="BM2940" s="17"/>
      <c r="BN2940" s="17"/>
      <c r="BO2940" s="17"/>
      <c r="BP2940" s="17"/>
      <c r="BQ2940" s="17"/>
      <c r="BR2940" s="17"/>
      <c r="BS2940" s="17"/>
      <c r="BT2940" s="17"/>
    </row>
    <row r="2941" hidden="1" spans="2:72">
      <c r="B2941" s="17" t="e">
        <f>VLOOKUP(D2941,正方形!D:D,1,FALSE)</f>
        <v>#N/A</v>
      </c>
      <c r="C2941" s="4">
        <f t="shared" si="329"/>
        <v>2937</v>
      </c>
      <c r="D2941" s="1" t="s">
        <v>3777</v>
      </c>
      <c r="E2941" s="1" t="s">
        <v>3778</v>
      </c>
      <c r="F2941" s="17" t="s">
        <v>2425</v>
      </c>
      <c r="G2941" s="4">
        <v>0</v>
      </c>
      <c r="H2941" s="35">
        <f t="shared" si="330"/>
        <v>0</v>
      </c>
      <c r="I2941" s="47">
        <f t="shared" si="328"/>
        <v>0</v>
      </c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  <c r="AI2941" s="17"/>
      <c r="AJ2941" s="17"/>
      <c r="AK2941" s="17"/>
      <c r="AL2941" s="17"/>
      <c r="AM2941" s="17"/>
      <c r="AN2941" s="17"/>
      <c r="AO2941" s="37">
        <f t="shared" si="331"/>
        <v>0</v>
      </c>
      <c r="AP2941" s="17"/>
      <c r="AQ2941" s="17"/>
      <c r="AR2941" s="17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s="17"/>
      <c r="BE2941" s="17"/>
      <c r="BF2941" s="17"/>
      <c r="BG2941" s="17"/>
      <c r="BH2941" s="17"/>
      <c r="BI2941" s="17"/>
      <c r="BJ2941" s="17"/>
      <c r="BK2941" s="17"/>
      <c r="BL2941" s="17"/>
      <c r="BM2941" s="17"/>
      <c r="BN2941" s="17"/>
      <c r="BO2941" s="17"/>
      <c r="BP2941" s="17"/>
      <c r="BQ2941" s="17"/>
      <c r="BR2941" s="17"/>
      <c r="BS2941" s="17"/>
      <c r="BT2941" s="17"/>
    </row>
    <row r="2942" hidden="1" spans="2:72">
      <c r="B2942" s="17" t="e">
        <f>VLOOKUP(D2942,正方形!D:D,1,FALSE)</f>
        <v>#N/A</v>
      </c>
      <c r="C2942" s="4">
        <f t="shared" si="329"/>
        <v>2938</v>
      </c>
      <c r="D2942" s="1" t="s">
        <v>3779</v>
      </c>
      <c r="E2942" s="1" t="s">
        <v>1118</v>
      </c>
      <c r="F2942" s="17" t="s">
        <v>2425</v>
      </c>
      <c r="G2942" s="4">
        <v>0</v>
      </c>
      <c r="H2942" s="35">
        <f t="shared" si="330"/>
        <v>0</v>
      </c>
      <c r="I2942" s="47">
        <f t="shared" si="328"/>
        <v>0</v>
      </c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  <c r="AI2942" s="17"/>
      <c r="AJ2942" s="17"/>
      <c r="AK2942" s="17"/>
      <c r="AL2942" s="17"/>
      <c r="AM2942" s="17"/>
      <c r="AN2942" s="17"/>
      <c r="AO2942" s="37">
        <f t="shared" si="331"/>
        <v>0</v>
      </c>
      <c r="AP2942" s="17"/>
      <c r="AQ2942" s="17"/>
      <c r="AR2942" s="17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7"/>
      <c r="BC2942" s="17"/>
      <c r="BD2942" s="17"/>
      <c r="BE2942" s="17"/>
      <c r="BF2942" s="17"/>
      <c r="BG2942" s="17"/>
      <c r="BH2942" s="17"/>
      <c r="BI2942" s="17"/>
      <c r="BJ2942" s="17"/>
      <c r="BK2942" s="17"/>
      <c r="BL2942" s="17"/>
      <c r="BM2942" s="17"/>
      <c r="BN2942" s="17"/>
      <c r="BO2942" s="17"/>
      <c r="BP2942" s="17"/>
      <c r="BQ2942" s="17"/>
      <c r="BR2942" s="17"/>
      <c r="BS2942" s="17"/>
      <c r="BT2942" s="17"/>
    </row>
    <row r="2943" spans="2:72">
      <c r="B2943" s="17" t="e">
        <f>VLOOKUP(D2943,正方形!D:D,1,FALSE)</f>
        <v>#N/A</v>
      </c>
      <c r="C2943" s="4">
        <f t="shared" si="329"/>
        <v>2939</v>
      </c>
      <c r="D2943" s="1" t="s">
        <v>3780</v>
      </c>
      <c r="E2943" s="1" t="s">
        <v>3781</v>
      </c>
      <c r="F2943" s="17" t="s">
        <v>3745</v>
      </c>
      <c r="G2943" s="4">
        <v>200</v>
      </c>
      <c r="H2943" s="35">
        <f t="shared" si="330"/>
        <v>200</v>
      </c>
      <c r="I2943" s="47">
        <f t="shared" si="328"/>
        <v>0</v>
      </c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  <c r="AM2943" s="17"/>
      <c r="AN2943" s="17"/>
      <c r="AO2943" s="37">
        <f t="shared" si="331"/>
        <v>0</v>
      </c>
      <c r="AP2943" s="17"/>
      <c r="AQ2943" s="17"/>
      <c r="AR2943" s="17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s="17"/>
      <c r="BE2943" s="17"/>
      <c r="BF2943" s="17"/>
      <c r="BG2943" s="17"/>
      <c r="BH2943" s="17"/>
      <c r="BI2943" s="17"/>
      <c r="BJ2943" s="17"/>
      <c r="BK2943" s="17"/>
      <c r="BL2943" s="17"/>
      <c r="BM2943" s="17"/>
      <c r="BN2943" s="17"/>
      <c r="BO2943" s="17"/>
      <c r="BP2943" s="17"/>
      <c r="BQ2943" s="17"/>
      <c r="BR2943" s="17"/>
      <c r="BS2943" s="17"/>
      <c r="BT2943" s="17"/>
    </row>
    <row r="2944" spans="2:72">
      <c r="B2944" s="17" t="e">
        <f>VLOOKUP(D2944,正方形!D:D,1,FALSE)</f>
        <v>#N/A</v>
      </c>
      <c r="C2944" s="4">
        <f t="shared" si="329"/>
        <v>2940</v>
      </c>
      <c r="D2944" s="1" t="s">
        <v>3782</v>
      </c>
      <c r="E2944" s="1" t="s">
        <v>3783</v>
      </c>
      <c r="F2944" s="17" t="s">
        <v>3784</v>
      </c>
      <c r="G2944" s="4">
        <v>1000</v>
      </c>
      <c r="H2944" s="35">
        <f t="shared" si="330"/>
        <v>1000</v>
      </c>
      <c r="I2944" s="47">
        <f t="shared" si="328"/>
        <v>0</v>
      </c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  <c r="AM2944" s="17"/>
      <c r="AN2944" s="17"/>
      <c r="AO2944" s="37">
        <f t="shared" si="331"/>
        <v>0</v>
      </c>
      <c r="AP2944" s="17"/>
      <c r="AQ2944" s="17"/>
      <c r="AR2944" s="17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s="17"/>
      <c r="BE2944" s="17"/>
      <c r="BF2944" s="17"/>
      <c r="BG2944" s="17"/>
      <c r="BH2944" s="17"/>
      <c r="BI2944" s="17"/>
      <c r="BJ2944" s="17"/>
      <c r="BK2944" s="17"/>
      <c r="BL2944" s="17"/>
      <c r="BM2944" s="17"/>
      <c r="BN2944" s="17"/>
      <c r="BO2944" s="17"/>
      <c r="BP2944" s="17"/>
      <c r="BQ2944" s="17"/>
      <c r="BR2944" s="17"/>
      <c r="BS2944" s="17"/>
      <c r="BT2944" s="17"/>
    </row>
    <row r="2945" hidden="1" spans="2:72">
      <c r="B2945" s="17" t="e">
        <f>VLOOKUP(D2945,正方形!D:D,1,FALSE)</f>
        <v>#N/A</v>
      </c>
      <c r="C2945" s="4">
        <f t="shared" si="329"/>
        <v>2941</v>
      </c>
      <c r="D2945" s="1" t="s">
        <v>3785</v>
      </c>
      <c r="E2945" s="1" t="s">
        <v>1095</v>
      </c>
      <c r="F2945" s="17" t="s">
        <v>2885</v>
      </c>
      <c r="G2945" s="4">
        <v>60</v>
      </c>
      <c r="H2945" s="35">
        <f t="shared" si="330"/>
        <v>0</v>
      </c>
      <c r="I2945" s="47">
        <f t="shared" si="328"/>
        <v>0</v>
      </c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  <c r="AM2945" s="17"/>
      <c r="AN2945" s="17"/>
      <c r="AO2945" s="37">
        <f t="shared" si="331"/>
        <v>60</v>
      </c>
      <c r="AP2945" s="17"/>
      <c r="AQ2945" s="17"/>
      <c r="AR2945" s="17"/>
      <c r="AS2945" s="17"/>
      <c r="AT2945" s="17"/>
      <c r="AU2945" s="17"/>
      <c r="AV2945" s="17"/>
      <c r="AW2945" s="17"/>
      <c r="AX2945" s="17">
        <v>60</v>
      </c>
      <c r="AY2945" s="17"/>
      <c r="AZ2945" s="17"/>
      <c r="BA2945" s="17"/>
      <c r="BB2945" s="17"/>
      <c r="BC2945" s="17"/>
      <c r="BD2945" s="17"/>
      <c r="BE2945" s="17"/>
      <c r="BF2945" s="17"/>
      <c r="BG2945" s="17"/>
      <c r="BH2945" s="17"/>
      <c r="BI2945" s="17"/>
      <c r="BJ2945" s="17"/>
      <c r="BK2945" s="17"/>
      <c r="BL2945" s="17"/>
      <c r="BM2945" s="17"/>
      <c r="BN2945" s="17"/>
      <c r="BO2945" s="17"/>
      <c r="BP2945" s="17"/>
      <c r="BQ2945" s="17"/>
      <c r="BR2945" s="17"/>
      <c r="BS2945" s="17"/>
      <c r="BT2945" s="17"/>
    </row>
    <row r="2946" spans="2:72">
      <c r="B2946" s="17" t="e">
        <f>VLOOKUP(D2946,正方形!D:D,1,FALSE)</f>
        <v>#N/A</v>
      </c>
      <c r="C2946" s="4">
        <f t="shared" si="329"/>
        <v>2942</v>
      </c>
      <c r="D2946" s="1" t="s">
        <v>3786</v>
      </c>
      <c r="E2946" s="1" t="s">
        <v>3787</v>
      </c>
      <c r="F2946" s="17" t="s">
        <v>2885</v>
      </c>
      <c r="G2946" s="4">
        <v>60</v>
      </c>
      <c r="H2946" s="35">
        <f t="shared" si="330"/>
        <v>60</v>
      </c>
      <c r="I2946" s="47">
        <f t="shared" si="328"/>
        <v>0</v>
      </c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  <c r="AI2946" s="17"/>
      <c r="AJ2946" s="17"/>
      <c r="AK2946" s="17"/>
      <c r="AL2946" s="17"/>
      <c r="AM2946" s="17"/>
      <c r="AN2946" s="17"/>
      <c r="AO2946" s="37">
        <f t="shared" si="331"/>
        <v>0</v>
      </c>
      <c r="AP2946" s="17"/>
      <c r="AQ2946" s="17"/>
      <c r="AR2946" s="17"/>
      <c r="AS2946" s="17"/>
      <c r="AT2946" s="17"/>
      <c r="AU2946" s="17"/>
      <c r="AV2946" s="17"/>
      <c r="AW2946" s="17"/>
      <c r="AX2946" s="17"/>
      <c r="AY2946" s="17"/>
      <c r="AZ2946" s="17"/>
      <c r="BA2946" s="17"/>
      <c r="BB2946" s="17"/>
      <c r="BC2946" s="17"/>
      <c r="BD2946" s="17"/>
      <c r="BE2946" s="17"/>
      <c r="BF2946" s="17"/>
      <c r="BG2946" s="17"/>
      <c r="BH2946" s="17"/>
      <c r="BI2946" s="17"/>
      <c r="BJ2946" s="17"/>
      <c r="BK2946" s="17"/>
      <c r="BL2946" s="17"/>
      <c r="BM2946" s="17"/>
      <c r="BN2946" s="17"/>
      <c r="BO2946" s="17"/>
      <c r="BP2946" s="17"/>
      <c r="BQ2946" s="17"/>
      <c r="BR2946" s="17"/>
      <c r="BS2946" s="17"/>
      <c r="BT2946" s="17"/>
    </row>
    <row r="2947" spans="2:72">
      <c r="B2947" s="17" t="e">
        <f>VLOOKUP(D2947,正方形!D:D,1,FALSE)</f>
        <v>#N/A</v>
      </c>
      <c r="C2947" s="4">
        <f t="shared" si="329"/>
        <v>2943</v>
      </c>
      <c r="D2947" s="1" t="s">
        <v>3788</v>
      </c>
      <c r="E2947" s="1" t="s">
        <v>1074</v>
      </c>
      <c r="F2947" s="17" t="s">
        <v>3697</v>
      </c>
      <c r="G2947" s="4">
        <v>300</v>
      </c>
      <c r="H2947" s="35">
        <f t="shared" si="330"/>
        <v>300</v>
      </c>
      <c r="I2947" s="47">
        <f t="shared" si="328"/>
        <v>0</v>
      </c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  <c r="AI2947" s="17"/>
      <c r="AJ2947" s="17"/>
      <c r="AK2947" s="17"/>
      <c r="AL2947" s="17"/>
      <c r="AM2947" s="17"/>
      <c r="AN2947" s="17"/>
      <c r="AO2947" s="37">
        <f t="shared" si="331"/>
        <v>0</v>
      </c>
      <c r="AP2947" s="17"/>
      <c r="AQ2947" s="17"/>
      <c r="AR2947" s="17"/>
      <c r="AS2947" s="17"/>
      <c r="AT2947" s="17"/>
      <c r="AU2947" s="17"/>
      <c r="AV2947" s="17"/>
      <c r="AW2947" s="17"/>
      <c r="AX2947" s="17"/>
      <c r="AY2947" s="17"/>
      <c r="AZ2947" s="17"/>
      <c r="BA2947" s="17"/>
      <c r="BB2947" s="17"/>
      <c r="BC2947" s="17"/>
      <c r="BD2947" s="17"/>
      <c r="BE2947" s="17"/>
      <c r="BF2947" s="17"/>
      <c r="BG2947" s="17"/>
      <c r="BH2947" s="17"/>
      <c r="BI2947" s="17"/>
      <c r="BJ2947" s="17"/>
      <c r="BK2947" s="17"/>
      <c r="BL2947" s="17"/>
      <c r="BM2947" s="17"/>
      <c r="BN2947" s="17"/>
      <c r="BO2947" s="17"/>
      <c r="BP2947" s="17"/>
      <c r="BQ2947" s="17"/>
      <c r="BR2947" s="17"/>
      <c r="BS2947" s="17"/>
      <c r="BT2947" s="17"/>
    </row>
    <row r="2948" hidden="1" spans="2:72">
      <c r="B2948" s="17"/>
      <c r="C2948" s="4">
        <f t="shared" si="329"/>
        <v>2944</v>
      </c>
      <c r="D2948" s="16" t="s">
        <v>3789</v>
      </c>
      <c r="E2948" s="1" t="s">
        <v>1060</v>
      </c>
      <c r="F2948" s="17"/>
      <c r="G2948" s="4">
        <v>0</v>
      </c>
      <c r="H2948" s="35">
        <f t="shared" si="330"/>
        <v>0</v>
      </c>
      <c r="I2948" s="47">
        <f t="shared" si="328"/>
        <v>0</v>
      </c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7"/>
      <c r="AI2948" s="17"/>
      <c r="AJ2948" s="17"/>
      <c r="AK2948" s="17"/>
      <c r="AL2948" s="17"/>
      <c r="AM2948" s="17"/>
      <c r="AN2948" s="17"/>
      <c r="AO2948" s="37">
        <f t="shared" si="331"/>
        <v>0</v>
      </c>
      <c r="AP2948" s="17"/>
      <c r="AQ2948" s="17"/>
      <c r="AR2948" s="17"/>
      <c r="AS2948" s="17"/>
      <c r="AT2948" s="17"/>
      <c r="AU2948" s="17"/>
      <c r="AV2948" s="17"/>
      <c r="AW2948" s="17"/>
      <c r="AX2948" s="17"/>
      <c r="AY2948" s="17"/>
      <c r="AZ2948" s="17"/>
      <c r="BA2948" s="17"/>
      <c r="BB2948" s="17"/>
      <c r="BC2948" s="17"/>
      <c r="BD2948" s="17"/>
      <c r="BE2948" s="17"/>
      <c r="BF2948" s="17"/>
      <c r="BG2948" s="17"/>
      <c r="BH2948" s="17"/>
      <c r="BI2948" s="17"/>
      <c r="BJ2948" s="17"/>
      <c r="BK2948" s="17"/>
      <c r="BL2948" s="17"/>
      <c r="BM2948" s="17"/>
      <c r="BN2948" s="17"/>
      <c r="BO2948" s="17"/>
      <c r="BP2948" s="17"/>
      <c r="BQ2948" s="17"/>
      <c r="BR2948" s="17"/>
      <c r="BS2948" s="17"/>
      <c r="BT2948" s="17"/>
    </row>
    <row r="2949" spans="2:72">
      <c r="B2949" s="17" t="e">
        <f>VLOOKUP(D2949,正方形!D:D,1,FALSE)</f>
        <v>#N/A</v>
      </c>
      <c r="C2949" s="4">
        <f t="shared" si="329"/>
        <v>2945</v>
      </c>
      <c r="D2949" s="1" t="s">
        <v>3790</v>
      </c>
      <c r="E2949" s="1" t="s">
        <v>3791</v>
      </c>
      <c r="F2949" s="17" t="s">
        <v>2595</v>
      </c>
      <c r="G2949" s="4">
        <v>900</v>
      </c>
      <c r="H2949" s="35">
        <f t="shared" si="330"/>
        <v>900</v>
      </c>
      <c r="I2949" s="47">
        <f t="shared" si="328"/>
        <v>0</v>
      </c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  <c r="AI2949" s="17"/>
      <c r="AJ2949" s="17"/>
      <c r="AK2949" s="17"/>
      <c r="AL2949" s="17"/>
      <c r="AM2949" s="17"/>
      <c r="AN2949" s="17"/>
      <c r="AO2949" s="37">
        <f t="shared" si="331"/>
        <v>0</v>
      </c>
      <c r="AP2949" s="17"/>
      <c r="AQ2949" s="17"/>
      <c r="AR2949" s="17"/>
      <c r="AS2949" s="17"/>
      <c r="AT2949" s="17"/>
      <c r="AU2949" s="17"/>
      <c r="AV2949" s="17"/>
      <c r="AW2949" s="17"/>
      <c r="AX2949" s="17"/>
      <c r="AY2949" s="17"/>
      <c r="AZ2949" s="17"/>
      <c r="BA2949" s="17"/>
      <c r="BB2949" s="17"/>
      <c r="BC2949" s="17"/>
      <c r="BD2949" s="17"/>
      <c r="BE2949" s="17"/>
      <c r="BF2949" s="17"/>
      <c r="BG2949" s="17"/>
      <c r="BH2949" s="17"/>
      <c r="BI2949" s="17"/>
      <c r="BJ2949" s="17"/>
      <c r="BK2949" s="17"/>
      <c r="BL2949" s="17"/>
      <c r="BM2949" s="17"/>
      <c r="BN2949" s="17"/>
      <c r="BO2949" s="17"/>
      <c r="BP2949" s="17"/>
      <c r="BQ2949" s="17"/>
      <c r="BR2949" s="17"/>
      <c r="BS2949" s="17"/>
      <c r="BT2949" s="17"/>
    </row>
    <row r="2950" spans="2:72">
      <c r="B2950" s="17" t="e">
        <f>VLOOKUP(D2950,正方形!D:D,1,FALSE)</f>
        <v>#N/A</v>
      </c>
      <c r="C2950" s="4">
        <f t="shared" si="329"/>
        <v>2946</v>
      </c>
      <c r="D2950" s="1" t="s">
        <v>3792</v>
      </c>
      <c r="E2950" s="1" t="s">
        <v>3793</v>
      </c>
      <c r="F2950" s="17" t="s">
        <v>3224</v>
      </c>
      <c r="G2950" s="4">
        <v>50</v>
      </c>
      <c r="H2950" s="35">
        <f t="shared" si="330"/>
        <v>50</v>
      </c>
      <c r="I2950" s="47">
        <f t="shared" si="328"/>
        <v>0</v>
      </c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  <c r="AI2950" s="17"/>
      <c r="AJ2950" s="17"/>
      <c r="AK2950" s="17"/>
      <c r="AL2950" s="17"/>
      <c r="AM2950" s="17"/>
      <c r="AN2950" s="17"/>
      <c r="AO2950" s="37">
        <f t="shared" si="331"/>
        <v>0</v>
      </c>
      <c r="AP2950" s="17"/>
      <c r="AQ2950" s="17"/>
      <c r="AR2950" s="17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7"/>
      <c r="BC2950" s="17"/>
      <c r="BD2950" s="17"/>
      <c r="BE2950" s="17"/>
      <c r="BF2950" s="17"/>
      <c r="BG2950" s="17"/>
      <c r="BH2950" s="17"/>
      <c r="BI2950" s="17"/>
      <c r="BJ2950" s="17"/>
      <c r="BK2950" s="17"/>
      <c r="BL2950" s="17"/>
      <c r="BM2950" s="17"/>
      <c r="BN2950" s="17"/>
      <c r="BO2950" s="17"/>
      <c r="BP2950" s="17"/>
      <c r="BQ2950" s="17"/>
      <c r="BR2950" s="17"/>
      <c r="BS2950" s="17"/>
      <c r="BT2950" s="17"/>
    </row>
    <row r="2951" spans="2:72">
      <c r="B2951" s="17" t="e">
        <f>VLOOKUP(D2951,正方形!D:D,1,FALSE)</f>
        <v>#N/A</v>
      </c>
      <c r="C2951" s="4">
        <f t="shared" si="329"/>
        <v>2947</v>
      </c>
      <c r="D2951" s="1" t="s">
        <v>3794</v>
      </c>
      <c r="E2951" s="1" t="s">
        <v>3795</v>
      </c>
      <c r="F2951" s="17" t="s">
        <v>3796</v>
      </c>
      <c r="G2951" s="4">
        <v>230</v>
      </c>
      <c r="H2951" s="35">
        <f t="shared" si="330"/>
        <v>110</v>
      </c>
      <c r="I2951" s="47">
        <f t="shared" si="328"/>
        <v>0</v>
      </c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37">
        <f t="shared" si="331"/>
        <v>120</v>
      </c>
      <c r="AP2951" s="17"/>
      <c r="AQ2951" s="17"/>
      <c r="AR2951" s="17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s="17"/>
      <c r="BE2951" s="17">
        <v>120</v>
      </c>
      <c r="BF2951" s="17"/>
      <c r="BG2951" s="17"/>
      <c r="BH2951" s="17"/>
      <c r="BI2951" s="17"/>
      <c r="BJ2951" s="17"/>
      <c r="BK2951" s="17"/>
      <c r="BL2951" s="17"/>
      <c r="BM2951" s="17"/>
      <c r="BN2951" s="17"/>
      <c r="BO2951" s="17"/>
      <c r="BP2951" s="17"/>
      <c r="BQ2951" s="17"/>
      <c r="BR2951" s="17"/>
      <c r="BS2951" s="17"/>
      <c r="BT2951" s="17"/>
    </row>
    <row r="2952" hidden="1" spans="2:72">
      <c r="B2952" s="17" t="e">
        <f>VLOOKUP(D2952,正方形!D:D,1,FALSE)</f>
        <v>#N/A</v>
      </c>
      <c r="C2952" s="4">
        <f t="shared" si="329"/>
        <v>2948</v>
      </c>
      <c r="D2952" s="1" t="s">
        <v>3797</v>
      </c>
      <c r="E2952" s="1" t="s">
        <v>1020</v>
      </c>
      <c r="F2952" s="17" t="s">
        <v>2616</v>
      </c>
      <c r="G2952" s="4">
        <v>0</v>
      </c>
      <c r="H2952" s="35">
        <f t="shared" si="330"/>
        <v>0</v>
      </c>
      <c r="I2952" s="47">
        <f t="shared" si="328"/>
        <v>0</v>
      </c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  <c r="AI2952" s="17"/>
      <c r="AJ2952" s="17"/>
      <c r="AK2952" s="17"/>
      <c r="AL2952" s="17"/>
      <c r="AM2952" s="17"/>
      <c r="AN2952" s="17"/>
      <c r="AO2952" s="37">
        <f t="shared" si="331"/>
        <v>0</v>
      </c>
      <c r="AP2952" s="17"/>
      <c r="AQ2952" s="17"/>
      <c r="AR2952" s="17"/>
      <c r="AS2952" s="17"/>
      <c r="AT2952" s="17"/>
      <c r="AU2952" s="17"/>
      <c r="AV2952" s="17"/>
      <c r="AW2952" s="17"/>
      <c r="AX2952" s="17"/>
      <c r="AY2952" s="17"/>
      <c r="AZ2952" s="17"/>
      <c r="BA2952" s="17"/>
      <c r="BB2952" s="17"/>
      <c r="BC2952" s="17"/>
      <c r="BD2952" s="17"/>
      <c r="BE2952" s="17"/>
      <c r="BF2952" s="17"/>
      <c r="BG2952" s="17"/>
      <c r="BH2952" s="17"/>
      <c r="BI2952" s="17"/>
      <c r="BJ2952" s="17"/>
      <c r="BK2952" s="17"/>
      <c r="BL2952" s="17"/>
      <c r="BM2952" s="17"/>
      <c r="BN2952" s="17"/>
      <c r="BO2952" s="17"/>
      <c r="BP2952" s="17"/>
      <c r="BQ2952" s="17"/>
      <c r="BR2952" s="17"/>
      <c r="BS2952" s="17"/>
      <c r="BT2952" s="17"/>
    </row>
    <row r="2953" hidden="1" spans="2:72">
      <c r="B2953" s="17" t="e">
        <f>VLOOKUP(D2953,正方形!D:D,1,FALSE)</f>
        <v>#N/A</v>
      </c>
      <c r="C2953" s="4">
        <f t="shared" si="329"/>
        <v>2949</v>
      </c>
      <c r="D2953" s="1" t="s">
        <v>3798</v>
      </c>
      <c r="E2953" s="1" t="s">
        <v>1013</v>
      </c>
      <c r="F2953" s="17"/>
      <c r="G2953" s="4">
        <v>0</v>
      </c>
      <c r="H2953" s="35">
        <f t="shared" si="330"/>
        <v>0</v>
      </c>
      <c r="I2953" s="47">
        <f t="shared" si="328"/>
        <v>0</v>
      </c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  <c r="AM2953" s="17"/>
      <c r="AN2953" s="17"/>
      <c r="AO2953" s="37">
        <f t="shared" si="331"/>
        <v>0</v>
      </c>
      <c r="AP2953" s="17"/>
      <c r="AQ2953" s="17"/>
      <c r="AR2953" s="17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7"/>
      <c r="BC2953" s="17"/>
      <c r="BD2953" s="17"/>
      <c r="BE2953" s="17"/>
      <c r="BF2953" s="17"/>
      <c r="BG2953" s="17"/>
      <c r="BH2953" s="17"/>
      <c r="BI2953" s="17"/>
      <c r="BJ2953" s="17"/>
      <c r="BK2953" s="17"/>
      <c r="BL2953" s="17"/>
      <c r="BM2953" s="17"/>
      <c r="BN2953" s="17"/>
      <c r="BO2953" s="17"/>
      <c r="BP2953" s="17"/>
      <c r="BQ2953" s="17"/>
      <c r="BR2953" s="17"/>
      <c r="BS2953" s="17"/>
      <c r="BT2953" s="17"/>
    </row>
    <row r="2954" hidden="1" spans="2:72">
      <c r="B2954" s="17"/>
      <c r="C2954" s="4">
        <f t="shared" si="329"/>
        <v>2950</v>
      </c>
      <c r="D2954" s="1" t="s">
        <v>3799</v>
      </c>
      <c r="E2954" s="1" t="s">
        <v>3800</v>
      </c>
      <c r="F2954" s="17"/>
      <c r="G2954" s="4">
        <v>0</v>
      </c>
      <c r="H2954" s="35">
        <f t="shared" si="330"/>
        <v>0</v>
      </c>
      <c r="I2954" s="47">
        <f t="shared" si="328"/>
        <v>0</v>
      </c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  <c r="AI2954" s="17"/>
      <c r="AJ2954" s="17"/>
      <c r="AK2954" s="17"/>
      <c r="AL2954" s="17"/>
      <c r="AM2954" s="17"/>
      <c r="AN2954" s="17"/>
      <c r="AO2954" s="37">
        <f t="shared" si="331"/>
        <v>0</v>
      </c>
      <c r="AP2954" s="17"/>
      <c r="AQ2954" s="17"/>
      <c r="AR2954" s="17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7"/>
      <c r="BC2954" s="17"/>
      <c r="BD2954" s="17"/>
      <c r="BE2954" s="17"/>
      <c r="BF2954" s="17"/>
      <c r="BG2954" s="17"/>
      <c r="BH2954" s="17"/>
      <c r="BI2954" s="17"/>
      <c r="BJ2954" s="17"/>
      <c r="BK2954" s="17"/>
      <c r="BL2954" s="17"/>
      <c r="BM2954" s="17"/>
      <c r="BN2954" s="17"/>
      <c r="BO2954" s="17"/>
      <c r="BP2954" s="17"/>
      <c r="BQ2954" s="17"/>
      <c r="BR2954" s="17"/>
      <c r="BS2954" s="17"/>
      <c r="BT2954" s="17"/>
    </row>
    <row r="2955" hidden="1" spans="2:72">
      <c r="B2955" s="17" t="e">
        <f>VLOOKUP(D2955,正方形!D:D,1,FALSE)</f>
        <v>#N/A</v>
      </c>
      <c r="C2955" s="4">
        <f t="shared" si="329"/>
        <v>2951</v>
      </c>
      <c r="D2955" s="1" t="s">
        <v>3801</v>
      </c>
      <c r="E2955" s="1" t="s">
        <v>1005</v>
      </c>
      <c r="F2955" s="17" t="s">
        <v>3613</v>
      </c>
      <c r="G2955" s="4">
        <v>50</v>
      </c>
      <c r="H2955" s="35">
        <f t="shared" si="330"/>
        <v>0</v>
      </c>
      <c r="I2955" s="47">
        <f t="shared" si="328"/>
        <v>0</v>
      </c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  <c r="AI2955" s="17"/>
      <c r="AJ2955" s="17"/>
      <c r="AK2955" s="17"/>
      <c r="AL2955" s="17"/>
      <c r="AM2955" s="17"/>
      <c r="AN2955" s="17"/>
      <c r="AO2955" s="37">
        <f t="shared" si="331"/>
        <v>50</v>
      </c>
      <c r="AP2955" s="17"/>
      <c r="AQ2955" s="17"/>
      <c r="AR2955" s="17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7"/>
      <c r="BC2955" s="17"/>
      <c r="BD2955" s="17"/>
      <c r="BE2955" s="17"/>
      <c r="BF2955" s="17"/>
      <c r="BG2955" s="17"/>
      <c r="BH2955" s="17"/>
      <c r="BI2955" s="17"/>
      <c r="BJ2955" s="17"/>
      <c r="BK2955" s="17"/>
      <c r="BL2955" s="17"/>
      <c r="BM2955" s="17"/>
      <c r="BN2955" s="17"/>
      <c r="BO2955" s="17"/>
      <c r="BP2955" s="17"/>
      <c r="BQ2955" s="17"/>
      <c r="BR2955" s="17"/>
      <c r="BS2955" s="17"/>
      <c r="BT2955" s="17">
        <v>50</v>
      </c>
    </row>
    <row r="2956" hidden="1" spans="2:72">
      <c r="B2956" s="17"/>
      <c r="C2956" s="4">
        <f t="shared" si="329"/>
        <v>2952</v>
      </c>
      <c r="D2956" s="1" t="s">
        <v>3802</v>
      </c>
      <c r="E2956" s="1" t="s">
        <v>3803</v>
      </c>
      <c r="F2956" s="17" t="s">
        <v>2425</v>
      </c>
      <c r="G2956" s="4">
        <v>0</v>
      </c>
      <c r="H2956" s="35">
        <f t="shared" si="330"/>
        <v>0</v>
      </c>
      <c r="I2956" s="47">
        <f t="shared" si="328"/>
        <v>0</v>
      </c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7"/>
      <c r="AI2956" s="17"/>
      <c r="AJ2956" s="17"/>
      <c r="AK2956" s="17"/>
      <c r="AL2956" s="17"/>
      <c r="AM2956" s="17"/>
      <c r="AN2956" s="17"/>
      <c r="AO2956" s="37">
        <f t="shared" si="331"/>
        <v>0</v>
      </c>
      <c r="AP2956" s="17"/>
      <c r="AQ2956" s="17"/>
      <c r="AR2956" s="17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7"/>
      <c r="BC2956" s="17"/>
      <c r="BD2956" s="17"/>
      <c r="BE2956" s="17"/>
      <c r="BF2956" s="17"/>
      <c r="BG2956" s="17"/>
      <c r="BH2956" s="17"/>
      <c r="BI2956" s="17"/>
      <c r="BJ2956" s="17"/>
      <c r="BK2956" s="17"/>
      <c r="BL2956" s="17"/>
      <c r="BM2956" s="17"/>
      <c r="BN2956" s="17"/>
      <c r="BO2956" s="17"/>
      <c r="BP2956" s="17"/>
      <c r="BQ2956" s="17"/>
      <c r="BR2956" s="17"/>
      <c r="BS2956" s="17"/>
      <c r="BT2956" s="17"/>
    </row>
    <row r="2957" spans="2:72">
      <c r="B2957" s="17" t="e">
        <f>VLOOKUP(D2957,正方形!D:D,1,FALSE)</f>
        <v>#N/A</v>
      </c>
      <c r="C2957" s="4">
        <f t="shared" si="329"/>
        <v>2953</v>
      </c>
      <c r="D2957" s="1" t="s">
        <v>3804</v>
      </c>
      <c r="E2957" s="1" t="s">
        <v>3805</v>
      </c>
      <c r="F2957" s="17" t="s">
        <v>2567</v>
      </c>
      <c r="G2957" s="4">
        <v>200</v>
      </c>
      <c r="H2957" s="35">
        <f t="shared" si="330"/>
        <v>200</v>
      </c>
      <c r="I2957" s="47">
        <f t="shared" si="328"/>
        <v>0</v>
      </c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  <c r="AI2957" s="17"/>
      <c r="AJ2957" s="17"/>
      <c r="AK2957" s="17"/>
      <c r="AL2957" s="17"/>
      <c r="AM2957" s="17"/>
      <c r="AN2957" s="17"/>
      <c r="AO2957" s="37">
        <f t="shared" si="331"/>
        <v>0</v>
      </c>
      <c r="AP2957" s="17"/>
      <c r="AQ2957" s="17"/>
      <c r="AR2957" s="17"/>
      <c r="AS2957" s="17"/>
      <c r="AT2957" s="17"/>
      <c r="AU2957" s="17"/>
      <c r="AV2957" s="17"/>
      <c r="AW2957" s="17"/>
      <c r="AX2957" s="17"/>
      <c r="AY2957" s="17"/>
      <c r="AZ2957" s="17"/>
      <c r="BA2957" s="17"/>
      <c r="BB2957" s="17"/>
      <c r="BC2957" s="17"/>
      <c r="BD2957" s="17"/>
      <c r="BE2957" s="17"/>
      <c r="BF2957" s="17"/>
      <c r="BG2957" s="17"/>
      <c r="BH2957" s="17"/>
      <c r="BI2957" s="17"/>
      <c r="BJ2957" s="17"/>
      <c r="BK2957" s="17"/>
      <c r="BL2957" s="17"/>
      <c r="BM2957" s="17"/>
      <c r="BN2957" s="17"/>
      <c r="BO2957" s="17"/>
      <c r="BP2957" s="17"/>
      <c r="BQ2957" s="17"/>
      <c r="BR2957" s="17"/>
      <c r="BS2957" s="17"/>
      <c r="BT2957" s="17"/>
    </row>
    <row r="2958" spans="2:72">
      <c r="B2958" s="17" t="e">
        <f>VLOOKUP(D2958,正方形!D:D,1,FALSE)</f>
        <v>#N/A</v>
      </c>
      <c r="C2958" s="4">
        <f t="shared" si="329"/>
        <v>2954</v>
      </c>
      <c r="D2958" s="1" t="s">
        <v>3806</v>
      </c>
      <c r="E2958" s="1" t="s">
        <v>3807</v>
      </c>
      <c r="F2958" s="17" t="s">
        <v>3663</v>
      </c>
      <c r="G2958" s="4">
        <v>200</v>
      </c>
      <c r="H2958" s="35">
        <f t="shared" si="330"/>
        <v>200</v>
      </c>
      <c r="I2958" s="47">
        <f t="shared" si="328"/>
        <v>0</v>
      </c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  <c r="AM2958" s="17"/>
      <c r="AN2958" s="17"/>
      <c r="AO2958" s="37">
        <f t="shared" si="331"/>
        <v>0</v>
      </c>
      <c r="AP2958" s="17"/>
      <c r="AQ2958" s="17"/>
      <c r="AR2958" s="17"/>
      <c r="AS2958" s="17"/>
      <c r="AT2958" s="17"/>
      <c r="AU2958" s="17"/>
      <c r="AV2958" s="17"/>
      <c r="AW2958" s="17"/>
      <c r="AX2958" s="17"/>
      <c r="AY2958" s="17"/>
      <c r="AZ2958" s="17"/>
      <c r="BA2958" s="17"/>
      <c r="BB2958" s="17"/>
      <c r="BC2958" s="17"/>
      <c r="BD2958" s="17"/>
      <c r="BE2958" s="17"/>
      <c r="BF2958" s="17"/>
      <c r="BG2958" s="17"/>
      <c r="BH2958" s="17"/>
      <c r="BI2958" s="17"/>
      <c r="BJ2958" s="17"/>
      <c r="BK2958" s="17"/>
      <c r="BL2958" s="17"/>
      <c r="BM2958" s="17"/>
      <c r="BN2958" s="17"/>
      <c r="BO2958" s="17"/>
      <c r="BP2958" s="17"/>
      <c r="BQ2958" s="17"/>
      <c r="BR2958" s="17"/>
      <c r="BS2958" s="17"/>
      <c r="BT2958" s="17"/>
    </row>
    <row r="2959" spans="2:72">
      <c r="B2959" s="17" t="e">
        <f>VLOOKUP(D2959,正方形!D:D,1,FALSE)</f>
        <v>#N/A</v>
      </c>
      <c r="C2959" s="4">
        <f t="shared" si="329"/>
        <v>2955</v>
      </c>
      <c r="D2959" s="1" t="s">
        <v>3808</v>
      </c>
      <c r="E2959" s="1" t="s">
        <v>3809</v>
      </c>
      <c r="F2959" s="17" t="s">
        <v>3603</v>
      </c>
      <c r="G2959" s="4">
        <v>20</v>
      </c>
      <c r="H2959" s="35">
        <f t="shared" si="330"/>
        <v>20</v>
      </c>
      <c r="I2959" s="47">
        <f t="shared" si="328"/>
        <v>0</v>
      </c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  <c r="AI2959" s="17"/>
      <c r="AJ2959" s="17"/>
      <c r="AK2959" s="17"/>
      <c r="AL2959" s="17"/>
      <c r="AM2959" s="17"/>
      <c r="AN2959" s="17"/>
      <c r="AO2959" s="37">
        <f t="shared" si="331"/>
        <v>0</v>
      </c>
      <c r="AP2959" s="17"/>
      <c r="AQ2959" s="17"/>
      <c r="AR2959" s="17"/>
      <c r="AS2959" s="17"/>
      <c r="AT2959" s="17"/>
      <c r="AU2959" s="17"/>
      <c r="AV2959" s="17"/>
      <c r="AW2959" s="17"/>
      <c r="AX2959" s="17"/>
      <c r="AY2959" s="17"/>
      <c r="AZ2959" s="17"/>
      <c r="BA2959" s="17"/>
      <c r="BB2959" s="17"/>
      <c r="BC2959" s="17"/>
      <c r="BD2959" s="17"/>
      <c r="BE2959" s="17"/>
      <c r="BF2959" s="17"/>
      <c r="BG2959" s="17"/>
      <c r="BH2959" s="17"/>
      <c r="BI2959" s="17"/>
      <c r="BJ2959" s="17"/>
      <c r="BK2959" s="17"/>
      <c r="BL2959" s="17"/>
      <c r="BM2959" s="17"/>
      <c r="BN2959" s="17"/>
      <c r="BO2959" s="17"/>
      <c r="BP2959" s="17"/>
      <c r="BQ2959" s="17"/>
      <c r="BR2959" s="17"/>
      <c r="BS2959" s="17"/>
      <c r="BT2959" s="17"/>
    </row>
    <row r="2960" hidden="1" spans="2:72">
      <c r="B2960" s="17" t="e">
        <f>VLOOKUP(D2960,正方形!D:D,1,FALSE)</f>
        <v>#N/A</v>
      </c>
      <c r="C2960" s="4">
        <f t="shared" si="329"/>
        <v>2956</v>
      </c>
      <c r="D2960" s="1" t="s">
        <v>3810</v>
      </c>
      <c r="E2960" s="1" t="s">
        <v>961</v>
      </c>
      <c r="F2960" s="17" t="s">
        <v>3745</v>
      </c>
      <c r="G2960" s="4">
        <v>90</v>
      </c>
      <c r="H2960" s="35">
        <f t="shared" si="330"/>
        <v>0</v>
      </c>
      <c r="I2960" s="47">
        <f t="shared" si="328"/>
        <v>0</v>
      </c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  <c r="AI2960" s="17"/>
      <c r="AJ2960" s="17"/>
      <c r="AK2960" s="17"/>
      <c r="AL2960" s="17"/>
      <c r="AM2960" s="17"/>
      <c r="AN2960" s="17"/>
      <c r="AO2960" s="37">
        <f t="shared" ref="AO2960:AO2963" si="332">SUM(AP2960:BT2960)</f>
        <v>90</v>
      </c>
      <c r="AP2960" s="17"/>
      <c r="AQ2960" s="17"/>
      <c r="AR2960" s="17"/>
      <c r="AS2960" s="17"/>
      <c r="AT2960" s="17"/>
      <c r="AU2960" s="17"/>
      <c r="AV2960" s="17"/>
      <c r="AW2960" s="17"/>
      <c r="AX2960" s="17">
        <v>90</v>
      </c>
      <c r="AY2960" s="17"/>
      <c r="AZ2960" s="17"/>
      <c r="BA2960" s="17"/>
      <c r="BB2960" s="17"/>
      <c r="BC2960" s="17"/>
      <c r="BD2960" s="17"/>
      <c r="BE2960" s="17"/>
      <c r="BF2960" s="17"/>
      <c r="BG2960" s="17"/>
      <c r="BH2960" s="17"/>
      <c r="BI2960" s="17"/>
      <c r="BJ2960" s="17"/>
      <c r="BK2960" s="17"/>
      <c r="BL2960" s="17"/>
      <c r="BM2960" s="17"/>
      <c r="BN2960" s="17"/>
      <c r="BO2960" s="17"/>
      <c r="BP2960" s="17"/>
      <c r="BQ2960" s="17"/>
      <c r="BR2960" s="17"/>
      <c r="BS2960" s="17"/>
      <c r="BT2960" s="17"/>
    </row>
    <row r="2961" spans="2:72">
      <c r="B2961" s="17" t="str">
        <f>VLOOKUP(D2961,正方形!D:D,1,FALSE)</f>
        <v>26.5×25.5×2.5</v>
      </c>
      <c r="C2961" s="4">
        <f t="shared" si="329"/>
        <v>2957</v>
      </c>
      <c r="D2961" s="1" t="s">
        <v>3811</v>
      </c>
      <c r="E2961" s="1" t="s">
        <v>3812</v>
      </c>
      <c r="F2961" s="17" t="s">
        <v>2636</v>
      </c>
      <c r="G2961" s="4">
        <v>100</v>
      </c>
      <c r="H2961" s="35">
        <f t="shared" si="330"/>
        <v>100</v>
      </c>
      <c r="I2961" s="47">
        <f t="shared" si="328"/>
        <v>0</v>
      </c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7"/>
      <c r="AI2961" s="17"/>
      <c r="AJ2961" s="17"/>
      <c r="AK2961" s="17"/>
      <c r="AL2961" s="17"/>
      <c r="AM2961" s="17"/>
      <c r="AN2961" s="17"/>
      <c r="AO2961" s="37">
        <f t="shared" si="332"/>
        <v>0</v>
      </c>
      <c r="AP2961" s="17"/>
      <c r="AQ2961" s="17"/>
      <c r="AR2961" s="17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7"/>
      <c r="BC2961" s="17"/>
      <c r="BD2961" s="17"/>
      <c r="BE2961" s="17"/>
      <c r="BF2961" s="17"/>
      <c r="BG2961" s="17"/>
      <c r="BH2961" s="17"/>
      <c r="BI2961" s="17"/>
      <c r="BJ2961" s="17"/>
      <c r="BK2961" s="17"/>
      <c r="BL2961" s="17"/>
      <c r="BM2961" s="17"/>
      <c r="BN2961" s="17"/>
      <c r="BO2961" s="17"/>
      <c r="BP2961" s="17"/>
      <c r="BQ2961" s="17"/>
      <c r="BR2961" s="17"/>
      <c r="BS2961" s="17"/>
      <c r="BT2961" s="17"/>
    </row>
    <row r="2962" spans="2:72">
      <c r="B2962" s="17" t="e">
        <f>VLOOKUP(D2962,正方形!D:D,1,FALSE)</f>
        <v>#N/A</v>
      </c>
      <c r="C2962" s="4">
        <f t="shared" si="329"/>
        <v>2958</v>
      </c>
      <c r="D2962" s="1" t="s">
        <v>3813</v>
      </c>
      <c r="E2962" s="1" t="s">
        <v>3814</v>
      </c>
      <c r="F2962" s="17" t="s">
        <v>3204</v>
      </c>
      <c r="G2962" s="4">
        <v>270</v>
      </c>
      <c r="H2962" s="35">
        <f t="shared" si="330"/>
        <v>270</v>
      </c>
      <c r="I2962" s="47">
        <f t="shared" si="328"/>
        <v>0</v>
      </c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  <c r="AM2962" s="17"/>
      <c r="AN2962" s="17"/>
      <c r="AO2962" s="37">
        <f t="shared" si="332"/>
        <v>0</v>
      </c>
      <c r="AP2962" s="17"/>
      <c r="AQ2962" s="17"/>
      <c r="AR2962" s="17"/>
      <c r="AS2962" s="17"/>
      <c r="AT2962" s="17"/>
      <c r="AU2962" s="17"/>
      <c r="AV2962" s="17"/>
      <c r="AW2962" s="17"/>
      <c r="AX2962" s="17"/>
      <c r="AY2962" s="17"/>
      <c r="AZ2962" s="17"/>
      <c r="BA2962" s="17"/>
      <c r="BB2962" s="17"/>
      <c r="BC2962" s="17"/>
      <c r="BD2962" s="17"/>
      <c r="BE2962" s="17"/>
      <c r="BF2962" s="17"/>
      <c r="BG2962" s="17"/>
      <c r="BH2962" s="17"/>
      <c r="BI2962" s="17"/>
      <c r="BJ2962" s="17"/>
      <c r="BK2962" s="17"/>
      <c r="BL2962" s="17"/>
      <c r="BM2962" s="17"/>
      <c r="BN2962" s="17"/>
      <c r="BO2962" s="17"/>
      <c r="BP2962" s="17"/>
      <c r="BQ2962" s="17"/>
      <c r="BR2962" s="17"/>
      <c r="BS2962" s="17"/>
      <c r="BT2962" s="17"/>
    </row>
    <row r="2963" spans="2:72">
      <c r="B2963" s="17" t="e">
        <f>VLOOKUP(D2963,正方形!D:D,1,FALSE)</f>
        <v>#N/A</v>
      </c>
      <c r="C2963" s="4">
        <f t="shared" si="329"/>
        <v>2959</v>
      </c>
      <c r="D2963" s="1" t="s">
        <v>3815</v>
      </c>
      <c r="E2963" s="1" t="s">
        <v>3816</v>
      </c>
      <c r="F2963" s="17" t="s">
        <v>3204</v>
      </c>
      <c r="G2963" s="4">
        <v>600</v>
      </c>
      <c r="H2963" s="35">
        <f t="shared" si="330"/>
        <v>600</v>
      </c>
      <c r="I2963" s="47">
        <f t="shared" si="328"/>
        <v>0</v>
      </c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7"/>
      <c r="AI2963" s="17"/>
      <c r="AJ2963" s="17"/>
      <c r="AK2963" s="17"/>
      <c r="AL2963" s="17"/>
      <c r="AM2963" s="17"/>
      <c r="AN2963" s="17"/>
      <c r="AO2963" s="37">
        <f t="shared" si="332"/>
        <v>0</v>
      </c>
      <c r="AP2963" s="17"/>
      <c r="AQ2963" s="17"/>
      <c r="AR2963" s="17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7"/>
      <c r="BC2963" s="17"/>
      <c r="BD2963" s="17"/>
      <c r="BE2963" s="17"/>
      <c r="BF2963" s="17"/>
      <c r="BG2963" s="17"/>
      <c r="BH2963" s="17"/>
      <c r="BI2963" s="17"/>
      <c r="BJ2963" s="17"/>
      <c r="BK2963" s="17"/>
      <c r="BL2963" s="17"/>
      <c r="BM2963" s="17"/>
      <c r="BN2963" s="17"/>
      <c r="BO2963" s="17"/>
      <c r="BP2963" s="17"/>
      <c r="BQ2963" s="17"/>
      <c r="BR2963" s="17"/>
      <c r="BS2963" s="17"/>
      <c r="BT2963" s="17"/>
    </row>
    <row r="2964" hidden="1" spans="2:72">
      <c r="B2964" s="17" t="e">
        <f>VLOOKUP(D2964,正方形!D:D,1,FALSE)</f>
        <v>#N/A</v>
      </c>
      <c r="C2964" s="4">
        <f t="shared" si="329"/>
        <v>2960</v>
      </c>
      <c r="D2964" s="1" t="s">
        <v>3817</v>
      </c>
      <c r="E2964" s="1" t="s">
        <v>3818</v>
      </c>
      <c r="F2964" s="17" t="s">
        <v>2525</v>
      </c>
      <c r="G2964" s="4">
        <v>0</v>
      </c>
      <c r="H2964" s="35">
        <f t="shared" si="330"/>
        <v>0</v>
      </c>
      <c r="I2964" s="47">
        <f t="shared" si="328"/>
        <v>0</v>
      </c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  <c r="AI2964" s="17"/>
      <c r="AJ2964" s="17"/>
      <c r="AK2964" s="17"/>
      <c r="AL2964" s="17"/>
      <c r="AM2964" s="17"/>
      <c r="AN2964" s="17"/>
      <c r="AO2964" s="37">
        <f t="shared" ref="AO2964:AO2971" si="333">SUM(AP2964:BT2964)</f>
        <v>0</v>
      </c>
      <c r="AP2964" s="17"/>
      <c r="AQ2964" s="17"/>
      <c r="AR2964" s="17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7"/>
      <c r="BC2964" s="17"/>
      <c r="BD2964" s="17"/>
      <c r="BE2964" s="17"/>
      <c r="BF2964" s="17"/>
      <c r="BG2964" s="17"/>
      <c r="BH2964" s="17"/>
      <c r="BI2964" s="17"/>
      <c r="BJ2964" s="17"/>
      <c r="BK2964" s="17"/>
      <c r="BL2964" s="17"/>
      <c r="BM2964" s="17"/>
      <c r="BN2964" s="17"/>
      <c r="BO2964" s="17"/>
      <c r="BP2964" s="17"/>
      <c r="BQ2964" s="17"/>
      <c r="BR2964" s="17"/>
      <c r="BS2964" s="17"/>
      <c r="BT2964" s="17"/>
    </row>
    <row r="2965" spans="2:72">
      <c r="B2965" s="17" t="e">
        <f>VLOOKUP(D2965,正方形!D:D,1,FALSE)</f>
        <v>#N/A</v>
      </c>
      <c r="C2965" s="4">
        <f t="shared" si="329"/>
        <v>2961</v>
      </c>
      <c r="D2965" s="1" t="s">
        <v>3819</v>
      </c>
      <c r="E2965" s="1" t="s">
        <v>3820</v>
      </c>
      <c r="F2965" s="17" t="s">
        <v>3593</v>
      </c>
      <c r="G2965" s="4">
        <v>180</v>
      </c>
      <c r="H2965" s="35">
        <f t="shared" si="330"/>
        <v>180</v>
      </c>
      <c r="I2965" s="47">
        <f t="shared" si="328"/>
        <v>0</v>
      </c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  <c r="AI2965" s="17"/>
      <c r="AJ2965" s="17"/>
      <c r="AK2965" s="17"/>
      <c r="AL2965" s="17"/>
      <c r="AM2965" s="17"/>
      <c r="AN2965" s="17"/>
      <c r="AO2965" s="37">
        <f t="shared" si="333"/>
        <v>0</v>
      </c>
      <c r="AP2965" s="17"/>
      <c r="AQ2965" s="17"/>
      <c r="AR2965" s="17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s="17"/>
      <c r="BE2965" s="17"/>
      <c r="BF2965" s="17"/>
      <c r="BG2965" s="17"/>
      <c r="BH2965" s="17"/>
      <c r="BI2965" s="17"/>
      <c r="BJ2965" s="17"/>
      <c r="BK2965" s="17"/>
      <c r="BL2965" s="17"/>
      <c r="BM2965" s="17"/>
      <c r="BN2965" s="17"/>
      <c r="BO2965" s="17"/>
      <c r="BP2965" s="17"/>
      <c r="BQ2965" s="17"/>
      <c r="BR2965" s="17"/>
      <c r="BS2965" s="17"/>
      <c r="BT2965" s="17"/>
    </row>
    <row r="2966" spans="2:72">
      <c r="B2966" s="17" t="e">
        <f>VLOOKUP(D2966,正方形!D:D,1,FALSE)</f>
        <v>#N/A</v>
      </c>
      <c r="C2966" s="4">
        <f t="shared" si="329"/>
        <v>2962</v>
      </c>
      <c r="D2966" s="1" t="s">
        <v>3821</v>
      </c>
      <c r="E2966" s="1" t="s">
        <v>3822</v>
      </c>
      <c r="F2966" s="17" t="s">
        <v>3823</v>
      </c>
      <c r="G2966" s="4">
        <v>50</v>
      </c>
      <c r="H2966" s="35">
        <f t="shared" si="330"/>
        <v>50</v>
      </c>
      <c r="I2966" s="47">
        <f t="shared" si="328"/>
        <v>0</v>
      </c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  <c r="AI2966" s="17"/>
      <c r="AJ2966" s="17"/>
      <c r="AK2966" s="17"/>
      <c r="AL2966" s="17"/>
      <c r="AM2966" s="17"/>
      <c r="AN2966" s="17"/>
      <c r="AO2966" s="37">
        <f t="shared" si="333"/>
        <v>0</v>
      </c>
      <c r="AP2966" s="17"/>
      <c r="AQ2966" s="17"/>
      <c r="AR2966" s="17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s="17"/>
      <c r="BE2966" s="17"/>
      <c r="BF2966" s="17"/>
      <c r="BG2966" s="17"/>
      <c r="BH2966" s="17"/>
      <c r="BI2966" s="17"/>
      <c r="BJ2966" s="17"/>
      <c r="BK2966" s="17"/>
      <c r="BL2966" s="17"/>
      <c r="BM2966" s="17"/>
      <c r="BN2966" s="17"/>
      <c r="BO2966" s="17"/>
      <c r="BP2966" s="17"/>
      <c r="BQ2966" s="17"/>
      <c r="BR2966" s="17"/>
      <c r="BS2966" s="17"/>
      <c r="BT2966" s="17"/>
    </row>
    <row r="2967" spans="2:72">
      <c r="B2967" s="17" t="e">
        <f>VLOOKUP(D2967,正方形!D:D,1,FALSE)</f>
        <v>#N/A</v>
      </c>
      <c r="C2967" s="4">
        <f t="shared" si="329"/>
        <v>2963</v>
      </c>
      <c r="D2967" s="1" t="s">
        <v>3824</v>
      </c>
      <c r="E2967" s="1" t="s">
        <v>887</v>
      </c>
      <c r="F2967" s="17" t="s">
        <v>2449</v>
      </c>
      <c r="G2967" s="4">
        <v>360</v>
      </c>
      <c r="H2967" s="35">
        <f t="shared" si="330"/>
        <v>360</v>
      </c>
      <c r="I2967" s="47">
        <f t="shared" si="328"/>
        <v>0</v>
      </c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  <c r="AI2967" s="17"/>
      <c r="AJ2967" s="17"/>
      <c r="AK2967" s="17"/>
      <c r="AL2967" s="17"/>
      <c r="AM2967" s="17"/>
      <c r="AN2967" s="17"/>
      <c r="AO2967" s="37">
        <f t="shared" si="333"/>
        <v>0</v>
      </c>
      <c r="AP2967" s="17"/>
      <c r="AQ2967" s="17"/>
      <c r="AR2967" s="17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s="17"/>
      <c r="BE2967" s="17"/>
      <c r="BF2967" s="17"/>
      <c r="BG2967" s="17"/>
      <c r="BH2967" s="17"/>
      <c r="BI2967" s="17"/>
      <c r="BJ2967" s="17"/>
      <c r="BK2967" s="17"/>
      <c r="BL2967" s="17"/>
      <c r="BM2967" s="17"/>
      <c r="BN2967" s="17"/>
      <c r="BO2967" s="17"/>
      <c r="BP2967" s="17"/>
      <c r="BQ2967" s="17"/>
      <c r="BR2967" s="17"/>
      <c r="BS2967" s="17"/>
      <c r="BT2967" s="17"/>
    </row>
    <row r="2968" spans="2:72">
      <c r="B2968" s="17" t="e">
        <f>VLOOKUP(D2968,正方形!D:D,1,FALSE)</f>
        <v>#N/A</v>
      </c>
      <c r="C2968" s="4">
        <f t="shared" si="329"/>
        <v>2964</v>
      </c>
      <c r="D2968" s="1" t="s">
        <v>3825</v>
      </c>
      <c r="E2968" s="1" t="s">
        <v>3826</v>
      </c>
      <c r="F2968" s="17" t="s">
        <v>3827</v>
      </c>
      <c r="G2968" s="4">
        <v>200</v>
      </c>
      <c r="H2968" s="35">
        <f t="shared" si="330"/>
        <v>200</v>
      </c>
      <c r="I2968" s="47">
        <f t="shared" si="328"/>
        <v>0</v>
      </c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/>
      <c r="AG2968" s="17"/>
      <c r="AH2968" s="17"/>
      <c r="AI2968" s="17"/>
      <c r="AJ2968" s="17"/>
      <c r="AK2968" s="17"/>
      <c r="AL2968" s="17"/>
      <c r="AM2968" s="17"/>
      <c r="AN2968" s="17"/>
      <c r="AO2968" s="37">
        <f t="shared" si="333"/>
        <v>0</v>
      </c>
      <c r="AP2968" s="17"/>
      <c r="AQ2968" s="17"/>
      <c r="AR2968" s="17"/>
      <c r="AS2968" s="17"/>
      <c r="AT2968" s="17"/>
      <c r="AU2968" s="17"/>
      <c r="AV2968" s="17"/>
      <c r="AW2968" s="17"/>
      <c r="AX2968" s="17"/>
      <c r="AY2968" s="17"/>
      <c r="AZ2968" s="17"/>
      <c r="BA2968" s="17"/>
      <c r="BB2968" s="17"/>
      <c r="BC2968" s="17"/>
      <c r="BD2968" s="17"/>
      <c r="BE2968" s="17"/>
      <c r="BF2968" s="17"/>
      <c r="BG2968" s="17"/>
      <c r="BH2968" s="17"/>
      <c r="BI2968" s="17"/>
      <c r="BJ2968" s="17"/>
      <c r="BK2968" s="17"/>
      <c r="BL2968" s="17"/>
      <c r="BM2968" s="17"/>
      <c r="BN2968" s="17"/>
      <c r="BO2968" s="17"/>
      <c r="BP2968" s="17"/>
      <c r="BQ2968" s="17"/>
      <c r="BR2968" s="17"/>
      <c r="BS2968" s="17"/>
      <c r="BT2968" s="17"/>
    </row>
    <row r="2969" spans="2:72">
      <c r="B2969" s="17" t="e">
        <f>VLOOKUP(D2969,正方形!D:D,1,FALSE)</f>
        <v>#N/A</v>
      </c>
      <c r="C2969" s="4">
        <f t="shared" si="329"/>
        <v>2965</v>
      </c>
      <c r="D2969" s="1" t="s">
        <v>3828</v>
      </c>
      <c r="E2969" s="1" t="s">
        <v>3777</v>
      </c>
      <c r="F2969" s="17" t="s">
        <v>3478</v>
      </c>
      <c r="G2969" s="4">
        <v>450</v>
      </c>
      <c r="H2969" s="35">
        <f t="shared" si="330"/>
        <v>450</v>
      </c>
      <c r="I2969" s="47">
        <f t="shared" si="328"/>
        <v>0</v>
      </c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/>
      <c r="AG2969" s="17"/>
      <c r="AH2969" s="17"/>
      <c r="AI2969" s="17"/>
      <c r="AJ2969" s="17"/>
      <c r="AK2969" s="17"/>
      <c r="AL2969" s="17"/>
      <c r="AM2969" s="17"/>
      <c r="AN2969" s="17"/>
      <c r="AO2969" s="37">
        <f t="shared" si="333"/>
        <v>0</v>
      </c>
      <c r="AP2969" s="17"/>
      <c r="AQ2969" s="17"/>
      <c r="AR2969" s="17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7"/>
      <c r="BC2969" s="17"/>
      <c r="BD2969" s="17"/>
      <c r="BE2969" s="17"/>
      <c r="BF2969" s="17"/>
      <c r="BG2969" s="17"/>
      <c r="BH2969" s="17"/>
      <c r="BI2969" s="17"/>
      <c r="BJ2969" s="17"/>
      <c r="BK2969" s="17"/>
      <c r="BL2969" s="17"/>
      <c r="BM2969" s="17"/>
      <c r="BN2969" s="17"/>
      <c r="BO2969" s="17"/>
      <c r="BP2969" s="17"/>
      <c r="BQ2969" s="17"/>
      <c r="BR2969" s="17"/>
      <c r="BS2969" s="17"/>
      <c r="BT2969" s="17"/>
    </row>
    <row r="2970" spans="2:72">
      <c r="B2970" s="17" t="e">
        <f>VLOOKUP(D2970,正方形!D:D,1,FALSE)</f>
        <v>#N/A</v>
      </c>
      <c r="C2970" s="4">
        <f t="shared" si="329"/>
        <v>2966</v>
      </c>
      <c r="D2970" s="1" t="s">
        <v>3829</v>
      </c>
      <c r="E2970" s="1" t="s">
        <v>858</v>
      </c>
      <c r="F2970" s="17" t="s">
        <v>3830</v>
      </c>
      <c r="G2970" s="4">
        <v>588</v>
      </c>
      <c r="H2970" s="35">
        <f t="shared" si="330"/>
        <v>588</v>
      </c>
      <c r="I2970" s="47">
        <f t="shared" si="328"/>
        <v>0</v>
      </c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  <c r="AJ2970" s="17"/>
      <c r="AK2970" s="17"/>
      <c r="AL2970" s="17"/>
      <c r="AM2970" s="17"/>
      <c r="AN2970" s="17"/>
      <c r="AO2970" s="37">
        <f t="shared" si="333"/>
        <v>0</v>
      </c>
      <c r="AP2970" s="17"/>
      <c r="AQ2970" s="17"/>
      <c r="AR2970" s="17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s="17"/>
      <c r="BE2970" s="17"/>
      <c r="BF2970" s="17"/>
      <c r="BG2970" s="17"/>
      <c r="BH2970" s="17"/>
      <c r="BI2970" s="17"/>
      <c r="BJ2970" s="17"/>
      <c r="BK2970" s="17"/>
      <c r="BL2970" s="17"/>
      <c r="BM2970" s="17"/>
      <c r="BN2970" s="17"/>
      <c r="BO2970" s="17"/>
      <c r="BP2970" s="17"/>
      <c r="BQ2970" s="17"/>
      <c r="BR2970" s="17"/>
      <c r="BS2970" s="17"/>
      <c r="BT2970" s="17"/>
    </row>
    <row r="2971" spans="2:72">
      <c r="B2971" s="17" t="e">
        <f>VLOOKUP(D2971,正方形!D:D,1,FALSE)</f>
        <v>#N/A</v>
      </c>
      <c r="C2971" s="4">
        <f t="shared" si="329"/>
        <v>2967</v>
      </c>
      <c r="D2971" s="1" t="s">
        <v>3831</v>
      </c>
      <c r="E2971" s="1" t="s">
        <v>3832</v>
      </c>
      <c r="F2971" s="17" t="s">
        <v>2471</v>
      </c>
      <c r="G2971" s="4">
        <v>115</v>
      </c>
      <c r="H2971" s="35">
        <f t="shared" si="330"/>
        <v>115</v>
      </c>
      <c r="I2971" s="47">
        <f t="shared" si="328"/>
        <v>0</v>
      </c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  <c r="AI2971" s="17"/>
      <c r="AJ2971" s="17"/>
      <c r="AK2971" s="17"/>
      <c r="AL2971" s="17"/>
      <c r="AM2971" s="17"/>
      <c r="AN2971" s="17"/>
      <c r="AO2971" s="37">
        <f t="shared" si="333"/>
        <v>0</v>
      </c>
      <c r="AP2971" s="17"/>
      <c r="AQ2971" s="17"/>
      <c r="AR2971" s="17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/>
      <c r="BC2971" s="17"/>
      <c r="BD2971" s="17"/>
      <c r="BE2971" s="17"/>
      <c r="BF2971" s="17"/>
      <c r="BG2971" s="17"/>
      <c r="BH2971" s="17"/>
      <c r="BI2971" s="17"/>
      <c r="BJ2971" s="17"/>
      <c r="BK2971" s="17"/>
      <c r="BL2971" s="17"/>
      <c r="BM2971" s="17"/>
      <c r="BN2971" s="17"/>
      <c r="BO2971" s="17"/>
      <c r="BP2971" s="17"/>
      <c r="BQ2971" s="17"/>
      <c r="BR2971" s="17"/>
      <c r="BS2971" s="17"/>
      <c r="BT2971" s="17"/>
    </row>
    <row r="2972" hidden="1" spans="2:72">
      <c r="B2972" s="17" t="e">
        <f>VLOOKUP(D2972,正方形!D:D,1,FALSE)</f>
        <v>#N/A</v>
      </c>
      <c r="C2972" s="4">
        <f t="shared" si="329"/>
        <v>2968</v>
      </c>
      <c r="D2972" s="1" t="s">
        <v>3833</v>
      </c>
      <c r="E2972" s="1" t="s">
        <v>3834</v>
      </c>
      <c r="F2972" s="17" t="s">
        <v>2425</v>
      </c>
      <c r="G2972" s="4">
        <v>0</v>
      </c>
      <c r="H2972" s="35">
        <f t="shared" si="330"/>
        <v>0</v>
      </c>
      <c r="I2972" s="47">
        <f t="shared" si="328"/>
        <v>0</v>
      </c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7"/>
      <c r="AI2972" s="17"/>
      <c r="AJ2972" s="17"/>
      <c r="AK2972" s="17"/>
      <c r="AL2972" s="17"/>
      <c r="AM2972" s="17"/>
      <c r="AN2972" s="17"/>
      <c r="AO2972" s="37">
        <f t="shared" ref="AO2972:AO2977" si="334">SUM(AP2972:BT2972)</f>
        <v>0</v>
      </c>
      <c r="AP2972" s="17"/>
      <c r="AQ2972" s="17"/>
      <c r="AR2972" s="17"/>
      <c r="AS2972" s="17"/>
      <c r="AT2972" s="17"/>
      <c r="AU2972" s="17"/>
      <c r="AV2972" s="17"/>
      <c r="AW2972" s="17"/>
      <c r="AX2972" s="17"/>
      <c r="AY2972" s="17"/>
      <c r="AZ2972" s="17"/>
      <c r="BA2972" s="17"/>
      <c r="BB2972" s="17"/>
      <c r="BC2972" s="17"/>
      <c r="BD2972" s="17"/>
      <c r="BE2972" s="17"/>
      <c r="BF2972" s="17"/>
      <c r="BG2972" s="17"/>
      <c r="BH2972" s="17"/>
      <c r="BI2972" s="17"/>
      <c r="BJ2972" s="17"/>
      <c r="BK2972" s="17"/>
      <c r="BL2972" s="17"/>
      <c r="BM2972" s="17"/>
      <c r="BN2972" s="17"/>
      <c r="BO2972" s="17"/>
      <c r="BP2972" s="17"/>
      <c r="BQ2972" s="17"/>
      <c r="BR2972" s="17"/>
      <c r="BS2972" s="17"/>
      <c r="BT2972" s="17"/>
    </row>
    <row r="2973" hidden="1" spans="2:72">
      <c r="B2973" s="17" t="e">
        <f>VLOOKUP(D2973,正方形!D:D,1,FALSE)</f>
        <v>#N/A</v>
      </c>
      <c r="C2973" s="4">
        <f t="shared" si="329"/>
        <v>2969</v>
      </c>
      <c r="D2973" s="1" t="s">
        <v>3835</v>
      </c>
      <c r="E2973" s="1" t="s">
        <v>835</v>
      </c>
      <c r="F2973" s="17" t="s">
        <v>2532</v>
      </c>
      <c r="G2973" s="4">
        <v>0</v>
      </c>
      <c r="H2973" s="35">
        <f t="shared" si="330"/>
        <v>0</v>
      </c>
      <c r="I2973" s="47">
        <f t="shared" si="328"/>
        <v>0</v>
      </c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  <c r="AI2973" s="17"/>
      <c r="AJ2973" s="17"/>
      <c r="AK2973" s="17"/>
      <c r="AL2973" s="17"/>
      <c r="AM2973" s="17"/>
      <c r="AN2973" s="17"/>
      <c r="AO2973" s="37">
        <f t="shared" si="334"/>
        <v>0</v>
      </c>
      <c r="AP2973" s="17"/>
      <c r="AQ2973" s="17"/>
      <c r="AR2973" s="17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7"/>
      <c r="BC2973" s="17"/>
      <c r="BD2973" s="17"/>
      <c r="BE2973" s="17"/>
      <c r="BF2973" s="17"/>
      <c r="BG2973" s="17"/>
      <c r="BH2973" s="17"/>
      <c r="BI2973" s="17"/>
      <c r="BJ2973" s="17"/>
      <c r="BK2973" s="17"/>
      <c r="BL2973" s="17"/>
      <c r="BM2973" s="17"/>
      <c r="BN2973" s="17"/>
      <c r="BO2973" s="17"/>
      <c r="BP2973" s="17"/>
      <c r="BQ2973" s="17"/>
      <c r="BR2973" s="17"/>
      <c r="BS2973" s="17"/>
      <c r="BT2973" s="17"/>
    </row>
    <row r="2974" spans="2:72">
      <c r="B2974" s="17" t="e">
        <f>VLOOKUP(D2974,正方形!D:D,1,FALSE)</f>
        <v>#N/A</v>
      </c>
      <c r="C2974" s="4">
        <f t="shared" si="329"/>
        <v>2970</v>
      </c>
      <c r="D2974" s="1" t="s">
        <v>3836</v>
      </c>
      <c r="E2974" s="1" t="s">
        <v>3837</v>
      </c>
      <c r="F2974" s="17" t="s">
        <v>3620</v>
      </c>
      <c r="G2974" s="4">
        <v>380</v>
      </c>
      <c r="H2974" s="35">
        <f t="shared" si="330"/>
        <v>380</v>
      </c>
      <c r="I2974" s="47">
        <f t="shared" si="328"/>
        <v>0</v>
      </c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7"/>
      <c r="AI2974" s="17"/>
      <c r="AJ2974" s="17"/>
      <c r="AK2974" s="17"/>
      <c r="AL2974" s="17"/>
      <c r="AM2974" s="17"/>
      <c r="AN2974" s="17"/>
      <c r="AO2974" s="37">
        <f t="shared" si="334"/>
        <v>0</v>
      </c>
      <c r="AP2974" s="17"/>
      <c r="AQ2974" s="17"/>
      <c r="AR2974" s="17"/>
      <c r="AS2974" s="17"/>
      <c r="AT2974" s="17"/>
      <c r="AU2974" s="17"/>
      <c r="AV2974" s="17"/>
      <c r="AW2974" s="17"/>
      <c r="AX2974" s="17"/>
      <c r="AY2974" s="17"/>
      <c r="AZ2974" s="17"/>
      <c r="BA2974" s="17"/>
      <c r="BB2974" s="17"/>
      <c r="BC2974" s="17"/>
      <c r="BD2974" s="17"/>
      <c r="BE2974" s="17"/>
      <c r="BF2974" s="17"/>
      <c r="BG2974" s="17"/>
      <c r="BH2974" s="17"/>
      <c r="BI2974" s="17"/>
      <c r="BJ2974" s="17"/>
      <c r="BK2974" s="17"/>
      <c r="BL2974" s="17"/>
      <c r="BM2974" s="17"/>
      <c r="BN2974" s="17"/>
      <c r="BO2974" s="17"/>
      <c r="BP2974" s="17"/>
      <c r="BQ2974" s="17"/>
      <c r="BR2974" s="17"/>
      <c r="BS2974" s="17"/>
      <c r="BT2974" s="17"/>
    </row>
    <row r="2975" spans="2:72">
      <c r="B2975" s="17" t="e">
        <f>VLOOKUP(D2975,正方形!D:D,1,FALSE)</f>
        <v>#N/A</v>
      </c>
      <c r="C2975" s="4">
        <f t="shared" si="329"/>
        <v>2971</v>
      </c>
      <c r="D2975" s="1" t="s">
        <v>3838</v>
      </c>
      <c r="E2975" s="1" t="s">
        <v>3839</v>
      </c>
      <c r="F2975" s="17" t="s">
        <v>3840</v>
      </c>
      <c r="G2975" s="4">
        <v>150</v>
      </c>
      <c r="H2975" s="35">
        <f t="shared" si="330"/>
        <v>150</v>
      </c>
      <c r="I2975" s="47">
        <f t="shared" si="328"/>
        <v>0</v>
      </c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  <c r="AI2975" s="17"/>
      <c r="AJ2975" s="17"/>
      <c r="AK2975" s="17"/>
      <c r="AL2975" s="17"/>
      <c r="AM2975" s="17"/>
      <c r="AN2975" s="17"/>
      <c r="AO2975" s="37">
        <f t="shared" si="334"/>
        <v>0</v>
      </c>
      <c r="AP2975" s="17"/>
      <c r="AQ2975" s="17"/>
      <c r="AR2975" s="17"/>
      <c r="AS2975" s="17"/>
      <c r="AT2975" s="17"/>
      <c r="AU2975" s="17"/>
      <c r="AV2975" s="17"/>
      <c r="AW2975" s="17"/>
      <c r="AX2975" s="17"/>
      <c r="AY2975" s="17"/>
      <c r="AZ2975" s="17"/>
      <c r="BA2975" s="17"/>
      <c r="BB2975" s="17"/>
      <c r="BC2975" s="17"/>
      <c r="BD2975" s="17"/>
      <c r="BE2975" s="17"/>
      <c r="BF2975" s="17"/>
      <c r="BG2975" s="17"/>
      <c r="BH2975" s="17"/>
      <c r="BI2975" s="17"/>
      <c r="BJ2975" s="17"/>
      <c r="BK2975" s="17"/>
      <c r="BL2975" s="17"/>
      <c r="BM2975" s="17"/>
      <c r="BN2975" s="17"/>
      <c r="BO2975" s="17"/>
      <c r="BP2975" s="17"/>
      <c r="BQ2975" s="17"/>
      <c r="BR2975" s="17"/>
      <c r="BS2975" s="17"/>
      <c r="BT2975" s="17"/>
    </row>
    <row r="2976" spans="2:72">
      <c r="B2976" s="17" t="e">
        <f>VLOOKUP(D2976,正方形!D:D,1,FALSE)</f>
        <v>#N/A</v>
      </c>
      <c r="C2976" s="4">
        <f t="shared" si="329"/>
        <v>2972</v>
      </c>
      <c r="D2976" s="1" t="s">
        <v>3841</v>
      </c>
      <c r="E2976" s="1" t="s">
        <v>756</v>
      </c>
      <c r="F2976" s="17" t="s">
        <v>3529</v>
      </c>
      <c r="G2976" s="4">
        <v>50</v>
      </c>
      <c r="H2976" s="35">
        <f t="shared" si="330"/>
        <v>50</v>
      </c>
      <c r="I2976" s="47">
        <f t="shared" si="328"/>
        <v>0</v>
      </c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7"/>
      <c r="AG2976" s="17"/>
      <c r="AH2976" s="17"/>
      <c r="AI2976" s="17"/>
      <c r="AJ2976" s="17"/>
      <c r="AK2976" s="17"/>
      <c r="AL2976" s="17"/>
      <c r="AM2976" s="17"/>
      <c r="AN2976" s="17"/>
      <c r="AO2976" s="37">
        <f t="shared" si="334"/>
        <v>0</v>
      </c>
      <c r="AP2976" s="17"/>
      <c r="AQ2976" s="17"/>
      <c r="AR2976" s="17"/>
      <c r="AS2976" s="17"/>
      <c r="AT2976" s="17"/>
      <c r="AU2976" s="17"/>
      <c r="AV2976" s="17"/>
      <c r="AW2976" s="17"/>
      <c r="AX2976" s="17"/>
      <c r="AY2976" s="17"/>
      <c r="AZ2976" s="17"/>
      <c r="BA2976" s="17"/>
      <c r="BB2976" s="17"/>
      <c r="BC2976" s="17"/>
      <c r="BD2976" s="17"/>
      <c r="BE2976" s="17"/>
      <c r="BF2976" s="17"/>
      <c r="BG2976" s="17"/>
      <c r="BH2976" s="17"/>
      <c r="BI2976" s="17"/>
      <c r="BJ2976" s="17"/>
      <c r="BK2976" s="17"/>
      <c r="BL2976" s="17"/>
      <c r="BM2976" s="17"/>
      <c r="BN2976" s="17"/>
      <c r="BO2976" s="17"/>
      <c r="BP2976" s="17"/>
      <c r="BQ2976" s="17"/>
      <c r="BR2976" s="17"/>
      <c r="BS2976" s="17"/>
      <c r="BT2976" s="17"/>
    </row>
    <row r="2977" spans="2:72">
      <c r="B2977" s="17" t="e">
        <f>VLOOKUP(D2977,正方形!D:D,1,FALSE)</f>
        <v>#N/A</v>
      </c>
      <c r="C2977" s="4">
        <f t="shared" si="329"/>
        <v>2973</v>
      </c>
      <c r="D2977" s="1" t="s">
        <v>3842</v>
      </c>
      <c r="E2977" s="1" t="s">
        <v>748</v>
      </c>
      <c r="F2977" s="17" t="s">
        <v>3843</v>
      </c>
      <c r="G2977" s="4">
        <v>250</v>
      </c>
      <c r="H2977" s="35">
        <f t="shared" si="330"/>
        <v>250</v>
      </c>
      <c r="I2977" s="47">
        <f t="shared" si="328"/>
        <v>0</v>
      </c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  <c r="AI2977" s="17"/>
      <c r="AJ2977" s="17"/>
      <c r="AK2977" s="17"/>
      <c r="AL2977" s="17"/>
      <c r="AM2977" s="17"/>
      <c r="AN2977" s="17"/>
      <c r="AO2977" s="37">
        <f t="shared" si="334"/>
        <v>0</v>
      </c>
      <c r="AP2977" s="17"/>
      <c r="AQ2977" s="17"/>
      <c r="AR2977" s="17"/>
      <c r="AS2977" s="17"/>
      <c r="AT2977" s="17"/>
      <c r="AU2977" s="17"/>
      <c r="AV2977" s="17"/>
      <c r="AW2977" s="17"/>
      <c r="AX2977" s="17"/>
      <c r="AY2977" s="17"/>
      <c r="AZ2977" s="17"/>
      <c r="BA2977" s="17"/>
      <c r="BB2977" s="17"/>
      <c r="BC2977" s="17"/>
      <c r="BD2977" s="17"/>
      <c r="BE2977" s="17"/>
      <c r="BF2977" s="17"/>
      <c r="BG2977" s="17"/>
      <c r="BH2977" s="17"/>
      <c r="BI2977" s="17"/>
      <c r="BJ2977" s="17"/>
      <c r="BK2977" s="17"/>
      <c r="BL2977" s="17"/>
      <c r="BM2977" s="17"/>
      <c r="BN2977" s="17"/>
      <c r="BO2977" s="17"/>
      <c r="BP2977" s="17"/>
      <c r="BQ2977" s="17"/>
      <c r="BR2977" s="17"/>
      <c r="BS2977" s="17"/>
      <c r="BT2977" s="17"/>
    </row>
    <row r="2978" hidden="1" spans="2:72">
      <c r="B2978" s="17" t="e">
        <f>VLOOKUP(D2978,正方形!D:D,1,FALSE)</f>
        <v>#N/A</v>
      </c>
      <c r="C2978" s="4">
        <f t="shared" si="329"/>
        <v>2974</v>
      </c>
      <c r="D2978" s="1" t="s">
        <v>3844</v>
      </c>
      <c r="E2978" s="1" t="s">
        <v>3845</v>
      </c>
      <c r="F2978" s="17" t="s">
        <v>2488</v>
      </c>
      <c r="G2978" s="4">
        <v>75</v>
      </c>
      <c r="H2978" s="35">
        <f t="shared" ref="H2978:H3042" si="335">G2978+I2978-AO2978</f>
        <v>0</v>
      </c>
      <c r="I2978" s="47">
        <f t="shared" ref="I2978:I3041" si="336">SUM(J2978:AN2978)</f>
        <v>0</v>
      </c>
      <c r="J2978" s="17"/>
      <c r="K2978" s="17"/>
      <c r="L2978" s="17"/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7"/>
      <c r="AG2978" s="17"/>
      <c r="AH2978" s="17"/>
      <c r="AI2978" s="17"/>
      <c r="AJ2978" s="17"/>
      <c r="AK2978" s="17"/>
      <c r="AL2978" s="17"/>
      <c r="AM2978" s="17"/>
      <c r="AN2978" s="17"/>
      <c r="AO2978" s="37">
        <f t="shared" ref="AO2978:AO2983" si="337">SUM(AP2978:BT2978)</f>
        <v>75</v>
      </c>
      <c r="AP2978" s="17"/>
      <c r="AQ2978" s="17"/>
      <c r="AR2978" s="17"/>
      <c r="AS2978" s="17"/>
      <c r="AT2978" s="17"/>
      <c r="AU2978" s="17"/>
      <c r="AV2978" s="17"/>
      <c r="AW2978" s="17">
        <v>75</v>
      </c>
      <c r="AX2978" s="17"/>
      <c r="AY2978" s="17"/>
      <c r="AZ2978" s="17"/>
      <c r="BA2978" s="17"/>
      <c r="BB2978" s="17"/>
      <c r="BC2978" s="17"/>
      <c r="BD2978" s="17"/>
      <c r="BE2978" s="17"/>
      <c r="BF2978" s="17"/>
      <c r="BG2978" s="17"/>
      <c r="BH2978" s="17"/>
      <c r="BI2978" s="17"/>
      <c r="BJ2978" s="17"/>
      <c r="BK2978" s="17"/>
      <c r="BL2978" s="17"/>
      <c r="BM2978" s="17"/>
      <c r="BN2978" s="17"/>
      <c r="BO2978" s="17"/>
      <c r="BP2978" s="17"/>
      <c r="BQ2978" s="17"/>
      <c r="BR2978" s="17"/>
      <c r="BS2978" s="17"/>
      <c r="BT2978" s="17"/>
    </row>
    <row r="2979" spans="2:72">
      <c r="B2979" s="17" t="e">
        <f>VLOOKUP(D2979,正方形!D:D,1,FALSE)</f>
        <v>#N/A</v>
      </c>
      <c r="C2979" s="4">
        <f t="shared" ref="C2979:C3042" si="338">ROW()-4</f>
        <v>2975</v>
      </c>
      <c r="D2979" s="1" t="s">
        <v>3846</v>
      </c>
      <c r="E2979" s="1" t="s">
        <v>720</v>
      </c>
      <c r="F2979" s="17" t="s">
        <v>2427</v>
      </c>
      <c r="G2979" s="4">
        <v>300</v>
      </c>
      <c r="H2979" s="35">
        <f t="shared" si="335"/>
        <v>300</v>
      </c>
      <c r="I2979" s="47">
        <f t="shared" si="336"/>
        <v>0</v>
      </c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7"/>
      <c r="AG2979" s="17"/>
      <c r="AH2979" s="17"/>
      <c r="AI2979" s="17"/>
      <c r="AJ2979" s="17"/>
      <c r="AK2979" s="17"/>
      <c r="AL2979" s="17"/>
      <c r="AM2979" s="17"/>
      <c r="AN2979" s="17"/>
      <c r="AO2979" s="37">
        <f t="shared" si="337"/>
        <v>0</v>
      </c>
      <c r="AP2979" s="17"/>
      <c r="AQ2979" s="17"/>
      <c r="AR2979" s="17"/>
      <c r="AS2979" s="17"/>
      <c r="AT2979" s="17"/>
      <c r="AU2979" s="17"/>
      <c r="AV2979" s="17"/>
      <c r="AW2979" s="17"/>
      <c r="AX2979" s="17"/>
      <c r="AY2979" s="17"/>
      <c r="AZ2979" s="17"/>
      <c r="BA2979" s="17"/>
      <c r="BB2979" s="17"/>
      <c r="BC2979" s="17"/>
      <c r="BD2979" s="17"/>
      <c r="BE2979" s="17"/>
      <c r="BF2979" s="17"/>
      <c r="BG2979" s="17"/>
      <c r="BH2979" s="17"/>
      <c r="BI2979" s="17"/>
      <c r="BJ2979" s="17"/>
      <c r="BK2979" s="17"/>
      <c r="BL2979" s="17"/>
      <c r="BM2979" s="17"/>
      <c r="BN2979" s="17"/>
      <c r="BO2979" s="17"/>
      <c r="BP2979" s="17"/>
      <c r="BQ2979" s="17"/>
      <c r="BR2979" s="17"/>
      <c r="BS2979" s="17"/>
      <c r="BT2979" s="17"/>
    </row>
    <row r="2980" spans="2:72">
      <c r="B2980" s="17" t="e">
        <f>VLOOKUP(D2980,正方形!D:D,1,FALSE)</f>
        <v>#N/A</v>
      </c>
      <c r="C2980" s="4">
        <f t="shared" si="338"/>
        <v>2976</v>
      </c>
      <c r="D2980" s="1" t="s">
        <v>3847</v>
      </c>
      <c r="E2980" s="1" t="s">
        <v>3848</v>
      </c>
      <c r="F2980" s="17" t="s">
        <v>2428</v>
      </c>
      <c r="G2980" s="4">
        <v>400</v>
      </c>
      <c r="H2980" s="35">
        <f t="shared" si="335"/>
        <v>400</v>
      </c>
      <c r="I2980" s="47">
        <f t="shared" si="336"/>
        <v>0</v>
      </c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  <c r="AI2980" s="17"/>
      <c r="AJ2980" s="17"/>
      <c r="AK2980" s="17"/>
      <c r="AL2980" s="17"/>
      <c r="AM2980" s="17"/>
      <c r="AN2980" s="17"/>
      <c r="AO2980" s="37">
        <f t="shared" si="337"/>
        <v>0</v>
      </c>
      <c r="AP2980" s="17"/>
      <c r="AQ2980" s="17"/>
      <c r="AR2980" s="17"/>
      <c r="AS2980" s="17"/>
      <c r="AT2980" s="17"/>
      <c r="AU2980" s="17"/>
      <c r="AV2980" s="17"/>
      <c r="AW2980" s="17"/>
      <c r="AX2980" s="17"/>
      <c r="AY2980" s="17"/>
      <c r="AZ2980" s="17"/>
      <c r="BA2980" s="17"/>
      <c r="BB2980" s="17"/>
      <c r="BC2980" s="17"/>
      <c r="BD2980" s="17"/>
      <c r="BE2980" s="17"/>
      <c r="BF2980" s="17"/>
      <c r="BG2980" s="17"/>
      <c r="BH2980" s="17"/>
      <c r="BI2980" s="17"/>
      <c r="BJ2980" s="17"/>
      <c r="BK2980" s="17"/>
      <c r="BL2980" s="17"/>
      <c r="BM2980" s="17"/>
      <c r="BN2980" s="17"/>
      <c r="BO2980" s="17"/>
      <c r="BP2980" s="17"/>
      <c r="BQ2980" s="17"/>
      <c r="BR2980" s="17"/>
      <c r="BS2980" s="17"/>
      <c r="BT2980" s="17"/>
    </row>
    <row r="2981" spans="2:72">
      <c r="B2981" s="17" t="e">
        <f>VLOOKUP(D2981,正方形!D:D,1,FALSE)</f>
        <v>#N/A</v>
      </c>
      <c r="C2981" s="4">
        <f t="shared" si="338"/>
        <v>2977</v>
      </c>
      <c r="D2981" s="1" t="s">
        <v>3849</v>
      </c>
      <c r="E2981" s="1" t="s">
        <v>3850</v>
      </c>
      <c r="F2981" s="17" t="s">
        <v>3204</v>
      </c>
      <c r="G2981" s="4">
        <v>250</v>
      </c>
      <c r="H2981" s="35">
        <f t="shared" si="335"/>
        <v>250</v>
      </c>
      <c r="I2981" s="47">
        <f t="shared" si="336"/>
        <v>0</v>
      </c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  <c r="AI2981" s="17"/>
      <c r="AJ2981" s="17"/>
      <c r="AK2981" s="17"/>
      <c r="AL2981" s="17"/>
      <c r="AM2981" s="17"/>
      <c r="AN2981" s="17"/>
      <c r="AO2981" s="37">
        <f t="shared" si="337"/>
        <v>0</v>
      </c>
      <c r="AP2981" s="17"/>
      <c r="AQ2981" s="17"/>
      <c r="AR2981" s="17"/>
      <c r="AS2981" s="17"/>
      <c r="AT2981" s="17"/>
      <c r="AU2981" s="17"/>
      <c r="AV2981" s="17"/>
      <c r="AW2981" s="17"/>
      <c r="AX2981" s="17"/>
      <c r="AY2981" s="17"/>
      <c r="AZ2981" s="17"/>
      <c r="BA2981" s="17"/>
      <c r="BB2981" s="17"/>
      <c r="BC2981" s="17"/>
      <c r="BD2981" s="17"/>
      <c r="BE2981" s="17"/>
      <c r="BF2981" s="17"/>
      <c r="BG2981" s="17"/>
      <c r="BH2981" s="17"/>
      <c r="BI2981" s="17"/>
      <c r="BJ2981" s="17"/>
      <c r="BK2981" s="17"/>
      <c r="BL2981" s="17"/>
      <c r="BM2981" s="17"/>
      <c r="BN2981" s="17"/>
      <c r="BO2981" s="17"/>
      <c r="BP2981" s="17"/>
      <c r="BQ2981" s="17"/>
      <c r="BR2981" s="17"/>
      <c r="BS2981" s="17"/>
      <c r="BT2981" s="17"/>
    </row>
    <row r="2982" spans="2:72">
      <c r="B2982" s="17" t="e">
        <f>VLOOKUP(D2982,正方形!D:D,1,FALSE)</f>
        <v>#N/A</v>
      </c>
      <c r="C2982" s="4">
        <f t="shared" si="338"/>
        <v>2978</v>
      </c>
      <c r="D2982" s="1" t="s">
        <v>3851</v>
      </c>
      <c r="E2982" s="1" t="s">
        <v>684</v>
      </c>
      <c r="F2982" s="17" t="s">
        <v>3827</v>
      </c>
      <c r="G2982" s="4">
        <v>150</v>
      </c>
      <c r="H2982" s="35">
        <f t="shared" si="335"/>
        <v>150</v>
      </c>
      <c r="I2982" s="47">
        <f t="shared" si="336"/>
        <v>0</v>
      </c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7"/>
      <c r="AI2982" s="17"/>
      <c r="AJ2982" s="17"/>
      <c r="AK2982" s="17"/>
      <c r="AL2982" s="17"/>
      <c r="AM2982" s="17"/>
      <c r="AN2982" s="17"/>
      <c r="AO2982" s="37">
        <f t="shared" si="337"/>
        <v>0</v>
      </c>
      <c r="AP2982" s="17"/>
      <c r="AQ2982" s="17"/>
      <c r="AR2982" s="17"/>
      <c r="AS2982" s="17"/>
      <c r="AT2982" s="17"/>
      <c r="AU2982" s="17"/>
      <c r="AV2982" s="17"/>
      <c r="AW2982" s="17"/>
      <c r="AX2982" s="17"/>
      <c r="AY2982" s="17"/>
      <c r="AZ2982" s="17"/>
      <c r="BA2982" s="17"/>
      <c r="BB2982" s="17"/>
      <c r="BC2982" s="17"/>
      <c r="BD2982" s="17"/>
      <c r="BE2982" s="17"/>
      <c r="BF2982" s="17"/>
      <c r="BG2982" s="17"/>
      <c r="BH2982" s="17"/>
      <c r="BI2982" s="17"/>
      <c r="BJ2982" s="17"/>
      <c r="BK2982" s="17"/>
      <c r="BL2982" s="17"/>
      <c r="BM2982" s="17"/>
      <c r="BN2982" s="17"/>
      <c r="BO2982" s="17"/>
      <c r="BP2982" s="17"/>
      <c r="BQ2982" s="17"/>
      <c r="BR2982" s="17"/>
      <c r="BS2982" s="17"/>
      <c r="BT2982" s="17"/>
    </row>
    <row r="2983" spans="2:72">
      <c r="B2983" s="17" t="e">
        <f>VLOOKUP(D2983,正方形!D:D,1,FALSE)</f>
        <v>#N/A</v>
      </c>
      <c r="C2983" s="4">
        <f t="shared" si="338"/>
        <v>2979</v>
      </c>
      <c r="D2983" s="1" t="s">
        <v>3852</v>
      </c>
      <c r="E2983" s="1" t="s">
        <v>658</v>
      </c>
      <c r="F2983" s="17" t="s">
        <v>3579</v>
      </c>
      <c r="G2983" s="4">
        <v>80</v>
      </c>
      <c r="H2983" s="35">
        <f t="shared" si="335"/>
        <v>80</v>
      </c>
      <c r="I2983" s="47">
        <f t="shared" si="336"/>
        <v>0</v>
      </c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  <c r="AI2983" s="17"/>
      <c r="AJ2983" s="17"/>
      <c r="AK2983" s="17"/>
      <c r="AL2983" s="17"/>
      <c r="AM2983" s="17"/>
      <c r="AN2983" s="17"/>
      <c r="AO2983" s="37">
        <f t="shared" si="337"/>
        <v>0</v>
      </c>
      <c r="AP2983" s="17"/>
      <c r="AQ2983" s="17"/>
      <c r="AR2983" s="17"/>
      <c r="AS2983" s="17"/>
      <c r="AT2983" s="17"/>
      <c r="AU2983" s="17"/>
      <c r="AV2983" s="17"/>
      <c r="AW2983" s="17"/>
      <c r="AX2983" s="17"/>
      <c r="AY2983" s="17"/>
      <c r="AZ2983" s="17"/>
      <c r="BA2983" s="17"/>
      <c r="BB2983" s="17"/>
      <c r="BC2983" s="17"/>
      <c r="BD2983" s="17"/>
      <c r="BE2983" s="17"/>
      <c r="BF2983" s="17"/>
      <c r="BG2983" s="17"/>
      <c r="BH2983" s="17"/>
      <c r="BI2983" s="17"/>
      <c r="BJ2983" s="17"/>
      <c r="BK2983" s="17"/>
      <c r="BL2983" s="17"/>
      <c r="BM2983" s="17"/>
      <c r="BN2983" s="17"/>
      <c r="BO2983" s="17"/>
      <c r="BP2983" s="17"/>
      <c r="BQ2983" s="17"/>
      <c r="BR2983" s="17"/>
      <c r="BS2983" s="17"/>
      <c r="BT2983" s="17"/>
    </row>
    <row r="2984" hidden="1" spans="2:72">
      <c r="B2984" s="17"/>
      <c r="C2984" s="4">
        <f t="shared" si="338"/>
        <v>2980</v>
      </c>
      <c r="D2984" s="16" t="s">
        <v>3853</v>
      </c>
      <c r="E2984" s="16" t="s">
        <v>652</v>
      </c>
      <c r="F2984" s="17"/>
      <c r="G2984" s="4">
        <v>0</v>
      </c>
      <c r="H2984" s="35">
        <f t="shared" si="335"/>
        <v>0</v>
      </c>
      <c r="I2984" s="47">
        <f t="shared" si="336"/>
        <v>0</v>
      </c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7"/>
      <c r="AI2984" s="17"/>
      <c r="AJ2984" s="17"/>
      <c r="AK2984" s="17"/>
      <c r="AL2984" s="17"/>
      <c r="AM2984" s="17"/>
      <c r="AN2984" s="17"/>
      <c r="AO2984" s="37">
        <f t="shared" ref="AO2984:AO2995" si="339">SUM(AP2984:BT2984)</f>
        <v>0</v>
      </c>
      <c r="AP2984" s="17"/>
      <c r="AQ2984" s="17"/>
      <c r="AR2984" s="17"/>
      <c r="AS2984" s="17"/>
      <c r="AT2984" s="17"/>
      <c r="AU2984" s="17"/>
      <c r="AV2984" s="17"/>
      <c r="AW2984" s="17"/>
      <c r="AX2984" s="17"/>
      <c r="AY2984" s="17"/>
      <c r="AZ2984" s="17"/>
      <c r="BA2984" s="17"/>
      <c r="BB2984" s="17"/>
      <c r="BC2984" s="17"/>
      <c r="BD2984" s="17"/>
      <c r="BE2984" s="17"/>
      <c r="BF2984" s="17"/>
      <c r="BG2984" s="17"/>
      <c r="BH2984" s="17"/>
      <c r="BI2984" s="17"/>
      <c r="BJ2984" s="17"/>
      <c r="BK2984" s="17"/>
      <c r="BL2984" s="17"/>
      <c r="BM2984" s="17"/>
      <c r="BN2984" s="17"/>
      <c r="BO2984" s="17"/>
      <c r="BP2984" s="17"/>
      <c r="BQ2984" s="17"/>
      <c r="BR2984" s="17"/>
      <c r="BS2984" s="17"/>
      <c r="BT2984" s="17"/>
    </row>
    <row r="2985" spans="2:72">
      <c r="B2985" s="17" t="e">
        <f>VLOOKUP(D2985,正方形!D:D,1,FALSE)</f>
        <v>#N/A</v>
      </c>
      <c r="C2985" s="4">
        <f t="shared" si="338"/>
        <v>2981</v>
      </c>
      <c r="D2985" s="1" t="s">
        <v>3854</v>
      </c>
      <c r="E2985" s="1" t="s">
        <v>3855</v>
      </c>
      <c r="F2985" s="17" t="s">
        <v>3796</v>
      </c>
      <c r="G2985" s="4">
        <v>150</v>
      </c>
      <c r="H2985" s="35">
        <f t="shared" si="335"/>
        <v>150</v>
      </c>
      <c r="I2985" s="47">
        <f t="shared" si="336"/>
        <v>0</v>
      </c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7"/>
      <c r="AI2985" s="17"/>
      <c r="AJ2985" s="17"/>
      <c r="AK2985" s="17"/>
      <c r="AL2985" s="17"/>
      <c r="AM2985" s="17"/>
      <c r="AN2985" s="17"/>
      <c r="AO2985" s="37">
        <f t="shared" si="339"/>
        <v>0</v>
      </c>
      <c r="AP2985" s="17"/>
      <c r="AQ2985" s="17"/>
      <c r="AR2985" s="17"/>
      <c r="AS2985" s="17"/>
      <c r="AT2985" s="17"/>
      <c r="AU2985" s="17"/>
      <c r="AV2985" s="17"/>
      <c r="AW2985" s="17"/>
      <c r="AX2985" s="17"/>
      <c r="AY2985" s="17"/>
      <c r="AZ2985" s="17"/>
      <c r="BA2985" s="17"/>
      <c r="BB2985" s="17"/>
      <c r="BC2985" s="17"/>
      <c r="BD2985" s="17"/>
      <c r="BE2985" s="17"/>
      <c r="BF2985" s="17"/>
      <c r="BG2985" s="17"/>
      <c r="BH2985" s="17"/>
      <c r="BI2985" s="17"/>
      <c r="BJ2985" s="17"/>
      <c r="BK2985" s="17"/>
      <c r="BL2985" s="17"/>
      <c r="BM2985" s="17"/>
      <c r="BN2985" s="17"/>
      <c r="BO2985" s="17"/>
      <c r="BP2985" s="17"/>
      <c r="BQ2985" s="17"/>
      <c r="BR2985" s="17"/>
      <c r="BS2985" s="17"/>
      <c r="BT2985" s="17"/>
    </row>
    <row r="2986" hidden="1" spans="2:72">
      <c r="B2986" s="17" t="e">
        <f>VLOOKUP(D2986,正方形!D:D,1,FALSE)</f>
        <v>#N/A</v>
      </c>
      <c r="C2986" s="4">
        <f t="shared" si="338"/>
        <v>2982</v>
      </c>
      <c r="D2986" s="1" t="s">
        <v>3856</v>
      </c>
      <c r="E2986" s="1" t="s">
        <v>643</v>
      </c>
      <c r="F2986" s="17" t="s">
        <v>3043</v>
      </c>
      <c r="G2986" s="4">
        <v>0</v>
      </c>
      <c r="H2986" s="35">
        <f t="shared" si="335"/>
        <v>0</v>
      </c>
      <c r="I2986" s="47">
        <f t="shared" si="336"/>
        <v>0</v>
      </c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7"/>
      <c r="AI2986" s="17"/>
      <c r="AJ2986" s="17"/>
      <c r="AK2986" s="17"/>
      <c r="AL2986" s="17"/>
      <c r="AM2986" s="17"/>
      <c r="AN2986" s="17"/>
      <c r="AO2986" s="37">
        <f t="shared" si="339"/>
        <v>0</v>
      </c>
      <c r="AP2986" s="17"/>
      <c r="AQ2986" s="17"/>
      <c r="AR2986" s="17"/>
      <c r="AS2986" s="17"/>
      <c r="AT2986" s="17"/>
      <c r="AU2986" s="17"/>
      <c r="AV2986" s="17"/>
      <c r="AW2986" s="17"/>
      <c r="AX2986" s="17"/>
      <c r="AY2986" s="17"/>
      <c r="AZ2986" s="17"/>
      <c r="BA2986" s="17"/>
      <c r="BB2986" s="17"/>
      <c r="BC2986" s="17"/>
      <c r="BD2986" s="17"/>
      <c r="BE2986" s="17"/>
      <c r="BF2986" s="17"/>
      <c r="BG2986" s="17"/>
      <c r="BH2986" s="17"/>
      <c r="BI2986" s="17"/>
      <c r="BJ2986" s="17"/>
      <c r="BK2986" s="17"/>
      <c r="BL2986" s="17"/>
      <c r="BM2986" s="17"/>
      <c r="BN2986" s="17"/>
      <c r="BO2986" s="17"/>
      <c r="BP2986" s="17"/>
      <c r="BQ2986" s="17"/>
      <c r="BR2986" s="17"/>
      <c r="BS2986" s="17"/>
      <c r="BT2986" s="17"/>
    </row>
    <row r="2987" spans="2:72">
      <c r="B2987" s="17" t="e">
        <f>VLOOKUP(D2987,正方形!D:D,1,FALSE)</f>
        <v>#N/A</v>
      </c>
      <c r="C2987" s="4">
        <f t="shared" si="338"/>
        <v>2983</v>
      </c>
      <c r="D2987" s="1" t="s">
        <v>3857</v>
      </c>
      <c r="E2987" s="1" t="s">
        <v>3858</v>
      </c>
      <c r="F2987" s="17" t="s">
        <v>2893</v>
      </c>
      <c r="G2987" s="4">
        <v>100</v>
      </c>
      <c r="H2987" s="35">
        <f t="shared" si="335"/>
        <v>100</v>
      </c>
      <c r="I2987" s="47">
        <f t="shared" si="336"/>
        <v>0</v>
      </c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  <c r="AI2987" s="17"/>
      <c r="AJ2987" s="17"/>
      <c r="AK2987" s="17"/>
      <c r="AL2987" s="17"/>
      <c r="AM2987" s="17"/>
      <c r="AN2987" s="17"/>
      <c r="AO2987" s="37">
        <f t="shared" si="339"/>
        <v>0</v>
      </c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s="17"/>
      <c r="BE2987" s="17"/>
      <c r="BF2987" s="17"/>
      <c r="BG2987" s="17"/>
      <c r="BH2987" s="17"/>
      <c r="BI2987" s="17"/>
      <c r="BJ2987" s="17"/>
      <c r="BK2987" s="17"/>
      <c r="BL2987" s="17"/>
      <c r="BM2987" s="17"/>
      <c r="BN2987" s="17"/>
      <c r="BO2987" s="17"/>
      <c r="BP2987" s="17"/>
      <c r="BQ2987" s="17"/>
      <c r="BR2987" s="17"/>
      <c r="BS2987" s="17"/>
      <c r="BT2987" s="17"/>
    </row>
    <row r="2988" spans="2:72">
      <c r="B2988" s="17" t="e">
        <f>VLOOKUP(D2988,正方形!D:D,1,FALSE)</f>
        <v>#N/A</v>
      </c>
      <c r="C2988" s="4">
        <f t="shared" si="338"/>
        <v>2984</v>
      </c>
      <c r="D2988" s="1" t="s">
        <v>3859</v>
      </c>
      <c r="E2988" s="1" t="s">
        <v>637</v>
      </c>
      <c r="F2988" s="17" t="s">
        <v>3860</v>
      </c>
      <c r="G2988" s="4">
        <v>940</v>
      </c>
      <c r="H2988" s="35">
        <f t="shared" si="335"/>
        <v>940</v>
      </c>
      <c r="I2988" s="47">
        <f t="shared" si="336"/>
        <v>0</v>
      </c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  <c r="AI2988" s="17"/>
      <c r="AJ2988" s="17"/>
      <c r="AK2988" s="17"/>
      <c r="AL2988" s="17"/>
      <c r="AM2988" s="17"/>
      <c r="AN2988" s="17"/>
      <c r="AO2988" s="37">
        <f t="shared" si="339"/>
        <v>0</v>
      </c>
      <c r="AP2988" s="17"/>
      <c r="AQ2988" s="17"/>
      <c r="AR2988" s="17"/>
      <c r="AS2988" s="17"/>
      <c r="AT2988" s="17"/>
      <c r="AU2988" s="17"/>
      <c r="AV2988" s="17"/>
      <c r="AW2988" s="17"/>
      <c r="AX2988" s="17"/>
      <c r="AY2988" s="17"/>
      <c r="AZ2988" s="17"/>
      <c r="BA2988" s="17"/>
      <c r="BB2988" s="17"/>
      <c r="BC2988" s="17"/>
      <c r="BD2988" s="17"/>
      <c r="BE2988" s="17"/>
      <c r="BF2988" s="17"/>
      <c r="BG2988" s="17"/>
      <c r="BH2988" s="17"/>
      <c r="BI2988" s="17"/>
      <c r="BJ2988" s="17"/>
      <c r="BK2988" s="17"/>
      <c r="BL2988" s="17"/>
      <c r="BM2988" s="17"/>
      <c r="BN2988" s="17"/>
      <c r="BO2988" s="17"/>
      <c r="BP2988" s="17"/>
      <c r="BQ2988" s="17"/>
      <c r="BR2988" s="17"/>
      <c r="BS2988" s="17"/>
      <c r="BT2988" s="17"/>
    </row>
    <row r="2989" spans="2:72">
      <c r="B2989" s="17" t="e">
        <f>VLOOKUP(D2989,正方形!D:D,1,FALSE)</f>
        <v>#N/A</v>
      </c>
      <c r="C2989" s="4">
        <f t="shared" si="338"/>
        <v>2985</v>
      </c>
      <c r="D2989" s="1" t="s">
        <v>3861</v>
      </c>
      <c r="E2989" s="1" t="s">
        <v>615</v>
      </c>
      <c r="F2989" s="17" t="s">
        <v>3087</v>
      </c>
      <c r="G2989" s="4">
        <v>1500</v>
      </c>
      <c r="H2989" s="35">
        <f t="shared" si="335"/>
        <v>1500</v>
      </c>
      <c r="I2989" s="47">
        <f t="shared" si="336"/>
        <v>0</v>
      </c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  <c r="AM2989" s="17"/>
      <c r="AN2989" s="17"/>
      <c r="AO2989" s="37">
        <f t="shared" si="339"/>
        <v>0</v>
      </c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s="17"/>
      <c r="BE2989" s="17"/>
      <c r="BF2989" s="17"/>
      <c r="BG2989" s="17"/>
      <c r="BH2989" s="17"/>
      <c r="BI2989" s="17"/>
      <c r="BJ2989" s="17"/>
      <c r="BK2989" s="17"/>
      <c r="BL2989" s="17"/>
      <c r="BM2989" s="17"/>
      <c r="BN2989" s="17"/>
      <c r="BO2989" s="17"/>
      <c r="BP2989" s="17"/>
      <c r="BQ2989" s="17"/>
      <c r="BR2989" s="17"/>
      <c r="BS2989" s="17"/>
      <c r="BT2989" s="17"/>
    </row>
    <row r="2990" spans="2:72">
      <c r="B2990" s="17" t="e">
        <f>VLOOKUP(D2990,正方形!D:D,1,FALSE)</f>
        <v>#N/A</v>
      </c>
      <c r="C2990" s="4">
        <f t="shared" si="338"/>
        <v>2986</v>
      </c>
      <c r="D2990" s="1" t="s">
        <v>3862</v>
      </c>
      <c r="E2990" s="1" t="s">
        <v>609</v>
      </c>
      <c r="F2990" s="17" t="s">
        <v>3863</v>
      </c>
      <c r="G2990" s="4">
        <v>590</v>
      </c>
      <c r="H2990" s="35">
        <f t="shared" si="335"/>
        <v>590</v>
      </c>
      <c r="I2990" s="47">
        <f t="shared" si="336"/>
        <v>0</v>
      </c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7"/>
      <c r="AG2990" s="17"/>
      <c r="AH2990" s="17"/>
      <c r="AI2990" s="17"/>
      <c r="AJ2990" s="17"/>
      <c r="AK2990" s="17"/>
      <c r="AL2990" s="17"/>
      <c r="AM2990" s="17"/>
      <c r="AN2990" s="17"/>
      <c r="AO2990" s="37">
        <f t="shared" si="339"/>
        <v>0</v>
      </c>
      <c r="AP2990" s="17"/>
      <c r="AQ2990" s="17"/>
      <c r="AR2990" s="17"/>
      <c r="AS2990" s="17"/>
      <c r="AT2990" s="17"/>
      <c r="AU2990" s="17"/>
      <c r="AV2990" s="17"/>
      <c r="AW2990" s="17"/>
      <c r="AX2990" s="17"/>
      <c r="AY2990" s="17"/>
      <c r="AZ2990" s="17"/>
      <c r="BA2990" s="17"/>
      <c r="BB2990" s="17"/>
      <c r="BC2990" s="17"/>
      <c r="BD2990" s="17"/>
      <c r="BE2990" s="17"/>
      <c r="BF2990" s="17"/>
      <c r="BG2990" s="17"/>
      <c r="BH2990" s="17"/>
      <c r="BI2990" s="17"/>
      <c r="BJ2990" s="17"/>
      <c r="BK2990" s="17"/>
      <c r="BL2990" s="17"/>
      <c r="BM2990" s="17"/>
      <c r="BN2990" s="17"/>
      <c r="BO2990" s="17"/>
      <c r="BP2990" s="17"/>
      <c r="BQ2990" s="17"/>
      <c r="BR2990" s="17"/>
      <c r="BS2990" s="17"/>
      <c r="BT2990" s="17"/>
    </row>
    <row r="2991" spans="2:72">
      <c r="B2991" s="17" t="e">
        <f>VLOOKUP(D2991,正方形!D:D,1,FALSE)</f>
        <v>#N/A</v>
      </c>
      <c r="C2991" s="4">
        <f t="shared" si="338"/>
        <v>2987</v>
      </c>
      <c r="D2991" s="1" t="s">
        <v>3864</v>
      </c>
      <c r="E2991" s="1" t="s">
        <v>578</v>
      </c>
      <c r="F2991" s="17" t="s">
        <v>3204</v>
      </c>
      <c r="G2991" s="4">
        <v>200</v>
      </c>
      <c r="H2991" s="35">
        <f t="shared" si="335"/>
        <v>200</v>
      </c>
      <c r="I2991" s="47">
        <f t="shared" si="336"/>
        <v>0</v>
      </c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7"/>
      <c r="AG2991" s="17"/>
      <c r="AH2991" s="17"/>
      <c r="AI2991" s="17"/>
      <c r="AJ2991" s="17"/>
      <c r="AK2991" s="17"/>
      <c r="AL2991" s="17"/>
      <c r="AM2991" s="17"/>
      <c r="AN2991" s="17"/>
      <c r="AO2991" s="37">
        <f t="shared" si="339"/>
        <v>0</v>
      </c>
      <c r="AP2991" s="17"/>
      <c r="AQ2991" s="17"/>
      <c r="AR2991" s="17"/>
      <c r="AS2991" s="17"/>
      <c r="AT2991" s="17"/>
      <c r="AU2991" s="17"/>
      <c r="AV2991" s="17"/>
      <c r="AW2991" s="17"/>
      <c r="AX2991" s="17"/>
      <c r="AY2991" s="17"/>
      <c r="AZ2991" s="17"/>
      <c r="BA2991" s="17"/>
      <c r="BB2991" s="17"/>
      <c r="BC2991" s="17"/>
      <c r="BD2991" s="17"/>
      <c r="BE2991" s="17"/>
      <c r="BF2991" s="17"/>
      <c r="BG2991" s="17"/>
      <c r="BH2991" s="17"/>
      <c r="BI2991" s="17"/>
      <c r="BJ2991" s="17"/>
      <c r="BK2991" s="17"/>
      <c r="BL2991" s="17"/>
      <c r="BM2991" s="17"/>
      <c r="BN2991" s="17"/>
      <c r="BO2991" s="17"/>
      <c r="BP2991" s="17"/>
      <c r="BQ2991" s="17"/>
      <c r="BR2991" s="17"/>
      <c r="BS2991" s="17"/>
      <c r="BT2991" s="17"/>
    </row>
    <row r="2992" spans="2:72">
      <c r="B2992" s="17" t="e">
        <f>VLOOKUP(D2992,正方形!D:D,1,FALSE)</f>
        <v>#N/A</v>
      </c>
      <c r="C2992" s="4">
        <f t="shared" si="338"/>
        <v>2988</v>
      </c>
      <c r="D2992" s="1" t="s">
        <v>3865</v>
      </c>
      <c r="E2992" s="1"/>
      <c r="F2992" s="17" t="s">
        <v>3866</v>
      </c>
      <c r="G2992" s="4">
        <v>1100</v>
      </c>
      <c r="H2992" s="35">
        <f t="shared" si="335"/>
        <v>1100</v>
      </c>
      <c r="I2992" s="47">
        <f t="shared" si="336"/>
        <v>0</v>
      </c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  <c r="AI2992" s="17"/>
      <c r="AJ2992" s="17"/>
      <c r="AK2992" s="17"/>
      <c r="AL2992" s="17"/>
      <c r="AM2992" s="17"/>
      <c r="AN2992" s="17"/>
      <c r="AO2992" s="37">
        <f t="shared" si="339"/>
        <v>0</v>
      </c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7"/>
      <c r="AZ2992" s="17"/>
      <c r="BA2992" s="17"/>
      <c r="BB2992" s="17"/>
      <c r="BC2992" s="17"/>
      <c r="BD2992" s="17"/>
      <c r="BE2992" s="17"/>
      <c r="BF2992" s="17"/>
      <c r="BG2992" s="17"/>
      <c r="BH2992" s="17"/>
      <c r="BI2992" s="17"/>
      <c r="BJ2992" s="17"/>
      <c r="BK2992" s="17"/>
      <c r="BL2992" s="17"/>
      <c r="BM2992" s="17"/>
      <c r="BN2992" s="17"/>
      <c r="BO2992" s="17"/>
      <c r="BP2992" s="17"/>
      <c r="BQ2992" s="17"/>
      <c r="BR2992" s="17"/>
      <c r="BS2992" s="17"/>
      <c r="BT2992" s="17"/>
    </row>
    <row r="2993" spans="2:72">
      <c r="B2993" s="17" t="e">
        <f>VLOOKUP(D2993,正方形!D:D,1,FALSE)</f>
        <v>#N/A</v>
      </c>
      <c r="C2993" s="4">
        <f t="shared" si="338"/>
        <v>2989</v>
      </c>
      <c r="D2993" s="1" t="s">
        <v>3867</v>
      </c>
      <c r="E2993" s="1" t="s">
        <v>3868</v>
      </c>
      <c r="F2993" s="17" t="s">
        <v>3598</v>
      </c>
      <c r="G2993" s="4">
        <v>100</v>
      </c>
      <c r="H2993" s="35">
        <f t="shared" si="335"/>
        <v>100</v>
      </c>
      <c r="I2993" s="47">
        <f t="shared" si="336"/>
        <v>0</v>
      </c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  <c r="AM2993" s="17"/>
      <c r="AN2993" s="17"/>
      <c r="AO2993" s="37">
        <f t="shared" si="339"/>
        <v>0</v>
      </c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7"/>
      <c r="AZ2993" s="17"/>
      <c r="BA2993" s="17"/>
      <c r="BB2993" s="17"/>
      <c r="BC2993" s="17"/>
      <c r="BD2993" s="17"/>
      <c r="BE2993" s="17"/>
      <c r="BF2993" s="17"/>
      <c r="BG2993" s="17"/>
      <c r="BH2993" s="17"/>
      <c r="BI2993" s="17"/>
      <c r="BJ2993" s="17"/>
      <c r="BK2993" s="17"/>
      <c r="BL2993" s="17"/>
      <c r="BM2993" s="17"/>
      <c r="BN2993" s="17"/>
      <c r="BO2993" s="17"/>
      <c r="BP2993" s="17"/>
      <c r="BQ2993" s="17"/>
      <c r="BR2993" s="17"/>
      <c r="BS2993" s="17"/>
      <c r="BT2993" s="17"/>
    </row>
    <row r="2994" spans="2:72">
      <c r="B2994" s="17" t="e">
        <f>VLOOKUP(D2994,正方形!D:D,1,FALSE)</f>
        <v>#N/A</v>
      </c>
      <c r="C2994" s="4">
        <f t="shared" si="338"/>
        <v>2990</v>
      </c>
      <c r="D2994" s="1" t="s">
        <v>3869</v>
      </c>
      <c r="E2994" s="1" t="s">
        <v>557</v>
      </c>
      <c r="F2994" s="17" t="s">
        <v>3663</v>
      </c>
      <c r="G2994" s="4">
        <v>170</v>
      </c>
      <c r="H2994" s="35">
        <f t="shared" si="335"/>
        <v>170</v>
      </c>
      <c r="I2994" s="47">
        <f t="shared" si="336"/>
        <v>0</v>
      </c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7"/>
      <c r="AM2994" s="17"/>
      <c r="AN2994" s="17"/>
      <c r="AO2994" s="37">
        <f t="shared" si="339"/>
        <v>0</v>
      </c>
      <c r="AP2994" s="17"/>
      <c r="AQ2994" s="17"/>
      <c r="AR2994" s="17"/>
      <c r="AS2994" s="17"/>
      <c r="AT2994" s="17"/>
      <c r="AU2994" s="17"/>
      <c r="AV2994" s="17"/>
      <c r="AW2994" s="17"/>
      <c r="AX2994" s="17"/>
      <c r="AY2994" s="17"/>
      <c r="AZ2994" s="17"/>
      <c r="BA2994" s="17"/>
      <c r="BB2994" s="17"/>
      <c r="BC2994" s="17"/>
      <c r="BD2994" s="17"/>
      <c r="BE2994" s="17"/>
      <c r="BF2994" s="17"/>
      <c r="BG2994" s="17"/>
      <c r="BH2994" s="17"/>
      <c r="BI2994" s="17"/>
      <c r="BJ2994" s="17"/>
      <c r="BK2994" s="17"/>
      <c r="BL2994" s="17"/>
      <c r="BM2994" s="17"/>
      <c r="BN2994" s="17"/>
      <c r="BO2994" s="17"/>
      <c r="BP2994" s="17"/>
      <c r="BQ2994" s="17"/>
      <c r="BR2994" s="17"/>
      <c r="BS2994" s="17"/>
      <c r="BT2994" s="17"/>
    </row>
    <row r="2995" spans="2:72">
      <c r="B2995" s="17" t="e">
        <f>VLOOKUP(D2995,正方形!D:D,1,FALSE)</f>
        <v>#N/A</v>
      </c>
      <c r="C2995" s="4">
        <f t="shared" si="338"/>
        <v>2991</v>
      </c>
      <c r="D2995" s="1" t="s">
        <v>3870</v>
      </c>
      <c r="E2995" s="1" t="s">
        <v>543</v>
      </c>
      <c r="F2995" s="17" t="s">
        <v>3840</v>
      </c>
      <c r="G2995" s="4">
        <v>10</v>
      </c>
      <c r="H2995" s="35">
        <f t="shared" si="335"/>
        <v>10</v>
      </c>
      <c r="I2995" s="47">
        <f t="shared" si="336"/>
        <v>0</v>
      </c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7"/>
      <c r="AI2995" s="17"/>
      <c r="AJ2995" s="17"/>
      <c r="AK2995" s="17"/>
      <c r="AL2995" s="17"/>
      <c r="AM2995" s="17"/>
      <c r="AN2995" s="17"/>
      <c r="AO2995" s="37">
        <f t="shared" si="339"/>
        <v>0</v>
      </c>
      <c r="AP2995" s="17"/>
      <c r="AQ2995" s="17"/>
      <c r="AR2995" s="17"/>
      <c r="AS2995" s="17"/>
      <c r="AT2995" s="17"/>
      <c r="AU2995" s="17"/>
      <c r="AV2995" s="17"/>
      <c r="AW2995" s="17"/>
      <c r="AX2995" s="17"/>
      <c r="AY2995" s="17"/>
      <c r="AZ2995" s="17"/>
      <c r="BA2995" s="17"/>
      <c r="BB2995" s="17"/>
      <c r="BC2995" s="17"/>
      <c r="BD2995" s="17"/>
      <c r="BE2995" s="17"/>
      <c r="BF2995" s="17"/>
      <c r="BG2995" s="17"/>
      <c r="BH2995" s="17"/>
      <c r="BI2995" s="17"/>
      <c r="BJ2995" s="17"/>
      <c r="BK2995" s="17"/>
      <c r="BL2995" s="17"/>
      <c r="BM2995" s="17"/>
      <c r="BN2995" s="17"/>
      <c r="BO2995" s="17"/>
      <c r="BP2995" s="17"/>
      <c r="BQ2995" s="17"/>
      <c r="BR2995" s="17"/>
      <c r="BS2995" s="17"/>
      <c r="BT2995" s="17"/>
    </row>
    <row r="2996" hidden="1" spans="2:72">
      <c r="B2996" s="17" t="e">
        <f>VLOOKUP(D2996,正方形!D:D,1,FALSE)</f>
        <v>#N/A</v>
      </c>
      <c r="C2996" s="4">
        <f t="shared" si="338"/>
        <v>2992</v>
      </c>
      <c r="D2996" s="1" t="s">
        <v>3871</v>
      </c>
      <c r="E2996" s="1" t="s">
        <v>3872</v>
      </c>
      <c r="F2996" s="17" t="s">
        <v>2425</v>
      </c>
      <c r="G2996" s="4">
        <v>50</v>
      </c>
      <c r="H2996" s="35">
        <f t="shared" si="335"/>
        <v>0</v>
      </c>
      <c r="I2996" s="47">
        <f t="shared" si="336"/>
        <v>0</v>
      </c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7"/>
      <c r="AI2996" s="17"/>
      <c r="AJ2996" s="17"/>
      <c r="AK2996" s="17"/>
      <c r="AL2996" s="17"/>
      <c r="AM2996" s="17"/>
      <c r="AN2996" s="17"/>
      <c r="AO2996" s="37">
        <f t="shared" ref="AO2987:AO3016" si="340">SUM(AP2996:BT2996)</f>
        <v>50</v>
      </c>
      <c r="AP2996" s="17"/>
      <c r="AQ2996" s="17"/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>
        <v>50</v>
      </c>
      <c r="BD2996" s="17"/>
      <c r="BE2996" s="17"/>
      <c r="BF2996" s="17"/>
      <c r="BG2996" s="17"/>
      <c r="BH2996" s="17"/>
      <c r="BI2996" s="17"/>
      <c r="BJ2996" s="17"/>
      <c r="BK2996" s="17"/>
      <c r="BL2996" s="17"/>
      <c r="BM2996" s="17"/>
      <c r="BN2996" s="17"/>
      <c r="BO2996" s="17"/>
      <c r="BP2996" s="17"/>
      <c r="BQ2996" s="17"/>
      <c r="BR2996" s="17"/>
      <c r="BS2996" s="17"/>
      <c r="BT2996" s="17"/>
    </row>
    <row r="2997" hidden="1" spans="2:72">
      <c r="B2997" s="17" t="e">
        <f>VLOOKUP(D2997,正方形!D:D,1,FALSE)</f>
        <v>#N/A</v>
      </c>
      <c r="C2997" s="4">
        <f t="shared" si="338"/>
        <v>2993</v>
      </c>
      <c r="D2997" s="1" t="s">
        <v>3873</v>
      </c>
      <c r="E2997" s="1" t="s">
        <v>3874</v>
      </c>
      <c r="F2997" s="17" t="s">
        <v>2425</v>
      </c>
      <c r="G2997" s="4">
        <v>0</v>
      </c>
      <c r="H2997" s="35">
        <f t="shared" si="335"/>
        <v>0</v>
      </c>
      <c r="I2997" s="47">
        <f t="shared" si="336"/>
        <v>0</v>
      </c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7"/>
      <c r="AI2997" s="17"/>
      <c r="AJ2997" s="17"/>
      <c r="AK2997" s="17"/>
      <c r="AL2997" s="17"/>
      <c r="AM2997" s="17"/>
      <c r="AN2997" s="17"/>
      <c r="AO2997" s="37">
        <f t="shared" si="340"/>
        <v>0</v>
      </c>
      <c r="AP2997" s="17"/>
      <c r="AQ2997" s="17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s="17"/>
      <c r="BE2997" s="17"/>
      <c r="BF2997" s="17"/>
      <c r="BG2997" s="17"/>
      <c r="BH2997" s="17"/>
      <c r="BI2997" s="17"/>
      <c r="BJ2997" s="17"/>
      <c r="BK2997" s="17"/>
      <c r="BL2997" s="17"/>
      <c r="BM2997" s="17"/>
      <c r="BN2997" s="17"/>
      <c r="BO2997" s="17"/>
      <c r="BP2997" s="17"/>
      <c r="BQ2997" s="17"/>
      <c r="BR2997" s="17"/>
      <c r="BS2997" s="17"/>
      <c r="BT2997" s="17"/>
    </row>
    <row r="2998" hidden="1" spans="2:72">
      <c r="B2998" s="17" t="e">
        <f>VLOOKUP(D2998,正方形!D:D,1,FALSE)</f>
        <v>#N/A</v>
      </c>
      <c r="C2998" s="4">
        <f t="shared" si="338"/>
        <v>2994</v>
      </c>
      <c r="D2998" s="1" t="s">
        <v>3875</v>
      </c>
      <c r="E2998" s="1" t="s">
        <v>3876</v>
      </c>
      <c r="F2998" s="17" t="s">
        <v>2425</v>
      </c>
      <c r="G2998" s="4">
        <v>0</v>
      </c>
      <c r="H2998" s="35">
        <f t="shared" si="335"/>
        <v>0</v>
      </c>
      <c r="I2998" s="47">
        <f t="shared" si="336"/>
        <v>0</v>
      </c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7"/>
      <c r="AI2998" s="17"/>
      <c r="AJ2998" s="17"/>
      <c r="AK2998" s="17"/>
      <c r="AL2998" s="17"/>
      <c r="AM2998" s="17"/>
      <c r="AN2998" s="17"/>
      <c r="AO2998" s="37">
        <f t="shared" si="340"/>
        <v>0</v>
      </c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s="17"/>
      <c r="BE2998" s="17"/>
      <c r="BF2998" s="17"/>
      <c r="BG2998" s="17"/>
      <c r="BH2998" s="17"/>
      <c r="BI2998" s="17"/>
      <c r="BJ2998" s="17"/>
      <c r="BK2998" s="17"/>
      <c r="BL2998" s="17"/>
      <c r="BM2998" s="17"/>
      <c r="BN2998" s="17"/>
      <c r="BO2998" s="17"/>
      <c r="BP2998" s="17"/>
      <c r="BQ2998" s="17"/>
      <c r="BR2998" s="17"/>
      <c r="BS2998" s="17"/>
      <c r="BT2998" s="17"/>
    </row>
    <row r="2999" hidden="1" spans="2:72">
      <c r="B2999" s="17"/>
      <c r="C2999" s="4">
        <f t="shared" si="338"/>
        <v>2995</v>
      </c>
      <c r="D2999" s="16" t="s">
        <v>3877</v>
      </c>
      <c r="E2999" s="1" t="s">
        <v>536</v>
      </c>
      <c r="F2999" s="17"/>
      <c r="G2999" s="4">
        <v>0</v>
      </c>
      <c r="H2999" s="35">
        <f t="shared" si="335"/>
        <v>0</v>
      </c>
      <c r="I2999" s="47">
        <f t="shared" si="336"/>
        <v>0</v>
      </c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  <c r="AI2999" s="17"/>
      <c r="AJ2999" s="17"/>
      <c r="AK2999" s="17"/>
      <c r="AL2999" s="17"/>
      <c r="AM2999" s="17"/>
      <c r="AN2999" s="17"/>
      <c r="AO2999" s="37">
        <f t="shared" si="340"/>
        <v>0</v>
      </c>
      <c r="AP2999" s="17"/>
      <c r="AQ2999" s="17"/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s="17"/>
      <c r="BE2999" s="17"/>
      <c r="BF2999" s="17"/>
      <c r="BG2999" s="17"/>
      <c r="BH2999" s="17"/>
      <c r="BI2999" s="17"/>
      <c r="BJ2999" s="17"/>
      <c r="BK2999" s="17"/>
      <c r="BL2999" s="17"/>
      <c r="BM2999" s="17"/>
      <c r="BN2999" s="17"/>
      <c r="BO2999" s="17"/>
      <c r="BP2999" s="17"/>
      <c r="BQ2999" s="17"/>
      <c r="BR2999" s="17"/>
      <c r="BS2999" s="17"/>
      <c r="BT2999" s="17"/>
    </row>
    <row r="3000" hidden="1" spans="2:72">
      <c r="B3000" s="17" t="e">
        <f>VLOOKUP(D3000,正方形!D:D,1,FALSE)</f>
        <v>#N/A</v>
      </c>
      <c r="C3000" s="4">
        <f t="shared" si="338"/>
        <v>2996</v>
      </c>
      <c r="D3000" s="1" t="s">
        <v>3878</v>
      </c>
      <c r="E3000" s="1" t="s">
        <v>519</v>
      </c>
      <c r="F3000" s="17" t="s">
        <v>2425</v>
      </c>
      <c r="G3000" s="4">
        <v>0</v>
      </c>
      <c r="H3000" s="35">
        <f t="shared" si="335"/>
        <v>0</v>
      </c>
      <c r="I3000" s="47">
        <f t="shared" si="336"/>
        <v>0</v>
      </c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7"/>
      <c r="AI3000" s="17"/>
      <c r="AJ3000" s="17"/>
      <c r="AK3000" s="17"/>
      <c r="AL3000" s="17"/>
      <c r="AM3000" s="17"/>
      <c r="AN3000" s="17"/>
      <c r="AO3000" s="37">
        <f t="shared" si="340"/>
        <v>0</v>
      </c>
      <c r="AP3000" s="17"/>
      <c r="AQ3000" s="17"/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7"/>
      <c r="BC3000" s="17"/>
      <c r="BD3000" s="17"/>
      <c r="BE3000" s="17"/>
      <c r="BF3000" s="17"/>
      <c r="BG3000" s="17"/>
      <c r="BH3000" s="17"/>
      <c r="BI3000" s="17"/>
      <c r="BJ3000" s="17"/>
      <c r="BK3000" s="17"/>
      <c r="BL3000" s="17"/>
      <c r="BM3000" s="17"/>
      <c r="BN3000" s="17"/>
      <c r="BO3000" s="17"/>
      <c r="BP3000" s="17"/>
      <c r="BQ3000" s="17"/>
      <c r="BR3000" s="17"/>
      <c r="BS3000" s="17"/>
      <c r="BT3000" s="17"/>
    </row>
    <row r="3001" hidden="1" spans="2:72">
      <c r="B3001" s="17" t="e">
        <f>VLOOKUP(D3001,正方形!D:D,1,FALSE)</f>
        <v>#N/A</v>
      </c>
      <c r="C3001" s="4">
        <f t="shared" si="338"/>
        <v>2997</v>
      </c>
      <c r="D3001" s="1" t="s">
        <v>3879</v>
      </c>
      <c r="E3001" s="1" t="s">
        <v>500</v>
      </c>
      <c r="F3001" s="17" t="s">
        <v>2843</v>
      </c>
      <c r="G3001" s="4">
        <v>50</v>
      </c>
      <c r="H3001" s="35">
        <f t="shared" si="335"/>
        <v>0</v>
      </c>
      <c r="I3001" s="47">
        <f t="shared" si="336"/>
        <v>0</v>
      </c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  <c r="AI3001" s="17"/>
      <c r="AJ3001" s="17"/>
      <c r="AK3001" s="17"/>
      <c r="AL3001" s="17"/>
      <c r="AM3001" s="17"/>
      <c r="AN3001" s="17"/>
      <c r="AO3001" s="37">
        <f t="shared" si="340"/>
        <v>50</v>
      </c>
      <c r="AP3001" s="17"/>
      <c r="AQ3001" s="17"/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7"/>
      <c r="BC3001" s="17"/>
      <c r="BD3001" s="17"/>
      <c r="BE3001" s="17">
        <v>50</v>
      </c>
      <c r="BF3001" s="17"/>
      <c r="BG3001" s="17"/>
      <c r="BH3001" s="17"/>
      <c r="BI3001" s="17"/>
      <c r="BJ3001" s="17"/>
      <c r="BK3001" s="17"/>
      <c r="BL3001" s="17"/>
      <c r="BM3001" s="17"/>
      <c r="BN3001" s="17"/>
      <c r="BO3001" s="17"/>
      <c r="BP3001" s="17"/>
      <c r="BQ3001" s="17"/>
      <c r="BR3001" s="17"/>
      <c r="BS3001" s="17"/>
      <c r="BT3001" s="17"/>
    </row>
    <row r="3002" spans="2:72">
      <c r="B3002" s="17" t="e">
        <f>VLOOKUP(D3002,正方形!D:D,1,FALSE)</f>
        <v>#N/A</v>
      </c>
      <c r="C3002" s="4">
        <f t="shared" si="338"/>
        <v>2998</v>
      </c>
      <c r="D3002" s="1" t="s">
        <v>3880</v>
      </c>
      <c r="E3002" s="1"/>
      <c r="F3002" s="17" t="s">
        <v>2425</v>
      </c>
      <c r="G3002" s="4">
        <v>70</v>
      </c>
      <c r="H3002" s="35">
        <f t="shared" si="335"/>
        <v>0</v>
      </c>
      <c r="I3002" s="47">
        <f t="shared" si="336"/>
        <v>0</v>
      </c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7"/>
      <c r="AI3002" s="17"/>
      <c r="AJ3002" s="17"/>
      <c r="AK3002" s="17"/>
      <c r="AL3002" s="17"/>
      <c r="AM3002" s="17"/>
      <c r="AN3002" s="17"/>
      <c r="AO3002" s="37">
        <f t="shared" si="340"/>
        <v>70</v>
      </c>
      <c r="AP3002" s="17"/>
      <c r="AQ3002" s="17"/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s="17"/>
      <c r="BE3002" s="17"/>
      <c r="BF3002" s="17"/>
      <c r="BG3002" s="17">
        <v>70</v>
      </c>
      <c r="BH3002" s="17"/>
      <c r="BI3002" s="17"/>
      <c r="BJ3002" s="17"/>
      <c r="BK3002" s="17"/>
      <c r="BL3002" s="17"/>
      <c r="BM3002" s="17"/>
      <c r="BN3002" s="17"/>
      <c r="BO3002" s="17"/>
      <c r="BP3002" s="17"/>
      <c r="BQ3002" s="17"/>
      <c r="BR3002" s="17"/>
      <c r="BS3002" s="17"/>
      <c r="BT3002" s="17"/>
    </row>
    <row r="3003" spans="2:72">
      <c r="B3003" s="17" t="e">
        <f>VLOOKUP(D3003,正方形!D:D,1,FALSE)</f>
        <v>#N/A</v>
      </c>
      <c r="C3003" s="4">
        <f t="shared" si="338"/>
        <v>2999</v>
      </c>
      <c r="D3003" s="1" t="s">
        <v>3881</v>
      </c>
      <c r="E3003" s="1" t="s">
        <v>3882</v>
      </c>
      <c r="F3003" s="17" t="s">
        <v>3883</v>
      </c>
      <c r="G3003" s="4">
        <v>480</v>
      </c>
      <c r="H3003" s="35">
        <f t="shared" si="335"/>
        <v>480</v>
      </c>
      <c r="I3003" s="47">
        <f t="shared" si="336"/>
        <v>0</v>
      </c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7"/>
      <c r="AG3003" s="17"/>
      <c r="AH3003" s="17"/>
      <c r="AI3003" s="17"/>
      <c r="AJ3003" s="17"/>
      <c r="AK3003" s="17"/>
      <c r="AL3003" s="17"/>
      <c r="AM3003" s="17"/>
      <c r="AN3003" s="17"/>
      <c r="AO3003" s="37">
        <f t="shared" si="340"/>
        <v>0</v>
      </c>
      <c r="AP3003" s="17"/>
      <c r="AQ3003" s="17"/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s="17"/>
      <c r="BE3003" s="17"/>
      <c r="BF3003" s="17"/>
      <c r="BG3003" s="17"/>
      <c r="BH3003" s="17"/>
      <c r="BI3003" s="17"/>
      <c r="BJ3003" s="17"/>
      <c r="BK3003" s="17"/>
      <c r="BL3003" s="17"/>
      <c r="BM3003" s="17"/>
      <c r="BN3003" s="17"/>
      <c r="BO3003" s="17"/>
      <c r="BP3003" s="17"/>
      <c r="BQ3003" s="17"/>
      <c r="BR3003" s="17"/>
      <c r="BS3003" s="17"/>
      <c r="BT3003" s="17"/>
    </row>
    <row r="3004" hidden="1" spans="2:72">
      <c r="B3004" s="17" t="e">
        <f>VLOOKUP(D3004,正方形!D:D,1,FALSE)</f>
        <v>#N/A</v>
      </c>
      <c r="C3004" s="4">
        <f t="shared" si="338"/>
        <v>3000</v>
      </c>
      <c r="D3004" s="1" t="s">
        <v>3884</v>
      </c>
      <c r="E3004" s="1" t="s">
        <v>3885</v>
      </c>
      <c r="F3004" s="17" t="s">
        <v>2425</v>
      </c>
      <c r="G3004" s="4">
        <v>0</v>
      </c>
      <c r="H3004" s="35">
        <f t="shared" si="335"/>
        <v>0</v>
      </c>
      <c r="I3004" s="47">
        <f t="shared" si="336"/>
        <v>0</v>
      </c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  <c r="AI3004" s="17"/>
      <c r="AJ3004" s="17"/>
      <c r="AK3004" s="17"/>
      <c r="AL3004" s="17"/>
      <c r="AM3004" s="17"/>
      <c r="AN3004" s="17"/>
      <c r="AO3004" s="37">
        <f t="shared" si="340"/>
        <v>0</v>
      </c>
      <c r="AP3004" s="17"/>
      <c r="AQ3004" s="17"/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s="17"/>
      <c r="BE3004" s="17"/>
      <c r="BF3004" s="17"/>
      <c r="BG3004" s="17"/>
      <c r="BH3004" s="17"/>
      <c r="BI3004" s="17"/>
      <c r="BJ3004" s="17"/>
      <c r="BK3004" s="17"/>
      <c r="BL3004" s="17"/>
      <c r="BM3004" s="17"/>
      <c r="BN3004" s="17"/>
      <c r="BO3004" s="17"/>
      <c r="BP3004" s="17"/>
      <c r="BQ3004" s="17"/>
      <c r="BR3004" s="17"/>
      <c r="BS3004" s="17"/>
      <c r="BT3004" s="17"/>
    </row>
    <row r="3005" spans="2:72">
      <c r="B3005" s="17" t="e">
        <f>VLOOKUP(D3005,正方形!D:D,1,FALSE)</f>
        <v>#N/A</v>
      </c>
      <c r="C3005" s="4">
        <f t="shared" si="338"/>
        <v>3001</v>
      </c>
      <c r="D3005" s="1" t="s">
        <v>3886</v>
      </c>
      <c r="E3005" s="1" t="s">
        <v>3887</v>
      </c>
      <c r="F3005" s="17" t="s">
        <v>3613</v>
      </c>
      <c r="G3005" s="4">
        <v>175</v>
      </c>
      <c r="H3005" s="35">
        <f t="shared" si="335"/>
        <v>175</v>
      </c>
      <c r="I3005" s="47">
        <f t="shared" si="336"/>
        <v>0</v>
      </c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37">
        <f t="shared" si="340"/>
        <v>0</v>
      </c>
      <c r="AP3005" s="17"/>
      <c r="AQ3005" s="17"/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s="17"/>
      <c r="BE3005" s="17"/>
      <c r="BF3005" s="17"/>
      <c r="BG3005" s="17"/>
      <c r="BH3005" s="17"/>
      <c r="BI3005" s="17"/>
      <c r="BJ3005" s="17"/>
      <c r="BK3005" s="17"/>
      <c r="BL3005" s="17"/>
      <c r="BM3005" s="17"/>
      <c r="BN3005" s="17"/>
      <c r="BO3005" s="17"/>
      <c r="BP3005" s="17"/>
      <c r="BQ3005" s="17"/>
      <c r="BR3005" s="17"/>
      <c r="BS3005" s="17"/>
      <c r="BT3005" s="17"/>
    </row>
    <row r="3006" spans="2:72">
      <c r="B3006" s="17" t="e">
        <f>VLOOKUP(D3006,正方形!D:D,1,FALSE)</f>
        <v>#N/A</v>
      </c>
      <c r="C3006" s="4">
        <f t="shared" si="338"/>
        <v>3002</v>
      </c>
      <c r="D3006" s="1" t="s">
        <v>3888</v>
      </c>
      <c r="E3006" s="1" t="s">
        <v>410</v>
      </c>
      <c r="F3006" s="17" t="s">
        <v>2835</v>
      </c>
      <c r="G3006" s="4">
        <v>290</v>
      </c>
      <c r="H3006" s="35">
        <f t="shared" si="335"/>
        <v>290</v>
      </c>
      <c r="I3006" s="47">
        <f t="shared" si="336"/>
        <v>0</v>
      </c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7"/>
      <c r="AI3006" s="17"/>
      <c r="AJ3006" s="17"/>
      <c r="AK3006" s="17"/>
      <c r="AL3006" s="17"/>
      <c r="AM3006" s="17"/>
      <c r="AN3006" s="17"/>
      <c r="AO3006" s="37">
        <f t="shared" si="340"/>
        <v>0</v>
      </c>
      <c r="AP3006" s="17"/>
      <c r="AQ3006" s="17"/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7"/>
      <c r="BC3006" s="17"/>
      <c r="BD3006" s="17"/>
      <c r="BE3006" s="17"/>
      <c r="BF3006" s="17"/>
      <c r="BG3006" s="17"/>
      <c r="BH3006" s="17"/>
      <c r="BI3006" s="17"/>
      <c r="BJ3006" s="17"/>
      <c r="BK3006" s="17"/>
      <c r="BL3006" s="17"/>
      <c r="BM3006" s="17"/>
      <c r="BN3006" s="17"/>
      <c r="BO3006" s="17"/>
      <c r="BP3006" s="17"/>
      <c r="BQ3006" s="17"/>
      <c r="BR3006" s="17"/>
      <c r="BS3006" s="17"/>
      <c r="BT3006" s="17"/>
    </row>
    <row r="3007" spans="2:72">
      <c r="B3007" s="17" t="e">
        <f>VLOOKUP(D3007,正方形!D:D,1,FALSE)</f>
        <v>#N/A</v>
      </c>
      <c r="C3007" s="4">
        <f t="shared" si="338"/>
        <v>3003</v>
      </c>
      <c r="D3007" s="1" t="s">
        <v>3889</v>
      </c>
      <c r="E3007" s="1" t="s">
        <v>3890</v>
      </c>
      <c r="F3007" s="17" t="s">
        <v>3529</v>
      </c>
      <c r="G3007" s="4">
        <v>30</v>
      </c>
      <c r="H3007" s="35">
        <f t="shared" si="335"/>
        <v>30</v>
      </c>
      <c r="I3007" s="47">
        <f t="shared" si="336"/>
        <v>0</v>
      </c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  <c r="AM3007" s="17"/>
      <c r="AN3007" s="17"/>
      <c r="AO3007" s="37">
        <f t="shared" si="340"/>
        <v>0</v>
      </c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s="17"/>
      <c r="BE3007" s="17"/>
      <c r="BF3007" s="17"/>
      <c r="BG3007" s="17"/>
      <c r="BH3007" s="17"/>
      <c r="BI3007" s="17"/>
      <c r="BJ3007" s="17"/>
      <c r="BK3007" s="17"/>
      <c r="BL3007" s="17"/>
      <c r="BM3007" s="17"/>
      <c r="BN3007" s="17"/>
      <c r="BO3007" s="17"/>
      <c r="BP3007" s="17"/>
      <c r="BQ3007" s="17"/>
      <c r="BR3007" s="17"/>
      <c r="BS3007" s="17"/>
      <c r="BT3007" s="17"/>
    </row>
    <row r="3008" hidden="1" spans="2:72">
      <c r="B3008" s="17" t="e">
        <f>VLOOKUP(D3008,正方形!D:D,1,FALSE)</f>
        <v>#N/A</v>
      </c>
      <c r="C3008" s="4">
        <f t="shared" si="338"/>
        <v>3004</v>
      </c>
      <c r="D3008" s="1" t="s">
        <v>3891</v>
      </c>
      <c r="E3008" s="1" t="s">
        <v>381</v>
      </c>
      <c r="F3008" s="17" t="s">
        <v>2616</v>
      </c>
      <c r="G3008" s="4">
        <v>0</v>
      </c>
      <c r="H3008" s="35">
        <f t="shared" si="335"/>
        <v>0</v>
      </c>
      <c r="I3008" s="47">
        <f t="shared" si="336"/>
        <v>0</v>
      </c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  <c r="AM3008" s="17"/>
      <c r="AN3008" s="17"/>
      <c r="AO3008" s="37">
        <f t="shared" si="340"/>
        <v>0</v>
      </c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s="17"/>
      <c r="BE3008" s="17"/>
      <c r="BF3008" s="17"/>
      <c r="BG3008" s="17"/>
      <c r="BH3008" s="17"/>
      <c r="BI3008" s="17"/>
      <c r="BJ3008" s="17"/>
      <c r="BK3008" s="17"/>
      <c r="BL3008" s="17"/>
      <c r="BM3008" s="17"/>
      <c r="BN3008" s="17"/>
      <c r="BO3008" s="17"/>
      <c r="BP3008" s="17"/>
      <c r="BQ3008" s="17"/>
      <c r="BR3008" s="17"/>
      <c r="BS3008" s="17"/>
      <c r="BT3008" s="17"/>
    </row>
    <row r="3009" spans="2:72">
      <c r="B3009" s="17" t="e">
        <f>VLOOKUP(D3009,正方形!D:D,1,FALSE)</f>
        <v>#N/A</v>
      </c>
      <c r="C3009" s="4">
        <f t="shared" si="338"/>
        <v>3005</v>
      </c>
      <c r="D3009" s="1" t="s">
        <v>3892</v>
      </c>
      <c r="E3009" s="1" t="s">
        <v>379</v>
      </c>
      <c r="F3009" s="17" t="s">
        <v>2715</v>
      </c>
      <c r="G3009" s="4">
        <v>20</v>
      </c>
      <c r="H3009" s="35">
        <f t="shared" si="335"/>
        <v>20</v>
      </c>
      <c r="I3009" s="47">
        <f t="shared" si="336"/>
        <v>0</v>
      </c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7"/>
      <c r="AI3009" s="17"/>
      <c r="AJ3009" s="17"/>
      <c r="AK3009" s="17"/>
      <c r="AL3009" s="17"/>
      <c r="AM3009" s="17"/>
      <c r="AN3009" s="17"/>
      <c r="AO3009" s="37">
        <f t="shared" si="340"/>
        <v>0</v>
      </c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7"/>
      <c r="BC3009" s="17"/>
      <c r="BD3009" s="17"/>
      <c r="BE3009" s="17"/>
      <c r="BF3009" s="17"/>
      <c r="BG3009" s="17"/>
      <c r="BH3009" s="17"/>
      <c r="BI3009" s="17"/>
      <c r="BJ3009" s="17"/>
      <c r="BK3009" s="17"/>
      <c r="BL3009" s="17"/>
      <c r="BM3009" s="17"/>
      <c r="BN3009" s="17"/>
      <c r="BO3009" s="17"/>
      <c r="BP3009" s="17"/>
      <c r="BQ3009" s="17"/>
      <c r="BR3009" s="17"/>
      <c r="BS3009" s="17"/>
      <c r="BT3009" s="17"/>
    </row>
    <row r="3010" hidden="1" spans="2:72">
      <c r="B3010" s="17" t="e">
        <f>VLOOKUP(D3010,正方形!D:D,1,FALSE)</f>
        <v>#N/A</v>
      </c>
      <c r="C3010" s="4">
        <f t="shared" si="338"/>
        <v>3006</v>
      </c>
      <c r="D3010" s="1"/>
      <c r="E3010" s="1"/>
      <c r="F3010" s="17"/>
      <c r="G3010" s="4"/>
      <c r="H3010" s="35"/>
      <c r="I3010" s="47">
        <f t="shared" si="336"/>
        <v>0</v>
      </c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  <c r="AI3010" s="17"/>
      <c r="AJ3010" s="17"/>
      <c r="AK3010" s="17"/>
      <c r="AL3010" s="17"/>
      <c r="AM3010" s="17"/>
      <c r="AN3010" s="17"/>
      <c r="AO3010" s="37"/>
      <c r="AP3010" s="17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s="17"/>
      <c r="BE3010" s="17"/>
      <c r="BF3010" s="17"/>
      <c r="BG3010" s="17"/>
      <c r="BH3010" s="17"/>
      <c r="BI3010" s="17"/>
      <c r="BJ3010" s="17"/>
      <c r="BK3010" s="17"/>
      <c r="BL3010" s="17"/>
      <c r="BM3010" s="17"/>
      <c r="BN3010" s="17"/>
      <c r="BO3010" s="17"/>
      <c r="BP3010" s="17"/>
      <c r="BQ3010" s="17"/>
      <c r="BR3010" s="17"/>
      <c r="BS3010" s="17"/>
      <c r="BT3010" s="17"/>
    </row>
    <row r="3011" hidden="1" spans="2:72">
      <c r="B3011" s="17" t="e">
        <f>VLOOKUP(D3011,正方形!D:D,1,FALSE)</f>
        <v>#N/A</v>
      </c>
      <c r="C3011" s="4">
        <f t="shared" si="338"/>
        <v>3007</v>
      </c>
      <c r="D3011" s="1" t="s">
        <v>3893</v>
      </c>
      <c r="E3011" s="16" t="s">
        <v>376</v>
      </c>
      <c r="F3011" s="17" t="s">
        <v>2425</v>
      </c>
      <c r="G3011" s="4">
        <v>0</v>
      </c>
      <c r="H3011" s="35">
        <f t="shared" si="335"/>
        <v>0</v>
      </c>
      <c r="I3011" s="47">
        <f t="shared" si="336"/>
        <v>0</v>
      </c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7"/>
      <c r="AG3011" s="17"/>
      <c r="AH3011" s="17"/>
      <c r="AI3011" s="17"/>
      <c r="AJ3011" s="17"/>
      <c r="AK3011" s="17"/>
      <c r="AL3011" s="17"/>
      <c r="AM3011" s="17"/>
      <c r="AN3011" s="17"/>
      <c r="AO3011" s="37">
        <f t="shared" si="340"/>
        <v>0</v>
      </c>
      <c r="AP3011" s="17"/>
      <c r="AQ3011" s="17"/>
      <c r="AR3011" s="17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7"/>
      <c r="BC3011" s="17"/>
      <c r="BD3011" s="17"/>
      <c r="BE3011" s="17"/>
      <c r="BF3011" s="17"/>
      <c r="BG3011" s="17"/>
      <c r="BH3011" s="17"/>
      <c r="BI3011" s="17"/>
      <c r="BJ3011" s="17"/>
      <c r="BK3011" s="17"/>
      <c r="BL3011" s="17"/>
      <c r="BM3011" s="17"/>
      <c r="BN3011" s="17"/>
      <c r="BO3011" s="17"/>
      <c r="BP3011" s="17"/>
      <c r="BQ3011" s="17"/>
      <c r="BR3011" s="17"/>
      <c r="BS3011" s="17"/>
      <c r="BT3011" s="17"/>
    </row>
    <row r="3012" hidden="1" spans="2:72">
      <c r="B3012" s="17" t="e">
        <f>VLOOKUP(D3012,正方形!D:D,1,FALSE)</f>
        <v>#N/A</v>
      </c>
      <c r="C3012" s="4">
        <f t="shared" si="338"/>
        <v>3008</v>
      </c>
      <c r="D3012" s="1" t="s">
        <v>3894</v>
      </c>
      <c r="E3012" s="1" t="s">
        <v>3895</v>
      </c>
      <c r="F3012" s="17" t="s">
        <v>2861</v>
      </c>
      <c r="G3012" s="4">
        <v>50</v>
      </c>
      <c r="H3012" s="35">
        <f t="shared" si="335"/>
        <v>0</v>
      </c>
      <c r="I3012" s="47">
        <f t="shared" si="336"/>
        <v>0</v>
      </c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7"/>
      <c r="AI3012" s="17"/>
      <c r="AJ3012" s="17"/>
      <c r="AK3012" s="17"/>
      <c r="AL3012" s="17"/>
      <c r="AM3012" s="17"/>
      <c r="AN3012" s="17"/>
      <c r="AO3012" s="37">
        <f t="shared" si="340"/>
        <v>50</v>
      </c>
      <c r="AP3012" s="17"/>
      <c r="AQ3012" s="17"/>
      <c r="AR3012" s="17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7"/>
      <c r="BC3012" s="17"/>
      <c r="BD3012" s="17"/>
      <c r="BE3012" s="17">
        <v>50</v>
      </c>
      <c r="BF3012" s="17"/>
      <c r="BG3012" s="17"/>
      <c r="BH3012" s="17"/>
      <c r="BI3012" s="17"/>
      <c r="BJ3012" s="17"/>
      <c r="BK3012" s="17"/>
      <c r="BL3012" s="17"/>
      <c r="BM3012" s="17"/>
      <c r="BN3012" s="17"/>
      <c r="BO3012" s="17"/>
      <c r="BP3012" s="17"/>
      <c r="BQ3012" s="17"/>
      <c r="BR3012" s="17"/>
      <c r="BS3012" s="17"/>
      <c r="BT3012" s="17"/>
    </row>
    <row r="3013" hidden="1" spans="2:72">
      <c r="B3013" s="17"/>
      <c r="C3013" s="4">
        <f t="shared" si="338"/>
        <v>3009</v>
      </c>
      <c r="D3013" s="1" t="s">
        <v>3896</v>
      </c>
      <c r="E3013" s="1" t="s">
        <v>3897</v>
      </c>
      <c r="F3013" s="17" t="s">
        <v>2425</v>
      </c>
      <c r="G3013" s="4">
        <v>0</v>
      </c>
      <c r="H3013" s="35">
        <f t="shared" si="335"/>
        <v>0</v>
      </c>
      <c r="I3013" s="47">
        <f t="shared" si="336"/>
        <v>0</v>
      </c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/>
      <c r="AG3013" s="17"/>
      <c r="AH3013" s="17"/>
      <c r="AI3013" s="17"/>
      <c r="AJ3013" s="17"/>
      <c r="AK3013" s="17"/>
      <c r="AL3013" s="17"/>
      <c r="AM3013" s="17"/>
      <c r="AN3013" s="17"/>
      <c r="AO3013" s="37">
        <f t="shared" si="340"/>
        <v>0</v>
      </c>
      <c r="AP3013" s="17"/>
      <c r="AQ3013" s="17"/>
      <c r="AR3013" s="17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s="17"/>
      <c r="BE3013" s="17"/>
      <c r="BF3013" s="17"/>
      <c r="BG3013" s="17"/>
      <c r="BH3013" s="17"/>
      <c r="BI3013" s="17"/>
      <c r="BJ3013" s="17"/>
      <c r="BK3013" s="17"/>
      <c r="BL3013" s="17"/>
      <c r="BM3013" s="17"/>
      <c r="BN3013" s="17"/>
      <c r="BO3013" s="17"/>
      <c r="BP3013" s="17"/>
      <c r="BQ3013" s="17"/>
      <c r="BR3013" s="17"/>
      <c r="BS3013" s="17"/>
      <c r="BT3013" s="17"/>
    </row>
    <row r="3014" hidden="1" spans="2:72">
      <c r="B3014" s="17" t="e">
        <f>VLOOKUP(D3014,正方形!D:D,1,FALSE)</f>
        <v>#N/A</v>
      </c>
      <c r="C3014" s="4">
        <f t="shared" si="338"/>
        <v>3010</v>
      </c>
      <c r="D3014" s="1" t="s">
        <v>3898</v>
      </c>
      <c r="E3014" s="1" t="s">
        <v>351</v>
      </c>
      <c r="F3014" s="17" t="s">
        <v>2532</v>
      </c>
      <c r="G3014" s="4">
        <v>0</v>
      </c>
      <c r="H3014" s="35">
        <f t="shared" si="335"/>
        <v>0</v>
      </c>
      <c r="I3014" s="47">
        <f t="shared" si="336"/>
        <v>0</v>
      </c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7"/>
      <c r="AI3014" s="17"/>
      <c r="AJ3014" s="17"/>
      <c r="AK3014" s="17"/>
      <c r="AL3014" s="17"/>
      <c r="AM3014" s="17"/>
      <c r="AN3014" s="17"/>
      <c r="AO3014" s="37">
        <f t="shared" si="340"/>
        <v>0</v>
      </c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s="17"/>
      <c r="BE3014" s="17"/>
      <c r="BF3014" s="17"/>
      <c r="BG3014" s="17"/>
      <c r="BH3014" s="17"/>
      <c r="BI3014" s="17"/>
      <c r="BJ3014" s="17"/>
      <c r="BK3014" s="17"/>
      <c r="BL3014" s="17"/>
      <c r="BM3014" s="17"/>
      <c r="BN3014" s="17"/>
      <c r="BO3014" s="17"/>
      <c r="BP3014" s="17"/>
      <c r="BQ3014" s="17"/>
      <c r="BR3014" s="17"/>
      <c r="BS3014" s="17"/>
      <c r="BT3014" s="17"/>
    </row>
    <row r="3015" spans="2:72">
      <c r="B3015" s="17" t="e">
        <f>VLOOKUP(D3015,正方形!D:D,1,FALSE)</f>
        <v>#N/A</v>
      </c>
      <c r="C3015" s="4">
        <f t="shared" si="338"/>
        <v>3011</v>
      </c>
      <c r="D3015" s="1" t="s">
        <v>3899</v>
      </c>
      <c r="E3015" s="1" t="s">
        <v>3900</v>
      </c>
      <c r="F3015" s="17" t="s">
        <v>2836</v>
      </c>
      <c r="G3015" s="4">
        <v>200</v>
      </c>
      <c r="H3015" s="35">
        <f t="shared" si="335"/>
        <v>200</v>
      </c>
      <c r="I3015" s="47">
        <f t="shared" si="336"/>
        <v>0</v>
      </c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7"/>
      <c r="AI3015" s="17"/>
      <c r="AJ3015" s="17"/>
      <c r="AK3015" s="17"/>
      <c r="AL3015" s="17"/>
      <c r="AM3015" s="17"/>
      <c r="AN3015" s="17"/>
      <c r="AO3015" s="37">
        <f t="shared" si="340"/>
        <v>0</v>
      </c>
      <c r="AP3015" s="17"/>
      <c r="AQ3015" s="17"/>
      <c r="AR3015" s="17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s="17"/>
      <c r="BE3015" s="17"/>
      <c r="BF3015" s="17"/>
      <c r="BG3015" s="17"/>
      <c r="BH3015" s="17"/>
      <c r="BI3015" s="17"/>
      <c r="BJ3015" s="17"/>
      <c r="BK3015" s="17"/>
      <c r="BL3015" s="17"/>
      <c r="BM3015" s="17"/>
      <c r="BN3015" s="17"/>
      <c r="BO3015" s="17"/>
      <c r="BP3015" s="17"/>
      <c r="BQ3015" s="17"/>
      <c r="BR3015" s="17"/>
      <c r="BS3015" s="17"/>
      <c r="BT3015" s="17"/>
    </row>
    <row r="3016" spans="2:72">
      <c r="B3016" s="17" t="e">
        <f>VLOOKUP(D3016,正方形!D:D,1,FALSE)</f>
        <v>#N/A</v>
      </c>
      <c r="C3016" s="4">
        <f t="shared" si="338"/>
        <v>3012</v>
      </c>
      <c r="D3016" s="1" t="s">
        <v>3901</v>
      </c>
      <c r="E3016" s="1" t="s">
        <v>306</v>
      </c>
      <c r="F3016" s="17" t="s">
        <v>3745</v>
      </c>
      <c r="G3016" s="4">
        <v>500</v>
      </c>
      <c r="H3016" s="35">
        <f t="shared" si="335"/>
        <v>500</v>
      </c>
      <c r="I3016" s="47">
        <f t="shared" si="336"/>
        <v>0</v>
      </c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7"/>
      <c r="AI3016" s="17"/>
      <c r="AJ3016" s="17"/>
      <c r="AK3016" s="17"/>
      <c r="AL3016" s="17"/>
      <c r="AM3016" s="17"/>
      <c r="AN3016" s="17"/>
      <c r="AO3016" s="37">
        <f t="shared" si="340"/>
        <v>0</v>
      </c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s="17"/>
      <c r="BE3016" s="17"/>
      <c r="BF3016" s="17"/>
      <c r="BG3016" s="17"/>
      <c r="BH3016" s="17"/>
      <c r="BI3016" s="17"/>
      <c r="BJ3016" s="17"/>
      <c r="BK3016" s="17"/>
      <c r="BL3016" s="17"/>
      <c r="BM3016" s="17"/>
      <c r="BN3016" s="17"/>
      <c r="BO3016" s="17"/>
      <c r="BP3016" s="17"/>
      <c r="BQ3016" s="17"/>
      <c r="BR3016" s="17"/>
      <c r="BS3016" s="17"/>
      <c r="BT3016" s="17"/>
    </row>
    <row r="3017" hidden="1" spans="2:72">
      <c r="B3017" s="17" t="e">
        <f>VLOOKUP(D3017,正方形!D:D,1,FALSE)</f>
        <v>#N/A</v>
      </c>
      <c r="C3017" s="4">
        <f t="shared" si="338"/>
        <v>3013</v>
      </c>
      <c r="D3017" s="1" t="s">
        <v>3902</v>
      </c>
      <c r="E3017" s="1" t="s">
        <v>302</v>
      </c>
      <c r="F3017" s="17" t="s">
        <v>3368</v>
      </c>
      <c r="G3017" s="4">
        <v>100</v>
      </c>
      <c r="H3017" s="35">
        <f t="shared" si="335"/>
        <v>0</v>
      </c>
      <c r="I3017" s="47">
        <f t="shared" si="336"/>
        <v>0</v>
      </c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7"/>
      <c r="AI3017" s="17"/>
      <c r="AJ3017" s="17"/>
      <c r="AK3017" s="17"/>
      <c r="AL3017" s="17"/>
      <c r="AM3017" s="17"/>
      <c r="AN3017" s="17"/>
      <c r="AO3017" s="37">
        <f t="shared" ref="AO3017:AO3042" si="341">SUM(AP3017:BT3017)</f>
        <v>100</v>
      </c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>
        <v>100</v>
      </c>
      <c r="BA3017" s="17"/>
      <c r="BB3017" s="17"/>
      <c r="BC3017" s="17"/>
      <c r="BD3017" s="17"/>
      <c r="BE3017" s="17"/>
      <c r="BF3017" s="17"/>
      <c r="BG3017" s="17"/>
      <c r="BH3017" s="17"/>
      <c r="BI3017" s="17"/>
      <c r="BJ3017" s="17"/>
      <c r="BK3017" s="17"/>
      <c r="BL3017" s="17"/>
      <c r="BM3017" s="17"/>
      <c r="BN3017" s="17"/>
      <c r="BO3017" s="17"/>
      <c r="BP3017" s="17"/>
      <c r="BQ3017" s="17"/>
      <c r="BR3017" s="17"/>
      <c r="BS3017" s="17"/>
      <c r="BT3017" s="17"/>
    </row>
    <row r="3018" spans="2:72">
      <c r="B3018" s="17" t="e">
        <f>VLOOKUP(D3018,正方形!D:D,1,FALSE)</f>
        <v>#N/A</v>
      </c>
      <c r="C3018" s="4">
        <f t="shared" si="338"/>
        <v>3014</v>
      </c>
      <c r="D3018" s="1" t="s">
        <v>3903</v>
      </c>
      <c r="E3018" s="1" t="s">
        <v>3904</v>
      </c>
      <c r="F3018" s="17" t="s">
        <v>2799</v>
      </c>
      <c r="G3018" s="4">
        <v>280</v>
      </c>
      <c r="H3018" s="35">
        <f t="shared" si="335"/>
        <v>280</v>
      </c>
      <c r="I3018" s="47">
        <f t="shared" si="336"/>
        <v>0</v>
      </c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7"/>
      <c r="AI3018" s="17"/>
      <c r="AJ3018" s="17"/>
      <c r="AK3018" s="17"/>
      <c r="AL3018" s="17"/>
      <c r="AM3018" s="17"/>
      <c r="AN3018" s="17"/>
      <c r="AO3018" s="37">
        <f t="shared" si="341"/>
        <v>0</v>
      </c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s="17"/>
      <c r="BE3018" s="17"/>
      <c r="BF3018" s="17"/>
      <c r="BG3018" s="17"/>
      <c r="BH3018" s="17"/>
      <c r="BI3018" s="17"/>
      <c r="BJ3018" s="17"/>
      <c r="BK3018" s="17"/>
      <c r="BL3018" s="17"/>
      <c r="BM3018" s="17"/>
      <c r="BN3018" s="17"/>
      <c r="BO3018" s="17"/>
      <c r="BP3018" s="17"/>
      <c r="BQ3018" s="17"/>
      <c r="BR3018" s="17"/>
      <c r="BS3018" s="17"/>
      <c r="BT3018" s="17"/>
    </row>
    <row r="3019" spans="2:72">
      <c r="B3019" s="17" t="e">
        <f>VLOOKUP(D3019,正方形!D:D,1,FALSE)</f>
        <v>#N/A</v>
      </c>
      <c r="C3019" s="4">
        <f t="shared" si="338"/>
        <v>3015</v>
      </c>
      <c r="D3019" s="1" t="s">
        <v>3905</v>
      </c>
      <c r="E3019" s="1" t="s">
        <v>254</v>
      </c>
      <c r="F3019" s="17" t="s">
        <v>3906</v>
      </c>
      <c r="G3019" s="4">
        <v>730</v>
      </c>
      <c r="H3019" s="35">
        <f t="shared" si="335"/>
        <v>730</v>
      </c>
      <c r="I3019" s="47">
        <f t="shared" si="336"/>
        <v>0</v>
      </c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  <c r="AM3019" s="17"/>
      <c r="AN3019" s="17"/>
      <c r="AO3019" s="37">
        <f t="shared" si="341"/>
        <v>0</v>
      </c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s="17"/>
      <c r="BE3019" s="17"/>
      <c r="BF3019" s="17"/>
      <c r="BG3019" s="17"/>
      <c r="BH3019" s="17"/>
      <c r="BI3019" s="17"/>
      <c r="BJ3019" s="17"/>
      <c r="BK3019" s="17"/>
      <c r="BL3019" s="17"/>
      <c r="BM3019" s="17"/>
      <c r="BN3019" s="17"/>
      <c r="BO3019" s="17"/>
      <c r="BP3019" s="17"/>
      <c r="BQ3019" s="17"/>
      <c r="BR3019" s="17"/>
      <c r="BS3019" s="17"/>
      <c r="BT3019" s="17"/>
    </row>
    <row r="3020" spans="2:72">
      <c r="B3020" s="17" t="e">
        <f>VLOOKUP(D3020,正方形!D:D,1,FALSE)</f>
        <v>#N/A</v>
      </c>
      <c r="C3020" s="4">
        <f t="shared" si="338"/>
        <v>3016</v>
      </c>
      <c r="D3020" s="1" t="s">
        <v>3907</v>
      </c>
      <c r="E3020" s="1" t="s">
        <v>3908</v>
      </c>
      <c r="F3020" s="17" t="s">
        <v>2817</v>
      </c>
      <c r="G3020" s="4">
        <v>250</v>
      </c>
      <c r="H3020" s="35">
        <f t="shared" si="335"/>
        <v>250</v>
      </c>
      <c r="I3020" s="47">
        <f t="shared" si="336"/>
        <v>0</v>
      </c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7"/>
      <c r="AI3020" s="17"/>
      <c r="AJ3020" s="17"/>
      <c r="AK3020" s="17"/>
      <c r="AL3020" s="17"/>
      <c r="AM3020" s="17"/>
      <c r="AN3020" s="17"/>
      <c r="AO3020" s="37">
        <f t="shared" si="341"/>
        <v>0</v>
      </c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s="17"/>
      <c r="BE3020" s="17"/>
      <c r="BF3020" s="17"/>
      <c r="BG3020" s="17"/>
      <c r="BH3020" s="17"/>
      <c r="BI3020" s="17"/>
      <c r="BJ3020" s="17"/>
      <c r="BK3020" s="17"/>
      <c r="BL3020" s="17"/>
      <c r="BM3020" s="17"/>
      <c r="BN3020" s="17"/>
      <c r="BO3020" s="17"/>
      <c r="BP3020" s="17"/>
      <c r="BQ3020" s="17"/>
      <c r="BR3020" s="17"/>
      <c r="BS3020" s="17"/>
      <c r="BT3020" s="17"/>
    </row>
    <row r="3021" spans="2:72">
      <c r="B3021" s="17" t="e">
        <f>VLOOKUP(D3021,正方形!D:D,1,FALSE)</f>
        <v>#N/A</v>
      </c>
      <c r="C3021" s="4">
        <f t="shared" si="338"/>
        <v>3017</v>
      </c>
      <c r="D3021" s="1" t="s">
        <v>3909</v>
      </c>
      <c r="E3021" s="1" t="s">
        <v>3910</v>
      </c>
      <c r="F3021" s="17" t="s">
        <v>3911</v>
      </c>
      <c r="G3021" s="4">
        <v>100</v>
      </c>
      <c r="H3021" s="35">
        <f t="shared" si="335"/>
        <v>100</v>
      </c>
      <c r="I3021" s="47">
        <f t="shared" si="336"/>
        <v>0</v>
      </c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/>
      <c r="AG3021" s="17"/>
      <c r="AH3021" s="17"/>
      <c r="AI3021" s="17"/>
      <c r="AJ3021" s="17"/>
      <c r="AK3021" s="17"/>
      <c r="AL3021" s="17"/>
      <c r="AM3021" s="17"/>
      <c r="AN3021" s="17"/>
      <c r="AO3021" s="37">
        <f t="shared" si="341"/>
        <v>0</v>
      </c>
      <c r="AP3021" s="17"/>
      <c r="AQ3021" s="17"/>
      <c r="AR3021" s="17"/>
      <c r="AS3021" s="17"/>
      <c r="AT3021" s="17"/>
      <c r="AU3021" s="17"/>
      <c r="AV3021" s="17"/>
      <c r="AW3021" s="17"/>
      <c r="AX3021" s="17"/>
      <c r="AY3021" s="17"/>
      <c r="AZ3021" s="17"/>
      <c r="BA3021" s="17"/>
      <c r="BB3021" s="17"/>
      <c r="BC3021" s="17"/>
      <c r="BD3021" s="17"/>
      <c r="BE3021" s="17"/>
      <c r="BF3021" s="17"/>
      <c r="BG3021" s="17"/>
      <c r="BH3021" s="17"/>
      <c r="BI3021" s="17"/>
      <c r="BJ3021" s="17"/>
      <c r="BK3021" s="17"/>
      <c r="BL3021" s="17"/>
      <c r="BM3021" s="17"/>
      <c r="BN3021" s="17"/>
      <c r="BO3021" s="17"/>
      <c r="BP3021" s="17"/>
      <c r="BQ3021" s="17"/>
      <c r="BR3021" s="17"/>
      <c r="BS3021" s="17"/>
      <c r="BT3021" s="17"/>
    </row>
    <row r="3022" spans="2:72">
      <c r="B3022" s="17" t="e">
        <f>VLOOKUP(D3022,正方形!D:D,1,FALSE)</f>
        <v>#N/A</v>
      </c>
      <c r="C3022" s="4">
        <f t="shared" si="338"/>
        <v>3018</v>
      </c>
      <c r="D3022" s="1" t="s">
        <v>3912</v>
      </c>
      <c r="E3022" s="1" t="s">
        <v>3913</v>
      </c>
      <c r="F3022" s="17" t="s">
        <v>3827</v>
      </c>
      <c r="G3022" s="4">
        <v>100</v>
      </c>
      <c r="H3022" s="35">
        <f t="shared" si="335"/>
        <v>100</v>
      </c>
      <c r="I3022" s="47">
        <f t="shared" si="336"/>
        <v>0</v>
      </c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  <c r="AM3022" s="17"/>
      <c r="AN3022" s="17"/>
      <c r="AO3022" s="37">
        <f t="shared" si="341"/>
        <v>0</v>
      </c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s="17"/>
      <c r="BE3022" s="17"/>
      <c r="BF3022" s="17"/>
      <c r="BG3022" s="17"/>
      <c r="BH3022" s="17"/>
      <c r="BI3022" s="17"/>
      <c r="BJ3022" s="17"/>
      <c r="BK3022" s="17"/>
      <c r="BL3022" s="17"/>
      <c r="BM3022" s="17"/>
      <c r="BN3022" s="17"/>
      <c r="BO3022" s="17"/>
      <c r="BP3022" s="17"/>
      <c r="BQ3022" s="17"/>
      <c r="BR3022" s="17"/>
      <c r="BS3022" s="17"/>
      <c r="BT3022" s="17"/>
    </row>
    <row r="3023" spans="2:72">
      <c r="B3023" s="17" t="e">
        <f>VLOOKUP(D3023,正方形!D:D,1,FALSE)</f>
        <v>#N/A</v>
      </c>
      <c r="C3023" s="4">
        <f t="shared" si="338"/>
        <v>3019</v>
      </c>
      <c r="D3023" s="1" t="s">
        <v>3914</v>
      </c>
      <c r="E3023" s="1" t="s">
        <v>231</v>
      </c>
      <c r="F3023" s="17" t="s">
        <v>2715</v>
      </c>
      <c r="G3023" s="4">
        <v>240</v>
      </c>
      <c r="H3023" s="35">
        <f t="shared" si="335"/>
        <v>240</v>
      </c>
      <c r="I3023" s="47">
        <f t="shared" si="336"/>
        <v>0</v>
      </c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7"/>
      <c r="AI3023" s="17"/>
      <c r="AJ3023" s="17"/>
      <c r="AK3023" s="17"/>
      <c r="AL3023" s="17"/>
      <c r="AM3023" s="17"/>
      <c r="AN3023" s="17"/>
      <c r="AO3023" s="37">
        <f t="shared" si="341"/>
        <v>0</v>
      </c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s="17"/>
      <c r="BE3023" s="17"/>
      <c r="BF3023" s="17"/>
      <c r="BG3023" s="17"/>
      <c r="BH3023" s="17"/>
      <c r="BI3023" s="17"/>
      <c r="BJ3023" s="17"/>
      <c r="BK3023" s="17"/>
      <c r="BL3023" s="17"/>
      <c r="BM3023" s="17"/>
      <c r="BN3023" s="17"/>
      <c r="BO3023" s="17"/>
      <c r="BP3023" s="17"/>
      <c r="BQ3023" s="17"/>
      <c r="BR3023" s="17"/>
      <c r="BS3023" s="17"/>
      <c r="BT3023" s="17"/>
    </row>
    <row r="3024" spans="2:72">
      <c r="B3024" s="17" t="e">
        <f>VLOOKUP(D3024,正方形!D:D,1,FALSE)</f>
        <v>#N/A</v>
      </c>
      <c r="C3024" s="4">
        <f t="shared" si="338"/>
        <v>3020</v>
      </c>
      <c r="D3024" s="1" t="s">
        <v>3915</v>
      </c>
      <c r="E3024" s="1" t="s">
        <v>3916</v>
      </c>
      <c r="F3024" s="17" t="s">
        <v>2488</v>
      </c>
      <c r="G3024" s="4">
        <v>200</v>
      </c>
      <c r="H3024" s="35">
        <f t="shared" si="335"/>
        <v>200</v>
      </c>
      <c r="I3024" s="47">
        <f t="shared" si="336"/>
        <v>0</v>
      </c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7"/>
      <c r="AI3024" s="17"/>
      <c r="AJ3024" s="17"/>
      <c r="AK3024" s="17"/>
      <c r="AL3024" s="17"/>
      <c r="AM3024" s="17"/>
      <c r="AN3024" s="17"/>
      <c r="AO3024" s="37">
        <f t="shared" si="341"/>
        <v>0</v>
      </c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s="17"/>
      <c r="BE3024" s="17"/>
      <c r="BF3024" s="17"/>
      <c r="BG3024" s="17"/>
      <c r="BH3024" s="17"/>
      <c r="BI3024" s="17"/>
      <c r="BJ3024" s="17"/>
      <c r="BK3024" s="17"/>
      <c r="BL3024" s="17"/>
      <c r="BM3024" s="17"/>
      <c r="BN3024" s="17"/>
      <c r="BO3024" s="17"/>
      <c r="BP3024" s="17"/>
      <c r="BQ3024" s="17"/>
      <c r="BR3024" s="17"/>
      <c r="BS3024" s="17"/>
      <c r="BT3024" s="17"/>
    </row>
    <row r="3025" spans="2:72">
      <c r="B3025" s="17" t="e">
        <f>VLOOKUP(D3025,正方形!D:D,1,FALSE)</f>
        <v>#N/A</v>
      </c>
      <c r="C3025" s="4">
        <f t="shared" si="338"/>
        <v>3021</v>
      </c>
      <c r="D3025" s="1" t="s">
        <v>3917</v>
      </c>
      <c r="E3025" s="1" t="s">
        <v>3918</v>
      </c>
      <c r="F3025" s="17" t="s">
        <v>2567</v>
      </c>
      <c r="G3025" s="4">
        <v>200</v>
      </c>
      <c r="H3025" s="35">
        <f t="shared" si="335"/>
        <v>200</v>
      </c>
      <c r="I3025" s="47">
        <f t="shared" si="336"/>
        <v>0</v>
      </c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  <c r="AM3025" s="17"/>
      <c r="AN3025" s="17"/>
      <c r="AO3025" s="37">
        <f t="shared" si="341"/>
        <v>0</v>
      </c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s="17"/>
      <c r="BE3025" s="17"/>
      <c r="BF3025" s="17"/>
      <c r="BG3025" s="17"/>
      <c r="BH3025" s="17"/>
      <c r="BI3025" s="17"/>
      <c r="BJ3025" s="17"/>
      <c r="BK3025" s="17"/>
      <c r="BL3025" s="17"/>
      <c r="BM3025" s="17"/>
      <c r="BN3025" s="17"/>
      <c r="BO3025" s="17"/>
      <c r="BP3025" s="17"/>
      <c r="BQ3025" s="17"/>
      <c r="BR3025" s="17"/>
      <c r="BS3025" s="17"/>
      <c r="BT3025" s="17"/>
    </row>
    <row r="3026" spans="2:72">
      <c r="B3026" s="17" t="e">
        <f>VLOOKUP(D3026,正方形!D:D,1,FALSE)</f>
        <v>#N/A</v>
      </c>
      <c r="C3026" s="4">
        <f t="shared" si="338"/>
        <v>3022</v>
      </c>
      <c r="D3026" s="1" t="s">
        <v>3919</v>
      </c>
      <c r="E3026" s="1" t="s">
        <v>3920</v>
      </c>
      <c r="F3026" s="17" t="s">
        <v>3579</v>
      </c>
      <c r="G3026" s="4">
        <v>100</v>
      </c>
      <c r="H3026" s="35">
        <f t="shared" si="335"/>
        <v>100</v>
      </c>
      <c r="I3026" s="47">
        <f t="shared" si="336"/>
        <v>0</v>
      </c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  <c r="AI3026" s="17"/>
      <c r="AJ3026" s="17"/>
      <c r="AK3026" s="17"/>
      <c r="AL3026" s="17"/>
      <c r="AM3026" s="17"/>
      <c r="AN3026" s="17"/>
      <c r="AO3026" s="37">
        <f t="shared" si="341"/>
        <v>0</v>
      </c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s="17"/>
      <c r="BE3026" s="17"/>
      <c r="BF3026" s="17"/>
      <c r="BG3026" s="17"/>
      <c r="BH3026" s="17"/>
      <c r="BI3026" s="17"/>
      <c r="BJ3026" s="17"/>
      <c r="BK3026" s="17"/>
      <c r="BL3026" s="17"/>
      <c r="BM3026" s="17"/>
      <c r="BN3026" s="17"/>
      <c r="BO3026" s="17"/>
      <c r="BP3026" s="17"/>
      <c r="BQ3026" s="17"/>
      <c r="BR3026" s="17"/>
      <c r="BS3026" s="17"/>
      <c r="BT3026" s="17"/>
    </row>
    <row r="3027" spans="2:72">
      <c r="B3027" s="17" t="e">
        <f>VLOOKUP(D3027,正方形!D:D,1,FALSE)</f>
        <v>#N/A</v>
      </c>
      <c r="C3027" s="4">
        <f t="shared" si="338"/>
        <v>3023</v>
      </c>
      <c r="D3027" s="1" t="s">
        <v>3921</v>
      </c>
      <c r="E3027" s="1" t="s">
        <v>3922</v>
      </c>
      <c r="F3027" s="17" t="s">
        <v>2799</v>
      </c>
      <c r="G3027" s="4">
        <v>40</v>
      </c>
      <c r="H3027" s="35">
        <f t="shared" si="335"/>
        <v>40</v>
      </c>
      <c r="I3027" s="47">
        <f t="shared" si="336"/>
        <v>0</v>
      </c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37">
        <f t="shared" si="341"/>
        <v>0</v>
      </c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s="17"/>
      <c r="BE3027" s="17"/>
      <c r="BF3027" s="17"/>
      <c r="BG3027" s="17"/>
      <c r="BH3027" s="17"/>
      <c r="BI3027" s="17"/>
      <c r="BJ3027" s="17"/>
      <c r="BK3027" s="17"/>
      <c r="BL3027" s="17"/>
      <c r="BM3027" s="17"/>
      <c r="BN3027" s="17"/>
      <c r="BO3027" s="17"/>
      <c r="BP3027" s="17"/>
      <c r="BQ3027" s="17"/>
      <c r="BR3027" s="17"/>
      <c r="BS3027" s="17"/>
      <c r="BT3027" s="17"/>
    </row>
    <row r="3028" spans="2:72">
      <c r="B3028" s="17" t="e">
        <f>VLOOKUP(D3028,正方形!D:D,1,FALSE)</f>
        <v>#N/A</v>
      </c>
      <c r="C3028" s="4">
        <f t="shared" si="338"/>
        <v>3024</v>
      </c>
      <c r="D3028" s="1" t="s">
        <v>3923</v>
      </c>
      <c r="E3028" s="1" t="s">
        <v>3924</v>
      </c>
      <c r="F3028" s="17" t="s">
        <v>2488</v>
      </c>
      <c r="G3028" s="4">
        <v>200</v>
      </c>
      <c r="H3028" s="35">
        <f t="shared" si="335"/>
        <v>200</v>
      </c>
      <c r="I3028" s="47">
        <f t="shared" si="336"/>
        <v>0</v>
      </c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  <c r="AI3028" s="17"/>
      <c r="AJ3028" s="17"/>
      <c r="AK3028" s="17"/>
      <c r="AL3028" s="17"/>
      <c r="AM3028" s="17"/>
      <c r="AN3028" s="17"/>
      <c r="AO3028" s="37">
        <f t="shared" si="341"/>
        <v>0</v>
      </c>
      <c r="AP3028" s="17"/>
      <c r="AQ3028" s="17"/>
      <c r="AR3028" s="17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s="17"/>
      <c r="BE3028" s="17"/>
      <c r="BF3028" s="17"/>
      <c r="BG3028" s="17"/>
      <c r="BH3028" s="17"/>
      <c r="BI3028" s="17"/>
      <c r="BJ3028" s="17"/>
      <c r="BK3028" s="17"/>
      <c r="BL3028" s="17"/>
      <c r="BM3028" s="17"/>
      <c r="BN3028" s="17"/>
      <c r="BO3028" s="17"/>
      <c r="BP3028" s="17"/>
      <c r="BQ3028" s="17"/>
      <c r="BR3028" s="17"/>
      <c r="BS3028" s="17"/>
      <c r="BT3028" s="17"/>
    </row>
    <row r="3029" spans="2:72">
      <c r="B3029" s="17" t="e">
        <f>VLOOKUP(D3029,正方形!D:D,1,FALSE)</f>
        <v>#N/A</v>
      </c>
      <c r="C3029" s="4">
        <f t="shared" si="338"/>
        <v>3025</v>
      </c>
      <c r="D3029" s="1" t="s">
        <v>3925</v>
      </c>
      <c r="E3029" s="1" t="s">
        <v>3926</v>
      </c>
      <c r="F3029" s="17" t="s">
        <v>3204</v>
      </c>
      <c r="G3029" s="4">
        <v>180</v>
      </c>
      <c r="H3029" s="35">
        <f t="shared" si="335"/>
        <v>180</v>
      </c>
      <c r="I3029" s="47">
        <f t="shared" si="336"/>
        <v>0</v>
      </c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7"/>
      <c r="AI3029" s="17"/>
      <c r="AJ3029" s="17"/>
      <c r="AK3029" s="17"/>
      <c r="AL3029" s="17"/>
      <c r="AM3029" s="17"/>
      <c r="AN3029" s="17"/>
      <c r="AO3029" s="37">
        <f t="shared" si="341"/>
        <v>0</v>
      </c>
      <c r="AP3029" s="17"/>
      <c r="AQ3029" s="17"/>
      <c r="AR3029" s="17"/>
      <c r="AS3029" s="17"/>
      <c r="AT3029" s="17"/>
      <c r="AU3029" s="17"/>
      <c r="AV3029" s="17"/>
      <c r="AW3029" s="17"/>
      <c r="AX3029" s="17"/>
      <c r="AY3029" s="17"/>
      <c r="AZ3029" s="17"/>
      <c r="BA3029" s="17"/>
      <c r="BB3029" s="17"/>
      <c r="BC3029" s="17"/>
      <c r="BD3029" s="17"/>
      <c r="BE3029" s="17"/>
      <c r="BF3029" s="17"/>
      <c r="BG3029" s="17"/>
      <c r="BH3029" s="17"/>
      <c r="BI3029" s="17"/>
      <c r="BJ3029" s="17"/>
      <c r="BK3029" s="17"/>
      <c r="BL3029" s="17"/>
      <c r="BM3029" s="17"/>
      <c r="BN3029" s="17"/>
      <c r="BO3029" s="17"/>
      <c r="BP3029" s="17"/>
      <c r="BQ3029" s="17"/>
      <c r="BR3029" s="17"/>
      <c r="BS3029" s="17"/>
      <c r="BT3029" s="17"/>
    </row>
    <row r="3030" spans="2:72">
      <c r="B3030" s="17" t="e">
        <f>VLOOKUP(D3030,正方形!D:D,1,FALSE)</f>
        <v>#N/A</v>
      </c>
      <c r="C3030" s="4">
        <f t="shared" si="338"/>
        <v>3026</v>
      </c>
      <c r="D3030" s="1" t="s">
        <v>3927</v>
      </c>
      <c r="E3030" s="1" t="s">
        <v>133</v>
      </c>
      <c r="F3030" s="17" t="s">
        <v>3613</v>
      </c>
      <c r="G3030" s="4">
        <v>190</v>
      </c>
      <c r="H3030" s="35">
        <f t="shared" si="335"/>
        <v>190</v>
      </c>
      <c r="I3030" s="47">
        <f t="shared" si="336"/>
        <v>0</v>
      </c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7"/>
      <c r="AI3030" s="17"/>
      <c r="AJ3030" s="17"/>
      <c r="AK3030" s="17"/>
      <c r="AL3030" s="17"/>
      <c r="AM3030" s="17"/>
      <c r="AN3030" s="17"/>
      <c r="AO3030" s="37">
        <f t="shared" si="341"/>
        <v>0</v>
      </c>
      <c r="AP3030" s="17"/>
      <c r="AQ3030" s="17"/>
      <c r="AR3030" s="17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/>
      <c r="BD3030" s="17"/>
      <c r="BE3030" s="17"/>
      <c r="BF3030" s="17"/>
      <c r="BG3030" s="17"/>
      <c r="BH3030" s="17"/>
      <c r="BI3030" s="17"/>
      <c r="BJ3030" s="17"/>
      <c r="BK3030" s="17"/>
      <c r="BL3030" s="17"/>
      <c r="BM3030" s="17"/>
      <c r="BN3030" s="17"/>
      <c r="BO3030" s="17"/>
      <c r="BP3030" s="17"/>
      <c r="BQ3030" s="17"/>
      <c r="BR3030" s="17"/>
      <c r="BS3030" s="17"/>
      <c r="BT3030" s="17"/>
    </row>
    <row r="3031" spans="2:72">
      <c r="B3031" s="17" t="e">
        <f>VLOOKUP(D3031,正方形!D:D,1,FALSE)</f>
        <v>#N/A</v>
      </c>
      <c r="C3031" s="4">
        <f t="shared" si="338"/>
        <v>3027</v>
      </c>
      <c r="D3031" s="1" t="s">
        <v>3928</v>
      </c>
      <c r="E3031" s="1" t="s">
        <v>3929</v>
      </c>
      <c r="F3031" s="17" t="s">
        <v>3663</v>
      </c>
      <c r="G3031" s="4">
        <v>200</v>
      </c>
      <c r="H3031" s="35">
        <f t="shared" si="335"/>
        <v>200</v>
      </c>
      <c r="I3031" s="47">
        <f t="shared" si="336"/>
        <v>0</v>
      </c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  <c r="AM3031" s="17"/>
      <c r="AN3031" s="17"/>
      <c r="AO3031" s="37">
        <f t="shared" si="341"/>
        <v>0</v>
      </c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/>
      <c r="BF3031" s="17"/>
      <c r="BG3031" s="17"/>
      <c r="BH3031" s="17"/>
      <c r="BI3031" s="17"/>
      <c r="BJ3031" s="17"/>
      <c r="BK3031" s="17"/>
      <c r="BL3031" s="17"/>
      <c r="BM3031" s="17"/>
      <c r="BN3031" s="17"/>
      <c r="BO3031" s="17"/>
      <c r="BP3031" s="17"/>
      <c r="BQ3031" s="17"/>
      <c r="BR3031" s="17"/>
      <c r="BS3031" s="17"/>
      <c r="BT3031" s="17"/>
    </row>
    <row r="3032" spans="2:72">
      <c r="B3032" s="17" t="e">
        <f>VLOOKUP(D3032,正方形!D:D,1,FALSE)</f>
        <v>#N/A</v>
      </c>
      <c r="C3032" s="4">
        <f t="shared" si="338"/>
        <v>3028</v>
      </c>
      <c r="D3032" s="1" t="s">
        <v>3930</v>
      </c>
      <c r="E3032" s="1" t="s">
        <v>3931</v>
      </c>
      <c r="F3032" s="17" t="s">
        <v>2425</v>
      </c>
      <c r="G3032" s="4">
        <v>30</v>
      </c>
      <c r="H3032" s="35">
        <f t="shared" si="335"/>
        <v>30</v>
      </c>
      <c r="I3032" s="47">
        <f t="shared" si="336"/>
        <v>0</v>
      </c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/>
      <c r="AM3032" s="17"/>
      <c r="AN3032" s="17"/>
      <c r="AO3032" s="37">
        <f t="shared" si="341"/>
        <v>0</v>
      </c>
      <c r="AP3032" s="17"/>
      <c r="AQ3032" s="17"/>
      <c r="AR3032" s="17"/>
      <c r="AS3032" s="17"/>
      <c r="AT3032" s="17"/>
      <c r="AU3032" s="17"/>
      <c r="AV3032" s="17"/>
      <c r="AW3032" s="17"/>
      <c r="AX3032" s="17"/>
      <c r="AY3032" s="17"/>
      <c r="AZ3032" s="17"/>
      <c r="BA3032" s="17"/>
      <c r="BB3032" s="17"/>
      <c r="BC3032" s="17"/>
      <c r="BD3032" s="17"/>
      <c r="BE3032" s="17"/>
      <c r="BF3032" s="17"/>
      <c r="BG3032" s="17"/>
      <c r="BH3032" s="17"/>
      <c r="BI3032" s="17"/>
      <c r="BJ3032" s="17"/>
      <c r="BK3032" s="17"/>
      <c r="BL3032" s="17"/>
      <c r="BM3032" s="17"/>
      <c r="BN3032" s="17"/>
      <c r="BO3032" s="17"/>
      <c r="BP3032" s="17"/>
      <c r="BQ3032" s="17"/>
      <c r="BR3032" s="17"/>
      <c r="BS3032" s="17"/>
      <c r="BT3032" s="17"/>
    </row>
    <row r="3033" spans="2:72">
      <c r="B3033" s="17"/>
      <c r="C3033" s="4">
        <v>3001</v>
      </c>
      <c r="D3033" s="1" t="s">
        <v>3932</v>
      </c>
      <c r="E3033" s="1" t="s">
        <v>3933</v>
      </c>
      <c r="F3033" s="17" t="s">
        <v>3934</v>
      </c>
      <c r="G3033" s="4">
        <v>50</v>
      </c>
      <c r="H3033" s="35">
        <f t="shared" si="335"/>
        <v>0</v>
      </c>
      <c r="I3033" s="4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  <c r="AM3033" s="17"/>
      <c r="AN3033" s="17"/>
      <c r="AO3033" s="37">
        <f t="shared" si="341"/>
        <v>50</v>
      </c>
      <c r="AP3033" s="17"/>
      <c r="AQ3033" s="17"/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s="17"/>
      <c r="BE3033" s="17"/>
      <c r="BF3033" s="17"/>
      <c r="BG3033" s="17">
        <v>50</v>
      </c>
      <c r="BH3033" s="17"/>
      <c r="BI3033" s="17"/>
      <c r="BJ3033" s="17"/>
      <c r="BK3033" s="17"/>
      <c r="BL3033" s="17"/>
      <c r="BM3033" s="17"/>
      <c r="BN3033" s="17"/>
      <c r="BO3033" s="17"/>
      <c r="BP3033" s="17"/>
      <c r="BQ3033" s="17"/>
      <c r="BR3033" s="17"/>
      <c r="BS3033" s="17"/>
      <c r="BT3033" s="17"/>
    </row>
    <row r="3034" spans="2:72">
      <c r="B3034" s="17" t="e">
        <f>VLOOKUP(D3034,正方形!D:D,1,FALSE)</f>
        <v>#N/A</v>
      </c>
      <c r="C3034" s="4">
        <f t="shared" ref="C3034:C3043" si="342">ROW()-4</f>
        <v>3030</v>
      </c>
      <c r="D3034" s="1" t="s">
        <v>3935</v>
      </c>
      <c r="E3034" s="1" t="s">
        <v>3936</v>
      </c>
      <c r="F3034" s="17" t="s">
        <v>3697</v>
      </c>
      <c r="G3034" s="4">
        <v>150</v>
      </c>
      <c r="H3034" s="35">
        <f t="shared" si="335"/>
        <v>150</v>
      </c>
      <c r="I3034" s="47">
        <f t="shared" ref="I3034:I3042" si="343">SUM(J3034:AN3034)</f>
        <v>0</v>
      </c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  <c r="AM3034" s="17"/>
      <c r="AN3034" s="17"/>
      <c r="AO3034" s="37">
        <f t="shared" si="341"/>
        <v>0</v>
      </c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s="17"/>
      <c r="BE3034" s="17"/>
      <c r="BF3034" s="17"/>
      <c r="BG3034" s="17"/>
      <c r="BH3034" s="17"/>
      <c r="BI3034" s="17"/>
      <c r="BJ3034" s="17"/>
      <c r="BK3034" s="17"/>
      <c r="BL3034" s="17"/>
      <c r="BM3034" s="17"/>
      <c r="BN3034" s="17"/>
      <c r="BO3034" s="17"/>
      <c r="BP3034" s="17"/>
      <c r="BQ3034" s="17"/>
      <c r="BR3034" s="17"/>
      <c r="BS3034" s="17"/>
      <c r="BT3034" s="17"/>
    </row>
    <row r="3035" spans="2:72">
      <c r="B3035" s="17" t="e">
        <f>VLOOKUP(D3035,正方形!D:D,1,FALSE)</f>
        <v>#N/A</v>
      </c>
      <c r="C3035" s="4">
        <f t="shared" si="342"/>
        <v>3031</v>
      </c>
      <c r="D3035" s="1" t="s">
        <v>3937</v>
      </c>
      <c r="E3035" s="1" t="s">
        <v>3938</v>
      </c>
      <c r="F3035" s="17" t="s">
        <v>3613</v>
      </c>
      <c r="G3035" s="4">
        <v>190</v>
      </c>
      <c r="H3035" s="35">
        <f t="shared" si="335"/>
        <v>190</v>
      </c>
      <c r="I3035" s="47">
        <f t="shared" si="343"/>
        <v>0</v>
      </c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  <c r="AM3035" s="17"/>
      <c r="AN3035" s="17"/>
      <c r="AO3035" s="37">
        <f t="shared" si="341"/>
        <v>0</v>
      </c>
      <c r="AP3035" s="17"/>
      <c r="AQ3035" s="17"/>
      <c r="AR3035" s="17"/>
      <c r="AS3035" s="17"/>
      <c r="AT3035" s="17"/>
      <c r="AU3035" s="17"/>
      <c r="AV3035" s="17"/>
      <c r="AW3035" s="17"/>
      <c r="AX3035" s="17"/>
      <c r="AY3035" s="17"/>
      <c r="AZ3035" s="17"/>
      <c r="BA3035" s="17"/>
      <c r="BB3035" s="17"/>
      <c r="BC3035" s="17"/>
      <c r="BD3035" s="17"/>
      <c r="BE3035" s="17"/>
      <c r="BF3035" s="17"/>
      <c r="BG3035" s="17"/>
      <c r="BH3035" s="17"/>
      <c r="BI3035" s="17"/>
      <c r="BJ3035" s="17"/>
      <c r="BK3035" s="17"/>
      <c r="BL3035" s="17"/>
      <c r="BM3035" s="17"/>
      <c r="BN3035" s="17"/>
      <c r="BO3035" s="17"/>
      <c r="BP3035" s="17"/>
      <c r="BQ3035" s="17"/>
      <c r="BR3035" s="17"/>
      <c r="BS3035" s="17"/>
      <c r="BT3035" s="17"/>
    </row>
    <row r="3036" spans="2:72">
      <c r="B3036" s="17" t="e">
        <f>VLOOKUP(D3036,正方形!D:D,1,FALSE)</f>
        <v>#N/A</v>
      </c>
      <c r="C3036" s="4">
        <f t="shared" si="342"/>
        <v>3032</v>
      </c>
      <c r="D3036" s="1" t="s">
        <v>3939</v>
      </c>
      <c r="E3036" s="1" t="s">
        <v>72</v>
      </c>
      <c r="F3036" s="17" t="s">
        <v>3529</v>
      </c>
      <c r="G3036" s="4">
        <v>100</v>
      </c>
      <c r="H3036" s="35">
        <f t="shared" si="335"/>
        <v>100</v>
      </c>
      <c r="I3036" s="47">
        <f t="shared" si="343"/>
        <v>0</v>
      </c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  <c r="AM3036" s="17"/>
      <c r="AN3036" s="17"/>
      <c r="AO3036" s="37">
        <f t="shared" si="341"/>
        <v>0</v>
      </c>
      <c r="AP3036" s="17"/>
      <c r="AQ3036" s="17"/>
      <c r="AR3036" s="17"/>
      <c r="AS3036" s="17"/>
      <c r="AT3036" s="17"/>
      <c r="AU3036" s="17"/>
      <c r="AV3036" s="17"/>
      <c r="AW3036" s="17"/>
      <c r="AX3036" s="17"/>
      <c r="AY3036" s="17"/>
      <c r="AZ3036" s="17"/>
      <c r="BA3036" s="17"/>
      <c r="BB3036" s="17"/>
      <c r="BC3036" s="17"/>
      <c r="BD3036" s="17"/>
      <c r="BE3036" s="17"/>
      <c r="BF3036" s="17"/>
      <c r="BG3036" s="17"/>
      <c r="BH3036" s="17"/>
      <c r="BI3036" s="17"/>
      <c r="BJ3036" s="17"/>
      <c r="BK3036" s="17"/>
      <c r="BL3036" s="17"/>
      <c r="BM3036" s="17"/>
      <c r="BN3036" s="17"/>
      <c r="BO3036" s="17"/>
      <c r="BP3036" s="17"/>
      <c r="BQ3036" s="17"/>
      <c r="BR3036" s="17"/>
      <c r="BS3036" s="17"/>
      <c r="BT3036" s="17"/>
    </row>
    <row r="3037" spans="2:72">
      <c r="B3037" s="17" t="e">
        <f>VLOOKUP(D3037,正方形!D:D,1,FALSE)</f>
        <v>#N/A</v>
      </c>
      <c r="C3037" s="4">
        <f t="shared" si="342"/>
        <v>3033</v>
      </c>
      <c r="D3037" s="1" t="s">
        <v>3940</v>
      </c>
      <c r="E3037" s="1" t="s">
        <v>3941</v>
      </c>
      <c r="F3037" s="17" t="s">
        <v>3942</v>
      </c>
      <c r="G3037" s="4">
        <v>78</v>
      </c>
      <c r="H3037" s="35">
        <f t="shared" si="335"/>
        <v>78</v>
      </c>
      <c r="I3037" s="47">
        <f t="shared" si="343"/>
        <v>0</v>
      </c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  <c r="AM3037" s="17"/>
      <c r="AN3037" s="17"/>
      <c r="AO3037" s="37">
        <f t="shared" si="341"/>
        <v>0</v>
      </c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s="17"/>
      <c r="BE3037" s="17"/>
      <c r="BF3037" s="17"/>
      <c r="BG3037" s="17"/>
      <c r="BH3037" s="17"/>
      <c r="BI3037" s="17"/>
      <c r="BJ3037" s="17"/>
      <c r="BK3037" s="17"/>
      <c r="BL3037" s="17"/>
      <c r="BM3037" s="17"/>
      <c r="BN3037" s="17"/>
      <c r="BO3037" s="17"/>
      <c r="BP3037" s="17"/>
      <c r="BQ3037" s="17"/>
      <c r="BR3037" s="17"/>
      <c r="BS3037" s="17"/>
      <c r="BT3037" s="17"/>
    </row>
    <row r="3038" spans="2:72">
      <c r="B3038" s="17" t="e">
        <f>VLOOKUP(D3038,正方形!D:D,1,FALSE)</f>
        <v>#N/A</v>
      </c>
      <c r="C3038" s="4">
        <f t="shared" si="342"/>
        <v>3034</v>
      </c>
      <c r="D3038" s="1" t="s">
        <v>3943</v>
      </c>
      <c r="E3038" s="1" t="s">
        <v>3944</v>
      </c>
      <c r="F3038" s="17" t="s">
        <v>3204</v>
      </c>
      <c r="G3038" s="4">
        <v>50</v>
      </c>
      <c r="H3038" s="35">
        <f t="shared" si="335"/>
        <v>50</v>
      </c>
      <c r="I3038" s="47">
        <f t="shared" si="343"/>
        <v>0</v>
      </c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7"/>
      <c r="AI3038" s="17"/>
      <c r="AJ3038" s="17"/>
      <c r="AK3038" s="17"/>
      <c r="AL3038" s="17"/>
      <c r="AM3038" s="17"/>
      <c r="AN3038" s="17"/>
      <c r="AO3038" s="37">
        <f t="shared" si="341"/>
        <v>0</v>
      </c>
      <c r="AP3038" s="17"/>
      <c r="AQ3038" s="17"/>
      <c r="AR3038" s="17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/>
      <c r="BC3038" s="17"/>
      <c r="BD3038" s="17"/>
      <c r="BE3038" s="17"/>
      <c r="BF3038" s="17"/>
      <c r="BG3038" s="17"/>
      <c r="BH3038" s="17"/>
      <c r="BI3038" s="17"/>
      <c r="BJ3038" s="17"/>
      <c r="BK3038" s="17"/>
      <c r="BL3038" s="17"/>
      <c r="BM3038" s="17"/>
      <c r="BN3038" s="17"/>
      <c r="BO3038" s="17"/>
      <c r="BP3038" s="17"/>
      <c r="BQ3038" s="17"/>
      <c r="BR3038" s="17"/>
      <c r="BS3038" s="17"/>
      <c r="BT3038" s="17"/>
    </row>
    <row r="3039" spans="2:72">
      <c r="B3039" s="17" t="e">
        <f>VLOOKUP(D3039,正方形!D:D,1,FALSE)</f>
        <v>#N/A</v>
      </c>
      <c r="C3039" s="4">
        <f t="shared" si="342"/>
        <v>3035</v>
      </c>
      <c r="D3039" s="1" t="s">
        <v>3945</v>
      </c>
      <c r="E3039" s="1" t="s">
        <v>3946</v>
      </c>
      <c r="F3039" s="17" t="s">
        <v>2861</v>
      </c>
      <c r="G3039" s="4">
        <v>8</v>
      </c>
      <c r="H3039" s="35">
        <f t="shared" si="335"/>
        <v>8</v>
      </c>
      <c r="I3039" s="47">
        <f t="shared" si="343"/>
        <v>0</v>
      </c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/>
      <c r="AK3039" s="17"/>
      <c r="AL3039" s="17"/>
      <c r="AM3039" s="17"/>
      <c r="AN3039" s="17"/>
      <c r="AO3039" s="37">
        <f t="shared" si="341"/>
        <v>0</v>
      </c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7"/>
      <c r="AZ3039" s="17"/>
      <c r="BA3039" s="17"/>
      <c r="BB3039" s="17"/>
      <c r="BC3039" s="17"/>
      <c r="BD3039" s="17"/>
      <c r="BE3039" s="17"/>
      <c r="BF3039" s="17"/>
      <c r="BG3039" s="17"/>
      <c r="BH3039" s="17"/>
      <c r="BI3039" s="17"/>
      <c r="BJ3039" s="17"/>
      <c r="BK3039" s="17"/>
      <c r="BL3039" s="17"/>
      <c r="BM3039" s="17"/>
      <c r="BN3039" s="17"/>
      <c r="BO3039" s="17"/>
      <c r="BP3039" s="17"/>
      <c r="BQ3039" s="17"/>
      <c r="BR3039" s="17"/>
      <c r="BS3039" s="17"/>
      <c r="BT3039" s="17"/>
    </row>
    <row r="3040" spans="2:72">
      <c r="B3040" s="17" t="e">
        <f>VLOOKUP(D3040,正方形!D:D,1,FALSE)</f>
        <v>#N/A</v>
      </c>
      <c r="C3040" s="4">
        <f t="shared" si="342"/>
        <v>3036</v>
      </c>
      <c r="D3040" s="1" t="s">
        <v>3947</v>
      </c>
      <c r="E3040" s="1" t="s">
        <v>3948</v>
      </c>
      <c r="F3040" s="17" t="s">
        <v>3271</v>
      </c>
      <c r="G3040" s="4">
        <v>500</v>
      </c>
      <c r="H3040" s="35">
        <f t="shared" si="335"/>
        <v>500</v>
      </c>
      <c r="I3040" s="47">
        <f t="shared" si="343"/>
        <v>0</v>
      </c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7"/>
      <c r="AI3040" s="17"/>
      <c r="AJ3040" s="17"/>
      <c r="AK3040" s="17"/>
      <c r="AL3040" s="17"/>
      <c r="AM3040" s="17"/>
      <c r="AN3040" s="17"/>
      <c r="AO3040" s="37">
        <f t="shared" si="341"/>
        <v>0</v>
      </c>
      <c r="AP3040" s="17"/>
      <c r="AQ3040" s="17"/>
      <c r="AR3040" s="17"/>
      <c r="AS3040" s="17"/>
      <c r="AT3040" s="17"/>
      <c r="AU3040" s="17"/>
      <c r="AV3040" s="17"/>
      <c r="AW3040" s="17"/>
      <c r="AX3040" s="17"/>
      <c r="AY3040" s="17"/>
      <c r="AZ3040" s="17"/>
      <c r="BA3040" s="17"/>
      <c r="BB3040" s="17"/>
      <c r="BC3040" s="17"/>
      <c r="BD3040" s="17"/>
      <c r="BE3040" s="17"/>
      <c r="BF3040" s="17"/>
      <c r="BG3040" s="17"/>
      <c r="BH3040" s="17"/>
      <c r="BI3040" s="17"/>
      <c r="BJ3040" s="17"/>
      <c r="BK3040" s="17"/>
      <c r="BL3040" s="17"/>
      <c r="BM3040" s="17"/>
      <c r="BN3040" s="17"/>
      <c r="BO3040" s="17"/>
      <c r="BP3040" s="17"/>
      <c r="BQ3040" s="17"/>
      <c r="BR3040" s="17"/>
      <c r="BS3040" s="17"/>
      <c r="BT3040" s="17"/>
    </row>
    <row r="3041" spans="2:72">
      <c r="B3041" s="17" t="e">
        <f>VLOOKUP(D3041,正方形!D:D,1,FALSE)</f>
        <v>#N/A</v>
      </c>
      <c r="C3041" s="4">
        <f t="shared" si="342"/>
        <v>3037</v>
      </c>
      <c r="D3041" s="1" t="s">
        <v>3949</v>
      </c>
      <c r="E3041" s="1" t="s">
        <v>3950</v>
      </c>
      <c r="F3041" s="17" t="s">
        <v>3271</v>
      </c>
      <c r="G3041" s="4">
        <v>125</v>
      </c>
      <c r="H3041" s="35">
        <f t="shared" si="335"/>
        <v>125</v>
      </c>
      <c r="I3041" s="47">
        <f t="shared" si="343"/>
        <v>0</v>
      </c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7"/>
      <c r="AI3041" s="17"/>
      <c r="AJ3041" s="17"/>
      <c r="AK3041" s="17"/>
      <c r="AL3041" s="17"/>
      <c r="AM3041" s="17"/>
      <c r="AN3041" s="17"/>
      <c r="AO3041" s="37">
        <f t="shared" si="341"/>
        <v>0</v>
      </c>
      <c r="AP3041" s="17"/>
      <c r="AQ3041" s="17"/>
      <c r="AR3041" s="17"/>
      <c r="AS3041" s="17"/>
      <c r="AT3041" s="17"/>
      <c r="AU3041" s="17"/>
      <c r="AV3041" s="17"/>
      <c r="AW3041" s="17"/>
      <c r="AX3041" s="17"/>
      <c r="AY3041" s="17"/>
      <c r="AZ3041" s="17"/>
      <c r="BA3041" s="17"/>
      <c r="BB3041" s="17"/>
      <c r="BC3041" s="17"/>
      <c r="BD3041" s="17"/>
      <c r="BE3041" s="17"/>
      <c r="BF3041" s="17"/>
      <c r="BG3041" s="17"/>
      <c r="BH3041" s="17"/>
      <c r="BI3041" s="17"/>
      <c r="BJ3041" s="17"/>
      <c r="BK3041" s="17"/>
      <c r="BL3041" s="17"/>
      <c r="BM3041" s="17"/>
      <c r="BN3041" s="17"/>
      <c r="BO3041" s="17"/>
      <c r="BP3041" s="17"/>
      <c r="BQ3041" s="17"/>
      <c r="BR3041" s="17"/>
      <c r="BS3041" s="17"/>
      <c r="BT3041" s="17"/>
    </row>
    <row r="3042" spans="2:72">
      <c r="B3042" s="17" t="e">
        <f>VLOOKUP(D3042,正方形!D:D,1,FALSE)</f>
        <v>#N/A</v>
      </c>
      <c r="C3042" s="4">
        <f t="shared" si="342"/>
        <v>3038</v>
      </c>
      <c r="D3042" s="1" t="s">
        <v>3951</v>
      </c>
      <c r="E3042" s="1" t="s">
        <v>3952</v>
      </c>
      <c r="F3042" s="17" t="s">
        <v>2425</v>
      </c>
      <c r="G3042" s="4">
        <v>10</v>
      </c>
      <c r="H3042" s="35">
        <f t="shared" si="335"/>
        <v>10</v>
      </c>
      <c r="I3042" s="47">
        <f t="shared" si="343"/>
        <v>0</v>
      </c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7"/>
      <c r="AI3042" s="17"/>
      <c r="AJ3042" s="17"/>
      <c r="AK3042" s="17"/>
      <c r="AL3042" s="17"/>
      <c r="AM3042" s="17"/>
      <c r="AN3042" s="17"/>
      <c r="AO3042" s="37">
        <f t="shared" si="341"/>
        <v>0</v>
      </c>
      <c r="AP3042" s="17"/>
      <c r="AQ3042" s="17"/>
      <c r="AR3042" s="17"/>
      <c r="AS3042" s="17"/>
      <c r="AT3042" s="17"/>
      <c r="AU3042" s="17"/>
      <c r="AV3042" s="17"/>
      <c r="AW3042" s="17"/>
      <c r="AX3042" s="17"/>
      <c r="AY3042" s="17"/>
      <c r="AZ3042" s="17"/>
      <c r="BA3042" s="17"/>
      <c r="BB3042" s="17"/>
      <c r="BC3042" s="17"/>
      <c r="BD3042" s="17"/>
      <c r="BE3042" s="17"/>
      <c r="BF3042" s="17"/>
      <c r="BG3042" s="17"/>
      <c r="BH3042" s="17"/>
      <c r="BI3042" s="17"/>
      <c r="BJ3042" s="17"/>
      <c r="BK3042" s="17"/>
      <c r="BL3042" s="17"/>
      <c r="BM3042" s="17"/>
      <c r="BN3042" s="17"/>
      <c r="BO3042" s="17"/>
      <c r="BP3042" s="17"/>
      <c r="BQ3042" s="17"/>
      <c r="BR3042" s="17"/>
      <c r="BS3042" s="17"/>
      <c r="BT3042" s="17"/>
    </row>
    <row r="3043" hidden="1" spans="2:72">
      <c r="B3043" s="17"/>
      <c r="C3043" s="4">
        <f t="shared" si="342"/>
        <v>3039</v>
      </c>
      <c r="D3043" s="16" t="s">
        <v>3953</v>
      </c>
      <c r="E3043" s="16" t="s">
        <v>3954</v>
      </c>
      <c r="F3043" s="17"/>
      <c r="G3043" s="4">
        <v>0</v>
      </c>
      <c r="H3043" s="35">
        <f t="shared" ref="H3043:H3106" si="344">G3043+I3043-AO3043</f>
        <v>0</v>
      </c>
      <c r="I3043" s="47">
        <f t="shared" ref="I3043:I3106" si="345">SUM(J3043:AN3043)</f>
        <v>0</v>
      </c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/>
      <c r="AK3043" s="17"/>
      <c r="AL3043" s="17"/>
      <c r="AM3043" s="17"/>
      <c r="AN3043" s="17"/>
      <c r="AO3043" s="37">
        <f t="shared" ref="AO3043:AO3106" si="346">SUM(AP3043:BT3043)</f>
        <v>0</v>
      </c>
      <c r="AP3043" s="17"/>
      <c r="AQ3043" s="17"/>
      <c r="AR3043" s="17"/>
      <c r="AS3043" s="17"/>
      <c r="AT3043" s="17"/>
      <c r="AU3043" s="17"/>
      <c r="AV3043" s="17"/>
      <c r="AW3043" s="17"/>
      <c r="AX3043" s="17"/>
      <c r="AY3043" s="17"/>
      <c r="AZ3043" s="17"/>
      <c r="BA3043" s="17"/>
      <c r="BB3043" s="17"/>
      <c r="BC3043" s="17"/>
      <c r="BD3043" s="17"/>
      <c r="BE3043" s="17"/>
      <c r="BF3043" s="17"/>
      <c r="BG3043" s="17"/>
      <c r="BH3043" s="17"/>
      <c r="BI3043" s="17"/>
      <c r="BJ3043" s="17"/>
      <c r="BK3043" s="17"/>
      <c r="BL3043" s="17"/>
      <c r="BM3043" s="17"/>
      <c r="BN3043" s="17"/>
      <c r="BO3043" s="17"/>
      <c r="BP3043" s="17"/>
      <c r="BQ3043" s="17"/>
      <c r="BR3043" s="17"/>
      <c r="BS3043" s="17"/>
      <c r="BT3043" s="17"/>
    </row>
    <row r="3044" hidden="1" spans="2:72">
      <c r="B3044" s="17" t="e">
        <f>VLOOKUP(D3044,正方形!D:D,1,FALSE)</f>
        <v>#N/A</v>
      </c>
      <c r="C3044" s="4">
        <f t="shared" ref="C3044:C3107" si="347">ROW()-4</f>
        <v>3040</v>
      </c>
      <c r="D3044" s="1" t="s">
        <v>3955</v>
      </c>
      <c r="E3044" s="1" t="s">
        <v>3956</v>
      </c>
      <c r="F3044" s="17" t="s">
        <v>2425</v>
      </c>
      <c r="G3044" s="4">
        <v>0</v>
      </c>
      <c r="H3044" s="35">
        <f t="shared" si="344"/>
        <v>0</v>
      </c>
      <c r="I3044" s="47">
        <f t="shared" si="345"/>
        <v>0</v>
      </c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7"/>
      <c r="AI3044" s="17"/>
      <c r="AJ3044" s="17"/>
      <c r="AK3044" s="17"/>
      <c r="AL3044" s="17"/>
      <c r="AM3044" s="17"/>
      <c r="AN3044" s="17"/>
      <c r="AO3044" s="37">
        <f t="shared" si="346"/>
        <v>0</v>
      </c>
      <c r="AP3044" s="17"/>
      <c r="AQ3044" s="17"/>
      <c r="AR3044" s="17"/>
      <c r="AS3044" s="17"/>
      <c r="AT3044" s="17"/>
      <c r="AU3044" s="17"/>
      <c r="AV3044" s="17"/>
      <c r="AW3044" s="17"/>
      <c r="AX3044" s="17"/>
      <c r="AY3044" s="17"/>
      <c r="AZ3044" s="17"/>
      <c r="BA3044" s="17"/>
      <c r="BB3044" s="17"/>
      <c r="BC3044" s="17"/>
      <c r="BD3044" s="17"/>
      <c r="BE3044" s="17"/>
      <c r="BF3044" s="17"/>
      <c r="BG3044" s="17"/>
      <c r="BH3044" s="17"/>
      <c r="BI3044" s="17"/>
      <c r="BJ3044" s="17"/>
      <c r="BK3044" s="17"/>
      <c r="BL3044" s="17"/>
      <c r="BM3044" s="17"/>
      <c r="BN3044" s="17"/>
      <c r="BO3044" s="17"/>
      <c r="BP3044" s="17"/>
      <c r="BQ3044" s="17"/>
      <c r="BR3044" s="17"/>
      <c r="BS3044" s="17"/>
      <c r="BT3044" s="17"/>
    </row>
    <row r="3045" spans="2:72">
      <c r="B3045" s="17" t="e">
        <f>VLOOKUP(D3045,正方形!D:D,1,FALSE)</f>
        <v>#N/A</v>
      </c>
      <c r="C3045" s="4">
        <f t="shared" si="347"/>
        <v>3041</v>
      </c>
      <c r="D3045" s="1" t="s">
        <v>3957</v>
      </c>
      <c r="E3045" s="1" t="s">
        <v>3958</v>
      </c>
      <c r="F3045" s="17" t="s">
        <v>2817</v>
      </c>
      <c r="G3045" s="4">
        <v>100</v>
      </c>
      <c r="H3045" s="35">
        <f t="shared" si="344"/>
        <v>100</v>
      </c>
      <c r="I3045" s="47">
        <f t="shared" si="345"/>
        <v>0</v>
      </c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  <c r="AM3045" s="17"/>
      <c r="AN3045" s="17"/>
      <c r="AO3045" s="37">
        <f t="shared" si="346"/>
        <v>0</v>
      </c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s="17"/>
      <c r="BE3045" s="17"/>
      <c r="BF3045" s="17"/>
      <c r="BG3045" s="17"/>
      <c r="BH3045" s="17"/>
      <c r="BI3045" s="17"/>
      <c r="BJ3045" s="17"/>
      <c r="BK3045" s="17"/>
      <c r="BL3045" s="17"/>
      <c r="BM3045" s="17"/>
      <c r="BN3045" s="17"/>
      <c r="BO3045" s="17"/>
      <c r="BP3045" s="17"/>
      <c r="BQ3045" s="17"/>
      <c r="BR3045" s="17"/>
      <c r="BS3045" s="17"/>
      <c r="BT3045" s="17"/>
    </row>
    <row r="3046" hidden="1" spans="2:72">
      <c r="B3046" s="17"/>
      <c r="C3046" s="4">
        <f t="shared" si="347"/>
        <v>3042</v>
      </c>
      <c r="D3046" s="16" t="s">
        <v>3959</v>
      </c>
      <c r="E3046" s="16" t="s">
        <v>3960</v>
      </c>
      <c r="F3046" s="17"/>
      <c r="G3046" s="4">
        <v>0</v>
      </c>
      <c r="H3046" s="35">
        <f t="shared" si="344"/>
        <v>0</v>
      </c>
      <c r="I3046" s="47">
        <f t="shared" si="345"/>
        <v>0</v>
      </c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  <c r="AM3046" s="17"/>
      <c r="AN3046" s="17"/>
      <c r="AO3046" s="37">
        <f t="shared" si="346"/>
        <v>0</v>
      </c>
      <c r="AP3046" s="17"/>
      <c r="AQ3046" s="17"/>
      <c r="AR3046" s="17"/>
      <c r="AS3046" s="17"/>
      <c r="AT3046" s="17"/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s="17"/>
      <c r="BE3046" s="17"/>
      <c r="BF3046" s="17"/>
      <c r="BG3046" s="17"/>
      <c r="BH3046" s="17"/>
      <c r="BI3046" s="17"/>
      <c r="BJ3046" s="17"/>
      <c r="BK3046" s="17"/>
      <c r="BL3046" s="17"/>
      <c r="BM3046" s="17"/>
      <c r="BN3046" s="17"/>
      <c r="BO3046" s="17"/>
      <c r="BP3046" s="17"/>
      <c r="BQ3046" s="17"/>
      <c r="BR3046" s="17"/>
      <c r="BS3046" s="17"/>
      <c r="BT3046" s="17"/>
    </row>
    <row r="3047" spans="2:72">
      <c r="B3047" s="17" t="e">
        <f>VLOOKUP(D3047,正方形!D:D,1,FALSE)</f>
        <v>#N/A</v>
      </c>
      <c r="C3047" s="4">
        <f t="shared" si="347"/>
        <v>3043</v>
      </c>
      <c r="D3047" s="1" t="s">
        <v>3961</v>
      </c>
      <c r="E3047" s="1" t="s">
        <v>3962</v>
      </c>
      <c r="F3047" s="17" t="s">
        <v>3827</v>
      </c>
      <c r="G3047" s="4">
        <v>100</v>
      </c>
      <c r="H3047" s="35">
        <f t="shared" si="344"/>
        <v>100</v>
      </c>
      <c r="I3047" s="47">
        <f t="shared" si="345"/>
        <v>0</v>
      </c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/>
      <c r="AK3047" s="17"/>
      <c r="AL3047" s="17"/>
      <c r="AM3047" s="17"/>
      <c r="AN3047" s="17"/>
      <c r="AO3047" s="37">
        <f t="shared" si="346"/>
        <v>0</v>
      </c>
      <c r="AP3047" s="17"/>
      <c r="AQ3047" s="17"/>
      <c r="AR3047" s="17"/>
      <c r="AS3047" s="17"/>
      <c r="AT3047" s="17"/>
      <c r="AU3047" s="17"/>
      <c r="AV3047" s="17"/>
      <c r="AW3047" s="17"/>
      <c r="AX3047" s="17"/>
      <c r="AY3047" s="17"/>
      <c r="AZ3047" s="17"/>
      <c r="BA3047" s="17"/>
      <c r="BB3047" s="17"/>
      <c r="BC3047" s="17"/>
      <c r="BD3047" s="17"/>
      <c r="BE3047" s="17"/>
      <c r="BF3047" s="17"/>
      <c r="BG3047" s="17"/>
      <c r="BH3047" s="17"/>
      <c r="BI3047" s="17"/>
      <c r="BJ3047" s="17"/>
      <c r="BK3047" s="17"/>
      <c r="BL3047" s="17"/>
      <c r="BM3047" s="17"/>
      <c r="BN3047" s="17"/>
      <c r="BO3047" s="17"/>
      <c r="BP3047" s="17"/>
      <c r="BQ3047" s="17"/>
      <c r="BR3047" s="17"/>
      <c r="BS3047" s="17"/>
      <c r="BT3047" s="17"/>
    </row>
    <row r="3048" hidden="1" spans="2:72">
      <c r="B3048" s="17"/>
      <c r="C3048" s="4">
        <f t="shared" si="347"/>
        <v>3044</v>
      </c>
      <c r="D3048" s="1" t="s">
        <v>3963</v>
      </c>
      <c r="E3048" s="1" t="s">
        <v>3964</v>
      </c>
      <c r="F3048" s="17" t="s">
        <v>2425</v>
      </c>
      <c r="G3048" s="4">
        <v>0</v>
      </c>
      <c r="H3048" s="35">
        <f t="shared" si="344"/>
        <v>0</v>
      </c>
      <c r="I3048" s="47">
        <f t="shared" si="345"/>
        <v>0</v>
      </c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  <c r="AM3048" s="17"/>
      <c r="AN3048" s="17"/>
      <c r="AO3048" s="37">
        <f t="shared" si="346"/>
        <v>0</v>
      </c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s="17"/>
      <c r="BE3048" s="17"/>
      <c r="BF3048" s="17"/>
      <c r="BG3048" s="17"/>
      <c r="BH3048" s="17"/>
      <c r="BI3048" s="17"/>
      <c r="BJ3048" s="17"/>
      <c r="BK3048" s="17"/>
      <c r="BL3048" s="17"/>
      <c r="BM3048" s="17"/>
      <c r="BN3048" s="17"/>
      <c r="BO3048" s="17"/>
      <c r="BP3048" s="17"/>
      <c r="BQ3048" s="17"/>
      <c r="BR3048" s="17"/>
      <c r="BS3048" s="17"/>
      <c r="BT3048" s="17"/>
    </row>
    <row r="3049" spans="2:72">
      <c r="B3049" s="17" t="e">
        <f>VLOOKUP(D3049,正方形!D:D,1,FALSE)</f>
        <v>#N/A</v>
      </c>
      <c r="C3049" s="4">
        <f t="shared" si="347"/>
        <v>3045</v>
      </c>
      <c r="D3049" s="1" t="s">
        <v>3965</v>
      </c>
      <c r="E3049" s="1" t="s">
        <v>3966</v>
      </c>
      <c r="F3049" s="17" t="s">
        <v>3823</v>
      </c>
      <c r="G3049" s="4">
        <v>180</v>
      </c>
      <c r="H3049" s="35">
        <f t="shared" si="344"/>
        <v>180</v>
      </c>
      <c r="I3049" s="47">
        <f t="shared" si="345"/>
        <v>0</v>
      </c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  <c r="AI3049" s="17"/>
      <c r="AJ3049" s="17"/>
      <c r="AK3049" s="17"/>
      <c r="AL3049" s="17"/>
      <c r="AM3049" s="17"/>
      <c r="AN3049" s="17"/>
      <c r="AO3049" s="37">
        <f t="shared" si="346"/>
        <v>0</v>
      </c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s="17"/>
      <c r="BE3049" s="17"/>
      <c r="BF3049" s="17"/>
      <c r="BG3049" s="17"/>
      <c r="BH3049" s="17"/>
      <c r="BI3049" s="17"/>
      <c r="BJ3049" s="17"/>
      <c r="BK3049" s="17"/>
      <c r="BL3049" s="17"/>
      <c r="BM3049" s="17"/>
      <c r="BN3049" s="17"/>
      <c r="BO3049" s="17"/>
      <c r="BP3049" s="17"/>
      <c r="BQ3049" s="17"/>
      <c r="BR3049" s="17"/>
      <c r="BS3049" s="17"/>
      <c r="BT3049" s="17"/>
    </row>
    <row r="3050" hidden="1" spans="2:72">
      <c r="B3050" s="17" t="e">
        <f>VLOOKUP(D3050,正方形!D:D,1,FALSE)</f>
        <v>#N/A</v>
      </c>
      <c r="C3050" s="4">
        <f t="shared" si="347"/>
        <v>3046</v>
      </c>
      <c r="D3050" s="1" t="s">
        <v>3967</v>
      </c>
      <c r="E3050" s="1" t="s">
        <v>3968</v>
      </c>
      <c r="F3050" s="17" t="s">
        <v>2425</v>
      </c>
      <c r="G3050" s="4">
        <v>0</v>
      </c>
      <c r="H3050" s="35">
        <f t="shared" si="344"/>
        <v>0</v>
      </c>
      <c r="I3050" s="47">
        <f t="shared" si="345"/>
        <v>0</v>
      </c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7"/>
      <c r="AI3050" s="17"/>
      <c r="AJ3050" s="17"/>
      <c r="AK3050" s="17"/>
      <c r="AL3050" s="17"/>
      <c r="AM3050" s="17"/>
      <c r="AN3050" s="17"/>
      <c r="AO3050" s="37">
        <f t="shared" si="346"/>
        <v>0</v>
      </c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s="17"/>
      <c r="BE3050" s="17"/>
      <c r="BF3050" s="17"/>
      <c r="BG3050" s="17"/>
      <c r="BH3050" s="17"/>
      <c r="BI3050" s="17"/>
      <c r="BJ3050" s="17"/>
      <c r="BK3050" s="17"/>
      <c r="BL3050" s="17"/>
      <c r="BM3050" s="17"/>
      <c r="BN3050" s="17"/>
      <c r="BO3050" s="17"/>
      <c r="BP3050" s="17"/>
      <c r="BQ3050" s="17"/>
      <c r="BR3050" s="17"/>
      <c r="BS3050" s="17"/>
      <c r="BT3050" s="17"/>
    </row>
    <row r="3051" spans="2:72">
      <c r="B3051" s="17" t="e">
        <f>VLOOKUP(D3051,正方形!D:D,1,FALSE)</f>
        <v>#N/A</v>
      </c>
      <c r="C3051" s="4">
        <f t="shared" si="347"/>
        <v>3047</v>
      </c>
      <c r="D3051" s="1" t="s">
        <v>3969</v>
      </c>
      <c r="E3051" s="1" t="s">
        <v>3970</v>
      </c>
      <c r="F3051" s="17" t="s">
        <v>3204</v>
      </c>
      <c r="G3051" s="4">
        <v>45</v>
      </c>
      <c r="H3051" s="35">
        <f t="shared" si="344"/>
        <v>45</v>
      </c>
      <c r="I3051" s="47">
        <f t="shared" si="345"/>
        <v>0</v>
      </c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7"/>
      <c r="AG3051" s="17"/>
      <c r="AH3051" s="17"/>
      <c r="AI3051" s="17"/>
      <c r="AJ3051" s="17"/>
      <c r="AK3051" s="17"/>
      <c r="AL3051" s="17"/>
      <c r="AM3051" s="17"/>
      <c r="AN3051" s="17"/>
      <c r="AO3051" s="37">
        <f t="shared" si="346"/>
        <v>0</v>
      </c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7"/>
      <c r="BC3051" s="17"/>
      <c r="BD3051" s="17"/>
      <c r="BE3051" s="17"/>
      <c r="BF3051" s="17"/>
      <c r="BG3051" s="17"/>
      <c r="BH3051" s="17"/>
      <c r="BI3051" s="17"/>
      <c r="BJ3051" s="17"/>
      <c r="BK3051" s="17"/>
      <c r="BL3051" s="17"/>
      <c r="BM3051" s="17"/>
      <c r="BN3051" s="17"/>
      <c r="BO3051" s="17"/>
      <c r="BP3051" s="17"/>
      <c r="BQ3051" s="17"/>
      <c r="BR3051" s="17"/>
      <c r="BS3051" s="17"/>
      <c r="BT3051" s="17"/>
    </row>
    <row r="3052" spans="2:72">
      <c r="B3052" s="17" t="e">
        <f>VLOOKUP(D3052,正方形!D:D,1,FALSE)</f>
        <v>#N/A</v>
      </c>
      <c r="C3052" s="4">
        <f t="shared" si="347"/>
        <v>3048</v>
      </c>
      <c r="D3052" s="1" t="s">
        <v>3971</v>
      </c>
      <c r="E3052" s="1" t="s">
        <v>3972</v>
      </c>
      <c r="F3052" s="17" t="s">
        <v>3697</v>
      </c>
      <c r="G3052" s="4">
        <v>70</v>
      </c>
      <c r="H3052" s="35">
        <f t="shared" si="344"/>
        <v>70</v>
      </c>
      <c r="I3052" s="47">
        <f t="shared" si="345"/>
        <v>0</v>
      </c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/>
      <c r="AG3052" s="17"/>
      <c r="AH3052" s="17"/>
      <c r="AI3052" s="17"/>
      <c r="AJ3052" s="17"/>
      <c r="AK3052" s="17"/>
      <c r="AL3052" s="17"/>
      <c r="AM3052" s="17"/>
      <c r="AN3052" s="17"/>
      <c r="AO3052" s="37">
        <f t="shared" si="346"/>
        <v>0</v>
      </c>
      <c r="AP3052" s="17"/>
      <c r="AQ3052" s="17"/>
      <c r="AR3052" s="17"/>
      <c r="AS3052" s="17"/>
      <c r="AT3052" s="17"/>
      <c r="AU3052" s="17"/>
      <c r="AV3052" s="17"/>
      <c r="AW3052" s="17"/>
      <c r="AX3052" s="17"/>
      <c r="AY3052" s="17"/>
      <c r="AZ3052" s="17"/>
      <c r="BA3052" s="17"/>
      <c r="BB3052" s="17"/>
      <c r="BC3052" s="17"/>
      <c r="BD3052" s="17"/>
      <c r="BE3052" s="17"/>
      <c r="BF3052" s="17"/>
      <c r="BG3052" s="17"/>
      <c r="BH3052" s="17"/>
      <c r="BI3052" s="17"/>
      <c r="BJ3052" s="17"/>
      <c r="BK3052" s="17"/>
      <c r="BL3052" s="17"/>
      <c r="BM3052" s="17"/>
      <c r="BN3052" s="17"/>
      <c r="BO3052" s="17"/>
      <c r="BP3052" s="17"/>
      <c r="BQ3052" s="17"/>
      <c r="BR3052" s="17"/>
      <c r="BS3052" s="17"/>
      <c r="BT3052" s="17"/>
    </row>
    <row r="3053" spans="2:72">
      <c r="B3053" s="17" t="e">
        <f>VLOOKUP(D3053,正方形!D:D,1,FALSE)</f>
        <v>#N/A</v>
      </c>
      <c r="C3053" s="4">
        <f t="shared" si="347"/>
        <v>3049</v>
      </c>
      <c r="D3053" s="1" t="s">
        <v>3973</v>
      </c>
      <c r="E3053" s="1" t="s">
        <v>3974</v>
      </c>
      <c r="F3053" s="17" t="s">
        <v>3975</v>
      </c>
      <c r="G3053" s="4">
        <v>200</v>
      </c>
      <c r="H3053" s="35">
        <f t="shared" si="344"/>
        <v>200</v>
      </c>
      <c r="I3053" s="47">
        <f t="shared" si="345"/>
        <v>0</v>
      </c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  <c r="AM3053" s="17"/>
      <c r="AN3053" s="17"/>
      <c r="AO3053" s="37">
        <f t="shared" si="346"/>
        <v>0</v>
      </c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/>
      <c r="BD3053" s="17"/>
      <c r="BE3053" s="17"/>
      <c r="BF3053" s="17"/>
      <c r="BG3053" s="17"/>
      <c r="BH3053" s="17"/>
      <c r="BI3053" s="17"/>
      <c r="BJ3053" s="17"/>
      <c r="BK3053" s="17"/>
      <c r="BL3053" s="17"/>
      <c r="BM3053" s="17"/>
      <c r="BN3053" s="17"/>
      <c r="BO3053" s="17"/>
      <c r="BP3053" s="17"/>
      <c r="BQ3053" s="17"/>
      <c r="BR3053" s="17"/>
      <c r="BS3053" s="17"/>
      <c r="BT3053" s="17"/>
    </row>
    <row r="3054" spans="2:72">
      <c r="B3054" s="17" t="e">
        <f>VLOOKUP(D3054,正方形!D:D,1,FALSE)</f>
        <v>#N/A</v>
      </c>
      <c r="C3054" s="4">
        <f t="shared" si="347"/>
        <v>3050</v>
      </c>
      <c r="D3054" s="1" t="s">
        <v>3976</v>
      </c>
      <c r="E3054" s="1" t="s">
        <v>3977</v>
      </c>
      <c r="F3054" s="17" t="s">
        <v>3629</v>
      </c>
      <c r="G3054" s="4">
        <v>135</v>
      </c>
      <c r="H3054" s="35">
        <f t="shared" si="344"/>
        <v>135</v>
      </c>
      <c r="I3054" s="47">
        <f t="shared" si="345"/>
        <v>0</v>
      </c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  <c r="AI3054" s="17"/>
      <c r="AJ3054" s="17"/>
      <c r="AK3054" s="17"/>
      <c r="AL3054" s="17"/>
      <c r="AM3054" s="17"/>
      <c r="AN3054" s="17"/>
      <c r="AO3054" s="37">
        <f t="shared" si="346"/>
        <v>0</v>
      </c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7"/>
      <c r="BC3054" s="17"/>
      <c r="BD3054" s="17"/>
      <c r="BE3054" s="17"/>
      <c r="BF3054" s="17"/>
      <c r="BG3054" s="17"/>
      <c r="BH3054" s="17"/>
      <c r="BI3054" s="17"/>
      <c r="BJ3054" s="17"/>
      <c r="BK3054" s="17"/>
      <c r="BL3054" s="17"/>
      <c r="BM3054" s="17"/>
      <c r="BN3054" s="17"/>
      <c r="BO3054" s="17"/>
      <c r="BP3054" s="17"/>
      <c r="BQ3054" s="17"/>
      <c r="BR3054" s="17"/>
      <c r="BS3054" s="17"/>
      <c r="BT3054" s="17"/>
    </row>
    <row r="3055" hidden="1" spans="2:72">
      <c r="B3055" s="17" t="e">
        <f>VLOOKUP(D3055,正方形!D:D,1,FALSE)</f>
        <v>#N/A</v>
      </c>
      <c r="C3055" s="4">
        <f t="shared" si="347"/>
        <v>3051</v>
      </c>
      <c r="D3055" s="1" t="s">
        <v>3978</v>
      </c>
      <c r="E3055" s="1" t="s">
        <v>3979</v>
      </c>
      <c r="F3055" s="17" t="s">
        <v>2749</v>
      </c>
      <c r="G3055" s="4">
        <v>20</v>
      </c>
      <c r="H3055" s="35">
        <f t="shared" si="344"/>
        <v>-80</v>
      </c>
      <c r="I3055" s="47">
        <f t="shared" si="345"/>
        <v>0</v>
      </c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  <c r="AI3055" s="17"/>
      <c r="AJ3055" s="17"/>
      <c r="AK3055" s="17"/>
      <c r="AL3055" s="17"/>
      <c r="AM3055" s="17"/>
      <c r="AN3055" s="17"/>
      <c r="AO3055" s="37">
        <f t="shared" si="346"/>
        <v>100</v>
      </c>
      <c r="AP3055" s="17"/>
      <c r="AQ3055" s="17"/>
      <c r="AR3055" s="17">
        <v>100</v>
      </c>
      <c r="AS3055" s="17"/>
      <c r="AT3055" s="17"/>
      <c r="AU3055" s="17"/>
      <c r="AV3055" s="17"/>
      <c r="AW3055" s="17"/>
      <c r="AX3055" s="17"/>
      <c r="AY3055" s="17"/>
      <c r="AZ3055" s="17"/>
      <c r="BA3055" s="17"/>
      <c r="BB3055" s="17"/>
      <c r="BC3055" s="17"/>
      <c r="BD3055" s="17"/>
      <c r="BE3055" s="17"/>
      <c r="BF3055" s="17"/>
      <c r="BG3055" s="17"/>
      <c r="BH3055" s="17"/>
      <c r="BI3055" s="17"/>
      <c r="BJ3055" s="17"/>
      <c r="BK3055" s="17"/>
      <c r="BL3055" s="17"/>
      <c r="BM3055" s="17"/>
      <c r="BN3055" s="17"/>
      <c r="BO3055" s="17"/>
      <c r="BP3055" s="17"/>
      <c r="BQ3055" s="17"/>
      <c r="BR3055" s="17"/>
      <c r="BS3055" s="17"/>
      <c r="BT3055" s="17"/>
    </row>
    <row r="3056" spans="2:72">
      <c r="B3056" s="17" t="e">
        <f>VLOOKUP(D3056,正方形!D:D,1,FALSE)</f>
        <v>#N/A</v>
      </c>
      <c r="C3056" s="4">
        <f t="shared" si="347"/>
        <v>3052</v>
      </c>
      <c r="D3056" s="1" t="s">
        <v>3980</v>
      </c>
      <c r="E3056" s="1" t="s">
        <v>3981</v>
      </c>
      <c r="F3056" s="17" t="s">
        <v>3982</v>
      </c>
      <c r="G3056" s="4">
        <v>3200</v>
      </c>
      <c r="H3056" s="35">
        <f t="shared" si="344"/>
        <v>3200</v>
      </c>
      <c r="I3056" s="47">
        <f t="shared" si="345"/>
        <v>0</v>
      </c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37">
        <f t="shared" si="346"/>
        <v>0</v>
      </c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s="17"/>
      <c r="BE3056" s="17"/>
      <c r="BF3056" s="17"/>
      <c r="BG3056" s="17"/>
      <c r="BH3056" s="17"/>
      <c r="BI3056" s="17"/>
      <c r="BJ3056" s="17"/>
      <c r="BK3056" s="17"/>
      <c r="BL3056" s="17"/>
      <c r="BM3056" s="17"/>
      <c r="BN3056" s="17"/>
      <c r="BO3056" s="17"/>
      <c r="BP3056" s="17"/>
      <c r="BQ3056" s="17"/>
      <c r="BR3056" s="17"/>
      <c r="BS3056" s="17"/>
      <c r="BT3056" s="17"/>
    </row>
    <row r="3057" spans="2:72">
      <c r="B3057" s="17" t="e">
        <f>VLOOKUP(D3057,正方形!D:D,1,FALSE)</f>
        <v>#N/A</v>
      </c>
      <c r="C3057" s="4">
        <f t="shared" si="347"/>
        <v>3053</v>
      </c>
      <c r="D3057" s="1" t="s">
        <v>3983</v>
      </c>
      <c r="E3057" s="1" t="s">
        <v>3984</v>
      </c>
      <c r="F3057" s="17" t="s">
        <v>2715</v>
      </c>
      <c r="G3057" s="4">
        <v>90</v>
      </c>
      <c r="H3057" s="35">
        <f t="shared" si="344"/>
        <v>90</v>
      </c>
      <c r="I3057" s="47">
        <f t="shared" si="345"/>
        <v>0</v>
      </c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7"/>
      <c r="AI3057" s="17"/>
      <c r="AJ3057" s="17"/>
      <c r="AK3057" s="17"/>
      <c r="AL3057" s="17"/>
      <c r="AM3057" s="17"/>
      <c r="AN3057" s="17"/>
      <c r="AO3057" s="37">
        <f t="shared" si="346"/>
        <v>0</v>
      </c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s="17"/>
      <c r="BE3057" s="17"/>
      <c r="BF3057" s="17"/>
      <c r="BG3057" s="17"/>
      <c r="BH3057" s="17"/>
      <c r="BI3057" s="17"/>
      <c r="BJ3057" s="17"/>
      <c r="BK3057" s="17"/>
      <c r="BL3057" s="17"/>
      <c r="BM3057" s="17"/>
      <c r="BN3057" s="17"/>
      <c r="BO3057" s="17"/>
      <c r="BP3057" s="17"/>
      <c r="BQ3057" s="17"/>
      <c r="BR3057" s="17"/>
      <c r="BS3057" s="17"/>
      <c r="BT3057" s="17"/>
    </row>
    <row r="3058" spans="2:72">
      <c r="B3058" s="17" t="e">
        <f>VLOOKUP(D3058,正方形!D:D,1,FALSE)</f>
        <v>#N/A</v>
      </c>
      <c r="C3058" s="4">
        <f t="shared" si="347"/>
        <v>3054</v>
      </c>
      <c r="D3058" s="1" t="s">
        <v>3985</v>
      </c>
      <c r="E3058" s="1" t="s">
        <v>3986</v>
      </c>
      <c r="F3058" s="17" t="s">
        <v>3987</v>
      </c>
      <c r="G3058" s="4">
        <v>965</v>
      </c>
      <c r="H3058" s="35">
        <f t="shared" si="344"/>
        <v>965</v>
      </c>
      <c r="I3058" s="47">
        <f t="shared" si="345"/>
        <v>0</v>
      </c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  <c r="AI3058" s="17"/>
      <c r="AJ3058" s="17"/>
      <c r="AK3058" s="17"/>
      <c r="AL3058" s="17"/>
      <c r="AM3058" s="17"/>
      <c r="AN3058" s="17"/>
      <c r="AO3058" s="37">
        <f t="shared" si="346"/>
        <v>0</v>
      </c>
      <c r="AP3058" s="17"/>
      <c r="AQ3058" s="17"/>
      <c r="AR3058" s="17"/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s="17"/>
      <c r="BE3058" s="17"/>
      <c r="BF3058" s="17"/>
      <c r="BG3058" s="17"/>
      <c r="BH3058" s="17"/>
      <c r="BI3058" s="17"/>
      <c r="BJ3058" s="17"/>
      <c r="BK3058" s="17"/>
      <c r="BL3058" s="17"/>
      <c r="BM3058" s="17"/>
      <c r="BN3058" s="17"/>
      <c r="BO3058" s="17"/>
      <c r="BP3058" s="17"/>
      <c r="BQ3058" s="17"/>
      <c r="BR3058" s="17"/>
      <c r="BS3058" s="17"/>
      <c r="BT3058" s="17"/>
    </row>
    <row r="3059" spans="2:72">
      <c r="B3059" s="17" t="e">
        <f>VLOOKUP(D3059,正方形!D:D,1,FALSE)</f>
        <v>#N/A</v>
      </c>
      <c r="C3059" s="4">
        <f t="shared" si="347"/>
        <v>3055</v>
      </c>
      <c r="D3059" s="1" t="s">
        <v>3988</v>
      </c>
      <c r="E3059" s="1" t="s">
        <v>3440</v>
      </c>
      <c r="F3059" s="17" t="s">
        <v>3726</v>
      </c>
      <c r="G3059" s="4">
        <v>150</v>
      </c>
      <c r="H3059" s="35">
        <f t="shared" si="344"/>
        <v>150</v>
      </c>
      <c r="I3059" s="47">
        <f t="shared" si="345"/>
        <v>0</v>
      </c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7"/>
      <c r="AG3059" s="17"/>
      <c r="AH3059" s="17"/>
      <c r="AI3059" s="17"/>
      <c r="AJ3059" s="17"/>
      <c r="AK3059" s="17"/>
      <c r="AL3059" s="17"/>
      <c r="AM3059" s="17"/>
      <c r="AN3059" s="17"/>
      <c r="AO3059" s="37">
        <f t="shared" si="346"/>
        <v>0</v>
      </c>
      <c r="AP3059" s="17"/>
      <c r="AQ3059" s="17"/>
      <c r="AR3059" s="17"/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7"/>
      <c r="BC3059" s="17"/>
      <c r="BD3059" s="17"/>
      <c r="BE3059" s="17"/>
      <c r="BF3059" s="17"/>
      <c r="BG3059" s="17"/>
      <c r="BH3059" s="17"/>
      <c r="BI3059" s="17"/>
      <c r="BJ3059" s="17"/>
      <c r="BK3059" s="17"/>
      <c r="BL3059" s="17"/>
      <c r="BM3059" s="17"/>
      <c r="BN3059" s="17"/>
      <c r="BO3059" s="17"/>
      <c r="BP3059" s="17"/>
      <c r="BQ3059" s="17"/>
      <c r="BR3059" s="17"/>
      <c r="BS3059" s="17"/>
      <c r="BT3059" s="17"/>
    </row>
    <row r="3060" hidden="1" spans="2:72">
      <c r="B3060" s="17" t="e">
        <f>VLOOKUP(D3060,正方形!D:D,1,FALSE)</f>
        <v>#N/A</v>
      </c>
      <c r="C3060" s="4">
        <f t="shared" si="347"/>
        <v>3056</v>
      </c>
      <c r="D3060" s="1" t="s">
        <v>3989</v>
      </c>
      <c r="E3060" s="1" t="s">
        <v>3445</v>
      </c>
      <c r="F3060" s="17" t="s">
        <v>2449</v>
      </c>
      <c r="G3060" s="4">
        <v>400</v>
      </c>
      <c r="H3060" s="35">
        <f t="shared" si="344"/>
        <v>0</v>
      </c>
      <c r="I3060" s="47">
        <f t="shared" si="345"/>
        <v>0</v>
      </c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/>
      <c r="AG3060" s="17"/>
      <c r="AH3060" s="17"/>
      <c r="AI3060" s="17"/>
      <c r="AJ3060" s="17"/>
      <c r="AK3060" s="17"/>
      <c r="AL3060" s="17"/>
      <c r="AM3060" s="17"/>
      <c r="AN3060" s="17"/>
      <c r="AO3060" s="37">
        <f t="shared" si="346"/>
        <v>400</v>
      </c>
      <c r="AP3060" s="17"/>
      <c r="AQ3060" s="17"/>
      <c r="AR3060" s="17"/>
      <c r="AS3060" s="17"/>
      <c r="AT3060" s="17"/>
      <c r="AU3060" s="17"/>
      <c r="AV3060" s="17"/>
      <c r="AW3060" s="17"/>
      <c r="AX3060" s="17">
        <v>400</v>
      </c>
      <c r="AY3060" s="17"/>
      <c r="AZ3060" s="17"/>
      <c r="BA3060" s="17"/>
      <c r="BB3060" s="17"/>
      <c r="BC3060" s="17"/>
      <c r="BD3060" s="17"/>
      <c r="BE3060" s="17"/>
      <c r="BF3060" s="17"/>
      <c r="BG3060" s="17"/>
      <c r="BH3060" s="17"/>
      <c r="BI3060" s="17"/>
      <c r="BJ3060" s="17"/>
      <c r="BK3060" s="17"/>
      <c r="BL3060" s="17"/>
      <c r="BM3060" s="17"/>
      <c r="BN3060" s="17"/>
      <c r="BO3060" s="17"/>
      <c r="BP3060" s="17"/>
      <c r="BQ3060" s="17"/>
      <c r="BR3060" s="17"/>
      <c r="BS3060" s="17"/>
      <c r="BT3060" s="17"/>
    </row>
    <row r="3061" spans="2:72">
      <c r="B3061" s="17" t="e">
        <f>VLOOKUP(D3061,正方形!D:D,1,FALSE)</f>
        <v>#N/A</v>
      </c>
      <c r="C3061" s="4">
        <f t="shared" si="347"/>
        <v>3057</v>
      </c>
      <c r="D3061" s="1" t="s">
        <v>3990</v>
      </c>
      <c r="E3061" s="1" t="s">
        <v>3991</v>
      </c>
      <c r="F3061" s="17" t="s">
        <v>3992</v>
      </c>
      <c r="G3061" s="4">
        <v>320</v>
      </c>
      <c r="H3061" s="35">
        <f t="shared" si="344"/>
        <v>320</v>
      </c>
      <c r="I3061" s="47">
        <f t="shared" si="345"/>
        <v>0</v>
      </c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/>
      <c r="AG3061" s="17"/>
      <c r="AH3061" s="17"/>
      <c r="AI3061" s="17"/>
      <c r="AJ3061" s="17"/>
      <c r="AK3061" s="17"/>
      <c r="AL3061" s="17"/>
      <c r="AM3061" s="17"/>
      <c r="AN3061" s="17"/>
      <c r="AO3061" s="37">
        <f t="shared" si="346"/>
        <v>0</v>
      </c>
      <c r="AP3061" s="17"/>
      <c r="AQ3061" s="17"/>
      <c r="AR3061" s="17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s="17"/>
      <c r="BE3061" s="17"/>
      <c r="BF3061" s="17"/>
      <c r="BG3061" s="17"/>
      <c r="BH3061" s="17"/>
      <c r="BI3061" s="17"/>
      <c r="BJ3061" s="17"/>
      <c r="BK3061" s="17"/>
      <c r="BL3061" s="17"/>
      <c r="BM3061" s="17"/>
      <c r="BN3061" s="17"/>
      <c r="BO3061" s="17"/>
      <c r="BP3061" s="17"/>
      <c r="BQ3061" s="17"/>
      <c r="BR3061" s="17"/>
      <c r="BS3061" s="17"/>
      <c r="BT3061" s="17"/>
    </row>
    <row r="3062" hidden="1" spans="2:72">
      <c r="B3062" s="17"/>
      <c r="C3062" s="4">
        <f t="shared" si="347"/>
        <v>3058</v>
      </c>
      <c r="D3062" s="16" t="s">
        <v>3993</v>
      </c>
      <c r="E3062" s="1" t="s">
        <v>3994</v>
      </c>
      <c r="F3062" s="17"/>
      <c r="G3062" s="4">
        <v>0</v>
      </c>
      <c r="H3062" s="35">
        <f t="shared" si="344"/>
        <v>0</v>
      </c>
      <c r="I3062" s="47">
        <f t="shared" si="345"/>
        <v>0</v>
      </c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7"/>
      <c r="AI3062" s="17"/>
      <c r="AJ3062" s="17"/>
      <c r="AK3062" s="17"/>
      <c r="AL3062" s="17"/>
      <c r="AM3062" s="17"/>
      <c r="AN3062" s="17"/>
      <c r="AO3062" s="37">
        <f t="shared" si="346"/>
        <v>0</v>
      </c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s="17"/>
      <c r="BE3062" s="17"/>
      <c r="BF3062" s="17"/>
      <c r="BG3062" s="17"/>
      <c r="BH3062" s="17"/>
      <c r="BI3062" s="17"/>
      <c r="BJ3062" s="17"/>
      <c r="BK3062" s="17"/>
      <c r="BL3062" s="17"/>
      <c r="BM3062" s="17"/>
      <c r="BN3062" s="17"/>
      <c r="BO3062" s="17"/>
      <c r="BP3062" s="17"/>
      <c r="BQ3062" s="17"/>
      <c r="BR3062" s="17"/>
      <c r="BS3062" s="17"/>
      <c r="BT3062" s="17"/>
    </row>
    <row r="3063" hidden="1" spans="2:72">
      <c r="B3063" s="17" t="e">
        <f>VLOOKUP(D3063,正方形!D:D,1,FALSE)</f>
        <v>#N/A</v>
      </c>
      <c r="C3063" s="4">
        <f t="shared" si="347"/>
        <v>3059</v>
      </c>
      <c r="D3063" s="1" t="s">
        <v>3995</v>
      </c>
      <c r="E3063" s="1" t="s">
        <v>3996</v>
      </c>
      <c r="F3063" s="17" t="s">
        <v>2532</v>
      </c>
      <c r="G3063" s="4">
        <v>0</v>
      </c>
      <c r="H3063" s="35">
        <f t="shared" si="344"/>
        <v>0</v>
      </c>
      <c r="I3063" s="47">
        <f t="shared" si="345"/>
        <v>0</v>
      </c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7"/>
      <c r="AI3063" s="17"/>
      <c r="AJ3063" s="17"/>
      <c r="AK3063" s="17"/>
      <c r="AL3063" s="17"/>
      <c r="AM3063" s="17"/>
      <c r="AN3063" s="17"/>
      <c r="AO3063" s="37">
        <f t="shared" si="346"/>
        <v>0</v>
      </c>
      <c r="AP3063" s="17"/>
      <c r="AQ3063" s="17"/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s="17"/>
      <c r="BE3063" s="17"/>
      <c r="BF3063" s="17"/>
      <c r="BG3063" s="17"/>
      <c r="BH3063" s="17"/>
      <c r="BI3063" s="17"/>
      <c r="BJ3063" s="17"/>
      <c r="BK3063" s="17"/>
      <c r="BL3063" s="17"/>
      <c r="BM3063" s="17"/>
      <c r="BN3063" s="17"/>
      <c r="BO3063" s="17"/>
      <c r="BP3063" s="17"/>
      <c r="BQ3063" s="17"/>
      <c r="BR3063" s="17"/>
      <c r="BS3063" s="17"/>
      <c r="BT3063" s="17"/>
    </row>
    <row r="3064" spans="2:72">
      <c r="B3064" s="17" t="e">
        <f>VLOOKUP(D3064,正方形!D:D,1,FALSE)</f>
        <v>#N/A</v>
      </c>
      <c r="C3064" s="4">
        <f t="shared" si="347"/>
        <v>3060</v>
      </c>
      <c r="D3064" s="1" t="s">
        <v>3997</v>
      </c>
      <c r="E3064" s="1" t="s">
        <v>3481</v>
      </c>
      <c r="F3064" s="17" t="s">
        <v>3998</v>
      </c>
      <c r="G3064" s="4">
        <v>1100</v>
      </c>
      <c r="H3064" s="35">
        <f t="shared" si="344"/>
        <v>1100</v>
      </c>
      <c r="I3064" s="47">
        <f t="shared" si="345"/>
        <v>0</v>
      </c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  <c r="AI3064" s="17"/>
      <c r="AJ3064" s="17"/>
      <c r="AK3064" s="17"/>
      <c r="AL3064" s="17"/>
      <c r="AM3064" s="17"/>
      <c r="AN3064" s="17"/>
      <c r="AO3064" s="37">
        <f t="shared" si="346"/>
        <v>0</v>
      </c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s="17"/>
      <c r="BE3064" s="17"/>
      <c r="BF3064" s="17"/>
      <c r="BG3064" s="17"/>
      <c r="BH3064" s="17"/>
      <c r="BI3064" s="17"/>
      <c r="BJ3064" s="17"/>
      <c r="BK3064" s="17"/>
      <c r="BL3064" s="17"/>
      <c r="BM3064" s="17"/>
      <c r="BN3064" s="17"/>
      <c r="BO3064" s="17"/>
      <c r="BP3064" s="17"/>
      <c r="BQ3064" s="17"/>
      <c r="BR3064" s="17"/>
      <c r="BS3064" s="17"/>
      <c r="BT3064" s="17"/>
    </row>
    <row r="3065" hidden="1" spans="2:72">
      <c r="B3065" s="17" t="e">
        <f>VLOOKUP(D3065,正方形!D:D,1,FALSE)</f>
        <v>#N/A</v>
      </c>
      <c r="C3065" s="4">
        <f t="shared" si="347"/>
        <v>3061</v>
      </c>
      <c r="D3065" s="1" t="s">
        <v>3999</v>
      </c>
      <c r="E3065" s="1" t="s">
        <v>3492</v>
      </c>
      <c r="F3065" s="17" t="s">
        <v>3598</v>
      </c>
      <c r="G3065" s="4">
        <v>100</v>
      </c>
      <c r="H3065" s="35">
        <f t="shared" si="344"/>
        <v>0</v>
      </c>
      <c r="I3065" s="47">
        <f t="shared" si="345"/>
        <v>0</v>
      </c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7"/>
      <c r="AI3065" s="17"/>
      <c r="AJ3065" s="17"/>
      <c r="AK3065" s="17"/>
      <c r="AL3065" s="17"/>
      <c r="AM3065" s="17"/>
      <c r="AN3065" s="17"/>
      <c r="AO3065" s="37">
        <f t="shared" si="346"/>
        <v>100</v>
      </c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>
        <v>100</v>
      </c>
      <c r="BB3065" s="17"/>
      <c r="BC3065" s="17"/>
      <c r="BD3065" s="17"/>
      <c r="BE3065" s="17"/>
      <c r="BF3065" s="17"/>
      <c r="BG3065" s="17"/>
      <c r="BH3065" s="17"/>
      <c r="BI3065" s="17"/>
      <c r="BJ3065" s="17"/>
      <c r="BK3065" s="17"/>
      <c r="BL3065" s="17"/>
      <c r="BM3065" s="17"/>
      <c r="BN3065" s="17"/>
      <c r="BO3065" s="17"/>
      <c r="BP3065" s="17"/>
      <c r="BQ3065" s="17"/>
      <c r="BR3065" s="17"/>
      <c r="BS3065" s="17"/>
      <c r="BT3065" s="17"/>
    </row>
    <row r="3066" hidden="1" spans="2:72">
      <c r="B3066" s="17"/>
      <c r="C3066" s="4">
        <f t="shared" si="347"/>
        <v>3062</v>
      </c>
      <c r="D3066" s="16" t="s">
        <v>4000</v>
      </c>
      <c r="E3066" s="16" t="s">
        <v>4001</v>
      </c>
      <c r="F3066" s="17"/>
      <c r="G3066" s="4">
        <v>0</v>
      </c>
      <c r="H3066" s="35">
        <f t="shared" si="344"/>
        <v>0</v>
      </c>
      <c r="I3066" s="47">
        <f t="shared" si="345"/>
        <v>0</v>
      </c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  <c r="AI3066" s="17"/>
      <c r="AJ3066" s="17"/>
      <c r="AK3066" s="17"/>
      <c r="AL3066" s="17"/>
      <c r="AM3066" s="17"/>
      <c r="AN3066" s="17"/>
      <c r="AO3066" s="37">
        <f t="shared" si="346"/>
        <v>0</v>
      </c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s="17"/>
      <c r="BE3066" s="17"/>
      <c r="BF3066" s="17"/>
      <c r="BG3066" s="17"/>
      <c r="BH3066" s="17"/>
      <c r="BI3066" s="17"/>
      <c r="BJ3066" s="17"/>
      <c r="BK3066" s="17"/>
      <c r="BL3066" s="17"/>
      <c r="BM3066" s="17"/>
      <c r="BN3066" s="17"/>
      <c r="BO3066" s="17"/>
      <c r="BP3066" s="17"/>
      <c r="BQ3066" s="17"/>
      <c r="BR3066" s="17"/>
      <c r="BS3066" s="17"/>
      <c r="BT3066" s="17"/>
    </row>
    <row r="3067" hidden="1" spans="2:72">
      <c r="B3067" s="17" t="e">
        <f>VLOOKUP(D3067,正方形!D:D,1,FALSE)</f>
        <v>#N/A</v>
      </c>
      <c r="C3067" s="4">
        <f t="shared" si="347"/>
        <v>3063</v>
      </c>
      <c r="D3067" s="1" t="s">
        <v>4002</v>
      </c>
      <c r="E3067" s="1" t="s">
        <v>4003</v>
      </c>
      <c r="F3067" s="17" t="s">
        <v>2801</v>
      </c>
      <c r="G3067" s="4">
        <v>0</v>
      </c>
      <c r="H3067" s="35">
        <f t="shared" si="344"/>
        <v>0</v>
      </c>
      <c r="I3067" s="47">
        <f t="shared" si="345"/>
        <v>0</v>
      </c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7"/>
      <c r="AI3067" s="17"/>
      <c r="AJ3067" s="17"/>
      <c r="AK3067" s="17"/>
      <c r="AL3067" s="17"/>
      <c r="AM3067" s="17"/>
      <c r="AN3067" s="17"/>
      <c r="AO3067" s="37">
        <f t="shared" si="346"/>
        <v>0</v>
      </c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s="17"/>
      <c r="BE3067" s="17"/>
      <c r="BF3067" s="17"/>
      <c r="BG3067" s="17"/>
      <c r="BH3067" s="17"/>
      <c r="BI3067" s="17"/>
      <c r="BJ3067" s="17"/>
      <c r="BK3067" s="17"/>
      <c r="BL3067" s="17"/>
      <c r="BM3067" s="17"/>
      <c r="BN3067" s="17"/>
      <c r="BO3067" s="17"/>
      <c r="BP3067" s="17"/>
      <c r="BQ3067" s="17"/>
      <c r="BR3067" s="17"/>
      <c r="BS3067" s="17"/>
      <c r="BT3067" s="17"/>
    </row>
    <row r="3068" hidden="1" spans="2:72">
      <c r="B3068" s="17" t="e">
        <f>VLOOKUP(D3068,正方形!D:D,1,FALSE)</f>
        <v>#N/A</v>
      </c>
      <c r="C3068" s="4">
        <f t="shared" si="347"/>
        <v>3064</v>
      </c>
      <c r="D3068" s="1" t="s">
        <v>4004</v>
      </c>
      <c r="E3068" s="1" t="s">
        <v>4005</v>
      </c>
      <c r="F3068" s="17" t="s">
        <v>2425</v>
      </c>
      <c r="G3068" s="4">
        <v>50</v>
      </c>
      <c r="H3068" s="35">
        <f t="shared" si="344"/>
        <v>0</v>
      </c>
      <c r="I3068" s="47">
        <f t="shared" si="345"/>
        <v>0</v>
      </c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7"/>
      <c r="AI3068" s="17"/>
      <c r="AJ3068" s="17"/>
      <c r="AK3068" s="17"/>
      <c r="AL3068" s="17"/>
      <c r="AM3068" s="17"/>
      <c r="AN3068" s="17"/>
      <c r="AO3068" s="37">
        <f t="shared" si="346"/>
        <v>50</v>
      </c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7"/>
      <c r="BC3068" s="17"/>
      <c r="BD3068" s="17"/>
      <c r="BE3068" s="17"/>
      <c r="BF3068" s="17"/>
      <c r="BG3068" s="17"/>
      <c r="BH3068" s="17"/>
      <c r="BI3068" s="17"/>
      <c r="BJ3068" s="17"/>
      <c r="BK3068" s="17"/>
      <c r="BL3068" s="17"/>
      <c r="BM3068" s="17"/>
      <c r="BN3068" s="17"/>
      <c r="BO3068" s="17">
        <v>50</v>
      </c>
      <c r="BP3068" s="17"/>
      <c r="BQ3068" s="17"/>
      <c r="BR3068" s="17"/>
      <c r="BS3068" s="17"/>
      <c r="BT3068" s="17"/>
    </row>
    <row r="3069" customFormat="1" hidden="1" spans="2:72">
      <c r="B3069" s="17"/>
      <c r="C3069" s="4">
        <f t="shared" si="347"/>
        <v>3065</v>
      </c>
      <c r="D3069" s="16" t="s">
        <v>4006</v>
      </c>
      <c r="E3069" s="1"/>
      <c r="F3069" s="17"/>
      <c r="G3069" s="4">
        <v>0</v>
      </c>
      <c r="H3069" s="35">
        <f t="shared" si="344"/>
        <v>0</v>
      </c>
      <c r="I3069" s="47">
        <f t="shared" si="345"/>
        <v>0</v>
      </c>
      <c r="J3069" s="17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7"/>
      <c r="AG3069" s="17"/>
      <c r="AH3069" s="17"/>
      <c r="AI3069" s="17"/>
      <c r="AJ3069" s="17"/>
      <c r="AK3069" s="17"/>
      <c r="AL3069" s="17"/>
      <c r="AM3069" s="17"/>
      <c r="AN3069" s="17"/>
      <c r="AO3069" s="37">
        <f t="shared" si="346"/>
        <v>0</v>
      </c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s="17"/>
      <c r="BE3069" s="17"/>
      <c r="BF3069" s="17"/>
      <c r="BG3069" s="17"/>
      <c r="BH3069" s="17"/>
      <c r="BI3069" s="17"/>
      <c r="BJ3069" s="17"/>
      <c r="BK3069" s="17"/>
      <c r="BL3069" s="17"/>
      <c r="BM3069" s="17"/>
      <c r="BN3069" s="17"/>
      <c r="BO3069" s="17"/>
      <c r="BP3069" s="17"/>
      <c r="BQ3069" s="17"/>
      <c r="BR3069" s="17"/>
    </row>
    <row r="3070" customFormat="1" hidden="1" spans="2:72">
      <c r="B3070" s="17"/>
      <c r="C3070" s="4">
        <f t="shared" si="347"/>
        <v>3066</v>
      </c>
      <c r="D3070" s="16" t="s">
        <v>4007</v>
      </c>
      <c r="E3070" s="16" t="s">
        <v>4008</v>
      </c>
      <c r="F3070" s="17"/>
      <c r="G3070" s="4">
        <v>0</v>
      </c>
      <c r="H3070" s="35">
        <f t="shared" si="344"/>
        <v>0</v>
      </c>
      <c r="I3070" s="47">
        <f t="shared" si="345"/>
        <v>0</v>
      </c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7"/>
      <c r="AI3070" s="17"/>
      <c r="AJ3070" s="17"/>
      <c r="AK3070" s="17"/>
      <c r="AL3070" s="17"/>
      <c r="AM3070" s="17"/>
      <c r="AN3070" s="17"/>
      <c r="AO3070" s="37">
        <f t="shared" si="346"/>
        <v>0</v>
      </c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/>
      <c r="BD3070" s="17"/>
      <c r="BE3070" s="17"/>
      <c r="BF3070" s="17"/>
      <c r="BG3070" s="17"/>
      <c r="BH3070" s="17"/>
      <c r="BI3070" s="17"/>
      <c r="BJ3070" s="17"/>
      <c r="BK3070" s="17"/>
      <c r="BL3070" s="17"/>
      <c r="BM3070" s="17"/>
      <c r="BN3070" s="17"/>
      <c r="BO3070" s="17"/>
      <c r="BP3070" s="17"/>
      <c r="BQ3070" s="17"/>
      <c r="BR3070" s="17"/>
    </row>
    <row r="3071" customFormat="1" hidden="1" spans="2:72">
      <c r="B3071" s="17"/>
      <c r="C3071" s="4">
        <f t="shared" si="347"/>
        <v>3067</v>
      </c>
      <c r="D3071" s="16" t="s">
        <v>4009</v>
      </c>
      <c r="E3071" s="1"/>
      <c r="F3071" s="17"/>
      <c r="G3071" s="4">
        <v>0</v>
      </c>
      <c r="H3071" s="35">
        <f t="shared" si="344"/>
        <v>0</v>
      </c>
      <c r="I3071" s="47">
        <f t="shared" si="345"/>
        <v>0</v>
      </c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7"/>
      <c r="AI3071" s="17"/>
      <c r="AJ3071" s="17"/>
      <c r="AK3071" s="17"/>
      <c r="AL3071" s="17"/>
      <c r="AM3071" s="17"/>
      <c r="AN3071" s="17"/>
      <c r="AO3071" s="37">
        <f t="shared" si="346"/>
        <v>0</v>
      </c>
      <c r="AP3071" s="17"/>
      <c r="AQ3071" s="17"/>
      <c r="AR3071" s="17"/>
      <c r="AS3071" s="17"/>
      <c r="AT3071" s="17"/>
      <c r="AU3071" s="17"/>
      <c r="AV3071" s="17"/>
      <c r="AW3071" s="17"/>
      <c r="AX3071" s="17"/>
      <c r="AY3071" s="17"/>
      <c r="AZ3071" s="17"/>
      <c r="BA3071" s="17"/>
      <c r="BB3071" s="17"/>
      <c r="BC3071" s="17"/>
      <c r="BD3071" s="17"/>
      <c r="BE3071" s="17"/>
      <c r="BF3071" s="17"/>
      <c r="BG3071" s="17"/>
      <c r="BH3071" s="17"/>
      <c r="BI3071" s="17"/>
      <c r="BJ3071" s="17"/>
      <c r="BK3071" s="17"/>
      <c r="BL3071" s="17"/>
      <c r="BM3071" s="17"/>
      <c r="BN3071" s="17"/>
      <c r="BO3071" s="17"/>
      <c r="BP3071" s="17"/>
      <c r="BQ3071" s="17"/>
      <c r="BR3071" s="17"/>
    </row>
    <row r="3072" customFormat="1" hidden="1" spans="2:72">
      <c r="B3072" s="17"/>
      <c r="C3072" s="4">
        <f t="shared" si="347"/>
        <v>3068</v>
      </c>
      <c r="D3072" s="16" t="s">
        <v>4010</v>
      </c>
      <c r="E3072" s="1"/>
      <c r="F3072" s="17"/>
      <c r="G3072" s="4">
        <v>0</v>
      </c>
      <c r="H3072" s="35">
        <f t="shared" si="344"/>
        <v>0</v>
      </c>
      <c r="I3072" s="47">
        <f t="shared" si="345"/>
        <v>0</v>
      </c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  <c r="AI3072" s="17"/>
      <c r="AJ3072" s="17"/>
      <c r="AK3072" s="17"/>
      <c r="AL3072" s="17"/>
      <c r="AM3072" s="17"/>
      <c r="AN3072" s="17"/>
      <c r="AO3072" s="37">
        <f t="shared" si="346"/>
        <v>0</v>
      </c>
      <c r="AP3072" s="17"/>
      <c r="AQ3072" s="17"/>
      <c r="AR3072" s="17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7"/>
      <c r="BC3072" s="17"/>
      <c r="BD3072" s="17"/>
      <c r="BE3072" s="17"/>
      <c r="BF3072" s="17"/>
      <c r="BG3072" s="17"/>
      <c r="BH3072" s="17"/>
      <c r="BI3072" s="17"/>
      <c r="BJ3072" s="17"/>
      <c r="BK3072" s="17"/>
      <c r="BL3072" s="17"/>
      <c r="BM3072" s="17"/>
      <c r="BN3072" s="17"/>
      <c r="BO3072" s="17"/>
      <c r="BP3072" s="17"/>
      <c r="BQ3072" s="17"/>
      <c r="BR3072" s="17"/>
    </row>
    <row r="3073" customFormat="1" hidden="1" spans="2:70">
      <c r="B3073" s="17"/>
      <c r="C3073" s="4">
        <f t="shared" si="347"/>
        <v>3069</v>
      </c>
      <c r="D3073" s="16" t="s">
        <v>4011</v>
      </c>
      <c r="E3073" s="1"/>
      <c r="F3073" s="17"/>
      <c r="G3073" s="4">
        <v>0</v>
      </c>
      <c r="H3073" s="35">
        <f t="shared" si="344"/>
        <v>0</v>
      </c>
      <c r="I3073" s="47">
        <f t="shared" si="345"/>
        <v>0</v>
      </c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  <c r="AI3073" s="17"/>
      <c r="AJ3073" s="17"/>
      <c r="AK3073" s="17"/>
      <c r="AL3073" s="17"/>
      <c r="AM3073" s="17"/>
      <c r="AN3073" s="17"/>
      <c r="AO3073" s="37">
        <f t="shared" si="346"/>
        <v>0</v>
      </c>
      <c r="AP3073" s="17"/>
      <c r="AQ3073" s="17"/>
      <c r="AR3073" s="17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s="17"/>
      <c r="BE3073" s="17"/>
      <c r="BF3073" s="17"/>
      <c r="BG3073" s="17"/>
      <c r="BH3073" s="17"/>
      <c r="BI3073" s="17"/>
      <c r="BJ3073" s="17"/>
      <c r="BK3073" s="17"/>
      <c r="BL3073" s="17"/>
      <c r="BM3073" s="17"/>
      <c r="BN3073" s="17"/>
      <c r="BO3073" s="17"/>
      <c r="BP3073" s="17"/>
      <c r="BQ3073" s="17"/>
      <c r="BR3073" s="17"/>
    </row>
    <row r="3074" customFormat="1" hidden="1" spans="2:70">
      <c r="B3074" s="17"/>
      <c r="C3074" s="4">
        <f t="shared" si="347"/>
        <v>3070</v>
      </c>
      <c r="D3074" s="16" t="s">
        <v>4012</v>
      </c>
      <c r="E3074" s="1"/>
      <c r="F3074" s="17"/>
      <c r="G3074" s="4">
        <v>0</v>
      </c>
      <c r="H3074" s="35">
        <f t="shared" si="344"/>
        <v>0</v>
      </c>
      <c r="I3074" s="47">
        <f t="shared" si="345"/>
        <v>0</v>
      </c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  <c r="AI3074" s="17"/>
      <c r="AJ3074" s="17"/>
      <c r="AK3074" s="17"/>
      <c r="AL3074" s="17"/>
      <c r="AM3074" s="17"/>
      <c r="AN3074" s="17"/>
      <c r="AO3074" s="37">
        <f t="shared" si="346"/>
        <v>0</v>
      </c>
      <c r="AP3074" s="17"/>
      <c r="AQ3074" s="17"/>
      <c r="AR3074" s="17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s="17"/>
      <c r="BE3074" s="17"/>
      <c r="BF3074" s="17"/>
      <c r="BG3074" s="17"/>
      <c r="BH3074" s="17"/>
      <c r="BI3074" s="17"/>
      <c r="BJ3074" s="17"/>
      <c r="BK3074" s="17"/>
      <c r="BL3074" s="17"/>
      <c r="BM3074" s="17"/>
      <c r="BN3074" s="17"/>
      <c r="BO3074" s="17"/>
      <c r="BP3074" s="17"/>
      <c r="BQ3074" s="17"/>
      <c r="BR3074" s="17"/>
    </row>
    <row r="3075" customFormat="1" hidden="1" spans="2:70">
      <c r="B3075" s="17"/>
      <c r="C3075" s="4">
        <f t="shared" si="347"/>
        <v>3071</v>
      </c>
      <c r="D3075" s="16" t="s">
        <v>4013</v>
      </c>
      <c r="E3075" s="1"/>
      <c r="F3075" s="17"/>
      <c r="G3075" s="4">
        <v>0</v>
      </c>
      <c r="H3075" s="35">
        <f t="shared" si="344"/>
        <v>0</v>
      </c>
      <c r="I3075" s="47">
        <f t="shared" si="345"/>
        <v>0</v>
      </c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  <c r="AI3075" s="17"/>
      <c r="AJ3075" s="17"/>
      <c r="AK3075" s="17"/>
      <c r="AL3075" s="17"/>
      <c r="AM3075" s="17"/>
      <c r="AN3075" s="17"/>
      <c r="AO3075" s="37">
        <f t="shared" si="346"/>
        <v>0</v>
      </c>
      <c r="AP3075" s="17"/>
      <c r="AQ3075" s="17"/>
      <c r="AR3075" s="17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s="17"/>
      <c r="BE3075" s="17"/>
      <c r="BF3075" s="17"/>
      <c r="BG3075" s="17"/>
      <c r="BH3075" s="17"/>
      <c r="BI3075" s="17"/>
      <c r="BJ3075" s="17"/>
      <c r="BK3075" s="17"/>
      <c r="BL3075" s="17"/>
      <c r="BM3075" s="17"/>
      <c r="BN3075" s="17"/>
      <c r="BO3075" s="17"/>
      <c r="BP3075" s="17"/>
      <c r="BQ3075" s="17"/>
      <c r="BR3075" s="17"/>
    </row>
    <row r="3076" customFormat="1" hidden="1" spans="2:70">
      <c r="B3076" s="17"/>
      <c r="C3076" s="4">
        <f t="shared" si="347"/>
        <v>3072</v>
      </c>
      <c r="D3076" s="16" t="s">
        <v>4014</v>
      </c>
      <c r="E3076" s="1"/>
      <c r="F3076" s="17"/>
      <c r="G3076" s="4">
        <v>0</v>
      </c>
      <c r="H3076" s="35">
        <f t="shared" si="344"/>
        <v>0</v>
      </c>
      <c r="I3076" s="47">
        <f t="shared" si="345"/>
        <v>0</v>
      </c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  <c r="AM3076" s="17"/>
      <c r="AN3076" s="17"/>
      <c r="AO3076" s="37">
        <f t="shared" si="346"/>
        <v>0</v>
      </c>
      <c r="AP3076" s="17"/>
      <c r="AQ3076" s="17"/>
      <c r="AR3076" s="17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s="17"/>
      <c r="BE3076" s="17"/>
      <c r="BF3076" s="17"/>
      <c r="BG3076" s="17"/>
      <c r="BH3076" s="17"/>
      <c r="BI3076" s="17"/>
      <c r="BJ3076" s="17"/>
      <c r="BK3076" s="17"/>
      <c r="BL3076" s="17"/>
      <c r="BM3076" s="17"/>
      <c r="BN3076" s="17"/>
      <c r="BO3076" s="17"/>
      <c r="BP3076" s="17"/>
      <c r="BQ3076" s="17"/>
      <c r="BR3076" s="17"/>
    </row>
    <row r="3077" customFormat="1" hidden="1" spans="2:70">
      <c r="B3077" s="17"/>
      <c r="C3077" s="4">
        <f t="shared" si="347"/>
        <v>3073</v>
      </c>
      <c r="D3077" s="16" t="s">
        <v>4015</v>
      </c>
      <c r="E3077" s="1"/>
      <c r="F3077" s="17"/>
      <c r="G3077" s="4">
        <v>0</v>
      </c>
      <c r="H3077" s="35">
        <f t="shared" si="344"/>
        <v>0</v>
      </c>
      <c r="I3077" s="47">
        <f t="shared" si="345"/>
        <v>0</v>
      </c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37">
        <f t="shared" si="346"/>
        <v>0</v>
      </c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s="17"/>
      <c r="BE3077" s="17"/>
      <c r="BF3077" s="17"/>
      <c r="BG3077" s="17"/>
      <c r="BH3077" s="17"/>
      <c r="BI3077" s="17"/>
      <c r="BJ3077" s="17"/>
      <c r="BK3077" s="17"/>
      <c r="BL3077" s="17"/>
      <c r="BM3077" s="17"/>
      <c r="BN3077" s="17"/>
      <c r="BO3077" s="17"/>
      <c r="BP3077" s="17"/>
      <c r="BQ3077" s="17"/>
      <c r="BR3077" s="17"/>
    </row>
    <row r="3078" customFormat="1" hidden="1" spans="2:70">
      <c r="B3078" s="17"/>
      <c r="C3078" s="4">
        <f t="shared" si="347"/>
        <v>3074</v>
      </c>
      <c r="D3078" s="16" t="s">
        <v>4016</v>
      </c>
      <c r="E3078" s="1"/>
      <c r="F3078" s="17"/>
      <c r="G3078" s="4">
        <v>0</v>
      </c>
      <c r="H3078" s="35">
        <f t="shared" si="344"/>
        <v>0</v>
      </c>
      <c r="I3078" s="47">
        <f t="shared" si="345"/>
        <v>0</v>
      </c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  <c r="AI3078" s="17"/>
      <c r="AJ3078" s="17"/>
      <c r="AK3078" s="17"/>
      <c r="AL3078" s="17"/>
      <c r="AM3078" s="17"/>
      <c r="AN3078" s="17"/>
      <c r="AO3078" s="37">
        <f t="shared" si="346"/>
        <v>0</v>
      </c>
      <c r="AP3078" s="17"/>
      <c r="AQ3078" s="17"/>
      <c r="AR3078" s="17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s="17"/>
      <c r="BE3078" s="17"/>
      <c r="BF3078" s="17"/>
      <c r="BG3078" s="17"/>
      <c r="BH3078" s="17"/>
      <c r="BI3078" s="17"/>
      <c r="BJ3078" s="17"/>
      <c r="BK3078" s="17"/>
      <c r="BL3078" s="17"/>
      <c r="BM3078" s="17"/>
      <c r="BN3078" s="17"/>
      <c r="BO3078" s="17"/>
      <c r="BP3078" s="17"/>
      <c r="BQ3078" s="17"/>
      <c r="BR3078" s="17"/>
    </row>
    <row r="3079" customFormat="1" hidden="1" spans="2:70">
      <c r="B3079" s="17"/>
      <c r="C3079" s="4">
        <f t="shared" si="347"/>
        <v>3075</v>
      </c>
      <c r="D3079" s="16" t="s">
        <v>4017</v>
      </c>
      <c r="E3079" s="1"/>
      <c r="F3079" s="17"/>
      <c r="G3079" s="4">
        <v>0</v>
      </c>
      <c r="H3079" s="35">
        <f t="shared" si="344"/>
        <v>0</v>
      </c>
      <c r="I3079" s="47">
        <f t="shared" si="345"/>
        <v>0</v>
      </c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  <c r="AI3079" s="17"/>
      <c r="AJ3079" s="17"/>
      <c r="AK3079" s="17"/>
      <c r="AL3079" s="17"/>
      <c r="AM3079" s="17"/>
      <c r="AN3079" s="17"/>
      <c r="AO3079" s="37">
        <f t="shared" si="346"/>
        <v>0</v>
      </c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s="17"/>
      <c r="BE3079" s="17"/>
      <c r="BF3079" s="17"/>
      <c r="BG3079" s="17"/>
      <c r="BH3079" s="17"/>
      <c r="BI3079" s="17"/>
      <c r="BJ3079" s="17"/>
      <c r="BK3079" s="17"/>
      <c r="BL3079" s="17"/>
      <c r="BM3079" s="17"/>
      <c r="BN3079" s="17"/>
      <c r="BO3079" s="17"/>
      <c r="BP3079" s="17"/>
      <c r="BQ3079" s="17"/>
      <c r="BR3079" s="17"/>
    </row>
    <row r="3080" customFormat="1" hidden="1" spans="2:70">
      <c r="B3080" s="17"/>
      <c r="C3080" s="4">
        <f t="shared" si="347"/>
        <v>3076</v>
      </c>
      <c r="D3080" s="16" t="s">
        <v>4018</v>
      </c>
      <c r="E3080" s="1"/>
      <c r="F3080" s="17"/>
      <c r="G3080" s="4">
        <v>0</v>
      </c>
      <c r="H3080" s="35">
        <f t="shared" si="344"/>
        <v>0</v>
      </c>
      <c r="I3080" s="47">
        <f t="shared" si="345"/>
        <v>0</v>
      </c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  <c r="AI3080" s="17"/>
      <c r="AJ3080" s="17"/>
      <c r="AK3080" s="17"/>
      <c r="AL3080" s="17"/>
      <c r="AM3080" s="17"/>
      <c r="AN3080" s="17"/>
      <c r="AO3080" s="37">
        <f t="shared" si="346"/>
        <v>0</v>
      </c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s="17"/>
      <c r="BE3080" s="17"/>
      <c r="BF3080" s="17"/>
      <c r="BG3080" s="17"/>
      <c r="BH3080" s="17"/>
      <c r="BI3080" s="17"/>
      <c r="BJ3080" s="17"/>
      <c r="BK3080" s="17"/>
      <c r="BL3080" s="17"/>
      <c r="BM3080" s="17"/>
      <c r="BN3080" s="17"/>
      <c r="BO3080" s="17"/>
      <c r="BP3080" s="17"/>
      <c r="BQ3080" s="17"/>
      <c r="BR3080" s="17"/>
    </row>
    <row r="3081" customFormat="1" hidden="1" spans="2:70">
      <c r="B3081" s="17"/>
      <c r="C3081" s="4">
        <f t="shared" si="347"/>
        <v>3077</v>
      </c>
      <c r="D3081" s="16" t="s">
        <v>4019</v>
      </c>
      <c r="E3081" s="1"/>
      <c r="F3081" s="17"/>
      <c r="G3081" s="4">
        <v>0</v>
      </c>
      <c r="H3081" s="35">
        <f t="shared" si="344"/>
        <v>0</v>
      </c>
      <c r="I3081" s="47">
        <f t="shared" si="345"/>
        <v>0</v>
      </c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  <c r="AM3081" s="17"/>
      <c r="AN3081" s="17"/>
      <c r="AO3081" s="37">
        <f t="shared" si="346"/>
        <v>0</v>
      </c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s="17"/>
      <c r="BE3081" s="17"/>
      <c r="BF3081" s="17"/>
      <c r="BG3081" s="17"/>
      <c r="BH3081" s="17"/>
      <c r="BI3081" s="17"/>
      <c r="BJ3081" s="17"/>
      <c r="BK3081" s="17"/>
      <c r="BL3081" s="17"/>
      <c r="BM3081" s="17"/>
      <c r="BN3081" s="17"/>
      <c r="BO3081" s="17"/>
      <c r="BP3081" s="17"/>
      <c r="BQ3081" s="17"/>
      <c r="BR3081" s="17"/>
    </row>
    <row r="3082" customFormat="1" hidden="1" spans="2:70">
      <c r="B3082" s="17"/>
      <c r="C3082" s="4">
        <f t="shared" si="347"/>
        <v>3078</v>
      </c>
      <c r="D3082" s="16" t="s">
        <v>4020</v>
      </c>
      <c r="E3082" s="1"/>
      <c r="F3082" s="17"/>
      <c r="G3082" s="4">
        <v>0</v>
      </c>
      <c r="H3082" s="35">
        <f t="shared" si="344"/>
        <v>0</v>
      </c>
      <c r="I3082" s="47">
        <f t="shared" si="345"/>
        <v>0</v>
      </c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  <c r="AM3082" s="17"/>
      <c r="AN3082" s="17"/>
      <c r="AO3082" s="37">
        <f t="shared" si="346"/>
        <v>0</v>
      </c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s="17"/>
      <c r="BE3082" s="17"/>
      <c r="BF3082" s="17"/>
      <c r="BG3082" s="17"/>
      <c r="BH3082" s="17"/>
      <c r="BI3082" s="17"/>
      <c r="BJ3082" s="17"/>
      <c r="BK3082" s="17"/>
      <c r="BL3082" s="17"/>
      <c r="BM3082" s="17"/>
      <c r="BN3082" s="17"/>
      <c r="BO3082" s="17"/>
      <c r="BP3082" s="17"/>
      <c r="BQ3082" s="17"/>
      <c r="BR3082" s="17"/>
    </row>
    <row r="3083" customFormat="1" hidden="1" spans="2:70">
      <c r="B3083" s="17"/>
      <c r="C3083" s="4">
        <f t="shared" si="347"/>
        <v>3079</v>
      </c>
      <c r="D3083" s="16" t="s">
        <v>4021</v>
      </c>
      <c r="E3083" s="1"/>
      <c r="F3083" s="17"/>
      <c r="G3083" s="4">
        <v>0</v>
      </c>
      <c r="H3083" s="35">
        <f t="shared" si="344"/>
        <v>0</v>
      </c>
      <c r="I3083" s="47">
        <f t="shared" si="345"/>
        <v>0</v>
      </c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  <c r="AI3083" s="17"/>
      <c r="AJ3083" s="17"/>
      <c r="AK3083" s="17"/>
      <c r="AL3083" s="17"/>
      <c r="AM3083" s="17"/>
      <c r="AN3083" s="17"/>
      <c r="AO3083" s="37">
        <f t="shared" si="346"/>
        <v>0</v>
      </c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s="17"/>
      <c r="BE3083" s="17"/>
      <c r="BF3083" s="17"/>
      <c r="BG3083" s="17"/>
      <c r="BH3083" s="17"/>
      <c r="BI3083" s="17"/>
      <c r="BJ3083" s="17"/>
      <c r="BK3083" s="17"/>
      <c r="BL3083" s="17"/>
      <c r="BM3083" s="17"/>
      <c r="BN3083" s="17"/>
      <c r="BO3083" s="17"/>
      <c r="BP3083" s="17"/>
      <c r="BQ3083" s="17"/>
      <c r="BR3083" s="17"/>
    </row>
    <row r="3084" customFormat="1" hidden="1" spans="2:70">
      <c r="B3084" s="17"/>
      <c r="C3084" s="4">
        <f t="shared" si="347"/>
        <v>3080</v>
      </c>
      <c r="D3084" s="16" t="s">
        <v>4022</v>
      </c>
      <c r="E3084" s="1"/>
      <c r="F3084" s="17"/>
      <c r="G3084" s="4">
        <v>0</v>
      </c>
      <c r="H3084" s="35">
        <f t="shared" si="344"/>
        <v>0</v>
      </c>
      <c r="I3084" s="47">
        <f t="shared" si="345"/>
        <v>0</v>
      </c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  <c r="AI3084" s="17"/>
      <c r="AJ3084" s="17"/>
      <c r="AK3084" s="17"/>
      <c r="AL3084" s="17"/>
      <c r="AM3084" s="17"/>
      <c r="AN3084" s="17"/>
      <c r="AO3084" s="37">
        <f t="shared" si="346"/>
        <v>0</v>
      </c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s="17"/>
      <c r="BE3084" s="17"/>
      <c r="BF3084" s="17"/>
      <c r="BG3084" s="17"/>
      <c r="BH3084" s="17"/>
      <c r="BI3084" s="17"/>
      <c r="BJ3084" s="17"/>
      <c r="BK3084" s="17"/>
      <c r="BL3084" s="17"/>
      <c r="BM3084" s="17"/>
      <c r="BN3084" s="17"/>
      <c r="BO3084" s="17"/>
      <c r="BP3084" s="17"/>
      <c r="BQ3084" s="17"/>
      <c r="BR3084" s="17"/>
    </row>
    <row r="3085" customFormat="1" hidden="1" spans="2:70">
      <c r="B3085" s="17"/>
      <c r="C3085" s="4">
        <f t="shared" si="347"/>
        <v>3081</v>
      </c>
      <c r="D3085" s="16" t="s">
        <v>4023</v>
      </c>
      <c r="E3085" s="1"/>
      <c r="F3085" s="17"/>
      <c r="G3085" s="4">
        <v>0</v>
      </c>
      <c r="H3085" s="35">
        <f t="shared" si="344"/>
        <v>0</v>
      </c>
      <c r="I3085" s="47">
        <f t="shared" si="345"/>
        <v>0</v>
      </c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7"/>
      <c r="AI3085" s="17"/>
      <c r="AJ3085" s="17"/>
      <c r="AK3085" s="17"/>
      <c r="AL3085" s="17"/>
      <c r="AM3085" s="17"/>
      <c r="AN3085" s="17"/>
      <c r="AO3085" s="37">
        <f t="shared" si="346"/>
        <v>0</v>
      </c>
      <c r="AP3085" s="17"/>
      <c r="AQ3085" s="17"/>
      <c r="AR3085" s="17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7"/>
      <c r="BC3085" s="17"/>
      <c r="BD3085" s="17"/>
      <c r="BE3085" s="17"/>
      <c r="BF3085" s="17"/>
      <c r="BG3085" s="17"/>
      <c r="BH3085" s="17"/>
      <c r="BI3085" s="17"/>
      <c r="BJ3085" s="17"/>
      <c r="BK3085" s="17"/>
      <c r="BL3085" s="17"/>
      <c r="BM3085" s="17"/>
      <c r="BN3085" s="17"/>
      <c r="BO3085" s="17"/>
      <c r="BP3085" s="17"/>
      <c r="BQ3085" s="17"/>
      <c r="BR3085" s="17"/>
    </row>
    <row r="3086" customFormat="1" hidden="1" spans="2:70">
      <c r="B3086" s="17"/>
      <c r="C3086" s="4">
        <f t="shared" si="347"/>
        <v>3082</v>
      </c>
      <c r="D3086" s="16" t="s">
        <v>4024</v>
      </c>
      <c r="E3086" s="1"/>
      <c r="F3086" s="17"/>
      <c r="G3086" s="4">
        <v>0</v>
      </c>
      <c r="H3086" s="35">
        <f t="shared" si="344"/>
        <v>0</v>
      </c>
      <c r="I3086" s="47">
        <f t="shared" si="345"/>
        <v>0</v>
      </c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  <c r="AI3086" s="17"/>
      <c r="AJ3086" s="17"/>
      <c r="AK3086" s="17"/>
      <c r="AL3086" s="17"/>
      <c r="AM3086" s="17"/>
      <c r="AN3086" s="17"/>
      <c r="AO3086" s="37">
        <f t="shared" si="346"/>
        <v>0</v>
      </c>
      <c r="AP3086" s="17"/>
      <c r="AQ3086" s="17"/>
      <c r="AR3086" s="17"/>
      <c r="AS3086" s="17"/>
      <c r="AT3086" s="17"/>
      <c r="AU3086" s="17"/>
      <c r="AV3086" s="17"/>
      <c r="AW3086" s="17"/>
      <c r="AX3086" s="17"/>
      <c r="AY3086" s="17"/>
      <c r="AZ3086" s="17"/>
      <c r="BA3086" s="17"/>
      <c r="BB3086" s="17"/>
      <c r="BC3086" s="17"/>
      <c r="BD3086" s="17"/>
      <c r="BE3086" s="17"/>
      <c r="BF3086" s="17"/>
      <c r="BG3086" s="17"/>
      <c r="BH3086" s="17"/>
      <c r="BI3086" s="17"/>
      <c r="BJ3086" s="17"/>
      <c r="BK3086" s="17"/>
      <c r="BL3086" s="17"/>
      <c r="BM3086" s="17"/>
      <c r="BN3086" s="17"/>
      <c r="BO3086" s="17"/>
      <c r="BP3086" s="17"/>
      <c r="BQ3086" s="17"/>
      <c r="BR3086" s="17"/>
    </row>
    <row r="3087" customFormat="1" hidden="1" spans="2:70">
      <c r="B3087" s="17"/>
      <c r="C3087" s="4">
        <f t="shared" si="347"/>
        <v>3083</v>
      </c>
      <c r="D3087" s="16" t="s">
        <v>4025</v>
      </c>
      <c r="E3087" s="1"/>
      <c r="F3087" s="17"/>
      <c r="G3087" s="4">
        <v>0</v>
      </c>
      <c r="H3087" s="35">
        <f t="shared" si="344"/>
        <v>0</v>
      </c>
      <c r="I3087" s="47">
        <f t="shared" si="345"/>
        <v>0</v>
      </c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  <c r="AI3087" s="17"/>
      <c r="AJ3087" s="17"/>
      <c r="AK3087" s="17"/>
      <c r="AL3087" s="17"/>
      <c r="AM3087" s="17"/>
      <c r="AN3087" s="17"/>
      <c r="AO3087" s="37">
        <f t="shared" si="346"/>
        <v>0</v>
      </c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7"/>
      <c r="AZ3087" s="17"/>
      <c r="BA3087" s="17"/>
      <c r="BB3087" s="17"/>
      <c r="BC3087" s="17"/>
      <c r="BD3087" s="17"/>
      <c r="BE3087" s="17"/>
      <c r="BF3087" s="17"/>
      <c r="BG3087" s="17"/>
      <c r="BH3087" s="17"/>
      <c r="BI3087" s="17"/>
      <c r="BJ3087" s="17"/>
      <c r="BK3087" s="17"/>
      <c r="BL3087" s="17"/>
      <c r="BM3087" s="17"/>
      <c r="BN3087" s="17"/>
      <c r="BO3087" s="17"/>
      <c r="BP3087" s="17"/>
      <c r="BQ3087" s="17"/>
      <c r="BR3087" s="17"/>
    </row>
    <row r="3088" customFormat="1" hidden="1" spans="2:70">
      <c r="B3088" s="17"/>
      <c r="C3088" s="4">
        <f t="shared" si="347"/>
        <v>3084</v>
      </c>
      <c r="D3088" s="16" t="s">
        <v>4026</v>
      </c>
      <c r="E3088" s="1"/>
      <c r="F3088" s="17"/>
      <c r="G3088" s="4">
        <v>0</v>
      </c>
      <c r="H3088" s="35">
        <f t="shared" si="344"/>
        <v>0</v>
      </c>
      <c r="I3088" s="47">
        <f t="shared" si="345"/>
        <v>0</v>
      </c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  <c r="AI3088" s="17"/>
      <c r="AJ3088" s="17"/>
      <c r="AK3088" s="17"/>
      <c r="AL3088" s="17"/>
      <c r="AM3088" s="17"/>
      <c r="AN3088" s="17"/>
      <c r="AO3088" s="37">
        <f t="shared" si="346"/>
        <v>0</v>
      </c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s="17"/>
      <c r="BE3088" s="17"/>
      <c r="BF3088" s="17"/>
      <c r="BG3088" s="17"/>
      <c r="BH3088" s="17"/>
      <c r="BI3088" s="17"/>
      <c r="BJ3088" s="17"/>
      <c r="BK3088" s="17"/>
      <c r="BL3088" s="17"/>
      <c r="BM3088" s="17"/>
      <c r="BN3088" s="17"/>
      <c r="BO3088" s="17"/>
      <c r="BP3088" s="17"/>
      <c r="BQ3088" s="17"/>
      <c r="BR3088" s="17"/>
    </row>
    <row r="3089" customFormat="1" hidden="1" spans="2:70">
      <c r="B3089" s="17"/>
      <c r="C3089" s="4">
        <f t="shared" si="347"/>
        <v>3085</v>
      </c>
      <c r="D3089" s="16" t="s">
        <v>4027</v>
      </c>
      <c r="E3089" s="1"/>
      <c r="F3089" s="17"/>
      <c r="G3089" s="4">
        <v>0</v>
      </c>
      <c r="H3089" s="35">
        <f t="shared" si="344"/>
        <v>0</v>
      </c>
      <c r="I3089" s="47">
        <f t="shared" si="345"/>
        <v>0</v>
      </c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  <c r="AI3089" s="17"/>
      <c r="AJ3089" s="17"/>
      <c r="AK3089" s="17"/>
      <c r="AL3089" s="17"/>
      <c r="AM3089" s="17"/>
      <c r="AN3089" s="17"/>
      <c r="AO3089" s="37">
        <f t="shared" si="346"/>
        <v>0</v>
      </c>
      <c r="AP3089" s="17"/>
      <c r="AQ3089" s="17"/>
      <c r="AR3089" s="17"/>
      <c r="AS3089" s="17"/>
      <c r="AT3089" s="17"/>
      <c r="AU3089" s="17"/>
      <c r="AV3089" s="17"/>
      <c r="AW3089" s="17"/>
      <c r="AX3089" s="17"/>
      <c r="AY3089" s="17"/>
      <c r="AZ3089" s="17"/>
      <c r="BA3089" s="17"/>
      <c r="BB3089" s="17"/>
      <c r="BC3089" s="17"/>
      <c r="BD3089" s="17"/>
      <c r="BE3089" s="17"/>
      <c r="BF3089" s="17"/>
      <c r="BG3089" s="17"/>
      <c r="BH3089" s="17"/>
      <c r="BI3089" s="17"/>
      <c r="BJ3089" s="17"/>
      <c r="BK3089" s="17"/>
      <c r="BL3089" s="17"/>
      <c r="BM3089" s="17"/>
      <c r="BN3089" s="17"/>
      <c r="BO3089" s="17"/>
      <c r="BP3089" s="17"/>
      <c r="BQ3089" s="17"/>
      <c r="BR3089" s="17"/>
    </row>
    <row r="3090" customFormat="1" hidden="1" spans="2:70">
      <c r="B3090" s="17"/>
      <c r="C3090" s="4">
        <f t="shared" si="347"/>
        <v>3086</v>
      </c>
      <c r="D3090" s="16" t="s">
        <v>4028</v>
      </c>
      <c r="E3090" s="1"/>
      <c r="F3090" s="17"/>
      <c r="G3090" s="4">
        <v>0</v>
      </c>
      <c r="H3090" s="35">
        <f t="shared" si="344"/>
        <v>0</v>
      </c>
      <c r="I3090" s="47">
        <f t="shared" si="345"/>
        <v>0</v>
      </c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7"/>
      <c r="AI3090" s="17"/>
      <c r="AJ3090" s="17"/>
      <c r="AK3090" s="17"/>
      <c r="AL3090" s="17"/>
      <c r="AM3090" s="17"/>
      <c r="AN3090" s="17"/>
      <c r="AO3090" s="37">
        <f t="shared" si="346"/>
        <v>0</v>
      </c>
      <c r="AP3090" s="17"/>
      <c r="AQ3090" s="17"/>
      <c r="AR3090" s="17"/>
      <c r="AS3090" s="17"/>
      <c r="AT3090" s="17"/>
      <c r="AU3090" s="17"/>
      <c r="AV3090" s="17"/>
      <c r="AW3090" s="17"/>
      <c r="AX3090" s="17"/>
      <c r="AY3090" s="17"/>
      <c r="AZ3090" s="17"/>
      <c r="BA3090" s="17"/>
      <c r="BB3090" s="17"/>
      <c r="BC3090" s="17"/>
      <c r="BD3090" s="17"/>
      <c r="BE3090" s="17"/>
      <c r="BF3090" s="17"/>
      <c r="BG3090" s="17"/>
      <c r="BH3090" s="17"/>
      <c r="BI3090" s="17"/>
      <c r="BJ3090" s="17"/>
      <c r="BK3090" s="17"/>
      <c r="BL3090" s="17"/>
      <c r="BM3090" s="17"/>
      <c r="BN3090" s="17"/>
      <c r="BO3090" s="17"/>
      <c r="BP3090" s="17"/>
      <c r="BQ3090" s="17"/>
      <c r="BR3090" s="17"/>
    </row>
    <row r="3091" customFormat="1" hidden="1" spans="2:70">
      <c r="B3091" s="17"/>
      <c r="C3091" s="4">
        <f t="shared" si="347"/>
        <v>3087</v>
      </c>
      <c r="D3091" s="16" t="s">
        <v>4029</v>
      </c>
      <c r="E3091" s="1"/>
      <c r="F3091" s="17"/>
      <c r="G3091" s="4">
        <v>0</v>
      </c>
      <c r="H3091" s="35">
        <f t="shared" si="344"/>
        <v>0</v>
      </c>
      <c r="I3091" s="47">
        <f t="shared" si="345"/>
        <v>0</v>
      </c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7"/>
      <c r="AI3091" s="17"/>
      <c r="AJ3091" s="17"/>
      <c r="AK3091" s="17"/>
      <c r="AL3091" s="17"/>
      <c r="AM3091" s="17"/>
      <c r="AN3091" s="17"/>
      <c r="AO3091" s="37">
        <f t="shared" si="346"/>
        <v>0</v>
      </c>
      <c r="AP3091" s="17"/>
      <c r="AQ3091" s="17"/>
      <c r="AR3091" s="17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7"/>
      <c r="BC3091" s="17"/>
      <c r="BD3091" s="17"/>
      <c r="BE3091" s="17"/>
      <c r="BF3091" s="17"/>
      <c r="BG3091" s="17"/>
      <c r="BH3091" s="17"/>
      <c r="BI3091" s="17"/>
      <c r="BJ3091" s="17"/>
      <c r="BK3091" s="17"/>
      <c r="BL3091" s="17"/>
      <c r="BM3091" s="17"/>
      <c r="BN3091" s="17"/>
      <c r="BO3091" s="17"/>
      <c r="BP3091" s="17"/>
      <c r="BQ3091" s="17"/>
      <c r="BR3091" s="17"/>
    </row>
    <row r="3092" customFormat="1" hidden="1" spans="2:70">
      <c r="B3092" s="17"/>
      <c r="C3092" s="4">
        <f t="shared" si="347"/>
        <v>3088</v>
      </c>
      <c r="D3092" s="16" t="s">
        <v>3513</v>
      </c>
      <c r="E3092" s="1"/>
      <c r="F3092" s="17"/>
      <c r="G3092" s="4">
        <v>0</v>
      </c>
      <c r="H3092" s="35">
        <f t="shared" si="344"/>
        <v>0</v>
      </c>
      <c r="I3092" s="47">
        <f t="shared" si="345"/>
        <v>0</v>
      </c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  <c r="AI3092" s="17"/>
      <c r="AJ3092" s="17"/>
      <c r="AK3092" s="17"/>
      <c r="AL3092" s="17"/>
      <c r="AM3092" s="17"/>
      <c r="AN3092" s="17"/>
      <c r="AO3092" s="37">
        <f t="shared" si="346"/>
        <v>0</v>
      </c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s="17"/>
      <c r="BE3092" s="17"/>
      <c r="BF3092" s="17"/>
      <c r="BG3092" s="17"/>
      <c r="BH3092" s="17"/>
      <c r="BI3092" s="17"/>
      <c r="BJ3092" s="17"/>
      <c r="BK3092" s="17"/>
      <c r="BL3092" s="17"/>
      <c r="BM3092" s="17"/>
      <c r="BN3092" s="17"/>
      <c r="BO3092" s="17"/>
      <c r="BP3092" s="17"/>
      <c r="BQ3092" s="17"/>
      <c r="BR3092" s="17"/>
    </row>
    <row r="3093" customFormat="1" hidden="1" spans="2:70">
      <c r="B3093" s="17"/>
      <c r="C3093" s="4">
        <f t="shared" si="347"/>
        <v>3089</v>
      </c>
      <c r="D3093" s="16" t="s">
        <v>4030</v>
      </c>
      <c r="E3093" s="1"/>
      <c r="F3093" s="17"/>
      <c r="G3093" s="4">
        <v>0</v>
      </c>
      <c r="H3093" s="35">
        <f t="shared" si="344"/>
        <v>-110</v>
      </c>
      <c r="I3093" s="47">
        <f t="shared" si="345"/>
        <v>110</v>
      </c>
      <c r="J3093" s="17">
        <v>110</v>
      </c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7"/>
      <c r="AI3093" s="17"/>
      <c r="AJ3093" s="17"/>
      <c r="AK3093" s="17"/>
      <c r="AL3093" s="17"/>
      <c r="AM3093" s="17"/>
      <c r="AN3093" s="17"/>
      <c r="AO3093" s="37">
        <f t="shared" si="346"/>
        <v>220</v>
      </c>
      <c r="AP3093" s="17">
        <v>110</v>
      </c>
      <c r="AQ3093" s="17"/>
      <c r="AR3093" s="17">
        <v>110</v>
      </c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7"/>
      <c r="BC3093" s="17"/>
      <c r="BD3093" s="17"/>
      <c r="BE3093" s="17"/>
      <c r="BF3093" s="17"/>
      <c r="BG3093" s="17"/>
      <c r="BH3093" s="17"/>
      <c r="BI3093" s="17"/>
      <c r="BJ3093" s="17"/>
      <c r="BK3093" s="17"/>
      <c r="BL3093" s="17"/>
      <c r="BM3093" s="17"/>
      <c r="BN3093" s="17"/>
      <c r="BO3093" s="17"/>
      <c r="BP3093" s="17"/>
      <c r="BQ3093" s="17"/>
      <c r="BR3093" s="17"/>
    </row>
    <row r="3094" customFormat="1" hidden="1" spans="2:70">
      <c r="B3094" s="17"/>
      <c r="C3094" s="4">
        <f t="shared" si="347"/>
        <v>3090</v>
      </c>
      <c r="D3094" s="16" t="s">
        <v>3637</v>
      </c>
      <c r="E3094" s="1"/>
      <c r="F3094" s="17"/>
      <c r="G3094" s="4">
        <v>0</v>
      </c>
      <c r="H3094" s="35">
        <f t="shared" si="344"/>
        <v>-50</v>
      </c>
      <c r="I3094" s="47">
        <f t="shared" si="345"/>
        <v>50</v>
      </c>
      <c r="J3094" s="17">
        <v>50</v>
      </c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  <c r="AI3094" s="17"/>
      <c r="AJ3094" s="17"/>
      <c r="AK3094" s="17"/>
      <c r="AL3094" s="17"/>
      <c r="AM3094" s="17"/>
      <c r="AN3094" s="17"/>
      <c r="AO3094" s="37">
        <f t="shared" si="346"/>
        <v>100</v>
      </c>
      <c r="AP3094" s="17">
        <v>50</v>
      </c>
      <c r="AQ3094" s="17"/>
      <c r="AR3094" s="17">
        <v>50</v>
      </c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s="17"/>
      <c r="BE3094" s="17"/>
      <c r="BF3094" s="17"/>
      <c r="BG3094" s="17"/>
      <c r="BH3094" s="17"/>
      <c r="BI3094" s="17"/>
      <c r="BJ3094" s="17"/>
      <c r="BK3094" s="17"/>
      <c r="BL3094" s="17"/>
      <c r="BM3094" s="17"/>
      <c r="BN3094" s="17"/>
      <c r="BO3094" s="17"/>
      <c r="BP3094" s="17"/>
      <c r="BQ3094" s="17"/>
      <c r="BR3094" s="17"/>
    </row>
    <row r="3095" customFormat="1" hidden="1" spans="2:70">
      <c r="B3095" s="17"/>
      <c r="C3095" s="4">
        <f t="shared" si="347"/>
        <v>3091</v>
      </c>
      <c r="D3095" s="16" t="s">
        <v>4031</v>
      </c>
      <c r="E3095" s="1"/>
      <c r="F3095" s="17"/>
      <c r="G3095" s="4">
        <v>0</v>
      </c>
      <c r="H3095" s="35">
        <f t="shared" si="344"/>
        <v>0</v>
      </c>
      <c r="I3095" s="47">
        <f t="shared" si="345"/>
        <v>0</v>
      </c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7"/>
      <c r="AI3095" s="17"/>
      <c r="AJ3095" s="17"/>
      <c r="AK3095" s="17"/>
      <c r="AL3095" s="17"/>
      <c r="AM3095" s="17"/>
      <c r="AN3095" s="17"/>
      <c r="AO3095" s="37">
        <f t="shared" si="346"/>
        <v>0</v>
      </c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s="17"/>
      <c r="BE3095" s="17"/>
      <c r="BF3095" s="17"/>
      <c r="BG3095" s="17"/>
      <c r="BH3095" s="17"/>
      <c r="BI3095" s="17"/>
      <c r="BJ3095" s="17"/>
      <c r="BK3095" s="17"/>
      <c r="BL3095" s="17"/>
      <c r="BM3095" s="17"/>
      <c r="BN3095" s="17"/>
      <c r="BO3095" s="17"/>
      <c r="BP3095" s="17"/>
      <c r="BQ3095" s="17"/>
      <c r="BR3095" s="17"/>
    </row>
    <row r="3096" customFormat="1" hidden="1" spans="2:70">
      <c r="B3096" s="17"/>
      <c r="C3096" s="4">
        <f t="shared" si="347"/>
        <v>3092</v>
      </c>
      <c r="D3096" s="16" t="s">
        <v>4032</v>
      </c>
      <c r="E3096" s="1"/>
      <c r="F3096" s="17"/>
      <c r="G3096" s="4">
        <v>0</v>
      </c>
      <c r="H3096" s="35">
        <f t="shared" si="344"/>
        <v>-160</v>
      </c>
      <c r="I3096" s="47">
        <f t="shared" si="345"/>
        <v>160</v>
      </c>
      <c r="J3096" s="17">
        <v>160</v>
      </c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  <c r="AM3096" s="17"/>
      <c r="AN3096" s="17"/>
      <c r="AO3096" s="37">
        <f t="shared" si="346"/>
        <v>320</v>
      </c>
      <c r="AP3096" s="17">
        <v>160</v>
      </c>
      <c r="AQ3096" s="17"/>
      <c r="AR3096" s="17">
        <v>160</v>
      </c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s="17"/>
      <c r="BE3096" s="17"/>
      <c r="BF3096" s="17"/>
      <c r="BG3096" s="17"/>
      <c r="BH3096" s="17"/>
      <c r="BI3096" s="17"/>
      <c r="BJ3096" s="17"/>
      <c r="BK3096" s="17"/>
      <c r="BL3096" s="17"/>
      <c r="BM3096" s="17"/>
      <c r="BN3096" s="17"/>
      <c r="BO3096" s="17"/>
      <c r="BP3096" s="17"/>
      <c r="BQ3096" s="17"/>
      <c r="BR3096" s="17"/>
    </row>
    <row r="3097" customFormat="1" hidden="1" spans="2:70">
      <c r="B3097" s="17"/>
      <c r="C3097" s="4">
        <f t="shared" si="347"/>
        <v>3093</v>
      </c>
      <c r="D3097" s="16" t="s">
        <v>4033</v>
      </c>
      <c r="E3097" s="1"/>
      <c r="F3097" s="17"/>
      <c r="G3097" s="4">
        <v>0</v>
      </c>
      <c r="H3097" s="35">
        <f t="shared" si="344"/>
        <v>0</v>
      </c>
      <c r="I3097" s="47">
        <f t="shared" si="345"/>
        <v>0</v>
      </c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7"/>
      <c r="AG3097" s="17"/>
      <c r="AH3097" s="17"/>
      <c r="AI3097" s="17"/>
      <c r="AJ3097" s="17"/>
      <c r="AK3097" s="17"/>
      <c r="AL3097" s="17"/>
      <c r="AM3097" s="17"/>
      <c r="AN3097" s="17"/>
      <c r="AO3097" s="37">
        <f t="shared" si="346"/>
        <v>0</v>
      </c>
      <c r="AP3097" s="17"/>
      <c r="AQ3097" s="17"/>
      <c r="AR3097" s="17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s="17"/>
      <c r="BE3097" s="17"/>
      <c r="BF3097" s="17"/>
      <c r="BG3097" s="17"/>
      <c r="BH3097" s="17"/>
      <c r="BI3097" s="17"/>
      <c r="BJ3097" s="17"/>
      <c r="BK3097" s="17"/>
      <c r="BL3097" s="17"/>
      <c r="BM3097" s="17"/>
      <c r="BN3097" s="17"/>
      <c r="BO3097" s="17"/>
      <c r="BP3097" s="17"/>
      <c r="BQ3097" s="17"/>
      <c r="BR3097" s="17"/>
    </row>
    <row r="3098" customFormat="1" hidden="1" spans="2:70">
      <c r="B3098" s="17"/>
      <c r="C3098" s="4">
        <f t="shared" si="347"/>
        <v>3094</v>
      </c>
      <c r="D3098" s="16" t="s">
        <v>4034</v>
      </c>
      <c r="E3098" s="1"/>
      <c r="F3098" s="17"/>
      <c r="G3098" s="4">
        <v>0</v>
      </c>
      <c r="H3098" s="35">
        <f t="shared" si="344"/>
        <v>0</v>
      </c>
      <c r="I3098" s="47">
        <f t="shared" si="345"/>
        <v>0</v>
      </c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7"/>
      <c r="AG3098" s="17"/>
      <c r="AH3098" s="17"/>
      <c r="AI3098" s="17"/>
      <c r="AJ3098" s="17"/>
      <c r="AK3098" s="17"/>
      <c r="AL3098" s="17"/>
      <c r="AM3098" s="17"/>
      <c r="AN3098" s="17"/>
      <c r="AO3098" s="37">
        <f t="shared" si="346"/>
        <v>0</v>
      </c>
      <c r="AP3098" s="17"/>
      <c r="AQ3098" s="17"/>
      <c r="AR3098" s="17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s="17"/>
      <c r="BE3098" s="17"/>
      <c r="BF3098" s="17"/>
      <c r="BG3098" s="17"/>
      <c r="BH3098" s="17"/>
      <c r="BI3098" s="17"/>
      <c r="BJ3098" s="17"/>
      <c r="BK3098" s="17"/>
      <c r="BL3098" s="17"/>
      <c r="BM3098" s="17"/>
      <c r="BN3098" s="17"/>
      <c r="BO3098" s="17"/>
      <c r="BP3098" s="17"/>
      <c r="BQ3098" s="17"/>
      <c r="BR3098" s="17"/>
    </row>
    <row r="3099" customFormat="1" hidden="1" spans="2:70">
      <c r="B3099" s="17"/>
      <c r="C3099" s="4">
        <f t="shared" si="347"/>
        <v>3095</v>
      </c>
      <c r="D3099" s="16" t="s">
        <v>4035</v>
      </c>
      <c r="E3099" s="1"/>
      <c r="F3099" s="17"/>
      <c r="G3099" s="4">
        <v>0</v>
      </c>
      <c r="H3099" s="35">
        <f t="shared" si="344"/>
        <v>0</v>
      </c>
      <c r="I3099" s="47">
        <f t="shared" si="345"/>
        <v>0</v>
      </c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  <c r="AI3099" s="17"/>
      <c r="AJ3099" s="17"/>
      <c r="AK3099" s="17"/>
      <c r="AL3099" s="17"/>
      <c r="AM3099" s="17"/>
      <c r="AN3099" s="17"/>
      <c r="AO3099" s="37">
        <f t="shared" si="346"/>
        <v>0</v>
      </c>
      <c r="AP3099" s="17"/>
      <c r="AQ3099" s="17"/>
      <c r="AR3099" s="17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s="17"/>
      <c r="BE3099" s="17"/>
      <c r="BF3099" s="17"/>
      <c r="BG3099" s="17"/>
      <c r="BH3099" s="17"/>
      <c r="BI3099" s="17"/>
      <c r="BJ3099" s="17"/>
      <c r="BK3099" s="17"/>
      <c r="BL3099" s="17"/>
      <c r="BM3099" s="17"/>
      <c r="BN3099" s="17"/>
      <c r="BO3099" s="17"/>
      <c r="BP3099" s="17"/>
      <c r="BQ3099" s="17"/>
      <c r="BR3099" s="17"/>
    </row>
    <row r="3100" customFormat="1" hidden="1" spans="2:70">
      <c r="B3100" s="17"/>
      <c r="C3100" s="4">
        <f t="shared" si="347"/>
        <v>3096</v>
      </c>
      <c r="D3100" s="16" t="s">
        <v>4036</v>
      </c>
      <c r="E3100" s="1"/>
      <c r="F3100" s="17"/>
      <c r="G3100" s="4">
        <v>0</v>
      </c>
      <c r="H3100" s="35">
        <f t="shared" si="344"/>
        <v>0</v>
      </c>
      <c r="I3100" s="47">
        <f t="shared" si="345"/>
        <v>0</v>
      </c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7"/>
      <c r="AI3100" s="17"/>
      <c r="AJ3100" s="17"/>
      <c r="AK3100" s="17"/>
      <c r="AL3100" s="17"/>
      <c r="AM3100" s="17"/>
      <c r="AN3100" s="17"/>
      <c r="AO3100" s="37">
        <f t="shared" si="346"/>
        <v>0</v>
      </c>
      <c r="AP3100" s="17"/>
      <c r="AQ3100" s="17"/>
      <c r="AR3100" s="17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s="17"/>
      <c r="BE3100" s="17"/>
      <c r="BF3100" s="17"/>
      <c r="BG3100" s="17"/>
      <c r="BH3100" s="17"/>
      <c r="BI3100" s="17"/>
      <c r="BJ3100" s="17"/>
      <c r="BK3100" s="17"/>
      <c r="BL3100" s="17"/>
      <c r="BM3100" s="17"/>
      <c r="BN3100" s="17"/>
      <c r="BO3100" s="17"/>
      <c r="BP3100" s="17"/>
      <c r="BQ3100" s="17"/>
      <c r="BR3100" s="17"/>
    </row>
    <row r="3101" customFormat="1" hidden="1" spans="2:70">
      <c r="B3101" s="17"/>
      <c r="C3101" s="4">
        <f t="shared" si="347"/>
        <v>3097</v>
      </c>
      <c r="D3101" s="16" t="s">
        <v>4037</v>
      </c>
      <c r="E3101" s="1"/>
      <c r="F3101" s="17"/>
      <c r="G3101" s="4">
        <v>0</v>
      </c>
      <c r="H3101" s="35">
        <f t="shared" si="344"/>
        <v>0</v>
      </c>
      <c r="I3101" s="47">
        <f t="shared" si="345"/>
        <v>0</v>
      </c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  <c r="AI3101" s="17"/>
      <c r="AJ3101" s="17"/>
      <c r="AK3101" s="17"/>
      <c r="AL3101" s="17"/>
      <c r="AM3101" s="17"/>
      <c r="AN3101" s="17"/>
      <c r="AO3101" s="37">
        <f t="shared" si="346"/>
        <v>0</v>
      </c>
      <c r="AP3101" s="17"/>
      <c r="AQ3101" s="17"/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s="17"/>
      <c r="BE3101" s="17"/>
      <c r="BF3101" s="17"/>
      <c r="BG3101" s="17"/>
      <c r="BH3101" s="17"/>
      <c r="BI3101" s="17"/>
      <c r="BJ3101" s="17"/>
      <c r="BK3101" s="17"/>
      <c r="BL3101" s="17"/>
      <c r="BM3101" s="17"/>
      <c r="BN3101" s="17"/>
      <c r="BO3101" s="17"/>
      <c r="BP3101" s="17"/>
      <c r="BQ3101" s="17"/>
      <c r="BR3101" s="17"/>
    </row>
    <row r="3102" customFormat="1" hidden="1" spans="2:70">
      <c r="B3102" s="17"/>
      <c r="C3102" s="4">
        <f t="shared" si="347"/>
        <v>3098</v>
      </c>
      <c r="D3102" s="16" t="s">
        <v>4038</v>
      </c>
      <c r="E3102" s="1"/>
      <c r="F3102" s="17"/>
      <c r="G3102" s="4">
        <v>0</v>
      </c>
      <c r="H3102" s="35">
        <f t="shared" si="344"/>
        <v>0</v>
      </c>
      <c r="I3102" s="47">
        <f t="shared" si="345"/>
        <v>0</v>
      </c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  <c r="AI3102" s="17"/>
      <c r="AJ3102" s="17"/>
      <c r="AK3102" s="17"/>
      <c r="AL3102" s="17"/>
      <c r="AM3102" s="17"/>
      <c r="AN3102" s="17"/>
      <c r="AO3102" s="37">
        <f t="shared" si="346"/>
        <v>0</v>
      </c>
      <c r="AP3102" s="17"/>
      <c r="AQ3102" s="17"/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s="17"/>
      <c r="BE3102" s="17"/>
      <c r="BF3102" s="17"/>
      <c r="BG3102" s="17"/>
      <c r="BH3102" s="17"/>
      <c r="BI3102" s="17"/>
      <c r="BJ3102" s="17"/>
      <c r="BK3102" s="17"/>
      <c r="BL3102" s="17"/>
      <c r="BM3102" s="17"/>
      <c r="BN3102" s="17"/>
      <c r="BO3102" s="17"/>
      <c r="BP3102" s="17"/>
      <c r="BQ3102" s="17"/>
      <c r="BR3102" s="17"/>
    </row>
    <row r="3103" customFormat="1" hidden="1" spans="2:70">
      <c r="B3103" s="17"/>
      <c r="C3103" s="4">
        <f t="shared" si="347"/>
        <v>3099</v>
      </c>
      <c r="D3103" s="16" t="s">
        <v>4039</v>
      </c>
      <c r="E3103" s="1"/>
      <c r="F3103" s="17"/>
      <c r="G3103" s="4">
        <v>0</v>
      </c>
      <c r="H3103" s="35">
        <f t="shared" si="344"/>
        <v>0</v>
      </c>
      <c r="I3103" s="47">
        <f t="shared" si="345"/>
        <v>0</v>
      </c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  <c r="AM3103" s="17"/>
      <c r="AN3103" s="17"/>
      <c r="AO3103" s="37">
        <f t="shared" si="346"/>
        <v>0</v>
      </c>
      <c r="AP3103" s="17"/>
      <c r="AQ3103" s="17"/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s="17"/>
      <c r="BE3103" s="17"/>
      <c r="BF3103" s="17"/>
      <c r="BG3103" s="17"/>
      <c r="BH3103" s="17"/>
      <c r="BI3103" s="17"/>
      <c r="BJ3103" s="17"/>
      <c r="BK3103" s="17"/>
      <c r="BL3103" s="17"/>
      <c r="BM3103" s="17"/>
      <c r="BN3103" s="17"/>
      <c r="BO3103" s="17"/>
      <c r="BP3103" s="17"/>
      <c r="BQ3103" s="17"/>
      <c r="BR3103" s="17"/>
    </row>
    <row r="3104" customFormat="1" hidden="1" spans="2:70">
      <c r="B3104" s="17"/>
      <c r="C3104" s="4">
        <f t="shared" si="347"/>
        <v>3100</v>
      </c>
      <c r="D3104" s="16" t="s">
        <v>4040</v>
      </c>
      <c r="E3104" s="1"/>
      <c r="F3104" s="17"/>
      <c r="G3104" s="4">
        <v>0</v>
      </c>
      <c r="H3104" s="35">
        <f t="shared" si="344"/>
        <v>0</v>
      </c>
      <c r="I3104" s="47">
        <f t="shared" si="345"/>
        <v>0</v>
      </c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  <c r="AM3104" s="17"/>
      <c r="AN3104" s="17"/>
      <c r="AO3104" s="37">
        <f t="shared" si="346"/>
        <v>0</v>
      </c>
      <c r="AP3104" s="17"/>
      <c r="AQ3104" s="17"/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s="17"/>
      <c r="BE3104" s="17"/>
      <c r="BF3104" s="17"/>
      <c r="BG3104" s="17"/>
      <c r="BH3104" s="17"/>
      <c r="BI3104" s="17"/>
      <c r="BJ3104" s="17"/>
      <c r="BK3104" s="17"/>
      <c r="BL3104" s="17"/>
      <c r="BM3104" s="17"/>
      <c r="BN3104" s="17"/>
      <c r="BO3104" s="17"/>
      <c r="BP3104" s="17"/>
      <c r="BQ3104" s="17"/>
      <c r="BR3104" s="17"/>
    </row>
    <row r="3105" customFormat="1" hidden="1" spans="2:70">
      <c r="B3105" s="17"/>
      <c r="C3105" s="4">
        <f t="shared" si="347"/>
        <v>3101</v>
      </c>
      <c r="D3105" s="16" t="s">
        <v>4041</v>
      </c>
      <c r="E3105" s="16" t="s">
        <v>1431</v>
      </c>
      <c r="F3105" s="17"/>
      <c r="G3105" s="4">
        <v>0</v>
      </c>
      <c r="H3105" s="35">
        <f t="shared" si="344"/>
        <v>0</v>
      </c>
      <c r="I3105" s="47">
        <f t="shared" si="345"/>
        <v>0</v>
      </c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  <c r="AI3105" s="17"/>
      <c r="AJ3105" s="17"/>
      <c r="AK3105" s="17"/>
      <c r="AL3105" s="17"/>
      <c r="AM3105" s="17"/>
      <c r="AN3105" s="17"/>
      <c r="AO3105" s="37">
        <f t="shared" si="346"/>
        <v>0</v>
      </c>
      <c r="AP3105" s="17"/>
      <c r="AQ3105" s="17"/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s="17"/>
      <c r="BE3105" s="17"/>
      <c r="BF3105" s="17"/>
      <c r="BG3105" s="17"/>
      <c r="BH3105" s="17"/>
      <c r="BI3105" s="17"/>
      <c r="BJ3105" s="17"/>
      <c r="BK3105" s="17"/>
      <c r="BL3105" s="17"/>
      <c r="BM3105" s="17"/>
      <c r="BN3105" s="17"/>
      <c r="BO3105" s="17"/>
      <c r="BP3105" s="17"/>
      <c r="BQ3105" s="17"/>
      <c r="BR3105" s="17"/>
    </row>
    <row r="3106" customFormat="1" hidden="1" spans="2:70">
      <c r="B3106" s="17"/>
      <c r="C3106" s="4">
        <f t="shared" si="347"/>
        <v>3102</v>
      </c>
      <c r="D3106" s="16" t="s">
        <v>4042</v>
      </c>
      <c r="E3106" s="1"/>
      <c r="F3106" s="17"/>
      <c r="G3106" s="4">
        <v>0</v>
      </c>
      <c r="H3106" s="35">
        <f t="shared" si="344"/>
        <v>0</v>
      </c>
      <c r="I3106" s="47">
        <f t="shared" si="345"/>
        <v>0</v>
      </c>
      <c r="J3106" s="17"/>
      <c r="K3106" s="17"/>
      <c r="L3106" s="17"/>
      <c r="M3106" s="17"/>
      <c r="N3106" s="17"/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7"/>
      <c r="AG3106" s="17"/>
      <c r="AH3106" s="17"/>
      <c r="AI3106" s="17"/>
      <c r="AJ3106" s="17"/>
      <c r="AK3106" s="17"/>
      <c r="AL3106" s="17"/>
      <c r="AM3106" s="17"/>
      <c r="AN3106" s="17"/>
      <c r="AO3106" s="37">
        <f t="shared" si="346"/>
        <v>0</v>
      </c>
      <c r="AP3106" s="17"/>
      <c r="AQ3106" s="17"/>
      <c r="AR3106" s="17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s="17"/>
      <c r="BE3106" s="17"/>
      <c r="BF3106" s="17"/>
      <c r="BG3106" s="17"/>
      <c r="BH3106" s="17"/>
      <c r="BI3106" s="17"/>
      <c r="BJ3106" s="17"/>
      <c r="BK3106" s="17"/>
      <c r="BL3106" s="17"/>
      <c r="BM3106" s="17"/>
      <c r="BN3106" s="17"/>
      <c r="BO3106" s="17"/>
      <c r="BP3106" s="17"/>
      <c r="BQ3106" s="17"/>
      <c r="BR3106" s="17"/>
    </row>
    <row r="3107" customFormat="1" hidden="1" spans="2:70">
      <c r="B3107" s="17"/>
      <c r="C3107" s="4">
        <f t="shared" si="347"/>
        <v>3103</v>
      </c>
      <c r="D3107" s="16" t="s">
        <v>4043</v>
      </c>
      <c r="E3107" s="1"/>
      <c r="F3107" s="17"/>
      <c r="G3107" s="4">
        <v>0</v>
      </c>
      <c r="H3107" s="35">
        <f t="shared" ref="H3107:H3170" si="348">G3107+I3107-AO3107</f>
        <v>0</v>
      </c>
      <c r="I3107" s="47">
        <f t="shared" ref="I3107:I3170" si="349">SUM(J3107:AN3107)</f>
        <v>100</v>
      </c>
      <c r="J3107" s="17">
        <v>100</v>
      </c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7"/>
      <c r="AI3107" s="17"/>
      <c r="AJ3107" s="17"/>
      <c r="AK3107" s="17"/>
      <c r="AL3107" s="17"/>
      <c r="AM3107" s="17"/>
      <c r="AN3107" s="17"/>
      <c r="AO3107" s="37">
        <f t="shared" ref="AO3107:AO3170" si="350">SUM(AP3107:BT3107)</f>
        <v>100</v>
      </c>
      <c r="AP3107" s="17">
        <v>100</v>
      </c>
      <c r="AQ3107" s="17"/>
      <c r="AR3107" s="17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s="17"/>
      <c r="BE3107" s="17"/>
      <c r="BF3107" s="17"/>
      <c r="BG3107" s="17"/>
      <c r="BH3107" s="17"/>
      <c r="BI3107" s="17"/>
      <c r="BJ3107" s="17"/>
      <c r="BK3107" s="17"/>
      <c r="BL3107" s="17"/>
      <c r="BM3107" s="17"/>
      <c r="BN3107" s="17"/>
      <c r="BO3107" s="17"/>
      <c r="BP3107" s="17"/>
      <c r="BQ3107" s="17"/>
      <c r="BR3107" s="17"/>
    </row>
    <row r="3108" customFormat="1" hidden="1" spans="2:70">
      <c r="B3108" s="17"/>
      <c r="C3108" s="4">
        <f t="shared" ref="C3108:C3171" si="351">ROW()-4</f>
        <v>3104</v>
      </c>
      <c r="D3108" s="16" t="s">
        <v>4044</v>
      </c>
      <c r="E3108" s="1" t="s">
        <v>4045</v>
      </c>
      <c r="F3108" s="17"/>
      <c r="G3108" s="4">
        <v>0</v>
      </c>
      <c r="H3108" s="35">
        <f t="shared" si="348"/>
        <v>0</v>
      </c>
      <c r="I3108" s="47">
        <f t="shared" si="349"/>
        <v>0</v>
      </c>
      <c r="J3108" s="17"/>
      <c r="K3108" s="17"/>
      <c r="L3108" s="17"/>
      <c r="M3108" s="17"/>
      <c r="N3108" s="17"/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7"/>
      <c r="AI3108" s="17"/>
      <c r="AJ3108" s="17"/>
      <c r="AK3108" s="17"/>
      <c r="AL3108" s="17"/>
      <c r="AM3108" s="17"/>
      <c r="AN3108" s="17"/>
      <c r="AO3108" s="37">
        <f t="shared" si="350"/>
        <v>0</v>
      </c>
      <c r="AP3108" s="17"/>
      <c r="AQ3108" s="17"/>
      <c r="AR3108" s="17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s="17"/>
      <c r="BE3108" s="17"/>
      <c r="BF3108" s="17"/>
      <c r="BG3108" s="17"/>
      <c r="BH3108" s="17"/>
      <c r="BI3108" s="17"/>
      <c r="BJ3108" s="17"/>
      <c r="BK3108" s="17"/>
      <c r="BL3108" s="17"/>
      <c r="BM3108" s="17"/>
      <c r="BN3108" s="17"/>
      <c r="BO3108" s="17"/>
      <c r="BP3108" s="17"/>
      <c r="BQ3108" s="17"/>
      <c r="BR3108" s="17"/>
    </row>
    <row r="3109" customFormat="1" hidden="1" spans="2:70">
      <c r="B3109" s="17"/>
      <c r="C3109" s="4">
        <f t="shared" si="351"/>
        <v>3105</v>
      </c>
      <c r="D3109" s="16" t="s">
        <v>4046</v>
      </c>
      <c r="E3109" s="1" t="s">
        <v>4047</v>
      </c>
      <c r="F3109" s="17"/>
      <c r="G3109" s="4">
        <v>0</v>
      </c>
      <c r="H3109" s="35">
        <f t="shared" si="348"/>
        <v>0</v>
      </c>
      <c r="I3109" s="47">
        <f t="shared" si="349"/>
        <v>0</v>
      </c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  <c r="AI3109" s="17"/>
      <c r="AJ3109" s="17"/>
      <c r="AK3109" s="17"/>
      <c r="AL3109" s="17"/>
      <c r="AM3109" s="17"/>
      <c r="AN3109" s="17"/>
      <c r="AO3109" s="37">
        <f t="shared" si="350"/>
        <v>0</v>
      </c>
      <c r="AP3109" s="17"/>
      <c r="AQ3109" s="17"/>
      <c r="AR3109" s="17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7"/>
      <c r="BC3109" s="17"/>
      <c r="BD3109" s="17"/>
      <c r="BE3109" s="17"/>
      <c r="BF3109" s="17"/>
      <c r="BG3109" s="17"/>
      <c r="BH3109" s="17"/>
      <c r="BI3109" s="17"/>
      <c r="BJ3109" s="17"/>
      <c r="BK3109" s="17"/>
      <c r="BL3109" s="17"/>
      <c r="BM3109" s="17"/>
      <c r="BN3109" s="17"/>
      <c r="BO3109" s="17"/>
      <c r="BP3109" s="17"/>
      <c r="BQ3109" s="17"/>
      <c r="BR3109" s="17"/>
    </row>
    <row r="3110" customFormat="1" hidden="1" spans="2:70">
      <c r="B3110" s="17"/>
      <c r="C3110" s="4">
        <f t="shared" si="351"/>
        <v>3106</v>
      </c>
      <c r="D3110" s="16" t="s">
        <v>4048</v>
      </c>
      <c r="E3110" s="1" t="s">
        <v>4049</v>
      </c>
      <c r="F3110" s="17"/>
      <c r="G3110" s="4">
        <v>0</v>
      </c>
      <c r="H3110" s="35">
        <f t="shared" si="348"/>
        <v>0</v>
      </c>
      <c r="I3110" s="47">
        <f t="shared" si="349"/>
        <v>0</v>
      </c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  <c r="AM3110" s="17"/>
      <c r="AN3110" s="17"/>
      <c r="AO3110" s="37">
        <f t="shared" si="350"/>
        <v>0</v>
      </c>
      <c r="AP3110" s="17"/>
      <c r="AQ3110" s="17"/>
      <c r="AR3110" s="17"/>
      <c r="AS3110" s="17"/>
      <c r="AT3110" s="17"/>
      <c r="AU3110" s="17"/>
      <c r="AV3110" s="17"/>
      <c r="AW3110" s="17"/>
      <c r="AX3110" s="17"/>
      <c r="AY3110" s="17"/>
      <c r="AZ3110" s="17"/>
      <c r="BA3110" s="17"/>
      <c r="BB3110" s="17"/>
      <c r="BC3110" s="17"/>
      <c r="BD3110" s="17"/>
      <c r="BE3110" s="17"/>
      <c r="BF3110" s="17"/>
      <c r="BG3110" s="17"/>
      <c r="BH3110" s="17"/>
      <c r="BI3110" s="17"/>
      <c r="BJ3110" s="17"/>
      <c r="BK3110" s="17"/>
      <c r="BL3110" s="17"/>
      <c r="BM3110" s="17"/>
      <c r="BN3110" s="17"/>
      <c r="BO3110" s="17"/>
      <c r="BP3110" s="17"/>
      <c r="BQ3110" s="17"/>
      <c r="BR3110" s="17"/>
    </row>
    <row r="3111" customFormat="1" hidden="1" spans="2:70">
      <c r="B3111" s="17"/>
      <c r="C3111" s="4">
        <f t="shared" si="351"/>
        <v>3107</v>
      </c>
      <c r="D3111" s="16" t="s">
        <v>4050</v>
      </c>
      <c r="E3111" s="1"/>
      <c r="F3111" s="17"/>
      <c r="G3111" s="4">
        <v>0</v>
      </c>
      <c r="H3111" s="35">
        <f t="shared" si="348"/>
        <v>0</v>
      </c>
      <c r="I3111" s="47">
        <f t="shared" si="349"/>
        <v>0</v>
      </c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7"/>
      <c r="AI3111" s="17"/>
      <c r="AJ3111" s="17"/>
      <c r="AK3111" s="17"/>
      <c r="AL3111" s="17"/>
      <c r="AM3111" s="17"/>
      <c r="AN3111" s="17"/>
      <c r="AO3111" s="37">
        <f t="shared" si="350"/>
        <v>0</v>
      </c>
      <c r="AP3111" s="17"/>
      <c r="AQ3111" s="17"/>
      <c r="AR3111" s="17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7"/>
      <c r="BC3111" s="17"/>
      <c r="BD3111" s="17"/>
      <c r="BE3111" s="17"/>
      <c r="BF3111" s="17"/>
      <c r="BG3111" s="17"/>
      <c r="BH3111" s="17"/>
      <c r="BI3111" s="17"/>
      <c r="BJ3111" s="17"/>
      <c r="BK3111" s="17"/>
      <c r="BL3111" s="17"/>
      <c r="BM3111" s="17"/>
      <c r="BN3111" s="17"/>
      <c r="BO3111" s="17"/>
      <c r="BP3111" s="17"/>
      <c r="BQ3111" s="17"/>
      <c r="BR3111" s="17"/>
    </row>
    <row r="3112" customFormat="1" hidden="1" spans="2:70">
      <c r="B3112" s="17"/>
      <c r="C3112" s="4">
        <f t="shared" si="351"/>
        <v>3108</v>
      </c>
      <c r="D3112" s="16" t="s">
        <v>4051</v>
      </c>
      <c r="E3112" s="1"/>
      <c r="F3112" s="17"/>
      <c r="G3112" s="4">
        <v>0</v>
      </c>
      <c r="H3112" s="35">
        <f t="shared" si="348"/>
        <v>0</v>
      </c>
      <c r="I3112" s="47">
        <f t="shared" si="349"/>
        <v>0</v>
      </c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7"/>
      <c r="AI3112" s="17"/>
      <c r="AJ3112" s="17"/>
      <c r="AK3112" s="17"/>
      <c r="AL3112" s="17"/>
      <c r="AM3112" s="17"/>
      <c r="AN3112" s="17"/>
      <c r="AO3112" s="37">
        <f t="shared" si="350"/>
        <v>0</v>
      </c>
      <c r="AP3112" s="17"/>
      <c r="AQ3112" s="17"/>
      <c r="AR3112" s="17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s="17"/>
      <c r="BE3112" s="17"/>
      <c r="BF3112" s="17"/>
      <c r="BG3112" s="17"/>
      <c r="BH3112" s="17"/>
      <c r="BI3112" s="17"/>
      <c r="BJ3112" s="17"/>
      <c r="BK3112" s="17"/>
      <c r="BL3112" s="17"/>
      <c r="BM3112" s="17"/>
      <c r="BN3112" s="17"/>
      <c r="BO3112" s="17"/>
      <c r="BP3112" s="17"/>
      <c r="BQ3112" s="17"/>
      <c r="BR3112" s="17"/>
    </row>
    <row r="3113" customFormat="1" hidden="1" spans="2:70">
      <c r="B3113" s="17"/>
      <c r="C3113" s="4">
        <f t="shared" si="351"/>
        <v>3109</v>
      </c>
      <c r="D3113" s="16" t="s">
        <v>4052</v>
      </c>
      <c r="E3113" s="1"/>
      <c r="F3113" s="17"/>
      <c r="G3113" s="4">
        <v>0</v>
      </c>
      <c r="H3113" s="35">
        <f t="shared" si="348"/>
        <v>0</v>
      </c>
      <c r="I3113" s="47">
        <f t="shared" si="349"/>
        <v>0</v>
      </c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7"/>
      <c r="AI3113" s="17"/>
      <c r="AJ3113" s="17"/>
      <c r="AK3113" s="17"/>
      <c r="AL3113" s="17"/>
      <c r="AM3113" s="17"/>
      <c r="AN3113" s="17"/>
      <c r="AO3113" s="37">
        <f t="shared" si="350"/>
        <v>0</v>
      </c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s="17"/>
      <c r="BE3113" s="17"/>
      <c r="BF3113" s="17"/>
      <c r="BG3113" s="17"/>
      <c r="BH3113" s="17"/>
      <c r="BI3113" s="17"/>
      <c r="BJ3113" s="17"/>
      <c r="BK3113" s="17"/>
      <c r="BL3113" s="17"/>
      <c r="BM3113" s="17"/>
      <c r="BN3113" s="17"/>
      <c r="BO3113" s="17"/>
      <c r="BP3113" s="17"/>
      <c r="BQ3113" s="17"/>
      <c r="BR3113" s="17"/>
    </row>
    <row r="3114" customFormat="1" hidden="1" spans="2:70">
      <c r="B3114" s="17"/>
      <c r="C3114" s="4">
        <f t="shared" si="351"/>
        <v>3110</v>
      </c>
      <c r="D3114" s="16" t="s">
        <v>4053</v>
      </c>
      <c r="E3114" s="1"/>
      <c r="F3114" s="17"/>
      <c r="G3114" s="4">
        <v>0</v>
      </c>
      <c r="H3114" s="35">
        <f t="shared" si="348"/>
        <v>0</v>
      </c>
      <c r="I3114" s="47">
        <f t="shared" si="349"/>
        <v>0</v>
      </c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  <c r="AI3114" s="17"/>
      <c r="AJ3114" s="17"/>
      <c r="AK3114" s="17"/>
      <c r="AL3114" s="17"/>
      <c r="AM3114" s="17"/>
      <c r="AN3114" s="17"/>
      <c r="AO3114" s="37">
        <f t="shared" si="350"/>
        <v>0</v>
      </c>
      <c r="AP3114" s="17"/>
      <c r="AQ3114" s="17"/>
      <c r="AR3114" s="17"/>
      <c r="AS3114" s="17"/>
      <c r="AT3114" s="17"/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s="17"/>
      <c r="BE3114" s="17"/>
      <c r="BF3114" s="17"/>
      <c r="BG3114" s="17"/>
      <c r="BH3114" s="17"/>
      <c r="BI3114" s="17"/>
      <c r="BJ3114" s="17"/>
      <c r="BK3114" s="17"/>
      <c r="BL3114" s="17"/>
      <c r="BM3114" s="17"/>
      <c r="BN3114" s="17"/>
      <c r="BO3114" s="17"/>
      <c r="BP3114" s="17"/>
      <c r="BQ3114" s="17"/>
      <c r="BR3114" s="17"/>
    </row>
    <row r="3115" customFormat="1" hidden="1" spans="2:70">
      <c r="B3115" s="17"/>
      <c r="C3115" s="4">
        <f t="shared" si="351"/>
        <v>3111</v>
      </c>
      <c r="D3115" s="16" t="s">
        <v>4054</v>
      </c>
      <c r="E3115" s="1"/>
      <c r="F3115" s="17"/>
      <c r="G3115" s="4">
        <v>0</v>
      </c>
      <c r="H3115" s="35">
        <f t="shared" si="348"/>
        <v>0</v>
      </c>
      <c r="I3115" s="47">
        <f t="shared" si="349"/>
        <v>0</v>
      </c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7"/>
      <c r="AI3115" s="17"/>
      <c r="AJ3115" s="17"/>
      <c r="AK3115" s="17"/>
      <c r="AL3115" s="17"/>
      <c r="AM3115" s="17"/>
      <c r="AN3115" s="17"/>
      <c r="AO3115" s="37">
        <f t="shared" si="350"/>
        <v>0</v>
      </c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7"/>
      <c r="AZ3115" s="17"/>
      <c r="BA3115" s="17"/>
      <c r="BB3115" s="17"/>
      <c r="BC3115" s="17"/>
      <c r="BD3115" s="17"/>
      <c r="BE3115" s="17"/>
      <c r="BF3115" s="17"/>
      <c r="BG3115" s="17"/>
      <c r="BH3115" s="17"/>
      <c r="BI3115" s="17"/>
      <c r="BJ3115" s="17"/>
      <c r="BK3115" s="17"/>
      <c r="BL3115" s="17"/>
      <c r="BM3115" s="17"/>
      <c r="BN3115" s="17"/>
      <c r="BO3115" s="17"/>
      <c r="BP3115" s="17"/>
      <c r="BQ3115" s="17"/>
      <c r="BR3115" s="17"/>
    </row>
    <row r="3116" customFormat="1" hidden="1" spans="2:70">
      <c r="B3116" s="17"/>
      <c r="C3116" s="4">
        <f t="shared" si="351"/>
        <v>3112</v>
      </c>
      <c r="D3116" s="16" t="s">
        <v>4055</v>
      </c>
      <c r="E3116" s="1"/>
      <c r="F3116" s="17"/>
      <c r="G3116" s="4">
        <v>0</v>
      </c>
      <c r="H3116" s="35">
        <f t="shared" si="348"/>
        <v>0</v>
      </c>
      <c r="I3116" s="47">
        <f t="shared" si="349"/>
        <v>0</v>
      </c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7"/>
      <c r="AG3116" s="17"/>
      <c r="AH3116" s="17"/>
      <c r="AI3116" s="17"/>
      <c r="AJ3116" s="17"/>
      <c r="AK3116" s="17"/>
      <c r="AL3116" s="17"/>
      <c r="AM3116" s="17"/>
      <c r="AN3116" s="17"/>
      <c r="AO3116" s="37">
        <f t="shared" si="350"/>
        <v>0</v>
      </c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7"/>
      <c r="BC3116" s="17"/>
      <c r="BD3116" s="17"/>
      <c r="BE3116" s="17"/>
      <c r="BF3116" s="17"/>
      <c r="BG3116" s="17"/>
      <c r="BH3116" s="17"/>
      <c r="BI3116" s="17"/>
      <c r="BJ3116" s="17"/>
      <c r="BK3116" s="17"/>
      <c r="BL3116" s="17"/>
      <c r="BM3116" s="17"/>
      <c r="BN3116" s="17"/>
      <c r="BO3116" s="17"/>
      <c r="BP3116" s="17"/>
      <c r="BQ3116" s="17"/>
      <c r="BR3116" s="17"/>
    </row>
    <row r="3117" customFormat="1" hidden="1" spans="2:70">
      <c r="B3117" s="17"/>
      <c r="C3117" s="4">
        <f t="shared" si="351"/>
        <v>3113</v>
      </c>
      <c r="D3117" s="16" t="s">
        <v>4056</v>
      </c>
      <c r="E3117" s="1"/>
      <c r="F3117" s="17"/>
      <c r="G3117" s="4">
        <v>0</v>
      </c>
      <c r="H3117" s="35">
        <f t="shared" si="348"/>
        <v>0</v>
      </c>
      <c r="I3117" s="47">
        <f t="shared" si="349"/>
        <v>0</v>
      </c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  <c r="AI3117" s="17"/>
      <c r="AJ3117" s="17"/>
      <c r="AK3117" s="17"/>
      <c r="AL3117" s="17"/>
      <c r="AM3117" s="17"/>
      <c r="AN3117" s="17"/>
      <c r="AO3117" s="37">
        <f t="shared" si="350"/>
        <v>0</v>
      </c>
      <c r="AP3117" s="17"/>
      <c r="AQ3117" s="17"/>
      <c r="AR3117" s="17"/>
      <c r="AS3117" s="17"/>
      <c r="AT3117" s="17"/>
      <c r="AU3117" s="17"/>
      <c r="AV3117" s="17"/>
      <c r="AW3117" s="17"/>
      <c r="AX3117" s="17"/>
      <c r="AY3117" s="17"/>
      <c r="AZ3117" s="17"/>
      <c r="BA3117" s="17"/>
      <c r="BB3117" s="17"/>
      <c r="BC3117" s="17"/>
      <c r="BD3117" s="17"/>
      <c r="BE3117" s="17"/>
      <c r="BF3117" s="17"/>
      <c r="BG3117" s="17"/>
      <c r="BH3117" s="17"/>
      <c r="BI3117" s="17"/>
      <c r="BJ3117" s="17"/>
      <c r="BK3117" s="17"/>
      <c r="BL3117" s="17"/>
      <c r="BM3117" s="17"/>
      <c r="BN3117" s="17"/>
      <c r="BO3117" s="17"/>
      <c r="BP3117" s="17"/>
      <c r="BQ3117" s="17"/>
      <c r="BR3117" s="17"/>
    </row>
    <row r="3118" customFormat="1" hidden="1" spans="2:70">
      <c r="B3118" s="17"/>
      <c r="C3118" s="4">
        <f t="shared" si="351"/>
        <v>3114</v>
      </c>
      <c r="D3118" s="16" t="s">
        <v>4057</v>
      </c>
      <c r="E3118" s="1"/>
      <c r="F3118" s="17"/>
      <c r="G3118" s="4">
        <v>0</v>
      </c>
      <c r="H3118" s="35">
        <f t="shared" si="348"/>
        <v>0</v>
      </c>
      <c r="I3118" s="47">
        <f t="shared" si="349"/>
        <v>0</v>
      </c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7"/>
      <c r="AI3118" s="17"/>
      <c r="AJ3118" s="17"/>
      <c r="AK3118" s="17"/>
      <c r="AL3118" s="17"/>
      <c r="AM3118" s="17"/>
      <c r="AN3118" s="17"/>
      <c r="AO3118" s="37">
        <f t="shared" si="350"/>
        <v>0</v>
      </c>
      <c r="AP3118" s="17"/>
      <c r="AQ3118" s="17"/>
      <c r="AR3118" s="17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s="17"/>
      <c r="BE3118" s="17"/>
      <c r="BF3118" s="17"/>
      <c r="BG3118" s="17"/>
      <c r="BH3118" s="17"/>
      <c r="BI3118" s="17"/>
      <c r="BJ3118" s="17"/>
      <c r="BK3118" s="17"/>
      <c r="BL3118" s="17"/>
      <c r="BM3118" s="17"/>
      <c r="BN3118" s="17"/>
      <c r="BO3118" s="17"/>
      <c r="BP3118" s="17"/>
      <c r="BQ3118" s="17"/>
      <c r="BR3118" s="17"/>
    </row>
    <row r="3119" customFormat="1" hidden="1" spans="2:70">
      <c r="B3119" s="17"/>
      <c r="C3119" s="4">
        <f t="shared" si="351"/>
        <v>3115</v>
      </c>
      <c r="D3119" s="16" t="s">
        <v>4058</v>
      </c>
      <c r="E3119" s="1"/>
      <c r="F3119" s="17"/>
      <c r="G3119" s="4">
        <v>0</v>
      </c>
      <c r="H3119" s="35">
        <f t="shared" si="348"/>
        <v>0</v>
      </c>
      <c r="I3119" s="47">
        <f t="shared" si="349"/>
        <v>0</v>
      </c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  <c r="AI3119" s="17"/>
      <c r="AJ3119" s="17"/>
      <c r="AK3119" s="17"/>
      <c r="AL3119" s="17"/>
      <c r="AM3119" s="17"/>
      <c r="AN3119" s="17"/>
      <c r="AO3119" s="37">
        <f t="shared" si="350"/>
        <v>0</v>
      </c>
      <c r="AP3119" s="17"/>
      <c r="AQ3119" s="17"/>
      <c r="AR3119" s="17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s="17"/>
      <c r="BE3119" s="17"/>
      <c r="BF3119" s="17"/>
      <c r="BG3119" s="17"/>
      <c r="BH3119" s="17"/>
      <c r="BI3119" s="17"/>
      <c r="BJ3119" s="17"/>
      <c r="BK3119" s="17"/>
      <c r="BL3119" s="17"/>
      <c r="BM3119" s="17"/>
      <c r="BN3119" s="17"/>
      <c r="BO3119" s="17"/>
      <c r="BP3119" s="17"/>
      <c r="BQ3119" s="17"/>
      <c r="BR3119" s="17"/>
    </row>
    <row r="3120" customFormat="1" hidden="1" spans="2:70">
      <c r="B3120" s="17"/>
      <c r="C3120" s="4">
        <f t="shared" si="351"/>
        <v>3116</v>
      </c>
      <c r="D3120" s="16" t="s">
        <v>4059</v>
      </c>
      <c r="E3120" s="1"/>
      <c r="F3120" s="17"/>
      <c r="G3120" s="4">
        <v>0</v>
      </c>
      <c r="H3120" s="35">
        <f t="shared" si="348"/>
        <v>0</v>
      </c>
      <c r="I3120" s="47">
        <f t="shared" si="349"/>
        <v>0</v>
      </c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7"/>
      <c r="AI3120" s="17"/>
      <c r="AJ3120" s="17"/>
      <c r="AK3120" s="17"/>
      <c r="AL3120" s="17"/>
      <c r="AM3120" s="17"/>
      <c r="AN3120" s="17"/>
      <c r="AO3120" s="37">
        <f t="shared" si="350"/>
        <v>0</v>
      </c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s="17"/>
      <c r="BE3120" s="17"/>
      <c r="BF3120" s="17"/>
      <c r="BG3120" s="17"/>
      <c r="BH3120" s="17"/>
      <c r="BI3120" s="17"/>
      <c r="BJ3120" s="17"/>
      <c r="BK3120" s="17"/>
      <c r="BL3120" s="17"/>
      <c r="BM3120" s="17"/>
      <c r="BN3120" s="17"/>
      <c r="BO3120" s="17"/>
      <c r="BP3120" s="17"/>
      <c r="BQ3120" s="17"/>
      <c r="BR3120" s="17"/>
    </row>
    <row r="3121" customFormat="1" hidden="1" spans="2:70">
      <c r="B3121" s="17"/>
      <c r="C3121" s="4">
        <f t="shared" si="351"/>
        <v>3117</v>
      </c>
      <c r="D3121" s="16" t="s">
        <v>4060</v>
      </c>
      <c r="E3121" s="1"/>
      <c r="F3121" s="17"/>
      <c r="G3121" s="4">
        <v>0</v>
      </c>
      <c r="H3121" s="35">
        <f t="shared" si="348"/>
        <v>0</v>
      </c>
      <c r="I3121" s="47">
        <f t="shared" si="349"/>
        <v>0</v>
      </c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/>
      <c r="AG3121" s="17"/>
      <c r="AH3121" s="17"/>
      <c r="AI3121" s="17"/>
      <c r="AJ3121" s="17"/>
      <c r="AK3121" s="17"/>
      <c r="AL3121" s="17"/>
      <c r="AM3121" s="17"/>
      <c r="AN3121" s="17"/>
      <c r="AO3121" s="37">
        <f t="shared" si="350"/>
        <v>0</v>
      </c>
      <c r="AP3121" s="17"/>
      <c r="AQ3121" s="17"/>
      <c r="AR3121" s="17"/>
      <c r="AS3121" s="17"/>
      <c r="AT3121" s="17"/>
      <c r="AU3121" s="17"/>
      <c r="AV3121" s="17"/>
      <c r="AW3121" s="17"/>
      <c r="AX3121" s="17"/>
      <c r="AY3121" s="17"/>
      <c r="AZ3121" s="17"/>
      <c r="BA3121" s="17"/>
      <c r="BB3121" s="17"/>
      <c r="BC3121" s="17"/>
      <c r="BD3121" s="17"/>
      <c r="BE3121" s="17"/>
      <c r="BF3121" s="17"/>
      <c r="BG3121" s="17"/>
      <c r="BH3121" s="17"/>
      <c r="BI3121" s="17"/>
      <c r="BJ3121" s="17"/>
      <c r="BK3121" s="17"/>
      <c r="BL3121" s="17"/>
      <c r="BM3121" s="17"/>
      <c r="BN3121" s="17"/>
      <c r="BO3121" s="17"/>
      <c r="BP3121" s="17"/>
      <c r="BQ3121" s="17"/>
      <c r="BR3121" s="17"/>
    </row>
    <row r="3122" customFormat="1" hidden="1" spans="2:70">
      <c r="B3122" s="17"/>
      <c r="C3122" s="4">
        <f t="shared" si="351"/>
        <v>3118</v>
      </c>
      <c r="D3122" s="16" t="s">
        <v>4061</v>
      </c>
      <c r="E3122" s="1"/>
      <c r="F3122" s="17"/>
      <c r="G3122" s="4">
        <v>0</v>
      </c>
      <c r="H3122" s="35">
        <f t="shared" si="348"/>
        <v>0</v>
      </c>
      <c r="I3122" s="47">
        <f t="shared" si="349"/>
        <v>100</v>
      </c>
      <c r="J3122" s="17">
        <v>100</v>
      </c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  <c r="AM3122" s="17"/>
      <c r="AN3122" s="17"/>
      <c r="AO3122" s="37">
        <f t="shared" si="350"/>
        <v>100</v>
      </c>
      <c r="AP3122" s="17">
        <v>100</v>
      </c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s="17"/>
      <c r="BE3122" s="17"/>
      <c r="BF3122" s="17"/>
      <c r="BG3122" s="17"/>
      <c r="BH3122" s="17"/>
      <c r="BI3122" s="17"/>
      <c r="BJ3122" s="17"/>
      <c r="BK3122" s="17"/>
      <c r="BL3122" s="17"/>
      <c r="BM3122" s="17"/>
      <c r="BN3122" s="17"/>
      <c r="BO3122" s="17"/>
      <c r="BP3122" s="17"/>
      <c r="BQ3122" s="17"/>
      <c r="BR3122" s="17"/>
    </row>
    <row r="3123" customFormat="1" hidden="1" spans="2:70">
      <c r="B3123" s="17"/>
      <c r="C3123" s="4">
        <f t="shared" si="351"/>
        <v>3119</v>
      </c>
      <c r="D3123" s="16" t="s">
        <v>4062</v>
      </c>
      <c r="E3123" s="1"/>
      <c r="F3123" s="17"/>
      <c r="G3123" s="4">
        <v>0</v>
      </c>
      <c r="H3123" s="35">
        <f t="shared" si="348"/>
        <v>0</v>
      </c>
      <c r="I3123" s="47">
        <f t="shared" si="349"/>
        <v>0</v>
      </c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7"/>
      <c r="AI3123" s="17"/>
      <c r="AJ3123" s="17"/>
      <c r="AK3123" s="17"/>
      <c r="AL3123" s="17"/>
      <c r="AM3123" s="17"/>
      <c r="AN3123" s="17"/>
      <c r="AO3123" s="37">
        <f t="shared" si="350"/>
        <v>0</v>
      </c>
      <c r="AP3123" s="17"/>
      <c r="AQ3123" s="17"/>
      <c r="AR3123" s="17"/>
      <c r="AS3123" s="17"/>
      <c r="AT3123" s="17"/>
      <c r="AU3123" s="17"/>
      <c r="AV3123" s="17"/>
      <c r="AW3123" s="17"/>
      <c r="AX3123" s="17"/>
      <c r="AY3123" s="17"/>
      <c r="AZ3123" s="17"/>
      <c r="BA3123" s="17"/>
      <c r="BB3123" s="17"/>
      <c r="BC3123" s="17"/>
      <c r="BD3123" s="17"/>
      <c r="BE3123" s="17"/>
      <c r="BF3123" s="17"/>
      <c r="BG3123" s="17"/>
      <c r="BH3123" s="17"/>
      <c r="BI3123" s="17"/>
      <c r="BJ3123" s="17"/>
      <c r="BK3123" s="17"/>
      <c r="BL3123" s="17"/>
      <c r="BM3123" s="17"/>
      <c r="BN3123" s="17"/>
      <c r="BO3123" s="17"/>
      <c r="BP3123" s="17"/>
      <c r="BQ3123" s="17"/>
      <c r="BR3123" s="17"/>
    </row>
    <row r="3124" customFormat="1" hidden="1" spans="2:70">
      <c r="B3124" s="17"/>
      <c r="C3124" s="4">
        <f t="shared" si="351"/>
        <v>3120</v>
      </c>
      <c r="D3124" s="16" t="s">
        <v>4063</v>
      </c>
      <c r="E3124" s="1"/>
      <c r="F3124" s="17"/>
      <c r="G3124" s="4">
        <v>0</v>
      </c>
      <c r="H3124" s="35">
        <f t="shared" si="348"/>
        <v>0</v>
      </c>
      <c r="I3124" s="47">
        <f t="shared" si="349"/>
        <v>0</v>
      </c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  <c r="AI3124" s="17"/>
      <c r="AJ3124" s="17"/>
      <c r="AK3124" s="17"/>
      <c r="AL3124" s="17"/>
      <c r="AM3124" s="17"/>
      <c r="AN3124" s="17"/>
      <c r="AO3124" s="37">
        <f t="shared" si="350"/>
        <v>0</v>
      </c>
      <c r="AP3124" s="17"/>
      <c r="AQ3124" s="17"/>
      <c r="AR3124" s="17"/>
      <c r="AS3124" s="17"/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s="17"/>
      <c r="BE3124" s="17"/>
      <c r="BF3124" s="17"/>
      <c r="BG3124" s="17"/>
      <c r="BH3124" s="17"/>
      <c r="BI3124" s="17"/>
      <c r="BJ3124" s="17"/>
      <c r="BK3124" s="17"/>
      <c r="BL3124" s="17"/>
      <c r="BM3124" s="17"/>
      <c r="BN3124" s="17"/>
      <c r="BO3124" s="17"/>
      <c r="BP3124" s="17"/>
      <c r="BQ3124" s="17"/>
      <c r="BR3124" s="17"/>
    </row>
    <row r="3125" customFormat="1" hidden="1" spans="2:70">
      <c r="B3125" s="17"/>
      <c r="C3125" s="4">
        <f t="shared" si="351"/>
        <v>3121</v>
      </c>
      <c r="D3125" s="16" t="s">
        <v>3994</v>
      </c>
      <c r="E3125" s="1"/>
      <c r="F3125" s="17"/>
      <c r="G3125" s="4">
        <v>0</v>
      </c>
      <c r="H3125" s="35">
        <f t="shared" si="348"/>
        <v>0</v>
      </c>
      <c r="I3125" s="47">
        <f t="shared" si="349"/>
        <v>0</v>
      </c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  <c r="AI3125" s="17"/>
      <c r="AJ3125" s="17"/>
      <c r="AK3125" s="17"/>
      <c r="AL3125" s="17"/>
      <c r="AM3125" s="17"/>
      <c r="AN3125" s="17"/>
      <c r="AO3125" s="37">
        <f t="shared" si="350"/>
        <v>0</v>
      </c>
      <c r="AP3125" s="17"/>
      <c r="AQ3125" s="17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s="17"/>
      <c r="BE3125" s="17"/>
      <c r="BF3125" s="17"/>
      <c r="BG3125" s="17"/>
      <c r="BH3125" s="17"/>
      <c r="BI3125" s="17"/>
      <c r="BJ3125" s="17"/>
      <c r="BK3125" s="17"/>
      <c r="BL3125" s="17"/>
      <c r="BM3125" s="17"/>
      <c r="BN3125" s="17"/>
      <c r="BO3125" s="17"/>
      <c r="BP3125" s="17"/>
      <c r="BQ3125" s="17"/>
      <c r="BR3125" s="17"/>
    </row>
    <row r="3126" customFormat="1" hidden="1" spans="2:70">
      <c r="B3126" s="17"/>
      <c r="C3126" s="4">
        <f t="shared" si="351"/>
        <v>3122</v>
      </c>
      <c r="D3126" s="16" t="s">
        <v>4064</v>
      </c>
      <c r="E3126" s="1" t="s">
        <v>1779</v>
      </c>
      <c r="F3126" s="17"/>
      <c r="G3126" s="4">
        <v>0</v>
      </c>
      <c r="H3126" s="35">
        <f t="shared" si="348"/>
        <v>0</v>
      </c>
      <c r="I3126" s="47">
        <f t="shared" si="349"/>
        <v>0</v>
      </c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7"/>
      <c r="AI3126" s="17"/>
      <c r="AJ3126" s="17"/>
      <c r="AK3126" s="17"/>
      <c r="AL3126" s="17"/>
      <c r="AM3126" s="17"/>
      <c r="AN3126" s="17"/>
      <c r="AO3126" s="37">
        <f t="shared" si="350"/>
        <v>0</v>
      </c>
      <c r="AP3126" s="17"/>
      <c r="AQ3126" s="17"/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s="17"/>
      <c r="BE3126" s="17"/>
      <c r="BF3126" s="17"/>
      <c r="BG3126" s="17"/>
      <c r="BH3126" s="17"/>
      <c r="BI3126" s="17"/>
      <c r="BJ3126" s="17"/>
      <c r="BK3126" s="17"/>
      <c r="BL3126" s="17"/>
      <c r="BM3126" s="17"/>
      <c r="BN3126" s="17"/>
      <c r="BO3126" s="17"/>
      <c r="BP3126" s="17"/>
      <c r="BQ3126" s="17"/>
      <c r="BR3126" s="17"/>
    </row>
    <row r="3127" customFormat="1" hidden="1" spans="2:70">
      <c r="B3127" s="17"/>
      <c r="C3127" s="4">
        <f t="shared" si="351"/>
        <v>3123</v>
      </c>
      <c r="D3127" s="16" t="s">
        <v>4065</v>
      </c>
      <c r="E3127" s="1"/>
      <c r="F3127" s="17"/>
      <c r="G3127" s="4">
        <v>0</v>
      </c>
      <c r="H3127" s="35">
        <f t="shared" si="348"/>
        <v>0</v>
      </c>
      <c r="I3127" s="47">
        <f t="shared" si="349"/>
        <v>0</v>
      </c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7"/>
      <c r="AI3127" s="17"/>
      <c r="AJ3127" s="17"/>
      <c r="AK3127" s="17"/>
      <c r="AL3127" s="17"/>
      <c r="AM3127" s="17"/>
      <c r="AN3127" s="17"/>
      <c r="AO3127" s="37">
        <f t="shared" si="350"/>
        <v>0</v>
      </c>
      <c r="AP3127" s="17"/>
      <c r="AQ3127" s="17"/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s="17"/>
      <c r="BE3127" s="17"/>
      <c r="BF3127" s="17"/>
      <c r="BG3127" s="17"/>
      <c r="BH3127" s="17"/>
      <c r="BI3127" s="17"/>
      <c r="BJ3127" s="17"/>
      <c r="BK3127" s="17"/>
      <c r="BL3127" s="17"/>
      <c r="BM3127" s="17"/>
      <c r="BN3127" s="17"/>
      <c r="BO3127" s="17"/>
      <c r="BP3127" s="17"/>
      <c r="BQ3127" s="17"/>
      <c r="BR3127" s="17"/>
    </row>
    <row r="3128" customFormat="1" hidden="1" spans="2:70">
      <c r="B3128" s="17"/>
      <c r="C3128" s="4">
        <f t="shared" si="351"/>
        <v>3124</v>
      </c>
      <c r="D3128" s="16" t="s">
        <v>4066</v>
      </c>
      <c r="E3128" s="1"/>
      <c r="F3128" s="17"/>
      <c r="G3128" s="4">
        <v>0</v>
      </c>
      <c r="H3128" s="35">
        <f t="shared" si="348"/>
        <v>0</v>
      </c>
      <c r="I3128" s="47">
        <f t="shared" si="349"/>
        <v>0</v>
      </c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  <c r="AI3128" s="17"/>
      <c r="AJ3128" s="17"/>
      <c r="AK3128" s="17"/>
      <c r="AL3128" s="17"/>
      <c r="AM3128" s="17"/>
      <c r="AN3128" s="17"/>
      <c r="AO3128" s="37">
        <f t="shared" si="350"/>
        <v>0</v>
      </c>
      <c r="AP3128" s="17"/>
      <c r="AQ3128" s="17"/>
      <c r="AR3128" s="17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s="17"/>
      <c r="BE3128" s="17"/>
      <c r="BF3128" s="17"/>
      <c r="BG3128" s="17"/>
      <c r="BH3128" s="17"/>
      <c r="BI3128" s="17"/>
      <c r="BJ3128" s="17"/>
      <c r="BK3128" s="17"/>
      <c r="BL3128" s="17"/>
      <c r="BM3128" s="17"/>
      <c r="BN3128" s="17"/>
      <c r="BO3128" s="17"/>
      <c r="BP3128" s="17"/>
      <c r="BQ3128" s="17"/>
      <c r="BR3128" s="17"/>
    </row>
    <row r="3129" customFormat="1" hidden="1" spans="2:70">
      <c r="B3129" s="17"/>
      <c r="C3129" s="4">
        <f t="shared" si="351"/>
        <v>3125</v>
      </c>
      <c r="D3129" s="16" t="s">
        <v>4067</v>
      </c>
      <c r="E3129" s="1"/>
      <c r="F3129" s="17"/>
      <c r="G3129" s="4">
        <v>0</v>
      </c>
      <c r="H3129" s="35">
        <f t="shared" si="348"/>
        <v>0</v>
      </c>
      <c r="I3129" s="47">
        <f t="shared" si="349"/>
        <v>0</v>
      </c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/>
      <c r="AG3129" s="17"/>
      <c r="AH3129" s="17"/>
      <c r="AI3129" s="17"/>
      <c r="AJ3129" s="17"/>
      <c r="AK3129" s="17"/>
      <c r="AL3129" s="17"/>
      <c r="AM3129" s="17"/>
      <c r="AN3129" s="17"/>
      <c r="AO3129" s="37">
        <f t="shared" si="350"/>
        <v>0</v>
      </c>
      <c r="AP3129" s="17"/>
      <c r="AQ3129" s="17"/>
      <c r="AR3129" s="17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/>
      <c r="BC3129" s="17"/>
      <c r="BD3129" s="17"/>
      <c r="BE3129" s="17"/>
      <c r="BF3129" s="17"/>
      <c r="BG3129" s="17"/>
      <c r="BH3129" s="17"/>
      <c r="BI3129" s="17"/>
      <c r="BJ3129" s="17"/>
      <c r="BK3129" s="17"/>
      <c r="BL3129" s="17"/>
      <c r="BM3129" s="17"/>
      <c r="BN3129" s="17"/>
      <c r="BO3129" s="17"/>
      <c r="BP3129" s="17"/>
      <c r="BQ3129" s="17"/>
      <c r="BR3129" s="17"/>
    </row>
    <row r="3130" customFormat="1" hidden="1" spans="2:70">
      <c r="B3130" s="17"/>
      <c r="C3130" s="4">
        <f t="shared" si="351"/>
        <v>3126</v>
      </c>
      <c r="D3130" s="16" t="s">
        <v>3793</v>
      </c>
      <c r="E3130" s="1"/>
      <c r="F3130" s="17"/>
      <c r="G3130" s="4">
        <v>0</v>
      </c>
      <c r="H3130" s="35">
        <f t="shared" si="348"/>
        <v>0</v>
      </c>
      <c r="I3130" s="47">
        <f t="shared" si="349"/>
        <v>0</v>
      </c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7"/>
      <c r="AI3130" s="17"/>
      <c r="AJ3130" s="17"/>
      <c r="AK3130" s="17"/>
      <c r="AL3130" s="17"/>
      <c r="AM3130" s="17"/>
      <c r="AN3130" s="17"/>
      <c r="AO3130" s="37">
        <f t="shared" si="350"/>
        <v>0</v>
      </c>
      <c r="AP3130" s="17"/>
      <c r="AQ3130" s="17"/>
      <c r="AR3130" s="17"/>
      <c r="AS3130" s="17"/>
      <c r="AT3130" s="17"/>
      <c r="AU3130" s="17"/>
      <c r="AV3130" s="17"/>
      <c r="AW3130" s="17"/>
      <c r="AX3130" s="17"/>
      <c r="AY3130" s="17"/>
      <c r="AZ3130" s="17"/>
      <c r="BA3130" s="17"/>
      <c r="BB3130" s="17"/>
      <c r="BC3130" s="17"/>
      <c r="BD3130" s="17"/>
      <c r="BE3130" s="17"/>
      <c r="BF3130" s="17"/>
      <c r="BG3130" s="17"/>
      <c r="BH3130" s="17"/>
      <c r="BI3130" s="17"/>
      <c r="BJ3130" s="17"/>
      <c r="BK3130" s="17"/>
      <c r="BL3130" s="17"/>
      <c r="BM3130" s="17"/>
      <c r="BN3130" s="17"/>
      <c r="BO3130" s="17"/>
      <c r="BP3130" s="17"/>
      <c r="BQ3130" s="17"/>
      <c r="BR3130" s="17"/>
    </row>
    <row r="3131" customFormat="1" hidden="1" spans="2:70">
      <c r="B3131" s="17"/>
      <c r="C3131" s="4">
        <f t="shared" si="351"/>
        <v>3127</v>
      </c>
      <c r="D3131" s="16" t="s">
        <v>4068</v>
      </c>
      <c r="E3131" s="1"/>
      <c r="F3131" s="17"/>
      <c r="G3131" s="4">
        <v>0</v>
      </c>
      <c r="H3131" s="35">
        <f t="shared" si="348"/>
        <v>0</v>
      </c>
      <c r="I3131" s="47">
        <f t="shared" si="349"/>
        <v>0</v>
      </c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  <c r="AM3131" s="17"/>
      <c r="AN3131" s="17"/>
      <c r="AO3131" s="37">
        <f t="shared" si="350"/>
        <v>0</v>
      </c>
      <c r="AP3131" s="17"/>
      <c r="AQ3131" s="17"/>
      <c r="AR3131" s="17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7"/>
      <c r="BC3131" s="17"/>
      <c r="BD3131" s="17"/>
      <c r="BE3131" s="17"/>
      <c r="BF3131" s="17"/>
      <c r="BG3131" s="17"/>
      <c r="BH3131" s="17"/>
      <c r="BI3131" s="17"/>
      <c r="BJ3131" s="17"/>
      <c r="BK3131" s="17"/>
      <c r="BL3131" s="17"/>
      <c r="BM3131" s="17"/>
      <c r="BN3131" s="17"/>
      <c r="BO3131" s="17"/>
      <c r="BP3131" s="17"/>
      <c r="BQ3131" s="17"/>
      <c r="BR3131" s="17"/>
    </row>
    <row r="3132" customFormat="1" hidden="1" spans="2:70">
      <c r="B3132" s="17"/>
      <c r="C3132" s="4">
        <f t="shared" si="351"/>
        <v>3128</v>
      </c>
      <c r="D3132" s="16" t="s">
        <v>4069</v>
      </c>
      <c r="E3132" s="1"/>
      <c r="F3132" s="17"/>
      <c r="G3132" s="4">
        <v>0</v>
      </c>
      <c r="H3132" s="35">
        <f t="shared" si="348"/>
        <v>0</v>
      </c>
      <c r="I3132" s="47">
        <f t="shared" si="349"/>
        <v>0</v>
      </c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7"/>
      <c r="AG3132" s="17"/>
      <c r="AH3132" s="17"/>
      <c r="AI3132" s="17"/>
      <c r="AJ3132" s="17"/>
      <c r="AK3132" s="17"/>
      <c r="AL3132" s="17"/>
      <c r="AM3132" s="17"/>
      <c r="AN3132" s="17"/>
      <c r="AO3132" s="37">
        <f t="shared" si="350"/>
        <v>0</v>
      </c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7"/>
      <c r="AZ3132" s="17"/>
      <c r="BA3132" s="17"/>
      <c r="BB3132" s="17"/>
      <c r="BC3132" s="17"/>
      <c r="BD3132" s="17"/>
      <c r="BE3132" s="17"/>
      <c r="BF3132" s="17"/>
      <c r="BG3132" s="17"/>
      <c r="BH3132" s="17"/>
      <c r="BI3132" s="17"/>
      <c r="BJ3132" s="17"/>
      <c r="BK3132" s="17"/>
      <c r="BL3132" s="17"/>
      <c r="BM3132" s="17"/>
      <c r="BN3132" s="17"/>
      <c r="BO3132" s="17"/>
      <c r="BP3132" s="17"/>
      <c r="BQ3132" s="17"/>
      <c r="BR3132" s="17"/>
    </row>
    <row r="3133" customFormat="1" hidden="1" spans="2:70">
      <c r="B3133" s="17"/>
      <c r="C3133" s="4">
        <f t="shared" si="351"/>
        <v>3129</v>
      </c>
      <c r="D3133" s="16" t="s">
        <v>4070</v>
      </c>
      <c r="E3133" s="1"/>
      <c r="F3133" s="17"/>
      <c r="G3133" s="4">
        <v>0</v>
      </c>
      <c r="H3133" s="35">
        <f t="shared" si="348"/>
        <v>0</v>
      </c>
      <c r="I3133" s="47">
        <f t="shared" si="349"/>
        <v>0</v>
      </c>
      <c r="J3133" s="17"/>
      <c r="K3133" s="17"/>
      <c r="L3133" s="17"/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7"/>
      <c r="AG3133" s="17"/>
      <c r="AH3133" s="17"/>
      <c r="AI3133" s="17"/>
      <c r="AJ3133" s="17"/>
      <c r="AK3133" s="17"/>
      <c r="AL3133" s="17"/>
      <c r="AM3133" s="17"/>
      <c r="AN3133" s="17"/>
      <c r="AO3133" s="37">
        <f t="shared" si="350"/>
        <v>0</v>
      </c>
      <c r="AP3133" s="17"/>
      <c r="AQ3133" s="17"/>
      <c r="AR3133" s="17"/>
      <c r="AS3133" s="17"/>
      <c r="AT3133" s="17"/>
      <c r="AU3133" s="17"/>
      <c r="AV3133" s="17"/>
      <c r="AW3133" s="17"/>
      <c r="AX3133" s="17"/>
      <c r="AY3133" s="17"/>
      <c r="AZ3133" s="17"/>
      <c r="BA3133" s="17"/>
      <c r="BB3133" s="17"/>
      <c r="BC3133" s="17"/>
      <c r="BD3133" s="17"/>
      <c r="BE3133" s="17"/>
      <c r="BF3133" s="17"/>
      <c r="BG3133" s="17"/>
      <c r="BH3133" s="17"/>
      <c r="BI3133" s="17"/>
      <c r="BJ3133" s="17"/>
      <c r="BK3133" s="17"/>
      <c r="BL3133" s="17"/>
      <c r="BM3133" s="17"/>
      <c r="BN3133" s="17"/>
      <c r="BO3133" s="17"/>
      <c r="BP3133" s="17"/>
      <c r="BQ3133" s="17"/>
      <c r="BR3133" s="17"/>
    </row>
    <row r="3134" customFormat="1" hidden="1" spans="2:70">
      <c r="B3134" s="17"/>
      <c r="C3134" s="4">
        <f t="shared" si="351"/>
        <v>3130</v>
      </c>
      <c r="D3134" s="16" t="s">
        <v>4071</v>
      </c>
      <c r="E3134" s="1"/>
      <c r="F3134" s="17"/>
      <c r="G3134" s="4">
        <v>0</v>
      </c>
      <c r="H3134" s="35">
        <f t="shared" si="348"/>
        <v>0</v>
      </c>
      <c r="I3134" s="47">
        <f t="shared" si="349"/>
        <v>0</v>
      </c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7"/>
      <c r="AI3134" s="17"/>
      <c r="AJ3134" s="17"/>
      <c r="AK3134" s="17"/>
      <c r="AL3134" s="17"/>
      <c r="AM3134" s="17"/>
      <c r="AN3134" s="17"/>
      <c r="AO3134" s="37">
        <f t="shared" si="350"/>
        <v>0</v>
      </c>
      <c r="AP3134" s="17"/>
      <c r="AQ3134" s="17"/>
      <c r="AR3134" s="17"/>
      <c r="AS3134" s="17"/>
      <c r="AT3134" s="17"/>
      <c r="AU3134" s="17"/>
      <c r="AV3134" s="17"/>
      <c r="AW3134" s="17"/>
      <c r="AX3134" s="17"/>
      <c r="AY3134" s="17"/>
      <c r="AZ3134" s="17"/>
      <c r="BA3134" s="17"/>
      <c r="BB3134" s="17"/>
      <c r="BC3134" s="17"/>
      <c r="BD3134" s="17"/>
      <c r="BE3134" s="17"/>
      <c r="BF3134" s="17"/>
      <c r="BG3134" s="17"/>
      <c r="BH3134" s="17"/>
      <c r="BI3134" s="17"/>
      <c r="BJ3134" s="17"/>
      <c r="BK3134" s="17"/>
      <c r="BL3134" s="17"/>
      <c r="BM3134" s="17"/>
      <c r="BN3134" s="17"/>
      <c r="BO3134" s="17"/>
      <c r="BP3134" s="17"/>
      <c r="BQ3134" s="17"/>
      <c r="BR3134" s="17"/>
    </row>
    <row r="3135" customFormat="1" hidden="1" spans="2:70">
      <c r="B3135" s="17"/>
      <c r="C3135" s="4">
        <f t="shared" si="351"/>
        <v>3131</v>
      </c>
      <c r="D3135" s="16" t="s">
        <v>4072</v>
      </c>
      <c r="E3135" s="1"/>
      <c r="F3135" s="17"/>
      <c r="G3135" s="4">
        <v>0</v>
      </c>
      <c r="H3135" s="35">
        <f t="shared" si="348"/>
        <v>0</v>
      </c>
      <c r="I3135" s="47">
        <f t="shared" si="349"/>
        <v>0</v>
      </c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7"/>
      <c r="AI3135" s="17"/>
      <c r="AJ3135" s="17"/>
      <c r="AK3135" s="17"/>
      <c r="AL3135" s="17"/>
      <c r="AM3135" s="17"/>
      <c r="AN3135" s="17"/>
      <c r="AO3135" s="37">
        <f t="shared" si="350"/>
        <v>0</v>
      </c>
      <c r="AP3135" s="17"/>
      <c r="AQ3135" s="17"/>
      <c r="AR3135" s="17"/>
      <c r="AS3135" s="17"/>
      <c r="AT3135" s="17"/>
      <c r="AU3135" s="17"/>
      <c r="AV3135" s="17"/>
      <c r="AW3135" s="17"/>
      <c r="AX3135" s="17"/>
      <c r="AY3135" s="17"/>
      <c r="AZ3135" s="17"/>
      <c r="BA3135" s="17"/>
      <c r="BB3135" s="17"/>
      <c r="BC3135" s="17"/>
      <c r="BD3135" s="17"/>
      <c r="BE3135" s="17"/>
      <c r="BF3135" s="17"/>
      <c r="BG3135" s="17"/>
      <c r="BH3135" s="17"/>
      <c r="BI3135" s="17"/>
      <c r="BJ3135" s="17"/>
      <c r="BK3135" s="17"/>
      <c r="BL3135" s="17"/>
      <c r="BM3135" s="17"/>
      <c r="BN3135" s="17"/>
      <c r="BO3135" s="17"/>
      <c r="BP3135" s="17"/>
      <c r="BQ3135" s="17"/>
      <c r="BR3135" s="17"/>
    </row>
    <row r="3136" customFormat="1" hidden="1" spans="2:70">
      <c r="B3136" s="17"/>
      <c r="C3136" s="4">
        <f t="shared" si="351"/>
        <v>3132</v>
      </c>
      <c r="D3136" s="16" t="s">
        <v>4073</v>
      </c>
      <c r="E3136" s="1"/>
      <c r="F3136" s="17"/>
      <c r="G3136" s="4">
        <v>0</v>
      </c>
      <c r="H3136" s="35">
        <f t="shared" si="348"/>
        <v>0</v>
      </c>
      <c r="I3136" s="47">
        <f t="shared" si="349"/>
        <v>0</v>
      </c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7"/>
      <c r="AI3136" s="17"/>
      <c r="AJ3136" s="17"/>
      <c r="AK3136" s="17"/>
      <c r="AL3136" s="17"/>
      <c r="AM3136" s="17"/>
      <c r="AN3136" s="17"/>
      <c r="AO3136" s="37">
        <f t="shared" si="350"/>
        <v>0</v>
      </c>
      <c r="AP3136" s="17"/>
      <c r="AQ3136" s="17"/>
      <c r="AR3136" s="17"/>
      <c r="AS3136" s="17"/>
      <c r="AT3136" s="17"/>
      <c r="AU3136" s="17"/>
      <c r="AV3136" s="17"/>
      <c r="AW3136" s="17"/>
      <c r="AX3136" s="17"/>
      <c r="AY3136" s="17"/>
      <c r="AZ3136" s="17"/>
      <c r="BA3136" s="17"/>
      <c r="BB3136" s="17"/>
      <c r="BC3136" s="17"/>
      <c r="BD3136" s="17"/>
      <c r="BE3136" s="17"/>
      <c r="BF3136" s="17"/>
      <c r="BG3136" s="17"/>
      <c r="BH3136" s="17"/>
      <c r="BI3136" s="17"/>
      <c r="BJ3136" s="17"/>
      <c r="BK3136" s="17"/>
      <c r="BL3136" s="17"/>
      <c r="BM3136" s="17"/>
      <c r="BN3136" s="17"/>
      <c r="BO3136" s="17"/>
      <c r="BP3136" s="17"/>
      <c r="BQ3136" s="17"/>
      <c r="BR3136" s="17"/>
    </row>
    <row r="3137" customFormat="1" hidden="1" spans="2:70">
      <c r="B3137" s="17"/>
      <c r="C3137" s="4">
        <f t="shared" si="351"/>
        <v>3133</v>
      </c>
      <c r="D3137" s="16" t="s">
        <v>4074</v>
      </c>
      <c r="E3137" s="1"/>
      <c r="F3137" s="17"/>
      <c r="G3137" s="4">
        <v>0</v>
      </c>
      <c r="H3137" s="35">
        <f t="shared" si="348"/>
        <v>0</v>
      </c>
      <c r="I3137" s="47">
        <f t="shared" si="349"/>
        <v>0</v>
      </c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7"/>
      <c r="AG3137" s="17"/>
      <c r="AH3137" s="17"/>
      <c r="AI3137" s="17"/>
      <c r="AJ3137" s="17"/>
      <c r="AK3137" s="17"/>
      <c r="AL3137" s="17"/>
      <c r="AM3137" s="17"/>
      <c r="AN3137" s="17"/>
      <c r="AO3137" s="37">
        <f t="shared" si="350"/>
        <v>0</v>
      </c>
      <c r="AP3137" s="17"/>
      <c r="AQ3137" s="17"/>
      <c r="AR3137" s="17"/>
      <c r="AS3137" s="17"/>
      <c r="AT3137" s="17"/>
      <c r="AU3137" s="17"/>
      <c r="AV3137" s="17"/>
      <c r="AW3137" s="17"/>
      <c r="AX3137" s="17"/>
      <c r="AY3137" s="17"/>
      <c r="AZ3137" s="17"/>
      <c r="BA3137" s="17"/>
      <c r="BB3137" s="17"/>
      <c r="BC3137" s="17"/>
      <c r="BD3137" s="17"/>
      <c r="BE3137" s="17"/>
      <c r="BF3137" s="17"/>
      <c r="BG3137" s="17"/>
      <c r="BH3137" s="17"/>
      <c r="BI3137" s="17"/>
      <c r="BJ3137" s="17"/>
      <c r="BK3137" s="17"/>
      <c r="BL3137" s="17"/>
      <c r="BM3137" s="17"/>
      <c r="BN3137" s="17"/>
      <c r="BO3137" s="17"/>
      <c r="BP3137" s="17"/>
      <c r="BQ3137" s="17"/>
      <c r="BR3137" s="17"/>
    </row>
    <row r="3138" customFormat="1" hidden="1" spans="2:70">
      <c r="B3138" s="17"/>
      <c r="C3138" s="4">
        <f t="shared" si="351"/>
        <v>3134</v>
      </c>
      <c r="D3138" s="16" t="s">
        <v>4075</v>
      </c>
      <c r="E3138" s="1"/>
      <c r="F3138" s="17"/>
      <c r="G3138" s="4">
        <v>0</v>
      </c>
      <c r="H3138" s="35">
        <f t="shared" si="348"/>
        <v>0</v>
      </c>
      <c r="I3138" s="47">
        <f t="shared" si="349"/>
        <v>0</v>
      </c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7"/>
      <c r="AG3138" s="17"/>
      <c r="AH3138" s="17"/>
      <c r="AI3138" s="17"/>
      <c r="AJ3138" s="17"/>
      <c r="AK3138" s="17"/>
      <c r="AL3138" s="17"/>
      <c r="AM3138" s="17"/>
      <c r="AN3138" s="17"/>
      <c r="AO3138" s="37">
        <f t="shared" si="350"/>
        <v>0</v>
      </c>
      <c r="AP3138" s="17"/>
      <c r="AQ3138" s="17"/>
      <c r="AR3138" s="17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7"/>
      <c r="BC3138" s="17"/>
      <c r="BD3138" s="17"/>
      <c r="BE3138" s="17"/>
      <c r="BF3138" s="17"/>
      <c r="BG3138" s="17"/>
      <c r="BH3138" s="17"/>
      <c r="BI3138" s="17"/>
      <c r="BJ3138" s="17"/>
      <c r="BK3138" s="17"/>
      <c r="BL3138" s="17"/>
      <c r="BM3138" s="17"/>
      <c r="BN3138" s="17"/>
      <c r="BO3138" s="17"/>
      <c r="BP3138" s="17"/>
      <c r="BQ3138" s="17"/>
      <c r="BR3138" s="17"/>
    </row>
    <row r="3139" customFormat="1" hidden="1" spans="2:70">
      <c r="B3139" s="17"/>
      <c r="C3139" s="4">
        <f t="shared" si="351"/>
        <v>3135</v>
      </c>
      <c r="D3139" s="16" t="s">
        <v>4076</v>
      </c>
      <c r="E3139" s="1"/>
      <c r="F3139" s="17"/>
      <c r="G3139" s="4">
        <v>0</v>
      </c>
      <c r="H3139" s="35">
        <f t="shared" si="348"/>
        <v>0</v>
      </c>
      <c r="I3139" s="47">
        <f t="shared" si="349"/>
        <v>0</v>
      </c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7"/>
      <c r="AI3139" s="17"/>
      <c r="AJ3139" s="17"/>
      <c r="AK3139" s="17"/>
      <c r="AL3139" s="17"/>
      <c r="AM3139" s="17"/>
      <c r="AN3139" s="17"/>
      <c r="AO3139" s="37">
        <f t="shared" si="350"/>
        <v>0</v>
      </c>
      <c r="AP3139" s="17"/>
      <c r="AQ3139" s="17"/>
      <c r="AR3139" s="17"/>
      <c r="AS3139" s="17"/>
      <c r="AT3139" s="17"/>
      <c r="AU3139" s="17"/>
      <c r="AV3139" s="17"/>
      <c r="AW3139" s="17"/>
      <c r="AX3139" s="17"/>
      <c r="AY3139" s="17"/>
      <c r="AZ3139" s="17"/>
      <c r="BA3139" s="17"/>
      <c r="BB3139" s="17"/>
      <c r="BC3139" s="17"/>
      <c r="BD3139" s="17"/>
      <c r="BE3139" s="17"/>
      <c r="BF3139" s="17"/>
      <c r="BG3139" s="17"/>
      <c r="BH3139" s="17"/>
      <c r="BI3139" s="17"/>
      <c r="BJ3139" s="17"/>
      <c r="BK3139" s="17"/>
      <c r="BL3139" s="17"/>
      <c r="BM3139" s="17"/>
      <c r="BN3139" s="17"/>
      <c r="BO3139" s="17"/>
      <c r="BP3139" s="17"/>
      <c r="BQ3139" s="17"/>
      <c r="BR3139" s="17"/>
    </row>
    <row r="3140" customFormat="1" hidden="1" spans="2:70">
      <c r="B3140" s="17"/>
      <c r="C3140" s="4">
        <f t="shared" si="351"/>
        <v>3136</v>
      </c>
      <c r="D3140" s="16" t="s">
        <v>4077</v>
      </c>
      <c r="E3140" s="16" t="s">
        <v>4078</v>
      </c>
      <c r="F3140" s="17"/>
      <c r="G3140" s="4">
        <v>0</v>
      </c>
      <c r="H3140" s="35">
        <f t="shared" si="348"/>
        <v>0</v>
      </c>
      <c r="I3140" s="47">
        <f t="shared" si="349"/>
        <v>0</v>
      </c>
      <c r="J3140" s="17"/>
      <c r="K3140" s="17"/>
      <c r="L3140" s="17"/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7"/>
      <c r="AG3140" s="17"/>
      <c r="AH3140" s="17"/>
      <c r="AI3140" s="17"/>
      <c r="AJ3140" s="17"/>
      <c r="AK3140" s="17"/>
      <c r="AL3140" s="17"/>
      <c r="AM3140" s="17"/>
      <c r="AN3140" s="17"/>
      <c r="AO3140" s="37">
        <f t="shared" si="350"/>
        <v>0</v>
      </c>
      <c r="AP3140" s="17"/>
      <c r="AQ3140" s="17"/>
      <c r="AR3140" s="17"/>
      <c r="AS3140" s="17"/>
      <c r="AT3140" s="17"/>
      <c r="AU3140" s="17"/>
      <c r="AV3140" s="17"/>
      <c r="AW3140" s="17"/>
      <c r="AX3140" s="17"/>
      <c r="AY3140" s="17"/>
      <c r="AZ3140" s="17"/>
      <c r="BA3140" s="17"/>
      <c r="BB3140" s="17"/>
      <c r="BC3140" s="17"/>
      <c r="BD3140" s="17"/>
      <c r="BE3140" s="17"/>
      <c r="BF3140" s="17"/>
      <c r="BG3140" s="17"/>
      <c r="BH3140" s="17"/>
      <c r="BI3140" s="17"/>
      <c r="BJ3140" s="17"/>
      <c r="BK3140" s="17"/>
      <c r="BL3140" s="17"/>
      <c r="BM3140" s="17"/>
      <c r="BN3140" s="17"/>
      <c r="BO3140" s="17"/>
      <c r="BP3140" s="17"/>
      <c r="BQ3140" s="17"/>
      <c r="BR3140" s="17"/>
    </row>
    <row r="3141" customFormat="1" hidden="1" spans="2:70">
      <c r="B3141" s="17"/>
      <c r="C3141" s="4">
        <f t="shared" si="351"/>
        <v>3137</v>
      </c>
      <c r="D3141" s="16" t="s">
        <v>4079</v>
      </c>
      <c r="E3141" s="1"/>
      <c r="F3141" s="17"/>
      <c r="G3141" s="4">
        <v>0</v>
      </c>
      <c r="H3141" s="35">
        <f t="shared" si="348"/>
        <v>0</v>
      </c>
      <c r="I3141" s="47">
        <f t="shared" si="349"/>
        <v>0</v>
      </c>
      <c r="J3141" s="17"/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  <c r="AI3141" s="17"/>
      <c r="AJ3141" s="17"/>
      <c r="AK3141" s="17"/>
      <c r="AL3141" s="17"/>
      <c r="AM3141" s="17"/>
      <c r="AN3141" s="17"/>
      <c r="AO3141" s="37">
        <f t="shared" si="350"/>
        <v>0</v>
      </c>
      <c r="AP3141" s="17"/>
      <c r="AQ3141" s="17"/>
      <c r="AR3141" s="17"/>
      <c r="AS3141" s="17"/>
      <c r="AT3141" s="17"/>
      <c r="AU3141" s="17"/>
      <c r="AV3141" s="17"/>
      <c r="AW3141" s="17"/>
      <c r="AX3141" s="17"/>
      <c r="AY3141" s="17"/>
      <c r="AZ3141" s="17"/>
      <c r="BA3141" s="17"/>
      <c r="BB3141" s="17"/>
      <c r="BC3141" s="17"/>
      <c r="BD3141" s="17"/>
      <c r="BE3141" s="17"/>
      <c r="BF3141" s="17"/>
      <c r="BG3141" s="17"/>
      <c r="BH3141" s="17"/>
      <c r="BI3141" s="17"/>
      <c r="BJ3141" s="17"/>
      <c r="BK3141" s="17"/>
      <c r="BL3141" s="17"/>
      <c r="BM3141" s="17"/>
      <c r="BN3141" s="17"/>
      <c r="BO3141" s="17"/>
      <c r="BP3141" s="17"/>
      <c r="BQ3141" s="17"/>
      <c r="BR3141" s="17"/>
    </row>
    <row r="3142" customFormat="1" hidden="1" spans="2:70">
      <c r="B3142" s="17"/>
      <c r="C3142" s="4">
        <f t="shared" si="351"/>
        <v>3138</v>
      </c>
      <c r="D3142" s="16" t="s">
        <v>4080</v>
      </c>
      <c r="E3142" s="1" t="s">
        <v>4081</v>
      </c>
      <c r="F3142" s="17"/>
      <c r="G3142" s="4">
        <v>0</v>
      </c>
      <c r="H3142" s="35">
        <f t="shared" si="348"/>
        <v>0</v>
      </c>
      <c r="I3142" s="47">
        <f t="shared" si="349"/>
        <v>0</v>
      </c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  <c r="AI3142" s="17"/>
      <c r="AJ3142" s="17"/>
      <c r="AK3142" s="17"/>
      <c r="AL3142" s="17"/>
      <c r="AM3142" s="17"/>
      <c r="AN3142" s="17"/>
      <c r="AO3142" s="37">
        <f t="shared" si="350"/>
        <v>0</v>
      </c>
      <c r="AP3142" s="17"/>
      <c r="AQ3142" s="17"/>
      <c r="AR3142" s="17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7"/>
      <c r="BC3142" s="17"/>
      <c r="BD3142" s="17"/>
      <c r="BE3142" s="17"/>
      <c r="BF3142" s="17"/>
      <c r="BG3142" s="17"/>
      <c r="BH3142" s="17"/>
      <c r="BI3142" s="17"/>
      <c r="BJ3142" s="17"/>
      <c r="BK3142" s="17"/>
      <c r="BL3142" s="17"/>
      <c r="BM3142" s="17"/>
      <c r="BN3142" s="17"/>
      <c r="BO3142" s="17"/>
      <c r="BP3142" s="17"/>
      <c r="BQ3142" s="17"/>
      <c r="BR3142" s="17"/>
    </row>
    <row r="3143" customFormat="1" hidden="1" spans="2:70">
      <c r="B3143" s="17"/>
      <c r="C3143" s="4">
        <f t="shared" si="351"/>
        <v>3139</v>
      </c>
      <c r="D3143" s="16" t="s">
        <v>4082</v>
      </c>
      <c r="E3143" s="1"/>
      <c r="F3143" s="17"/>
      <c r="G3143" s="4">
        <v>0</v>
      </c>
      <c r="H3143" s="35">
        <f t="shared" si="348"/>
        <v>0</v>
      </c>
      <c r="I3143" s="47">
        <f t="shared" si="349"/>
        <v>0</v>
      </c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7"/>
      <c r="AI3143" s="17"/>
      <c r="AJ3143" s="17"/>
      <c r="AK3143" s="17"/>
      <c r="AL3143" s="17"/>
      <c r="AM3143" s="17"/>
      <c r="AN3143" s="17"/>
      <c r="AO3143" s="37">
        <f t="shared" si="350"/>
        <v>0</v>
      </c>
      <c r="AP3143" s="17"/>
      <c r="AQ3143" s="17"/>
      <c r="AR3143" s="17"/>
      <c r="AS3143" s="17"/>
      <c r="AT3143" s="17"/>
      <c r="AU3143" s="17"/>
      <c r="AV3143" s="17"/>
      <c r="AW3143" s="17"/>
      <c r="AX3143" s="17"/>
      <c r="AY3143" s="17"/>
      <c r="AZ3143" s="17"/>
      <c r="BA3143" s="17"/>
      <c r="BB3143" s="17"/>
      <c r="BC3143" s="17"/>
      <c r="BD3143" s="17"/>
      <c r="BE3143" s="17"/>
      <c r="BF3143" s="17"/>
      <c r="BG3143" s="17"/>
      <c r="BH3143" s="17"/>
      <c r="BI3143" s="17"/>
      <c r="BJ3143" s="17"/>
      <c r="BK3143" s="17"/>
      <c r="BL3143" s="17"/>
      <c r="BM3143" s="17"/>
      <c r="BN3143" s="17"/>
      <c r="BO3143" s="17"/>
      <c r="BP3143" s="17"/>
      <c r="BQ3143" s="17"/>
      <c r="BR3143" s="17"/>
    </row>
    <row r="3144" customFormat="1" hidden="1" spans="2:70">
      <c r="B3144" s="17"/>
      <c r="C3144" s="4">
        <f t="shared" si="351"/>
        <v>3140</v>
      </c>
      <c r="D3144" s="16" t="s">
        <v>4083</v>
      </c>
      <c r="E3144" s="1"/>
      <c r="F3144" s="17"/>
      <c r="G3144" s="4">
        <v>0</v>
      </c>
      <c r="H3144" s="35">
        <f t="shared" si="348"/>
        <v>-500</v>
      </c>
      <c r="I3144" s="47">
        <f t="shared" si="349"/>
        <v>0</v>
      </c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7"/>
      <c r="AI3144" s="17"/>
      <c r="AJ3144" s="17"/>
      <c r="AK3144" s="17"/>
      <c r="AL3144" s="17"/>
      <c r="AM3144" s="17"/>
      <c r="AN3144" s="17"/>
      <c r="AO3144" s="37">
        <f t="shared" si="350"/>
        <v>500</v>
      </c>
      <c r="AP3144" s="17"/>
      <c r="AQ3144" s="17"/>
      <c r="AR3144" s="17">
        <v>500</v>
      </c>
      <c r="AS3144" s="17"/>
      <c r="AT3144" s="17"/>
      <c r="AU3144" s="17"/>
      <c r="AV3144" s="17"/>
      <c r="AW3144" s="17"/>
      <c r="AX3144" s="17"/>
      <c r="AY3144" s="17"/>
      <c r="AZ3144" s="17"/>
      <c r="BA3144" s="17"/>
      <c r="BB3144" s="17"/>
      <c r="BC3144" s="17"/>
      <c r="BD3144" s="17"/>
      <c r="BE3144" s="17"/>
      <c r="BF3144" s="17"/>
      <c r="BG3144" s="17"/>
      <c r="BH3144" s="17"/>
      <c r="BI3144" s="17"/>
      <c r="BJ3144" s="17"/>
      <c r="BK3144" s="17"/>
      <c r="BL3144" s="17"/>
      <c r="BM3144" s="17"/>
      <c r="BN3144" s="17"/>
      <c r="BO3144" s="17"/>
      <c r="BP3144" s="17"/>
      <c r="BQ3144" s="17"/>
      <c r="BR3144" s="17"/>
    </row>
    <row r="3145" customFormat="1" hidden="1" spans="2:70">
      <c r="B3145" s="17"/>
      <c r="C3145" s="4">
        <f t="shared" si="351"/>
        <v>3141</v>
      </c>
      <c r="D3145" s="16" t="s">
        <v>4084</v>
      </c>
      <c r="E3145" s="16" t="s">
        <v>4085</v>
      </c>
      <c r="F3145" s="17"/>
      <c r="G3145" s="4">
        <v>0</v>
      </c>
      <c r="H3145" s="35">
        <f t="shared" si="348"/>
        <v>0</v>
      </c>
      <c r="I3145" s="47">
        <f t="shared" si="349"/>
        <v>0</v>
      </c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7"/>
      <c r="AI3145" s="17"/>
      <c r="AJ3145" s="17"/>
      <c r="AK3145" s="17"/>
      <c r="AL3145" s="17"/>
      <c r="AM3145" s="17"/>
      <c r="AN3145" s="17"/>
      <c r="AO3145" s="37">
        <f t="shared" si="350"/>
        <v>0</v>
      </c>
      <c r="AP3145" s="17"/>
      <c r="AQ3145" s="17"/>
      <c r="AR3145" s="17"/>
      <c r="AS3145" s="17"/>
      <c r="AT3145" s="17"/>
      <c r="AU3145" s="17"/>
      <c r="AV3145" s="17"/>
      <c r="AW3145" s="17"/>
      <c r="AX3145" s="17"/>
      <c r="AY3145" s="17"/>
      <c r="AZ3145" s="17"/>
      <c r="BA3145" s="17"/>
      <c r="BB3145" s="17"/>
      <c r="BC3145" s="17"/>
      <c r="BD3145" s="17"/>
      <c r="BE3145" s="17"/>
      <c r="BF3145" s="17"/>
      <c r="BG3145" s="17"/>
      <c r="BH3145" s="17"/>
      <c r="BI3145" s="17"/>
      <c r="BJ3145" s="17"/>
      <c r="BK3145" s="17"/>
      <c r="BL3145" s="17"/>
      <c r="BM3145" s="17"/>
      <c r="BN3145" s="17"/>
      <c r="BO3145" s="17"/>
      <c r="BP3145" s="17"/>
      <c r="BQ3145" s="17"/>
      <c r="BR3145" s="17"/>
    </row>
    <row r="3146" customFormat="1" hidden="1" spans="2:70">
      <c r="B3146" s="17"/>
      <c r="C3146" s="4">
        <f t="shared" si="351"/>
        <v>3142</v>
      </c>
      <c r="D3146" s="16" t="s">
        <v>4086</v>
      </c>
      <c r="E3146" s="1"/>
      <c r="F3146" s="17"/>
      <c r="G3146" s="4">
        <v>0</v>
      </c>
      <c r="H3146" s="35">
        <f t="shared" si="348"/>
        <v>0</v>
      </c>
      <c r="I3146" s="47">
        <f t="shared" si="349"/>
        <v>0</v>
      </c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  <c r="AI3146" s="17"/>
      <c r="AJ3146" s="17"/>
      <c r="AK3146" s="17"/>
      <c r="AL3146" s="17"/>
      <c r="AM3146" s="17"/>
      <c r="AN3146" s="17"/>
      <c r="AO3146" s="37">
        <f t="shared" si="350"/>
        <v>0</v>
      </c>
      <c r="AP3146" s="17"/>
      <c r="AQ3146" s="17"/>
      <c r="AR3146" s="17"/>
      <c r="AS3146" s="17"/>
      <c r="AT3146" s="17"/>
      <c r="AU3146" s="17"/>
      <c r="AV3146" s="17"/>
      <c r="AW3146" s="17"/>
      <c r="AX3146" s="17"/>
      <c r="AY3146" s="17"/>
      <c r="AZ3146" s="17"/>
      <c r="BA3146" s="17"/>
      <c r="BB3146" s="17"/>
      <c r="BC3146" s="17"/>
      <c r="BD3146" s="17"/>
      <c r="BE3146" s="17"/>
      <c r="BF3146" s="17"/>
      <c r="BG3146" s="17"/>
      <c r="BH3146" s="17"/>
      <c r="BI3146" s="17"/>
      <c r="BJ3146" s="17"/>
      <c r="BK3146" s="17"/>
      <c r="BL3146" s="17"/>
      <c r="BM3146" s="17"/>
      <c r="BN3146" s="17"/>
      <c r="BO3146" s="17"/>
      <c r="BP3146" s="17"/>
      <c r="BQ3146" s="17"/>
      <c r="BR3146" s="17"/>
    </row>
    <row r="3147" customFormat="1" hidden="1" spans="2:70">
      <c r="B3147" s="17"/>
      <c r="C3147" s="4">
        <f t="shared" si="351"/>
        <v>3143</v>
      </c>
      <c r="D3147" s="16" t="s">
        <v>4087</v>
      </c>
      <c r="E3147" s="1"/>
      <c r="F3147" s="17"/>
      <c r="G3147" s="4">
        <v>0</v>
      </c>
      <c r="H3147" s="35">
        <f t="shared" si="348"/>
        <v>0</v>
      </c>
      <c r="I3147" s="47">
        <f t="shared" si="349"/>
        <v>0</v>
      </c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7"/>
      <c r="AI3147" s="17"/>
      <c r="AJ3147" s="17"/>
      <c r="AK3147" s="17"/>
      <c r="AL3147" s="17"/>
      <c r="AM3147" s="17"/>
      <c r="AN3147" s="17"/>
      <c r="AO3147" s="37">
        <f t="shared" si="350"/>
        <v>0</v>
      </c>
      <c r="AP3147" s="17"/>
      <c r="AQ3147" s="17"/>
      <c r="AR3147" s="17"/>
      <c r="AS3147" s="17"/>
      <c r="AT3147" s="17"/>
      <c r="AU3147" s="17"/>
      <c r="AV3147" s="17"/>
      <c r="AW3147" s="17"/>
      <c r="AX3147" s="17"/>
      <c r="AY3147" s="17"/>
      <c r="AZ3147" s="17"/>
      <c r="BA3147" s="17"/>
      <c r="BB3147" s="17"/>
      <c r="BC3147" s="17"/>
      <c r="BD3147" s="17"/>
      <c r="BE3147" s="17"/>
      <c r="BF3147" s="17"/>
      <c r="BG3147" s="17"/>
      <c r="BH3147" s="17"/>
      <c r="BI3147" s="17"/>
      <c r="BJ3147" s="17"/>
      <c r="BK3147" s="17"/>
      <c r="BL3147" s="17"/>
      <c r="BM3147" s="17"/>
      <c r="BN3147" s="17"/>
      <c r="BO3147" s="17"/>
      <c r="BP3147" s="17"/>
      <c r="BQ3147" s="17"/>
      <c r="BR3147" s="17"/>
    </row>
    <row r="3148" customFormat="1" hidden="1" spans="2:70">
      <c r="B3148" s="17"/>
      <c r="C3148" s="4">
        <f t="shared" si="351"/>
        <v>3144</v>
      </c>
      <c r="D3148" s="16" t="s">
        <v>4088</v>
      </c>
      <c r="E3148" s="1"/>
      <c r="F3148" s="17"/>
      <c r="G3148" s="4">
        <v>0</v>
      </c>
      <c r="H3148" s="35">
        <f t="shared" si="348"/>
        <v>0</v>
      </c>
      <c r="I3148" s="47">
        <f t="shared" si="349"/>
        <v>0</v>
      </c>
      <c r="J3148" s="17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7"/>
      <c r="AI3148" s="17"/>
      <c r="AJ3148" s="17"/>
      <c r="AK3148" s="17"/>
      <c r="AL3148" s="17"/>
      <c r="AM3148" s="17"/>
      <c r="AN3148" s="17"/>
      <c r="AO3148" s="37">
        <f t="shared" si="350"/>
        <v>0</v>
      </c>
      <c r="AP3148" s="17"/>
      <c r="AQ3148" s="17"/>
      <c r="AR3148" s="17"/>
      <c r="AS3148" s="17"/>
      <c r="AT3148" s="17"/>
      <c r="AU3148" s="17"/>
      <c r="AV3148" s="17"/>
      <c r="AW3148" s="17"/>
      <c r="AX3148" s="17"/>
      <c r="AY3148" s="17"/>
      <c r="AZ3148" s="17"/>
      <c r="BA3148" s="17"/>
      <c r="BB3148" s="17"/>
      <c r="BC3148" s="17"/>
      <c r="BD3148" s="17"/>
      <c r="BE3148" s="17"/>
      <c r="BF3148" s="17"/>
      <c r="BG3148" s="17"/>
      <c r="BH3148" s="17"/>
      <c r="BI3148" s="17"/>
      <c r="BJ3148" s="17"/>
      <c r="BK3148" s="17"/>
      <c r="BL3148" s="17"/>
      <c r="BM3148" s="17"/>
      <c r="BN3148" s="17"/>
      <c r="BO3148" s="17"/>
      <c r="BP3148" s="17"/>
      <c r="BQ3148" s="17"/>
      <c r="BR3148" s="17"/>
    </row>
    <row r="3149" customFormat="1" hidden="1" spans="2:70">
      <c r="B3149" s="17"/>
      <c r="C3149" s="4">
        <f t="shared" si="351"/>
        <v>3145</v>
      </c>
      <c r="D3149" s="16" t="s">
        <v>4089</v>
      </c>
      <c r="E3149" s="1"/>
      <c r="F3149" s="17"/>
      <c r="G3149" s="4">
        <v>0</v>
      </c>
      <c r="H3149" s="35">
        <f t="shared" si="348"/>
        <v>0</v>
      </c>
      <c r="I3149" s="47">
        <f t="shared" si="349"/>
        <v>0</v>
      </c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7"/>
      <c r="AI3149" s="17"/>
      <c r="AJ3149" s="17"/>
      <c r="AK3149" s="17"/>
      <c r="AL3149" s="17"/>
      <c r="AM3149" s="17"/>
      <c r="AN3149" s="17"/>
      <c r="AO3149" s="37">
        <f t="shared" si="350"/>
        <v>0</v>
      </c>
      <c r="AP3149" s="17"/>
      <c r="AQ3149" s="17"/>
      <c r="AR3149" s="17"/>
      <c r="AS3149" s="17"/>
      <c r="AT3149" s="17"/>
      <c r="AU3149" s="17"/>
      <c r="AV3149" s="17"/>
      <c r="AW3149" s="17"/>
      <c r="AX3149" s="17"/>
      <c r="AY3149" s="17"/>
      <c r="AZ3149" s="17"/>
      <c r="BA3149" s="17"/>
      <c r="BB3149" s="17"/>
      <c r="BC3149" s="17"/>
      <c r="BD3149" s="17"/>
      <c r="BE3149" s="17"/>
      <c r="BF3149" s="17"/>
      <c r="BG3149" s="17"/>
      <c r="BH3149" s="17"/>
      <c r="BI3149" s="17"/>
      <c r="BJ3149" s="17"/>
      <c r="BK3149" s="17"/>
      <c r="BL3149" s="17"/>
      <c r="BM3149" s="17"/>
      <c r="BN3149" s="17"/>
      <c r="BO3149" s="17"/>
      <c r="BP3149" s="17"/>
      <c r="BQ3149" s="17"/>
      <c r="BR3149" s="17"/>
    </row>
    <row r="3150" customFormat="1" hidden="1" spans="2:70">
      <c r="B3150" s="17"/>
      <c r="C3150" s="4">
        <f t="shared" si="351"/>
        <v>3146</v>
      </c>
      <c r="D3150" s="16" t="s">
        <v>4090</v>
      </c>
      <c r="E3150" s="1"/>
      <c r="F3150" s="17"/>
      <c r="G3150" s="4">
        <v>0</v>
      </c>
      <c r="H3150" s="35">
        <f t="shared" si="348"/>
        <v>0</v>
      </c>
      <c r="I3150" s="47">
        <f t="shared" si="349"/>
        <v>0</v>
      </c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/>
      <c r="AG3150" s="17"/>
      <c r="AH3150" s="17"/>
      <c r="AI3150" s="17"/>
      <c r="AJ3150" s="17"/>
      <c r="AK3150" s="17"/>
      <c r="AL3150" s="17"/>
      <c r="AM3150" s="17"/>
      <c r="AN3150" s="17"/>
      <c r="AO3150" s="37">
        <f t="shared" si="350"/>
        <v>0</v>
      </c>
      <c r="AP3150" s="17"/>
      <c r="AQ3150" s="17"/>
      <c r="AR3150" s="17"/>
      <c r="AS3150" s="17"/>
      <c r="AT3150" s="17"/>
      <c r="AU3150" s="17"/>
      <c r="AV3150" s="17"/>
      <c r="AW3150" s="17"/>
      <c r="AX3150" s="17"/>
      <c r="AY3150" s="17"/>
      <c r="AZ3150" s="17"/>
      <c r="BA3150" s="17"/>
      <c r="BB3150" s="17"/>
      <c r="BC3150" s="17"/>
      <c r="BD3150" s="17"/>
      <c r="BE3150" s="17"/>
      <c r="BF3150" s="17"/>
      <c r="BG3150" s="17"/>
      <c r="BH3150" s="17"/>
      <c r="BI3150" s="17"/>
      <c r="BJ3150" s="17"/>
      <c r="BK3150" s="17"/>
      <c r="BL3150" s="17"/>
      <c r="BM3150" s="17"/>
      <c r="BN3150" s="17"/>
      <c r="BO3150" s="17"/>
      <c r="BP3150" s="17"/>
      <c r="BQ3150" s="17"/>
      <c r="BR3150" s="17"/>
    </row>
    <row r="3151" customFormat="1" hidden="1" spans="2:70">
      <c r="B3151" s="17"/>
      <c r="C3151" s="4">
        <f t="shared" si="351"/>
        <v>3147</v>
      </c>
      <c r="D3151" s="16" t="s">
        <v>4091</v>
      </c>
      <c r="E3151" s="1"/>
      <c r="F3151" s="17"/>
      <c r="G3151" s="4">
        <v>0</v>
      </c>
      <c r="H3151" s="35">
        <f t="shared" si="348"/>
        <v>0</v>
      </c>
      <c r="I3151" s="47">
        <f t="shared" si="349"/>
        <v>200</v>
      </c>
      <c r="J3151" s="17">
        <v>200</v>
      </c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7"/>
      <c r="AI3151" s="17"/>
      <c r="AJ3151" s="17"/>
      <c r="AK3151" s="17"/>
      <c r="AL3151" s="17"/>
      <c r="AM3151" s="17"/>
      <c r="AN3151" s="17"/>
      <c r="AO3151" s="37">
        <f t="shared" si="350"/>
        <v>200</v>
      </c>
      <c r="AP3151" s="17">
        <v>200</v>
      </c>
      <c r="AQ3151" s="17"/>
      <c r="AR3151" s="17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7"/>
      <c r="BC3151" s="17"/>
      <c r="BD3151" s="17"/>
      <c r="BE3151" s="17"/>
      <c r="BF3151" s="17"/>
      <c r="BG3151" s="17"/>
      <c r="BH3151" s="17"/>
      <c r="BI3151" s="17"/>
      <c r="BJ3151" s="17"/>
      <c r="BK3151" s="17"/>
      <c r="BL3151" s="17"/>
      <c r="BM3151" s="17"/>
      <c r="BN3151" s="17"/>
      <c r="BO3151" s="17"/>
      <c r="BP3151" s="17"/>
      <c r="BQ3151" s="17"/>
      <c r="BR3151" s="17"/>
    </row>
    <row r="3152" customFormat="1" hidden="1" spans="2:70">
      <c r="B3152" s="17"/>
      <c r="C3152" s="4">
        <f t="shared" si="351"/>
        <v>3148</v>
      </c>
      <c r="D3152" s="1" t="s">
        <v>4092</v>
      </c>
      <c r="E3152" s="1" t="s">
        <v>2062</v>
      </c>
      <c r="F3152" s="17"/>
      <c r="G3152" s="4">
        <v>0</v>
      </c>
      <c r="H3152" s="35">
        <f t="shared" si="348"/>
        <v>0</v>
      </c>
      <c r="I3152" s="47">
        <f t="shared" si="349"/>
        <v>0</v>
      </c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7"/>
      <c r="AI3152" s="17"/>
      <c r="AJ3152" s="17"/>
      <c r="AK3152" s="17"/>
      <c r="AL3152" s="17"/>
      <c r="AM3152" s="17"/>
      <c r="AN3152" s="17"/>
      <c r="AO3152" s="37">
        <f t="shared" si="350"/>
        <v>0</v>
      </c>
      <c r="AP3152" s="17"/>
      <c r="AQ3152" s="17"/>
      <c r="AR3152" s="17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7"/>
      <c r="BC3152" s="17"/>
      <c r="BD3152" s="17"/>
      <c r="BE3152" s="17"/>
      <c r="BF3152" s="17"/>
      <c r="BG3152" s="17"/>
      <c r="BH3152" s="17"/>
      <c r="BI3152" s="17"/>
      <c r="BJ3152" s="17"/>
      <c r="BK3152" s="17"/>
      <c r="BL3152" s="17"/>
      <c r="BM3152" s="17"/>
      <c r="BN3152" s="17"/>
      <c r="BO3152" s="17"/>
      <c r="BP3152" s="17"/>
      <c r="BQ3152" s="17"/>
      <c r="BR3152" s="17"/>
    </row>
    <row r="3153" customFormat="1" hidden="1" spans="2:70">
      <c r="B3153" s="17"/>
      <c r="C3153" s="4">
        <f t="shared" si="351"/>
        <v>3149</v>
      </c>
      <c r="D3153" s="16" t="s">
        <v>4093</v>
      </c>
      <c r="E3153" s="1" t="s">
        <v>1327</v>
      </c>
      <c r="F3153" s="17"/>
      <c r="G3153" s="4">
        <v>0</v>
      </c>
      <c r="H3153" s="35">
        <f t="shared" si="348"/>
        <v>0</v>
      </c>
      <c r="I3153" s="47">
        <f t="shared" si="349"/>
        <v>0</v>
      </c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/>
      <c r="AG3153" s="17"/>
      <c r="AH3153" s="17"/>
      <c r="AI3153" s="17"/>
      <c r="AJ3153" s="17"/>
      <c r="AK3153" s="17"/>
      <c r="AL3153" s="17"/>
      <c r="AM3153" s="17"/>
      <c r="AN3153" s="17"/>
      <c r="AO3153" s="37">
        <f t="shared" si="350"/>
        <v>0</v>
      </c>
      <c r="AP3153" s="17"/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/>
      <c r="BC3153" s="17"/>
      <c r="BD3153" s="17"/>
      <c r="BE3153" s="17"/>
      <c r="BF3153" s="17"/>
      <c r="BG3153" s="17"/>
      <c r="BH3153" s="17"/>
      <c r="BI3153" s="17"/>
      <c r="BJ3153" s="17"/>
      <c r="BK3153" s="17"/>
      <c r="BL3153" s="17"/>
      <c r="BM3153" s="17"/>
      <c r="BN3153" s="17"/>
      <c r="BO3153" s="17"/>
      <c r="BP3153" s="17"/>
      <c r="BQ3153" s="17"/>
      <c r="BR3153" s="17"/>
    </row>
    <row r="3154" customFormat="1" hidden="1" spans="2:70">
      <c r="B3154" s="17"/>
      <c r="C3154" s="4">
        <f t="shared" si="351"/>
        <v>3150</v>
      </c>
      <c r="D3154" s="16" t="s">
        <v>4094</v>
      </c>
      <c r="E3154" s="1"/>
      <c r="F3154" s="17"/>
      <c r="G3154" s="4">
        <v>0</v>
      </c>
      <c r="H3154" s="35">
        <f t="shared" si="348"/>
        <v>0</v>
      </c>
      <c r="I3154" s="47">
        <f t="shared" si="349"/>
        <v>0</v>
      </c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7"/>
      <c r="AI3154" s="17"/>
      <c r="AJ3154" s="17"/>
      <c r="AK3154" s="17"/>
      <c r="AL3154" s="17"/>
      <c r="AM3154" s="17"/>
      <c r="AN3154" s="17"/>
      <c r="AO3154" s="37">
        <f t="shared" si="350"/>
        <v>0</v>
      </c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/>
      <c r="BC3154" s="17"/>
      <c r="BD3154" s="17"/>
      <c r="BE3154" s="17"/>
      <c r="BF3154" s="17"/>
      <c r="BG3154" s="17"/>
      <c r="BH3154" s="17"/>
      <c r="BI3154" s="17"/>
      <c r="BJ3154" s="17"/>
      <c r="BK3154" s="17"/>
      <c r="BL3154" s="17"/>
      <c r="BM3154" s="17"/>
      <c r="BN3154" s="17"/>
      <c r="BO3154" s="17"/>
      <c r="BP3154" s="17"/>
      <c r="BQ3154" s="17"/>
      <c r="BR3154" s="17"/>
    </row>
    <row r="3155" customFormat="1" hidden="1" spans="2:70">
      <c r="B3155" s="17"/>
      <c r="C3155" s="4">
        <f t="shared" si="351"/>
        <v>3151</v>
      </c>
      <c r="D3155" s="16" t="s">
        <v>4095</v>
      </c>
      <c r="E3155" s="1"/>
      <c r="F3155" s="17"/>
      <c r="G3155" s="4">
        <v>0</v>
      </c>
      <c r="H3155" s="35">
        <f t="shared" si="348"/>
        <v>0</v>
      </c>
      <c r="I3155" s="47">
        <f t="shared" si="349"/>
        <v>0</v>
      </c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7"/>
      <c r="AI3155" s="17"/>
      <c r="AJ3155" s="17"/>
      <c r="AK3155" s="17"/>
      <c r="AL3155" s="17"/>
      <c r="AM3155" s="17"/>
      <c r="AN3155" s="17"/>
      <c r="AO3155" s="37">
        <f t="shared" si="350"/>
        <v>0</v>
      </c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s="17"/>
      <c r="BE3155" s="17"/>
      <c r="BF3155" s="17"/>
      <c r="BG3155" s="17"/>
      <c r="BH3155" s="17"/>
      <c r="BI3155" s="17"/>
      <c r="BJ3155" s="17"/>
      <c r="BK3155" s="17"/>
      <c r="BL3155" s="17"/>
      <c r="BM3155" s="17"/>
      <c r="BN3155" s="17"/>
      <c r="BO3155" s="17"/>
      <c r="BP3155" s="17"/>
      <c r="BQ3155" s="17"/>
      <c r="BR3155" s="17"/>
    </row>
    <row r="3156" customFormat="1" hidden="1" spans="2:70">
      <c r="B3156" s="17"/>
      <c r="C3156" s="4">
        <f t="shared" si="351"/>
        <v>3152</v>
      </c>
      <c r="D3156" s="16" t="s">
        <v>4096</v>
      </c>
      <c r="E3156" s="1"/>
      <c r="F3156" s="17"/>
      <c r="G3156" s="4">
        <v>0</v>
      </c>
      <c r="H3156" s="35">
        <f t="shared" si="348"/>
        <v>0</v>
      </c>
      <c r="I3156" s="47">
        <f t="shared" si="349"/>
        <v>0</v>
      </c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7"/>
      <c r="AG3156" s="17"/>
      <c r="AH3156" s="17"/>
      <c r="AI3156" s="17"/>
      <c r="AJ3156" s="17"/>
      <c r="AK3156" s="17"/>
      <c r="AL3156" s="17"/>
      <c r="AM3156" s="17"/>
      <c r="AN3156" s="17"/>
      <c r="AO3156" s="37">
        <f t="shared" si="350"/>
        <v>0</v>
      </c>
      <c r="AP3156" s="17"/>
      <c r="AQ3156" s="17"/>
      <c r="AR3156" s="17"/>
      <c r="AS3156" s="17"/>
      <c r="AT3156" s="17"/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s="17"/>
      <c r="BE3156" s="17"/>
      <c r="BF3156" s="17"/>
      <c r="BG3156" s="17"/>
      <c r="BH3156" s="17"/>
      <c r="BI3156" s="17"/>
      <c r="BJ3156" s="17"/>
      <c r="BK3156" s="17"/>
      <c r="BL3156" s="17"/>
      <c r="BM3156" s="17"/>
      <c r="BN3156" s="17"/>
      <c r="BO3156" s="17"/>
      <c r="BP3156" s="17"/>
      <c r="BQ3156" s="17"/>
      <c r="BR3156" s="17"/>
    </row>
    <row r="3157" customFormat="1" hidden="1" spans="2:70">
      <c r="B3157" s="17"/>
      <c r="C3157" s="4">
        <f t="shared" si="351"/>
        <v>3153</v>
      </c>
      <c r="D3157" s="16" t="s">
        <v>4097</v>
      </c>
      <c r="E3157" s="1"/>
      <c r="F3157" s="17"/>
      <c r="G3157" s="4">
        <v>0</v>
      </c>
      <c r="H3157" s="35">
        <f t="shared" si="348"/>
        <v>0</v>
      </c>
      <c r="I3157" s="47">
        <f t="shared" si="349"/>
        <v>0</v>
      </c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7"/>
      <c r="AG3157" s="17"/>
      <c r="AH3157" s="17"/>
      <c r="AI3157" s="17"/>
      <c r="AJ3157" s="17"/>
      <c r="AK3157" s="17"/>
      <c r="AL3157" s="17"/>
      <c r="AM3157" s="17"/>
      <c r="AN3157" s="17"/>
      <c r="AO3157" s="37">
        <f t="shared" si="350"/>
        <v>0</v>
      </c>
      <c r="AP3157" s="17"/>
      <c r="AQ3157" s="17"/>
      <c r="AR3157" s="17"/>
      <c r="AS3157" s="17"/>
      <c r="AT3157" s="17"/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s="17"/>
      <c r="BE3157" s="17"/>
      <c r="BF3157" s="17"/>
      <c r="BG3157" s="17"/>
      <c r="BH3157" s="17"/>
      <c r="BI3157" s="17"/>
      <c r="BJ3157" s="17"/>
      <c r="BK3157" s="17"/>
      <c r="BL3157" s="17"/>
      <c r="BM3157" s="17"/>
      <c r="BN3157" s="17"/>
      <c r="BO3157" s="17"/>
      <c r="BP3157" s="17"/>
      <c r="BQ3157" s="17"/>
      <c r="BR3157" s="17"/>
    </row>
    <row r="3158" customFormat="1" hidden="1" spans="2:70">
      <c r="B3158" s="17"/>
      <c r="C3158" s="4">
        <f t="shared" si="351"/>
        <v>3154</v>
      </c>
      <c r="D3158" s="16" t="s">
        <v>3920</v>
      </c>
      <c r="E3158" s="1"/>
      <c r="F3158" s="17"/>
      <c r="G3158" s="4">
        <v>0</v>
      </c>
      <c r="H3158" s="35">
        <f t="shared" si="348"/>
        <v>0</v>
      </c>
      <c r="I3158" s="47">
        <f t="shared" si="349"/>
        <v>0</v>
      </c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7"/>
      <c r="AG3158" s="17"/>
      <c r="AH3158" s="17"/>
      <c r="AI3158" s="17"/>
      <c r="AJ3158" s="17"/>
      <c r="AK3158" s="17"/>
      <c r="AL3158" s="17"/>
      <c r="AM3158" s="17"/>
      <c r="AN3158" s="17"/>
      <c r="AO3158" s="37">
        <f t="shared" si="350"/>
        <v>0</v>
      </c>
      <c r="AP3158" s="17"/>
      <c r="AQ3158" s="17"/>
      <c r="AR3158" s="17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s="17"/>
      <c r="BE3158" s="17"/>
      <c r="BF3158" s="17"/>
      <c r="BG3158" s="17"/>
      <c r="BH3158" s="17"/>
      <c r="BI3158" s="17"/>
      <c r="BJ3158" s="17"/>
      <c r="BK3158" s="17"/>
      <c r="BL3158" s="17"/>
      <c r="BM3158" s="17"/>
      <c r="BN3158" s="17"/>
      <c r="BO3158" s="17"/>
      <c r="BP3158" s="17"/>
      <c r="BQ3158" s="17"/>
      <c r="BR3158" s="17"/>
    </row>
    <row r="3159" customFormat="1" hidden="1" spans="2:70">
      <c r="B3159" s="17"/>
      <c r="C3159" s="4">
        <f t="shared" si="351"/>
        <v>3155</v>
      </c>
      <c r="D3159" s="16" t="s">
        <v>4098</v>
      </c>
      <c r="E3159" s="1"/>
      <c r="F3159" s="17"/>
      <c r="G3159" s="4">
        <v>0</v>
      </c>
      <c r="H3159" s="35">
        <f t="shared" si="348"/>
        <v>0</v>
      </c>
      <c r="I3159" s="47">
        <f t="shared" si="349"/>
        <v>0</v>
      </c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7"/>
      <c r="AG3159" s="17"/>
      <c r="AH3159" s="17"/>
      <c r="AI3159" s="17"/>
      <c r="AJ3159" s="17"/>
      <c r="AK3159" s="17"/>
      <c r="AL3159" s="17"/>
      <c r="AM3159" s="17"/>
      <c r="AN3159" s="17"/>
      <c r="AO3159" s="37">
        <f t="shared" si="350"/>
        <v>0</v>
      </c>
      <c r="AP3159" s="17"/>
      <c r="AQ3159" s="17"/>
      <c r="AR3159" s="17"/>
      <c r="AS3159" s="17"/>
      <c r="AT3159" s="17"/>
      <c r="AU3159" s="17"/>
      <c r="AV3159" s="17"/>
      <c r="AW3159" s="17"/>
      <c r="AX3159" s="17"/>
      <c r="AY3159" s="17"/>
      <c r="AZ3159" s="17"/>
      <c r="BA3159" s="17"/>
      <c r="BB3159" s="17"/>
      <c r="BC3159" s="17"/>
      <c r="BD3159" s="17"/>
      <c r="BE3159" s="17"/>
      <c r="BF3159" s="17"/>
      <c r="BG3159" s="17"/>
      <c r="BH3159" s="17"/>
      <c r="BI3159" s="17"/>
      <c r="BJ3159" s="17"/>
      <c r="BK3159" s="17"/>
      <c r="BL3159" s="17"/>
      <c r="BM3159" s="17"/>
      <c r="BN3159" s="17"/>
      <c r="BO3159" s="17"/>
      <c r="BP3159" s="17"/>
      <c r="BQ3159" s="17"/>
      <c r="BR3159" s="17"/>
    </row>
    <row r="3160" customFormat="1" hidden="1" spans="2:70">
      <c r="B3160" s="17"/>
      <c r="C3160" s="4">
        <f t="shared" si="351"/>
        <v>3156</v>
      </c>
      <c r="D3160" s="16" t="s">
        <v>4099</v>
      </c>
      <c r="E3160" s="1"/>
      <c r="F3160" s="17"/>
      <c r="G3160" s="4">
        <v>0</v>
      </c>
      <c r="H3160" s="35">
        <f t="shared" si="348"/>
        <v>0</v>
      </c>
      <c r="I3160" s="47">
        <f t="shared" si="349"/>
        <v>0</v>
      </c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/>
      <c r="AG3160" s="17"/>
      <c r="AH3160" s="17"/>
      <c r="AI3160" s="17"/>
      <c r="AJ3160" s="17"/>
      <c r="AK3160" s="17"/>
      <c r="AL3160" s="17"/>
      <c r="AM3160" s="17"/>
      <c r="AN3160" s="17"/>
      <c r="AO3160" s="37">
        <f t="shared" si="350"/>
        <v>0</v>
      </c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s="17"/>
      <c r="BE3160" s="17"/>
      <c r="BF3160" s="17"/>
      <c r="BG3160" s="17"/>
      <c r="BH3160" s="17"/>
      <c r="BI3160" s="17"/>
      <c r="BJ3160" s="17"/>
      <c r="BK3160" s="17"/>
      <c r="BL3160" s="17"/>
      <c r="BM3160" s="17"/>
      <c r="BN3160" s="17"/>
      <c r="BO3160" s="17"/>
      <c r="BP3160" s="17"/>
      <c r="BQ3160" s="17"/>
      <c r="BR3160" s="17"/>
    </row>
    <row r="3161" customFormat="1" hidden="1" spans="2:70">
      <c r="B3161" s="17"/>
      <c r="C3161" s="4">
        <f t="shared" si="351"/>
        <v>3157</v>
      </c>
      <c r="D3161" s="16" t="s">
        <v>4100</v>
      </c>
      <c r="E3161" s="1" t="s">
        <v>4101</v>
      </c>
      <c r="F3161" s="17"/>
      <c r="G3161" s="4">
        <v>0</v>
      </c>
      <c r="H3161" s="35">
        <f t="shared" si="348"/>
        <v>0</v>
      </c>
      <c r="I3161" s="47">
        <f t="shared" si="349"/>
        <v>0</v>
      </c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7"/>
      <c r="AI3161" s="17"/>
      <c r="AJ3161" s="17"/>
      <c r="AK3161" s="17"/>
      <c r="AL3161" s="17"/>
      <c r="AM3161" s="17"/>
      <c r="AN3161" s="17"/>
      <c r="AO3161" s="37">
        <f t="shared" si="350"/>
        <v>0</v>
      </c>
      <c r="AP3161" s="17"/>
      <c r="AQ3161" s="17"/>
      <c r="AR3161" s="17"/>
      <c r="AS3161" s="17"/>
      <c r="AT3161" s="17"/>
      <c r="AU3161" s="17"/>
      <c r="AV3161" s="17"/>
      <c r="AW3161" s="17"/>
      <c r="AX3161" s="17"/>
      <c r="AY3161" s="17"/>
      <c r="AZ3161" s="17"/>
      <c r="BA3161" s="17"/>
      <c r="BB3161" s="17"/>
      <c r="BC3161" s="17"/>
      <c r="BD3161" s="17"/>
      <c r="BE3161" s="17"/>
      <c r="BF3161" s="17"/>
      <c r="BG3161" s="17"/>
      <c r="BH3161" s="17"/>
      <c r="BI3161" s="17"/>
      <c r="BJ3161" s="17"/>
      <c r="BK3161" s="17"/>
      <c r="BL3161" s="17"/>
      <c r="BM3161" s="17"/>
      <c r="BN3161" s="17"/>
      <c r="BO3161" s="17"/>
      <c r="BP3161" s="17"/>
      <c r="BQ3161" s="17"/>
      <c r="BR3161" s="17"/>
    </row>
    <row r="3162" customFormat="1" hidden="1" spans="2:70">
      <c r="B3162" s="17"/>
      <c r="C3162" s="4">
        <f t="shared" si="351"/>
        <v>3158</v>
      </c>
      <c r="D3162" s="16" t="s">
        <v>4102</v>
      </c>
      <c r="E3162" s="1"/>
      <c r="F3162" s="17"/>
      <c r="G3162" s="4">
        <v>0</v>
      </c>
      <c r="H3162" s="35">
        <f t="shared" si="348"/>
        <v>0</v>
      </c>
      <c r="I3162" s="47">
        <f t="shared" si="349"/>
        <v>0</v>
      </c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7"/>
      <c r="AG3162" s="17"/>
      <c r="AH3162" s="17"/>
      <c r="AI3162" s="17"/>
      <c r="AJ3162" s="17"/>
      <c r="AK3162" s="17"/>
      <c r="AL3162" s="17"/>
      <c r="AM3162" s="17"/>
      <c r="AN3162" s="17"/>
      <c r="AO3162" s="37">
        <f t="shared" si="350"/>
        <v>0</v>
      </c>
      <c r="AP3162" s="17"/>
      <c r="AQ3162" s="17"/>
      <c r="AR3162" s="17"/>
      <c r="AS3162" s="17"/>
      <c r="AT3162" s="17"/>
      <c r="AU3162" s="17"/>
      <c r="AV3162" s="17"/>
      <c r="AW3162" s="17"/>
      <c r="AX3162" s="17"/>
      <c r="AY3162" s="17"/>
      <c r="AZ3162" s="17"/>
      <c r="BA3162" s="17"/>
      <c r="BB3162" s="17"/>
      <c r="BC3162" s="17"/>
      <c r="BD3162" s="17"/>
      <c r="BE3162" s="17"/>
      <c r="BF3162" s="17"/>
      <c r="BG3162" s="17"/>
      <c r="BH3162" s="17"/>
      <c r="BI3162" s="17"/>
      <c r="BJ3162" s="17"/>
      <c r="BK3162" s="17"/>
      <c r="BL3162" s="17"/>
      <c r="BM3162" s="17"/>
      <c r="BN3162" s="17"/>
      <c r="BO3162" s="17"/>
      <c r="BP3162" s="17"/>
      <c r="BQ3162" s="17"/>
      <c r="BR3162" s="17"/>
    </row>
    <row r="3163" customFormat="1" hidden="1" spans="2:70">
      <c r="B3163" s="17"/>
      <c r="C3163" s="4">
        <f t="shared" si="351"/>
        <v>3159</v>
      </c>
      <c r="D3163" s="16" t="s">
        <v>4103</v>
      </c>
      <c r="E3163" s="1"/>
      <c r="F3163" s="17"/>
      <c r="G3163" s="4">
        <v>0</v>
      </c>
      <c r="H3163" s="35">
        <f t="shared" si="348"/>
        <v>0</v>
      </c>
      <c r="I3163" s="47">
        <f t="shared" si="349"/>
        <v>100</v>
      </c>
      <c r="J3163" s="17">
        <v>100</v>
      </c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  <c r="AE3163" s="17"/>
      <c r="AF3163" s="17"/>
      <c r="AG3163" s="17"/>
      <c r="AH3163" s="17"/>
      <c r="AI3163" s="17"/>
      <c r="AJ3163" s="17"/>
      <c r="AK3163" s="17"/>
      <c r="AL3163" s="17"/>
      <c r="AM3163" s="17"/>
      <c r="AN3163" s="17"/>
      <c r="AO3163" s="37">
        <f t="shared" si="350"/>
        <v>100</v>
      </c>
      <c r="AP3163" s="17">
        <v>100</v>
      </c>
      <c r="AQ3163" s="17"/>
      <c r="AR3163" s="17"/>
      <c r="AS3163" s="17"/>
      <c r="AT3163" s="17"/>
      <c r="AU3163" s="17"/>
      <c r="AV3163" s="17"/>
      <c r="AW3163" s="17"/>
      <c r="AX3163" s="17"/>
      <c r="AY3163" s="17"/>
      <c r="AZ3163" s="17"/>
      <c r="BA3163" s="17"/>
      <c r="BB3163" s="17"/>
      <c r="BC3163" s="17"/>
      <c r="BD3163" s="17"/>
      <c r="BE3163" s="17"/>
      <c r="BF3163" s="17"/>
      <c r="BG3163" s="17"/>
      <c r="BH3163" s="17"/>
      <c r="BI3163" s="17"/>
      <c r="BJ3163" s="17"/>
      <c r="BK3163" s="17"/>
      <c r="BL3163" s="17"/>
      <c r="BM3163" s="17"/>
      <c r="BN3163" s="17"/>
      <c r="BO3163" s="17"/>
      <c r="BP3163" s="17"/>
      <c r="BQ3163" s="17"/>
      <c r="BR3163" s="17"/>
    </row>
    <row r="3164" customFormat="1" hidden="1" spans="2:70">
      <c r="B3164" s="17"/>
      <c r="C3164" s="4">
        <f t="shared" si="351"/>
        <v>3160</v>
      </c>
      <c r="D3164" s="16" t="s">
        <v>4104</v>
      </c>
      <c r="E3164" s="1"/>
      <c r="F3164" s="17"/>
      <c r="G3164" s="4">
        <v>0</v>
      </c>
      <c r="H3164" s="35">
        <f t="shared" si="348"/>
        <v>0</v>
      </c>
      <c r="I3164" s="47">
        <f t="shared" si="349"/>
        <v>0</v>
      </c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/>
      <c r="AG3164" s="17"/>
      <c r="AH3164" s="17"/>
      <c r="AI3164" s="17"/>
      <c r="AJ3164" s="17"/>
      <c r="AK3164" s="17"/>
      <c r="AL3164" s="17"/>
      <c r="AM3164" s="17"/>
      <c r="AN3164" s="17"/>
      <c r="AO3164" s="37">
        <f t="shared" si="350"/>
        <v>0</v>
      </c>
      <c r="AP3164" s="17"/>
      <c r="AQ3164" s="17"/>
      <c r="AR3164" s="17"/>
      <c r="AS3164" s="17"/>
      <c r="AT3164" s="17"/>
      <c r="AU3164" s="17"/>
      <c r="AV3164" s="17"/>
      <c r="AW3164" s="17"/>
      <c r="AX3164" s="17"/>
      <c r="AY3164" s="17"/>
      <c r="AZ3164" s="17"/>
      <c r="BA3164" s="17"/>
      <c r="BB3164" s="17"/>
      <c r="BC3164" s="17"/>
      <c r="BD3164" s="17"/>
      <c r="BE3164" s="17"/>
      <c r="BF3164" s="17"/>
      <c r="BG3164" s="17"/>
      <c r="BH3164" s="17"/>
      <c r="BI3164" s="17"/>
      <c r="BJ3164" s="17"/>
      <c r="BK3164" s="17"/>
      <c r="BL3164" s="17"/>
      <c r="BM3164" s="17"/>
      <c r="BN3164" s="17"/>
      <c r="BO3164" s="17"/>
      <c r="BP3164" s="17"/>
      <c r="BQ3164" s="17"/>
      <c r="BR3164" s="17"/>
    </row>
    <row r="3165" customFormat="1" hidden="1" spans="2:70">
      <c r="B3165" s="17"/>
      <c r="C3165" s="4">
        <f t="shared" si="351"/>
        <v>3161</v>
      </c>
      <c r="D3165" s="16" t="s">
        <v>4105</v>
      </c>
      <c r="E3165" s="1"/>
      <c r="F3165" s="17"/>
      <c r="G3165" s="4">
        <v>0</v>
      </c>
      <c r="H3165" s="35">
        <f t="shared" si="348"/>
        <v>0</v>
      </c>
      <c r="I3165" s="47">
        <f t="shared" si="349"/>
        <v>0</v>
      </c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7"/>
      <c r="AG3165" s="17"/>
      <c r="AH3165" s="17"/>
      <c r="AI3165" s="17"/>
      <c r="AJ3165" s="17"/>
      <c r="AK3165" s="17"/>
      <c r="AL3165" s="17"/>
      <c r="AM3165" s="17"/>
      <c r="AN3165" s="17"/>
      <c r="AO3165" s="37">
        <f t="shared" si="350"/>
        <v>0</v>
      </c>
      <c r="AP3165" s="17"/>
      <c r="AQ3165" s="17"/>
      <c r="AR3165" s="17"/>
      <c r="AS3165" s="17"/>
      <c r="AT3165" s="17"/>
      <c r="AU3165" s="17"/>
      <c r="AV3165" s="17"/>
      <c r="AW3165" s="17"/>
      <c r="AX3165" s="17"/>
      <c r="AY3165" s="17"/>
      <c r="AZ3165" s="17"/>
      <c r="BA3165" s="17"/>
      <c r="BB3165" s="17"/>
      <c r="BC3165" s="17"/>
      <c r="BD3165" s="17"/>
      <c r="BE3165" s="17"/>
      <c r="BF3165" s="17"/>
      <c r="BG3165" s="17"/>
      <c r="BH3165" s="17"/>
      <c r="BI3165" s="17"/>
      <c r="BJ3165" s="17"/>
      <c r="BK3165" s="17"/>
      <c r="BL3165" s="17"/>
      <c r="BM3165" s="17"/>
      <c r="BN3165" s="17"/>
      <c r="BO3165" s="17"/>
      <c r="BP3165" s="17"/>
      <c r="BQ3165" s="17"/>
      <c r="BR3165" s="17"/>
    </row>
    <row r="3166" customFormat="1" hidden="1" spans="2:70">
      <c r="B3166" s="17"/>
      <c r="C3166" s="4">
        <f t="shared" si="351"/>
        <v>3162</v>
      </c>
      <c r="D3166" s="16" t="s">
        <v>4106</v>
      </c>
      <c r="E3166" s="1"/>
      <c r="F3166" s="17"/>
      <c r="G3166" s="4">
        <v>0</v>
      </c>
      <c r="H3166" s="35">
        <f t="shared" si="348"/>
        <v>0</v>
      </c>
      <c r="I3166" s="47">
        <f t="shared" si="349"/>
        <v>0</v>
      </c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7"/>
      <c r="AG3166" s="17"/>
      <c r="AH3166" s="17"/>
      <c r="AI3166" s="17"/>
      <c r="AJ3166" s="17"/>
      <c r="AK3166" s="17"/>
      <c r="AL3166" s="17"/>
      <c r="AM3166" s="17"/>
      <c r="AN3166" s="17"/>
      <c r="AO3166" s="37">
        <f t="shared" si="350"/>
        <v>0</v>
      </c>
      <c r="AP3166" s="17"/>
      <c r="AQ3166" s="17"/>
      <c r="AR3166" s="17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/>
      <c r="BC3166" s="17"/>
      <c r="BD3166" s="17"/>
      <c r="BE3166" s="17"/>
      <c r="BF3166" s="17"/>
      <c r="BG3166" s="17"/>
      <c r="BH3166" s="17"/>
      <c r="BI3166" s="17"/>
      <c r="BJ3166" s="17"/>
      <c r="BK3166" s="17"/>
      <c r="BL3166" s="17"/>
      <c r="BM3166" s="17"/>
      <c r="BN3166" s="17"/>
      <c r="BO3166" s="17"/>
      <c r="BP3166" s="17"/>
      <c r="BQ3166" s="17"/>
      <c r="BR3166" s="17"/>
    </row>
    <row r="3167" customFormat="1" hidden="1" spans="2:70">
      <c r="B3167" s="17"/>
      <c r="C3167" s="4">
        <f t="shared" si="351"/>
        <v>3163</v>
      </c>
      <c r="D3167" s="16" t="s">
        <v>4107</v>
      </c>
      <c r="E3167" s="1"/>
      <c r="F3167" s="17"/>
      <c r="G3167" s="4">
        <v>0</v>
      </c>
      <c r="H3167" s="35">
        <f t="shared" si="348"/>
        <v>0</v>
      </c>
      <c r="I3167" s="47">
        <f t="shared" si="349"/>
        <v>0</v>
      </c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7"/>
      <c r="AI3167" s="17"/>
      <c r="AJ3167" s="17"/>
      <c r="AK3167" s="17"/>
      <c r="AL3167" s="17"/>
      <c r="AM3167" s="17"/>
      <c r="AN3167" s="17"/>
      <c r="AO3167" s="37">
        <f t="shared" si="350"/>
        <v>0</v>
      </c>
      <c r="AP3167" s="17"/>
      <c r="AQ3167" s="17"/>
      <c r="AR3167" s="17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s="17"/>
      <c r="BE3167" s="17"/>
      <c r="BF3167" s="17"/>
      <c r="BG3167" s="17"/>
      <c r="BH3167" s="17"/>
      <c r="BI3167" s="17"/>
      <c r="BJ3167" s="17"/>
      <c r="BK3167" s="17"/>
      <c r="BL3167" s="17"/>
      <c r="BM3167" s="17"/>
      <c r="BN3167" s="17"/>
      <c r="BO3167" s="17"/>
      <c r="BP3167" s="17"/>
      <c r="BQ3167" s="17"/>
      <c r="BR3167" s="17"/>
    </row>
    <row r="3168" customFormat="1" hidden="1" spans="2:70">
      <c r="B3168" s="17"/>
      <c r="C3168" s="4">
        <f t="shared" si="351"/>
        <v>3164</v>
      </c>
      <c r="D3168" s="16" t="s">
        <v>3887</v>
      </c>
      <c r="E3168" s="1"/>
      <c r="F3168" s="17"/>
      <c r="G3168" s="4">
        <v>0</v>
      </c>
      <c r="H3168" s="35">
        <f t="shared" si="348"/>
        <v>0</v>
      </c>
      <c r="I3168" s="47">
        <f t="shared" si="349"/>
        <v>0</v>
      </c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7"/>
      <c r="AG3168" s="17"/>
      <c r="AH3168" s="17"/>
      <c r="AI3168" s="17"/>
      <c r="AJ3168" s="17"/>
      <c r="AK3168" s="17"/>
      <c r="AL3168" s="17"/>
      <c r="AM3168" s="17"/>
      <c r="AN3168" s="17"/>
      <c r="AO3168" s="37">
        <f t="shared" si="350"/>
        <v>0</v>
      </c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s="17"/>
      <c r="BE3168" s="17"/>
      <c r="BF3168" s="17"/>
      <c r="BG3168" s="17"/>
      <c r="BH3168" s="17"/>
      <c r="BI3168" s="17"/>
      <c r="BJ3168" s="17"/>
      <c r="BK3168" s="17"/>
      <c r="BL3168" s="17"/>
      <c r="BM3168" s="17"/>
      <c r="BN3168" s="17"/>
      <c r="BO3168" s="17"/>
      <c r="BP3168" s="17"/>
      <c r="BQ3168" s="17"/>
      <c r="BR3168" s="17"/>
    </row>
    <row r="3169" customFormat="1" hidden="1" spans="2:70">
      <c r="B3169" s="17"/>
      <c r="C3169" s="4">
        <f t="shared" si="351"/>
        <v>3165</v>
      </c>
      <c r="D3169" s="16" t="s">
        <v>4108</v>
      </c>
      <c r="E3169" s="1"/>
      <c r="F3169" s="17"/>
      <c r="G3169" s="4">
        <v>0</v>
      </c>
      <c r="H3169" s="35">
        <f t="shared" si="348"/>
        <v>0</v>
      </c>
      <c r="I3169" s="47">
        <f t="shared" si="349"/>
        <v>0</v>
      </c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  <c r="AE3169" s="17"/>
      <c r="AF3169" s="17"/>
      <c r="AG3169" s="17"/>
      <c r="AH3169" s="17"/>
      <c r="AI3169" s="17"/>
      <c r="AJ3169" s="17"/>
      <c r="AK3169" s="17"/>
      <c r="AL3169" s="17"/>
      <c r="AM3169" s="17"/>
      <c r="AN3169" s="17"/>
      <c r="AO3169" s="37">
        <f t="shared" si="350"/>
        <v>0</v>
      </c>
      <c r="AP3169" s="17"/>
      <c r="AQ3169" s="17"/>
      <c r="AR3169" s="17"/>
      <c r="AS3169" s="17"/>
      <c r="AT3169" s="17"/>
      <c r="AU3169" s="17"/>
      <c r="AV3169" s="17"/>
      <c r="AW3169" s="17"/>
      <c r="AX3169" s="17"/>
      <c r="AY3169" s="17"/>
      <c r="AZ3169" s="17"/>
      <c r="BA3169" s="17"/>
      <c r="BB3169" s="17"/>
      <c r="BC3169" s="17"/>
      <c r="BD3169" s="17"/>
      <c r="BE3169" s="17"/>
      <c r="BF3169" s="17"/>
      <c r="BG3169" s="17"/>
      <c r="BH3169" s="17"/>
      <c r="BI3169" s="17"/>
      <c r="BJ3169" s="17"/>
      <c r="BK3169" s="17"/>
      <c r="BL3169" s="17"/>
      <c r="BM3169" s="17"/>
      <c r="BN3169" s="17"/>
      <c r="BO3169" s="17"/>
      <c r="BP3169" s="17"/>
      <c r="BQ3169" s="17"/>
      <c r="BR3169" s="17"/>
    </row>
    <row r="3170" customFormat="1" hidden="1" spans="2:70">
      <c r="B3170" s="17"/>
      <c r="C3170" s="4">
        <f t="shared" si="351"/>
        <v>3166</v>
      </c>
      <c r="D3170" s="16" t="s">
        <v>3681</v>
      </c>
      <c r="E3170" s="1"/>
      <c r="F3170" s="17"/>
      <c r="G3170" s="4">
        <v>0</v>
      </c>
      <c r="H3170" s="35">
        <f t="shared" si="348"/>
        <v>0</v>
      </c>
      <c r="I3170" s="47">
        <f t="shared" si="349"/>
        <v>0</v>
      </c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7"/>
      <c r="AG3170" s="17"/>
      <c r="AH3170" s="17"/>
      <c r="AI3170" s="17"/>
      <c r="AJ3170" s="17"/>
      <c r="AK3170" s="17"/>
      <c r="AL3170" s="17"/>
      <c r="AM3170" s="17"/>
      <c r="AN3170" s="17"/>
      <c r="AO3170" s="37">
        <f t="shared" si="350"/>
        <v>0</v>
      </c>
      <c r="AP3170" s="17"/>
      <c r="AQ3170" s="17"/>
      <c r="AR3170" s="17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7"/>
      <c r="BC3170" s="17"/>
      <c r="BD3170" s="17"/>
      <c r="BE3170" s="17"/>
      <c r="BF3170" s="17"/>
      <c r="BG3170" s="17"/>
      <c r="BH3170" s="17"/>
      <c r="BI3170" s="17"/>
      <c r="BJ3170" s="17"/>
      <c r="BK3170" s="17"/>
      <c r="BL3170" s="17"/>
      <c r="BM3170" s="17"/>
      <c r="BN3170" s="17"/>
      <c r="BO3170" s="17"/>
      <c r="BP3170" s="17"/>
      <c r="BQ3170" s="17"/>
      <c r="BR3170" s="17"/>
    </row>
    <row r="3171" customFormat="1" hidden="1" spans="2:70">
      <c r="B3171" s="17"/>
      <c r="C3171" s="4">
        <f t="shared" si="351"/>
        <v>3167</v>
      </c>
      <c r="D3171" s="16" t="s">
        <v>4109</v>
      </c>
      <c r="E3171" s="1"/>
      <c r="F3171" s="17"/>
      <c r="G3171" s="4">
        <v>0</v>
      </c>
      <c r="H3171" s="35">
        <f t="shared" ref="H3171:H3234" si="352">G3171+I3171-AO3171</f>
        <v>-500</v>
      </c>
      <c r="I3171" s="47">
        <f t="shared" ref="I3171:I3234" si="353">SUM(J3171:AN3171)</f>
        <v>0</v>
      </c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7"/>
      <c r="AG3171" s="17"/>
      <c r="AH3171" s="17"/>
      <c r="AI3171" s="17"/>
      <c r="AJ3171" s="17"/>
      <c r="AK3171" s="17"/>
      <c r="AL3171" s="17"/>
      <c r="AM3171" s="17"/>
      <c r="AN3171" s="17"/>
      <c r="AO3171" s="37">
        <f t="shared" ref="AO3171:AO3234" si="354">SUM(AP3171:BT3171)</f>
        <v>500</v>
      </c>
      <c r="AP3171" s="17"/>
      <c r="AQ3171" s="17"/>
      <c r="AR3171" s="17">
        <v>500</v>
      </c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s="17"/>
      <c r="BE3171" s="17"/>
      <c r="BF3171" s="17"/>
      <c r="BG3171" s="17"/>
      <c r="BH3171" s="17"/>
      <c r="BI3171" s="17"/>
      <c r="BJ3171" s="17"/>
      <c r="BK3171" s="17"/>
      <c r="BL3171" s="17"/>
      <c r="BM3171" s="17"/>
      <c r="BN3171" s="17"/>
      <c r="BO3171" s="17"/>
      <c r="BP3171" s="17"/>
      <c r="BQ3171" s="17"/>
      <c r="BR3171" s="17"/>
    </row>
    <row r="3172" customFormat="1" hidden="1" spans="2:70">
      <c r="B3172" s="17"/>
      <c r="C3172" s="4">
        <f t="shared" ref="C3172:C3235" si="355">ROW()-4</f>
        <v>3168</v>
      </c>
      <c r="D3172" s="16" t="s">
        <v>4110</v>
      </c>
      <c r="E3172" s="1"/>
      <c r="F3172" s="17"/>
      <c r="G3172" s="4">
        <v>0</v>
      </c>
      <c r="H3172" s="35">
        <f t="shared" si="352"/>
        <v>0</v>
      </c>
      <c r="I3172" s="47">
        <f t="shared" si="353"/>
        <v>0</v>
      </c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/>
      <c r="AG3172" s="17"/>
      <c r="AH3172" s="17"/>
      <c r="AI3172" s="17"/>
      <c r="AJ3172" s="17"/>
      <c r="AK3172" s="17"/>
      <c r="AL3172" s="17"/>
      <c r="AM3172" s="17"/>
      <c r="AN3172" s="17"/>
      <c r="AO3172" s="37">
        <f t="shared" si="354"/>
        <v>0</v>
      </c>
      <c r="AP3172" s="17"/>
      <c r="AQ3172" s="17"/>
      <c r="AR3172" s="17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s="17"/>
      <c r="BE3172" s="17"/>
      <c r="BF3172" s="17"/>
      <c r="BG3172" s="17"/>
      <c r="BH3172" s="17"/>
      <c r="BI3172" s="17"/>
      <c r="BJ3172" s="17"/>
      <c r="BK3172" s="17"/>
      <c r="BL3172" s="17"/>
      <c r="BM3172" s="17"/>
      <c r="BN3172" s="17"/>
      <c r="BO3172" s="17"/>
      <c r="BP3172" s="17"/>
      <c r="BQ3172" s="17"/>
      <c r="BR3172" s="17"/>
    </row>
    <row r="3173" customFormat="1" hidden="1" spans="2:70">
      <c r="B3173" s="17"/>
      <c r="C3173" s="4">
        <f t="shared" si="355"/>
        <v>3169</v>
      </c>
      <c r="D3173" s="16" t="s">
        <v>4111</v>
      </c>
      <c r="E3173" s="1"/>
      <c r="F3173" s="17"/>
      <c r="G3173" s="4">
        <v>0</v>
      </c>
      <c r="H3173" s="35">
        <f t="shared" si="352"/>
        <v>0</v>
      </c>
      <c r="I3173" s="47">
        <f t="shared" si="353"/>
        <v>0</v>
      </c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/>
      <c r="AG3173" s="17"/>
      <c r="AH3173" s="17"/>
      <c r="AI3173" s="17"/>
      <c r="AJ3173" s="17"/>
      <c r="AK3173" s="17"/>
      <c r="AL3173" s="17"/>
      <c r="AM3173" s="17"/>
      <c r="AN3173" s="17"/>
      <c r="AO3173" s="37">
        <f t="shared" si="354"/>
        <v>0</v>
      </c>
      <c r="AP3173" s="17"/>
      <c r="AQ3173" s="17"/>
      <c r="AR3173" s="17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s="17"/>
      <c r="BE3173" s="17"/>
      <c r="BF3173" s="17"/>
      <c r="BG3173" s="17"/>
      <c r="BH3173" s="17"/>
      <c r="BI3173" s="17"/>
      <c r="BJ3173" s="17"/>
      <c r="BK3173" s="17"/>
      <c r="BL3173" s="17"/>
      <c r="BM3173" s="17"/>
      <c r="BN3173" s="17"/>
      <c r="BO3173" s="17"/>
      <c r="BP3173" s="17"/>
      <c r="BQ3173" s="17"/>
      <c r="BR3173" s="17"/>
    </row>
    <row r="3174" customFormat="1" hidden="1" spans="2:70">
      <c r="B3174" s="17"/>
      <c r="C3174" s="4">
        <f t="shared" si="355"/>
        <v>3170</v>
      </c>
      <c r="D3174" s="16" t="s">
        <v>4112</v>
      </c>
      <c r="E3174" s="1"/>
      <c r="F3174" s="17"/>
      <c r="G3174" s="4">
        <v>0</v>
      </c>
      <c r="H3174" s="35">
        <f t="shared" si="352"/>
        <v>0</v>
      </c>
      <c r="I3174" s="47">
        <f t="shared" si="353"/>
        <v>0</v>
      </c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7"/>
      <c r="AG3174" s="17"/>
      <c r="AH3174" s="17"/>
      <c r="AI3174" s="17"/>
      <c r="AJ3174" s="17"/>
      <c r="AK3174" s="17"/>
      <c r="AL3174" s="17"/>
      <c r="AM3174" s="17"/>
      <c r="AN3174" s="17"/>
      <c r="AO3174" s="37">
        <f t="shared" si="354"/>
        <v>0</v>
      </c>
      <c r="AP3174" s="17"/>
      <c r="AQ3174" s="17"/>
      <c r="AR3174" s="17"/>
      <c r="AS3174" s="17"/>
      <c r="AT3174" s="17"/>
      <c r="AU3174" s="17"/>
      <c r="AV3174" s="17"/>
      <c r="AW3174" s="17"/>
      <c r="AX3174" s="17"/>
      <c r="AY3174" s="17"/>
      <c r="AZ3174" s="17"/>
      <c r="BA3174" s="17"/>
      <c r="BB3174" s="17"/>
      <c r="BC3174" s="17"/>
      <c r="BD3174" s="17"/>
      <c r="BE3174" s="17"/>
      <c r="BF3174" s="17"/>
      <c r="BG3174" s="17"/>
      <c r="BH3174" s="17"/>
      <c r="BI3174" s="17"/>
      <c r="BJ3174" s="17"/>
      <c r="BK3174" s="17"/>
      <c r="BL3174" s="17"/>
      <c r="BM3174" s="17"/>
      <c r="BN3174" s="17"/>
      <c r="BO3174" s="17"/>
      <c r="BP3174" s="17"/>
      <c r="BQ3174" s="17"/>
      <c r="BR3174" s="17"/>
    </row>
    <row r="3175" customFormat="1" hidden="1" spans="2:70">
      <c r="B3175" s="17"/>
      <c r="C3175" s="4">
        <f t="shared" si="355"/>
        <v>3171</v>
      </c>
      <c r="D3175" s="1" t="s">
        <v>4113</v>
      </c>
      <c r="E3175" s="1" t="s">
        <v>2399</v>
      </c>
      <c r="F3175" s="17"/>
      <c r="G3175" s="4">
        <v>0</v>
      </c>
      <c r="H3175" s="35">
        <f t="shared" si="352"/>
        <v>0</v>
      </c>
      <c r="I3175" s="47">
        <f t="shared" si="353"/>
        <v>0</v>
      </c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/>
      <c r="AG3175" s="17"/>
      <c r="AH3175" s="17"/>
      <c r="AI3175" s="17"/>
      <c r="AJ3175" s="17"/>
      <c r="AK3175" s="17"/>
      <c r="AL3175" s="17"/>
      <c r="AM3175" s="17"/>
      <c r="AN3175" s="17"/>
      <c r="AO3175" s="37">
        <f t="shared" si="354"/>
        <v>0</v>
      </c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s="17"/>
      <c r="BE3175" s="17"/>
      <c r="BF3175" s="17"/>
      <c r="BG3175" s="17"/>
      <c r="BH3175" s="17"/>
      <c r="BI3175" s="17"/>
      <c r="BJ3175" s="17"/>
      <c r="BK3175" s="17"/>
      <c r="BL3175" s="17"/>
      <c r="BM3175" s="17"/>
      <c r="BN3175" s="17"/>
      <c r="BO3175" s="17"/>
      <c r="BP3175" s="17"/>
      <c r="BQ3175" s="17"/>
      <c r="BR3175" s="17"/>
    </row>
    <row r="3176" customFormat="1" hidden="1" spans="2:70">
      <c r="B3176" s="17"/>
      <c r="C3176" s="4">
        <f t="shared" si="355"/>
        <v>3172</v>
      </c>
      <c r="D3176" s="16" t="s">
        <v>4114</v>
      </c>
      <c r="E3176" s="1"/>
      <c r="F3176" s="17"/>
      <c r="G3176" s="4">
        <v>0</v>
      </c>
      <c r="H3176" s="35">
        <f t="shared" si="352"/>
        <v>0</v>
      </c>
      <c r="I3176" s="47">
        <f t="shared" si="353"/>
        <v>0</v>
      </c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7"/>
      <c r="AG3176" s="17"/>
      <c r="AH3176" s="17"/>
      <c r="AI3176" s="17"/>
      <c r="AJ3176" s="17"/>
      <c r="AK3176" s="17"/>
      <c r="AL3176" s="17"/>
      <c r="AM3176" s="17"/>
      <c r="AN3176" s="17"/>
      <c r="AO3176" s="37">
        <f t="shared" si="354"/>
        <v>0</v>
      </c>
      <c r="AP3176" s="17"/>
      <c r="AQ3176" s="17"/>
      <c r="AR3176" s="17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s="17"/>
      <c r="BE3176" s="17"/>
      <c r="BF3176" s="17"/>
      <c r="BG3176" s="17"/>
      <c r="BH3176" s="17"/>
      <c r="BI3176" s="17"/>
      <c r="BJ3176" s="17"/>
      <c r="BK3176" s="17"/>
      <c r="BL3176" s="17"/>
      <c r="BM3176" s="17"/>
      <c r="BN3176" s="17"/>
      <c r="BO3176" s="17"/>
      <c r="BP3176" s="17"/>
      <c r="BQ3176" s="17"/>
      <c r="BR3176" s="17"/>
    </row>
    <row r="3177" customFormat="1" hidden="1" spans="2:70">
      <c r="B3177" s="17"/>
      <c r="C3177" s="4">
        <f t="shared" si="355"/>
        <v>3173</v>
      </c>
      <c r="D3177" s="16" t="s">
        <v>4115</v>
      </c>
      <c r="E3177" s="1" t="s">
        <v>2394</v>
      </c>
      <c r="F3177" s="17"/>
      <c r="G3177" s="4">
        <v>0</v>
      </c>
      <c r="H3177" s="35">
        <f t="shared" si="352"/>
        <v>0</v>
      </c>
      <c r="I3177" s="47">
        <f t="shared" si="353"/>
        <v>0</v>
      </c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/>
      <c r="AG3177" s="17"/>
      <c r="AH3177" s="17"/>
      <c r="AI3177" s="17"/>
      <c r="AJ3177" s="17"/>
      <c r="AK3177" s="17"/>
      <c r="AL3177" s="17"/>
      <c r="AM3177" s="17"/>
      <c r="AN3177" s="17"/>
      <c r="AO3177" s="37">
        <f t="shared" si="354"/>
        <v>0</v>
      </c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s="17"/>
      <c r="BE3177" s="17"/>
      <c r="BF3177" s="17"/>
      <c r="BG3177" s="17"/>
      <c r="BH3177" s="17"/>
      <c r="BI3177" s="17"/>
      <c r="BJ3177" s="17"/>
      <c r="BK3177" s="17"/>
      <c r="BL3177" s="17"/>
      <c r="BM3177" s="17"/>
      <c r="BN3177" s="17"/>
      <c r="BO3177" s="17"/>
      <c r="BP3177" s="17"/>
      <c r="BQ3177" s="17"/>
      <c r="BR3177" s="17"/>
    </row>
    <row r="3178" customFormat="1" hidden="1" spans="2:70">
      <c r="B3178" s="17"/>
      <c r="C3178" s="4">
        <f t="shared" si="355"/>
        <v>3174</v>
      </c>
      <c r="D3178" s="16" t="s">
        <v>4116</v>
      </c>
      <c r="E3178" s="1"/>
      <c r="F3178" s="17"/>
      <c r="G3178" s="4">
        <v>0</v>
      </c>
      <c r="H3178" s="35">
        <f t="shared" si="352"/>
        <v>0</v>
      </c>
      <c r="I3178" s="47">
        <f t="shared" si="353"/>
        <v>0</v>
      </c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7"/>
      <c r="AG3178" s="17"/>
      <c r="AH3178" s="17"/>
      <c r="AI3178" s="17"/>
      <c r="AJ3178" s="17"/>
      <c r="AK3178" s="17"/>
      <c r="AL3178" s="17"/>
      <c r="AM3178" s="17"/>
      <c r="AN3178" s="17"/>
      <c r="AO3178" s="37">
        <f t="shared" si="354"/>
        <v>0</v>
      </c>
      <c r="AP3178" s="17"/>
      <c r="AQ3178" s="17"/>
      <c r="AR3178" s="17"/>
      <c r="AS3178" s="17"/>
      <c r="AT3178" s="17"/>
      <c r="AU3178" s="17"/>
      <c r="AV3178" s="17"/>
      <c r="AW3178" s="17"/>
      <c r="AX3178" s="17"/>
      <c r="AY3178" s="17"/>
      <c r="AZ3178" s="17"/>
      <c r="BA3178" s="17"/>
      <c r="BB3178" s="17"/>
      <c r="BC3178" s="17"/>
      <c r="BD3178" s="17"/>
      <c r="BE3178" s="17"/>
      <c r="BF3178" s="17"/>
      <c r="BG3178" s="17"/>
      <c r="BH3178" s="17"/>
      <c r="BI3178" s="17"/>
      <c r="BJ3178" s="17"/>
      <c r="BK3178" s="17"/>
      <c r="BL3178" s="17"/>
      <c r="BM3178" s="17"/>
      <c r="BN3178" s="17"/>
      <c r="BO3178" s="17"/>
      <c r="BP3178" s="17"/>
      <c r="BQ3178" s="17"/>
      <c r="BR3178" s="17"/>
    </row>
    <row r="3179" customFormat="1" hidden="1" spans="2:70">
      <c r="B3179" s="17"/>
      <c r="C3179" s="4">
        <f t="shared" si="355"/>
        <v>3175</v>
      </c>
      <c r="D3179" s="16" t="s">
        <v>4117</v>
      </c>
      <c r="E3179" s="1"/>
      <c r="F3179" s="17"/>
      <c r="G3179" s="4">
        <v>0</v>
      </c>
      <c r="H3179" s="35">
        <f t="shared" si="352"/>
        <v>0</v>
      </c>
      <c r="I3179" s="47">
        <f t="shared" si="353"/>
        <v>0</v>
      </c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7"/>
      <c r="AI3179" s="17"/>
      <c r="AJ3179" s="17"/>
      <c r="AK3179" s="17"/>
      <c r="AL3179" s="17"/>
      <c r="AM3179" s="17"/>
      <c r="AN3179" s="17"/>
      <c r="AO3179" s="37">
        <f t="shared" si="354"/>
        <v>0</v>
      </c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s="17"/>
      <c r="BE3179" s="17"/>
      <c r="BF3179" s="17"/>
      <c r="BG3179" s="17"/>
      <c r="BH3179" s="17"/>
      <c r="BI3179" s="17"/>
      <c r="BJ3179" s="17"/>
      <c r="BK3179" s="17"/>
      <c r="BL3179" s="17"/>
      <c r="BM3179" s="17"/>
      <c r="BN3179" s="17"/>
      <c r="BO3179" s="17"/>
      <c r="BP3179" s="17"/>
      <c r="BQ3179" s="17"/>
      <c r="BR3179" s="17"/>
    </row>
    <row r="3180" customFormat="1" hidden="1" spans="2:70">
      <c r="B3180" s="17"/>
      <c r="C3180" s="4">
        <f t="shared" si="355"/>
        <v>3176</v>
      </c>
      <c r="D3180" s="16" t="s">
        <v>4118</v>
      </c>
      <c r="E3180" s="1"/>
      <c r="F3180" s="17"/>
      <c r="G3180" s="4">
        <v>0</v>
      </c>
      <c r="H3180" s="35">
        <f t="shared" si="352"/>
        <v>0</v>
      </c>
      <c r="I3180" s="47">
        <f t="shared" si="353"/>
        <v>0</v>
      </c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7"/>
      <c r="AG3180" s="17"/>
      <c r="AH3180" s="17"/>
      <c r="AI3180" s="17"/>
      <c r="AJ3180" s="17"/>
      <c r="AK3180" s="17"/>
      <c r="AL3180" s="17"/>
      <c r="AM3180" s="17"/>
      <c r="AN3180" s="17"/>
      <c r="AO3180" s="37">
        <f t="shared" si="354"/>
        <v>0</v>
      </c>
      <c r="AP3180" s="17"/>
      <c r="AQ3180" s="17"/>
      <c r="AR3180" s="17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7"/>
      <c r="BC3180" s="17"/>
      <c r="BD3180" s="17"/>
      <c r="BE3180" s="17"/>
      <c r="BF3180" s="17"/>
      <c r="BG3180" s="17"/>
      <c r="BH3180" s="17"/>
      <c r="BI3180" s="17"/>
      <c r="BJ3180" s="17"/>
      <c r="BK3180" s="17"/>
      <c r="BL3180" s="17"/>
      <c r="BM3180" s="17"/>
      <c r="BN3180" s="17"/>
      <c r="BO3180" s="17"/>
      <c r="BP3180" s="17"/>
      <c r="BQ3180" s="17"/>
      <c r="BR3180" s="17"/>
    </row>
    <row r="3181" customFormat="1" hidden="1" spans="2:70">
      <c r="B3181" s="17"/>
      <c r="C3181" s="4">
        <f t="shared" si="355"/>
        <v>3177</v>
      </c>
      <c r="D3181" s="16" t="s">
        <v>4119</v>
      </c>
      <c r="E3181" s="1"/>
      <c r="F3181" s="17"/>
      <c r="G3181" s="4">
        <v>0</v>
      </c>
      <c r="H3181" s="35">
        <f t="shared" si="352"/>
        <v>0</v>
      </c>
      <c r="I3181" s="47">
        <f t="shared" si="353"/>
        <v>0</v>
      </c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7"/>
      <c r="AG3181" s="17"/>
      <c r="AH3181" s="17"/>
      <c r="AI3181" s="17"/>
      <c r="AJ3181" s="17"/>
      <c r="AK3181" s="17"/>
      <c r="AL3181" s="17"/>
      <c r="AM3181" s="17"/>
      <c r="AN3181" s="17"/>
      <c r="AO3181" s="37">
        <f t="shared" si="354"/>
        <v>0</v>
      </c>
      <c r="AP3181" s="17"/>
      <c r="AQ3181" s="17"/>
      <c r="AR3181" s="17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/>
      <c r="BC3181" s="17"/>
      <c r="BD3181" s="17"/>
      <c r="BE3181" s="17"/>
      <c r="BF3181" s="17"/>
      <c r="BG3181" s="17"/>
      <c r="BH3181" s="17"/>
      <c r="BI3181" s="17"/>
      <c r="BJ3181" s="17"/>
      <c r="BK3181" s="17"/>
      <c r="BL3181" s="17"/>
      <c r="BM3181" s="17"/>
      <c r="BN3181" s="17"/>
      <c r="BO3181" s="17"/>
      <c r="BP3181" s="17"/>
      <c r="BQ3181" s="17"/>
      <c r="BR3181" s="17"/>
    </row>
    <row r="3182" customFormat="1" hidden="1" spans="2:70">
      <c r="B3182" s="17"/>
      <c r="C3182" s="4">
        <f t="shared" si="355"/>
        <v>3178</v>
      </c>
      <c r="D3182" s="16" t="s">
        <v>2887</v>
      </c>
      <c r="E3182" s="16" t="s">
        <v>4120</v>
      </c>
      <c r="F3182" s="17"/>
      <c r="G3182" s="4">
        <v>0</v>
      </c>
      <c r="H3182" s="35">
        <f t="shared" si="352"/>
        <v>0</v>
      </c>
      <c r="I3182" s="47">
        <f t="shared" si="353"/>
        <v>0</v>
      </c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7"/>
      <c r="AG3182" s="17"/>
      <c r="AH3182" s="17"/>
      <c r="AI3182" s="17"/>
      <c r="AJ3182" s="17"/>
      <c r="AK3182" s="17"/>
      <c r="AL3182" s="17"/>
      <c r="AM3182" s="17"/>
      <c r="AN3182" s="17"/>
      <c r="AO3182" s="37">
        <f t="shared" si="354"/>
        <v>0</v>
      </c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7"/>
      <c r="AZ3182" s="17"/>
      <c r="BA3182" s="17"/>
      <c r="BB3182" s="17"/>
      <c r="BC3182" s="17"/>
      <c r="BD3182" s="17"/>
      <c r="BE3182" s="17"/>
      <c r="BF3182" s="17"/>
      <c r="BG3182" s="17"/>
      <c r="BH3182" s="17"/>
      <c r="BI3182" s="17"/>
      <c r="BJ3182" s="17"/>
      <c r="BK3182" s="17"/>
      <c r="BL3182" s="17"/>
      <c r="BM3182" s="17"/>
      <c r="BN3182" s="17"/>
      <c r="BO3182" s="17"/>
      <c r="BP3182" s="17"/>
      <c r="BQ3182" s="17"/>
      <c r="BR3182" s="17"/>
    </row>
    <row r="3183" customFormat="1" hidden="1" spans="2:70">
      <c r="B3183" s="17"/>
      <c r="C3183" s="4">
        <f t="shared" si="355"/>
        <v>3179</v>
      </c>
      <c r="D3183" s="16" t="s">
        <v>4121</v>
      </c>
      <c r="E3183" s="1"/>
      <c r="F3183" s="17"/>
      <c r="G3183" s="4">
        <v>0</v>
      </c>
      <c r="H3183" s="35">
        <f t="shared" si="352"/>
        <v>0</v>
      </c>
      <c r="I3183" s="47">
        <f t="shared" si="353"/>
        <v>0</v>
      </c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7"/>
      <c r="AG3183" s="17"/>
      <c r="AH3183" s="17"/>
      <c r="AI3183" s="17"/>
      <c r="AJ3183" s="17"/>
      <c r="AK3183" s="17"/>
      <c r="AL3183" s="17"/>
      <c r="AM3183" s="17"/>
      <c r="AN3183" s="17"/>
      <c r="AO3183" s="37">
        <f t="shared" si="354"/>
        <v>0</v>
      </c>
      <c r="AP3183" s="17"/>
      <c r="AQ3183" s="17"/>
      <c r="AR3183" s="17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7"/>
      <c r="BC3183" s="17"/>
      <c r="BD3183" s="17"/>
      <c r="BE3183" s="17"/>
      <c r="BF3183" s="17"/>
      <c r="BG3183" s="17"/>
      <c r="BH3183" s="17"/>
      <c r="BI3183" s="17"/>
      <c r="BJ3183" s="17"/>
      <c r="BK3183" s="17"/>
      <c r="BL3183" s="17"/>
      <c r="BM3183" s="17"/>
      <c r="BN3183" s="17"/>
      <c r="BO3183" s="17"/>
      <c r="BP3183" s="17"/>
      <c r="BQ3183" s="17"/>
      <c r="BR3183" s="17"/>
    </row>
    <row r="3184" customFormat="1" hidden="1" spans="2:70">
      <c r="B3184" s="17"/>
      <c r="C3184" s="4">
        <f t="shared" si="355"/>
        <v>3180</v>
      </c>
      <c r="D3184" s="16" t="s">
        <v>4122</v>
      </c>
      <c r="E3184" s="1"/>
      <c r="F3184" s="17"/>
      <c r="G3184" s="4">
        <v>0</v>
      </c>
      <c r="H3184" s="35">
        <f t="shared" si="352"/>
        <v>0</v>
      </c>
      <c r="I3184" s="47">
        <f t="shared" si="353"/>
        <v>0</v>
      </c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7"/>
      <c r="AG3184" s="17"/>
      <c r="AH3184" s="17"/>
      <c r="AI3184" s="17"/>
      <c r="AJ3184" s="17"/>
      <c r="AK3184" s="17"/>
      <c r="AL3184" s="17"/>
      <c r="AM3184" s="17"/>
      <c r="AN3184" s="17"/>
      <c r="AO3184" s="37">
        <f t="shared" si="354"/>
        <v>0</v>
      </c>
      <c r="AP3184" s="17"/>
      <c r="AQ3184" s="17"/>
      <c r="AR3184" s="17"/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s="17"/>
      <c r="BE3184" s="17"/>
      <c r="BF3184" s="17"/>
      <c r="BG3184" s="17"/>
      <c r="BH3184" s="17"/>
      <c r="BI3184" s="17"/>
      <c r="BJ3184" s="17"/>
      <c r="BK3184" s="17"/>
      <c r="BL3184" s="17"/>
      <c r="BM3184" s="17"/>
      <c r="BN3184" s="17"/>
      <c r="BO3184" s="17"/>
      <c r="BP3184" s="17"/>
      <c r="BQ3184" s="17"/>
      <c r="BR3184" s="17"/>
    </row>
    <row r="3185" customFormat="1" hidden="1" spans="2:70">
      <c r="B3185" s="17"/>
      <c r="C3185" s="4">
        <f t="shared" si="355"/>
        <v>3181</v>
      </c>
      <c r="D3185" s="16" t="s">
        <v>4123</v>
      </c>
      <c r="E3185" s="1"/>
      <c r="F3185" s="17"/>
      <c r="G3185" s="4">
        <v>0</v>
      </c>
      <c r="H3185" s="35">
        <f t="shared" si="352"/>
        <v>0</v>
      </c>
      <c r="I3185" s="47">
        <f t="shared" si="353"/>
        <v>0</v>
      </c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  <c r="AE3185" s="17"/>
      <c r="AF3185" s="17"/>
      <c r="AG3185" s="17"/>
      <c r="AH3185" s="17"/>
      <c r="AI3185" s="17"/>
      <c r="AJ3185" s="17"/>
      <c r="AK3185" s="17"/>
      <c r="AL3185" s="17"/>
      <c r="AM3185" s="17"/>
      <c r="AN3185" s="17"/>
      <c r="AO3185" s="37">
        <f t="shared" si="354"/>
        <v>0</v>
      </c>
      <c r="AP3185" s="17"/>
      <c r="AQ3185" s="17"/>
      <c r="AR3185" s="17"/>
      <c r="AS3185" s="17"/>
      <c r="AT3185" s="17"/>
      <c r="AU3185" s="17"/>
      <c r="AV3185" s="17"/>
      <c r="AW3185" s="17"/>
      <c r="AX3185" s="17"/>
      <c r="AY3185" s="17"/>
      <c r="AZ3185" s="17"/>
      <c r="BA3185" s="17"/>
      <c r="BB3185" s="17"/>
      <c r="BC3185" s="17"/>
      <c r="BD3185" s="17"/>
      <c r="BE3185" s="17"/>
      <c r="BF3185" s="17"/>
      <c r="BG3185" s="17"/>
      <c r="BH3185" s="17"/>
      <c r="BI3185" s="17"/>
      <c r="BJ3185" s="17"/>
      <c r="BK3185" s="17"/>
      <c r="BL3185" s="17"/>
      <c r="BM3185" s="17"/>
      <c r="BN3185" s="17"/>
      <c r="BO3185" s="17"/>
      <c r="BP3185" s="17"/>
      <c r="BQ3185" s="17"/>
      <c r="BR3185" s="17"/>
    </row>
    <row r="3186" customFormat="1" hidden="1" spans="2:70">
      <c r="B3186" s="17"/>
      <c r="C3186" s="4">
        <f t="shared" si="355"/>
        <v>3182</v>
      </c>
      <c r="D3186" s="16" t="s">
        <v>4124</v>
      </c>
      <c r="E3186" s="1"/>
      <c r="F3186" s="17"/>
      <c r="G3186" s="4">
        <v>0</v>
      </c>
      <c r="H3186" s="35">
        <f t="shared" si="352"/>
        <v>0</v>
      </c>
      <c r="I3186" s="47">
        <f t="shared" si="353"/>
        <v>0</v>
      </c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7"/>
      <c r="AG3186" s="17"/>
      <c r="AH3186" s="17"/>
      <c r="AI3186" s="17"/>
      <c r="AJ3186" s="17"/>
      <c r="AK3186" s="17"/>
      <c r="AL3186" s="17"/>
      <c r="AM3186" s="17"/>
      <c r="AN3186" s="17"/>
      <c r="AO3186" s="37">
        <f t="shared" si="354"/>
        <v>0</v>
      </c>
      <c r="AP3186" s="17"/>
      <c r="AQ3186" s="17"/>
      <c r="AR3186" s="17"/>
      <c r="AS3186" s="17"/>
      <c r="AT3186" s="17"/>
      <c r="AU3186" s="17"/>
      <c r="AV3186" s="17"/>
      <c r="AW3186" s="17"/>
      <c r="AX3186" s="17"/>
      <c r="AY3186" s="17"/>
      <c r="AZ3186" s="17"/>
      <c r="BA3186" s="17"/>
      <c r="BB3186" s="17"/>
      <c r="BC3186" s="17"/>
      <c r="BD3186" s="17"/>
      <c r="BE3186" s="17"/>
      <c r="BF3186" s="17"/>
      <c r="BG3186" s="17"/>
      <c r="BH3186" s="17"/>
      <c r="BI3186" s="17"/>
      <c r="BJ3186" s="17"/>
      <c r="BK3186" s="17"/>
      <c r="BL3186" s="17"/>
      <c r="BM3186" s="17"/>
      <c r="BN3186" s="17"/>
      <c r="BO3186" s="17"/>
      <c r="BP3186" s="17"/>
      <c r="BQ3186" s="17"/>
      <c r="BR3186" s="17"/>
    </row>
    <row r="3187" customFormat="1" hidden="1" spans="2:70">
      <c r="B3187" s="17"/>
      <c r="C3187" s="4">
        <f t="shared" si="355"/>
        <v>3183</v>
      </c>
      <c r="D3187" s="16" t="s">
        <v>4125</v>
      </c>
      <c r="E3187" s="1"/>
      <c r="F3187" s="17"/>
      <c r="G3187" s="4">
        <v>0</v>
      </c>
      <c r="H3187" s="35">
        <f t="shared" si="352"/>
        <v>0</v>
      </c>
      <c r="I3187" s="47">
        <f t="shared" si="353"/>
        <v>0</v>
      </c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7"/>
      <c r="AG3187" s="17"/>
      <c r="AH3187" s="17"/>
      <c r="AI3187" s="17"/>
      <c r="AJ3187" s="17"/>
      <c r="AK3187" s="17"/>
      <c r="AL3187" s="17"/>
      <c r="AM3187" s="17"/>
      <c r="AN3187" s="17"/>
      <c r="AO3187" s="37">
        <f t="shared" si="354"/>
        <v>0</v>
      </c>
      <c r="AP3187" s="17"/>
      <c r="AQ3187" s="17"/>
      <c r="AR3187" s="17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/>
      <c r="BD3187" s="17"/>
      <c r="BE3187" s="17"/>
      <c r="BF3187" s="17"/>
      <c r="BG3187" s="17"/>
      <c r="BH3187" s="17"/>
      <c r="BI3187" s="17"/>
      <c r="BJ3187" s="17"/>
      <c r="BK3187" s="17"/>
      <c r="BL3187" s="17"/>
      <c r="BM3187" s="17"/>
      <c r="BN3187" s="17"/>
      <c r="BO3187" s="17"/>
      <c r="BP3187" s="17"/>
      <c r="BQ3187" s="17"/>
      <c r="BR3187" s="17"/>
    </row>
    <row r="3188" customFormat="1" hidden="1" spans="2:70">
      <c r="B3188" s="17"/>
      <c r="C3188" s="4">
        <f t="shared" si="355"/>
        <v>3184</v>
      </c>
      <c r="D3188" s="16" t="s">
        <v>3685</v>
      </c>
      <c r="E3188" s="1"/>
      <c r="F3188" s="17"/>
      <c r="G3188" s="4">
        <v>0</v>
      </c>
      <c r="H3188" s="35">
        <f t="shared" si="352"/>
        <v>0</v>
      </c>
      <c r="I3188" s="47">
        <f t="shared" si="353"/>
        <v>0</v>
      </c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7"/>
      <c r="AG3188" s="17"/>
      <c r="AH3188" s="17"/>
      <c r="AI3188" s="17"/>
      <c r="AJ3188" s="17"/>
      <c r="AK3188" s="17"/>
      <c r="AL3188" s="17"/>
      <c r="AM3188" s="17"/>
      <c r="AN3188" s="17"/>
      <c r="AO3188" s="37">
        <f t="shared" si="354"/>
        <v>0</v>
      </c>
      <c r="AP3188" s="17"/>
      <c r="AQ3188" s="17"/>
      <c r="AR3188" s="17"/>
      <c r="AS3188" s="17"/>
      <c r="AT3188" s="17"/>
      <c r="AU3188" s="17"/>
      <c r="AV3188" s="17"/>
      <c r="AW3188" s="17"/>
      <c r="AX3188" s="17"/>
      <c r="AY3188" s="17"/>
      <c r="AZ3188" s="17"/>
      <c r="BA3188" s="17"/>
      <c r="BB3188" s="17"/>
      <c r="BC3188" s="17"/>
      <c r="BD3188" s="17"/>
      <c r="BE3188" s="17"/>
      <c r="BF3188" s="17"/>
      <c r="BG3188" s="17"/>
      <c r="BH3188" s="17"/>
      <c r="BI3188" s="17"/>
      <c r="BJ3188" s="17"/>
      <c r="BK3188" s="17"/>
      <c r="BL3188" s="17"/>
      <c r="BM3188" s="17"/>
      <c r="BN3188" s="17"/>
      <c r="BO3188" s="17"/>
      <c r="BP3188" s="17"/>
      <c r="BQ3188" s="17"/>
      <c r="BR3188" s="17"/>
    </row>
    <row r="3189" customFormat="1" hidden="1" spans="2:70">
      <c r="B3189" s="17"/>
      <c r="C3189" s="4">
        <f t="shared" si="355"/>
        <v>3185</v>
      </c>
      <c r="D3189" s="16" t="s">
        <v>4126</v>
      </c>
      <c r="E3189" s="1"/>
      <c r="F3189" s="17"/>
      <c r="G3189" s="4">
        <v>0</v>
      </c>
      <c r="H3189" s="35">
        <f t="shared" si="352"/>
        <v>0</v>
      </c>
      <c r="I3189" s="47">
        <f t="shared" si="353"/>
        <v>0</v>
      </c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7"/>
      <c r="AG3189" s="17"/>
      <c r="AH3189" s="17"/>
      <c r="AI3189" s="17"/>
      <c r="AJ3189" s="17"/>
      <c r="AK3189" s="17"/>
      <c r="AL3189" s="17"/>
      <c r="AM3189" s="17"/>
      <c r="AN3189" s="17"/>
      <c r="AO3189" s="37">
        <f t="shared" si="354"/>
        <v>0</v>
      </c>
      <c r="AP3189" s="17"/>
      <c r="AQ3189" s="17"/>
      <c r="AR3189" s="17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s="17"/>
      <c r="BE3189" s="17"/>
      <c r="BF3189" s="17"/>
      <c r="BG3189" s="17"/>
      <c r="BH3189" s="17"/>
      <c r="BI3189" s="17"/>
      <c r="BJ3189" s="17"/>
      <c r="BK3189" s="17"/>
      <c r="BL3189" s="17"/>
      <c r="BM3189" s="17"/>
      <c r="BN3189" s="17"/>
      <c r="BO3189" s="17"/>
      <c r="BP3189" s="17"/>
      <c r="BQ3189" s="17"/>
      <c r="BR3189" s="17"/>
    </row>
    <row r="3190" customFormat="1" hidden="1" spans="2:70">
      <c r="B3190" s="17"/>
      <c r="C3190" s="4">
        <f t="shared" si="355"/>
        <v>3186</v>
      </c>
      <c r="D3190" s="16" t="s">
        <v>3660</v>
      </c>
      <c r="E3190" s="1"/>
      <c r="F3190" s="17"/>
      <c r="G3190" s="4">
        <v>0</v>
      </c>
      <c r="H3190" s="35">
        <f t="shared" si="352"/>
        <v>-110</v>
      </c>
      <c r="I3190" s="47">
        <f t="shared" si="353"/>
        <v>0</v>
      </c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7"/>
      <c r="AG3190" s="17"/>
      <c r="AH3190" s="17"/>
      <c r="AI3190" s="17"/>
      <c r="AJ3190" s="17"/>
      <c r="AK3190" s="17"/>
      <c r="AL3190" s="17"/>
      <c r="AM3190" s="17"/>
      <c r="AN3190" s="17"/>
      <c r="AO3190" s="37">
        <f t="shared" si="354"/>
        <v>110</v>
      </c>
      <c r="AP3190" s="17"/>
      <c r="AQ3190" s="17"/>
      <c r="AR3190" s="17">
        <v>110</v>
      </c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7"/>
      <c r="BC3190" s="17"/>
      <c r="BD3190" s="17"/>
      <c r="BE3190" s="17"/>
      <c r="BF3190" s="17"/>
      <c r="BG3190" s="17"/>
      <c r="BH3190" s="17"/>
      <c r="BI3190" s="17"/>
      <c r="BJ3190" s="17"/>
      <c r="BK3190" s="17"/>
      <c r="BL3190" s="17"/>
      <c r="BM3190" s="17"/>
      <c r="BN3190" s="17"/>
      <c r="BO3190" s="17"/>
      <c r="BP3190" s="17"/>
      <c r="BQ3190" s="17"/>
      <c r="BR3190" s="17"/>
    </row>
    <row r="3191" customFormat="1" hidden="1" spans="2:70">
      <c r="B3191" s="17"/>
      <c r="C3191" s="4">
        <f t="shared" si="355"/>
        <v>3187</v>
      </c>
      <c r="D3191" s="16" t="s">
        <v>4127</v>
      </c>
      <c r="E3191" s="1"/>
      <c r="F3191" s="17"/>
      <c r="G3191" s="4">
        <v>0</v>
      </c>
      <c r="H3191" s="35">
        <f t="shared" si="352"/>
        <v>0</v>
      </c>
      <c r="I3191" s="47">
        <f t="shared" si="353"/>
        <v>0</v>
      </c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  <c r="AE3191" s="17"/>
      <c r="AF3191" s="17"/>
      <c r="AG3191" s="17"/>
      <c r="AH3191" s="17"/>
      <c r="AI3191" s="17"/>
      <c r="AJ3191" s="17"/>
      <c r="AK3191" s="17"/>
      <c r="AL3191" s="17"/>
      <c r="AM3191" s="17"/>
      <c r="AN3191" s="17"/>
      <c r="AO3191" s="37">
        <f t="shared" si="354"/>
        <v>0</v>
      </c>
      <c r="AP3191" s="17"/>
      <c r="AQ3191" s="17"/>
      <c r="AR3191" s="17"/>
      <c r="AS3191" s="17"/>
      <c r="AT3191" s="17"/>
      <c r="AU3191" s="17"/>
      <c r="AV3191" s="17"/>
      <c r="AW3191" s="17"/>
      <c r="AX3191" s="17"/>
      <c r="AY3191" s="17"/>
      <c r="AZ3191" s="17"/>
      <c r="BA3191" s="17"/>
      <c r="BB3191" s="17"/>
      <c r="BC3191" s="17"/>
      <c r="BD3191" s="17"/>
      <c r="BE3191" s="17"/>
      <c r="BF3191" s="17"/>
      <c r="BG3191" s="17"/>
      <c r="BH3191" s="17"/>
      <c r="BI3191" s="17"/>
      <c r="BJ3191" s="17"/>
      <c r="BK3191" s="17"/>
      <c r="BL3191" s="17"/>
      <c r="BM3191" s="17"/>
      <c r="BN3191" s="17"/>
      <c r="BO3191" s="17"/>
      <c r="BP3191" s="17"/>
      <c r="BQ3191" s="17"/>
      <c r="BR3191" s="17"/>
    </row>
    <row r="3192" customFormat="1" hidden="1" spans="2:70">
      <c r="B3192" s="17"/>
      <c r="C3192" s="4">
        <f t="shared" si="355"/>
        <v>3188</v>
      </c>
      <c r="D3192" s="16" t="s">
        <v>4128</v>
      </c>
      <c r="E3192" s="1"/>
      <c r="F3192" s="17"/>
      <c r="G3192" s="4">
        <v>0</v>
      </c>
      <c r="H3192" s="35">
        <f t="shared" si="352"/>
        <v>0</v>
      </c>
      <c r="I3192" s="47">
        <f t="shared" si="353"/>
        <v>0</v>
      </c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  <c r="AE3192" s="17"/>
      <c r="AF3192" s="17"/>
      <c r="AG3192" s="17"/>
      <c r="AH3192" s="17"/>
      <c r="AI3192" s="17"/>
      <c r="AJ3192" s="17"/>
      <c r="AK3192" s="17"/>
      <c r="AL3192" s="17"/>
      <c r="AM3192" s="17"/>
      <c r="AN3192" s="17"/>
      <c r="AO3192" s="37">
        <f t="shared" si="354"/>
        <v>0</v>
      </c>
      <c r="AP3192" s="17"/>
      <c r="AQ3192" s="17"/>
      <c r="AR3192" s="17"/>
      <c r="AS3192" s="17"/>
      <c r="AT3192" s="17"/>
      <c r="AU3192" s="17"/>
      <c r="AV3192" s="17"/>
      <c r="AW3192" s="17"/>
      <c r="AX3192" s="17"/>
      <c r="AY3192" s="17"/>
      <c r="AZ3192" s="17"/>
      <c r="BA3192" s="17"/>
      <c r="BB3192" s="17"/>
      <c r="BC3192" s="17"/>
      <c r="BD3192" s="17"/>
      <c r="BE3192" s="17"/>
      <c r="BF3192" s="17"/>
      <c r="BG3192" s="17"/>
      <c r="BH3192" s="17"/>
      <c r="BI3192" s="17"/>
      <c r="BJ3192" s="17"/>
      <c r="BK3192" s="17"/>
      <c r="BL3192" s="17"/>
      <c r="BM3192" s="17"/>
      <c r="BN3192" s="17"/>
      <c r="BO3192" s="17"/>
      <c r="BP3192" s="17"/>
      <c r="BQ3192" s="17"/>
      <c r="BR3192" s="17"/>
    </row>
    <row r="3193" customFormat="1" hidden="1" spans="2:70">
      <c r="B3193" s="17"/>
      <c r="C3193" s="4">
        <f t="shared" si="355"/>
        <v>3189</v>
      </c>
      <c r="D3193" s="16" t="s">
        <v>4129</v>
      </c>
      <c r="E3193" s="1"/>
      <c r="F3193" s="17"/>
      <c r="G3193" s="4">
        <v>0</v>
      </c>
      <c r="H3193" s="35">
        <f t="shared" si="352"/>
        <v>0</v>
      </c>
      <c r="I3193" s="47">
        <f t="shared" si="353"/>
        <v>0</v>
      </c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7"/>
      <c r="AG3193" s="17"/>
      <c r="AH3193" s="17"/>
      <c r="AI3193" s="17"/>
      <c r="AJ3193" s="17"/>
      <c r="AK3193" s="17"/>
      <c r="AL3193" s="17"/>
      <c r="AM3193" s="17"/>
      <c r="AN3193" s="17"/>
      <c r="AO3193" s="37">
        <f t="shared" si="354"/>
        <v>0</v>
      </c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s="17"/>
      <c r="BE3193" s="17"/>
      <c r="BF3193" s="17"/>
      <c r="BG3193" s="17"/>
      <c r="BH3193" s="17"/>
      <c r="BI3193" s="17"/>
      <c r="BJ3193" s="17"/>
      <c r="BK3193" s="17"/>
      <c r="BL3193" s="17"/>
      <c r="BM3193" s="17"/>
      <c r="BN3193" s="17"/>
      <c r="BO3193" s="17"/>
      <c r="BP3193" s="17"/>
      <c r="BQ3193" s="17"/>
      <c r="BR3193" s="17"/>
    </row>
    <row r="3194" customFormat="1" hidden="1" spans="2:70">
      <c r="B3194" s="17"/>
      <c r="C3194" s="4">
        <f t="shared" si="355"/>
        <v>3190</v>
      </c>
      <c r="D3194" s="16" t="s">
        <v>4130</v>
      </c>
      <c r="E3194" s="1"/>
      <c r="F3194" s="17"/>
      <c r="G3194" s="4">
        <v>0</v>
      </c>
      <c r="H3194" s="35">
        <f t="shared" si="352"/>
        <v>0</v>
      </c>
      <c r="I3194" s="47">
        <f t="shared" si="353"/>
        <v>0</v>
      </c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7"/>
      <c r="AG3194" s="17"/>
      <c r="AH3194" s="17"/>
      <c r="AI3194" s="17"/>
      <c r="AJ3194" s="17"/>
      <c r="AK3194" s="17"/>
      <c r="AL3194" s="17"/>
      <c r="AM3194" s="17"/>
      <c r="AN3194" s="17"/>
      <c r="AO3194" s="37">
        <f t="shared" si="354"/>
        <v>0</v>
      </c>
      <c r="AP3194" s="17"/>
      <c r="AQ3194" s="17"/>
      <c r="AR3194" s="17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7"/>
      <c r="BC3194" s="17"/>
      <c r="BD3194" s="17"/>
      <c r="BE3194" s="17"/>
      <c r="BF3194" s="17"/>
      <c r="BG3194" s="17"/>
      <c r="BH3194" s="17"/>
      <c r="BI3194" s="17"/>
      <c r="BJ3194" s="17"/>
      <c r="BK3194" s="17"/>
      <c r="BL3194" s="17"/>
      <c r="BM3194" s="17"/>
      <c r="BN3194" s="17"/>
      <c r="BO3194" s="17"/>
      <c r="BP3194" s="17"/>
      <c r="BQ3194" s="17"/>
      <c r="BR3194" s="17"/>
    </row>
    <row r="3195" customFormat="1" hidden="1" spans="2:70">
      <c r="B3195" s="17"/>
      <c r="C3195" s="4">
        <f t="shared" si="355"/>
        <v>3191</v>
      </c>
      <c r="D3195" s="16"/>
      <c r="E3195" s="1"/>
      <c r="F3195" s="17"/>
      <c r="G3195" s="4">
        <v>0</v>
      </c>
      <c r="H3195" s="35">
        <f t="shared" si="352"/>
        <v>0</v>
      </c>
      <c r="I3195" s="47">
        <f t="shared" si="353"/>
        <v>0</v>
      </c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  <c r="AE3195" s="17"/>
      <c r="AF3195" s="17"/>
      <c r="AG3195" s="17"/>
      <c r="AH3195" s="17"/>
      <c r="AI3195" s="17"/>
      <c r="AJ3195" s="17"/>
      <c r="AK3195" s="17"/>
      <c r="AL3195" s="17"/>
      <c r="AM3195" s="17"/>
      <c r="AN3195" s="17"/>
      <c r="AO3195" s="37">
        <f t="shared" si="354"/>
        <v>0</v>
      </c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s="17"/>
      <c r="BE3195" s="17"/>
      <c r="BF3195" s="17"/>
      <c r="BG3195" s="17"/>
      <c r="BH3195" s="17"/>
      <c r="BI3195" s="17"/>
      <c r="BJ3195" s="17"/>
      <c r="BK3195" s="17"/>
      <c r="BL3195" s="17"/>
      <c r="BM3195" s="17"/>
      <c r="BN3195" s="17"/>
      <c r="BO3195" s="17"/>
      <c r="BP3195" s="17"/>
      <c r="BQ3195" s="17"/>
      <c r="BR3195" s="17"/>
    </row>
    <row r="3196" customFormat="1" hidden="1" spans="2:70">
      <c r="B3196" s="17"/>
      <c r="C3196" s="4">
        <f t="shared" si="355"/>
        <v>3192</v>
      </c>
      <c r="D3196" s="16" t="s">
        <v>4131</v>
      </c>
      <c r="E3196" s="1"/>
      <c r="F3196" s="17"/>
      <c r="G3196" s="4">
        <v>0</v>
      </c>
      <c r="H3196" s="35">
        <f t="shared" si="352"/>
        <v>0</v>
      </c>
      <c r="I3196" s="47">
        <f t="shared" si="353"/>
        <v>0</v>
      </c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/>
      <c r="AG3196" s="17"/>
      <c r="AH3196" s="17"/>
      <c r="AI3196" s="17"/>
      <c r="AJ3196" s="17"/>
      <c r="AK3196" s="17"/>
      <c r="AL3196" s="17"/>
      <c r="AM3196" s="17"/>
      <c r="AN3196" s="17"/>
      <c r="AO3196" s="37">
        <f t="shared" si="354"/>
        <v>0</v>
      </c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s="17"/>
      <c r="BE3196" s="17"/>
      <c r="BF3196" s="17"/>
      <c r="BG3196" s="17"/>
      <c r="BH3196" s="17"/>
      <c r="BI3196" s="17"/>
      <c r="BJ3196" s="17"/>
      <c r="BK3196" s="17"/>
      <c r="BL3196" s="17"/>
      <c r="BM3196" s="17"/>
      <c r="BN3196" s="17"/>
      <c r="BO3196" s="17"/>
      <c r="BP3196" s="17"/>
      <c r="BQ3196" s="17"/>
      <c r="BR3196" s="17"/>
    </row>
    <row r="3197" customFormat="1" hidden="1" spans="2:70">
      <c r="B3197" s="17"/>
      <c r="C3197" s="4">
        <f t="shared" si="355"/>
        <v>3193</v>
      </c>
      <c r="D3197" s="16" t="s">
        <v>4132</v>
      </c>
      <c r="E3197" s="1"/>
      <c r="F3197" s="17"/>
      <c r="G3197" s="4">
        <v>0</v>
      </c>
      <c r="H3197" s="35">
        <f t="shared" si="352"/>
        <v>0</v>
      </c>
      <c r="I3197" s="47">
        <f t="shared" si="353"/>
        <v>0</v>
      </c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7"/>
      <c r="AG3197" s="17"/>
      <c r="AH3197" s="17"/>
      <c r="AI3197" s="17"/>
      <c r="AJ3197" s="17"/>
      <c r="AK3197" s="17"/>
      <c r="AL3197" s="17"/>
      <c r="AM3197" s="17"/>
      <c r="AN3197" s="17"/>
      <c r="AO3197" s="37">
        <f t="shared" si="354"/>
        <v>0</v>
      </c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7"/>
      <c r="AZ3197" s="17"/>
      <c r="BA3197" s="17"/>
      <c r="BB3197" s="17"/>
      <c r="BC3197" s="17"/>
      <c r="BD3197" s="17"/>
      <c r="BE3197" s="17"/>
      <c r="BF3197" s="17"/>
      <c r="BG3197" s="17"/>
      <c r="BH3197" s="17"/>
      <c r="BI3197" s="17"/>
      <c r="BJ3197" s="17"/>
      <c r="BK3197" s="17"/>
      <c r="BL3197" s="17"/>
      <c r="BM3197" s="17"/>
      <c r="BN3197" s="17"/>
      <c r="BO3197" s="17"/>
      <c r="BP3197" s="17"/>
      <c r="BQ3197" s="17"/>
      <c r="BR3197" s="17"/>
    </row>
    <row r="3198" customFormat="1" hidden="1" spans="2:70">
      <c r="B3198" s="17"/>
      <c r="C3198" s="4">
        <f t="shared" si="355"/>
        <v>3194</v>
      </c>
      <c r="D3198" s="16" t="s">
        <v>4133</v>
      </c>
      <c r="E3198" s="1"/>
      <c r="F3198" s="17"/>
      <c r="G3198" s="4">
        <v>0</v>
      </c>
      <c r="H3198" s="35">
        <f t="shared" si="352"/>
        <v>0</v>
      </c>
      <c r="I3198" s="47">
        <f t="shared" si="353"/>
        <v>0</v>
      </c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7"/>
      <c r="AL3198" s="17"/>
      <c r="AM3198" s="17"/>
      <c r="AN3198" s="17"/>
      <c r="AO3198" s="37">
        <f t="shared" si="354"/>
        <v>0</v>
      </c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s="17"/>
      <c r="BE3198" s="17"/>
      <c r="BF3198" s="17"/>
      <c r="BG3198" s="17"/>
      <c r="BH3198" s="17"/>
      <c r="BI3198" s="17"/>
      <c r="BJ3198" s="17"/>
      <c r="BK3198" s="17"/>
      <c r="BL3198" s="17"/>
      <c r="BM3198" s="17"/>
      <c r="BN3198" s="17"/>
      <c r="BO3198" s="17"/>
      <c r="BP3198" s="17"/>
      <c r="BQ3198" s="17"/>
      <c r="BR3198" s="17"/>
    </row>
    <row r="3199" customFormat="1" hidden="1" spans="2:70">
      <c r="B3199" s="17"/>
      <c r="C3199" s="4">
        <f t="shared" si="355"/>
        <v>3195</v>
      </c>
      <c r="D3199" s="16" t="s">
        <v>4134</v>
      </c>
      <c r="E3199" s="1"/>
      <c r="F3199" s="17"/>
      <c r="G3199" s="4">
        <v>0</v>
      </c>
      <c r="H3199" s="35">
        <f t="shared" si="352"/>
        <v>0</v>
      </c>
      <c r="I3199" s="47">
        <f t="shared" si="353"/>
        <v>0</v>
      </c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7"/>
      <c r="AG3199" s="17"/>
      <c r="AH3199" s="17"/>
      <c r="AI3199" s="17"/>
      <c r="AJ3199" s="17"/>
      <c r="AK3199" s="17"/>
      <c r="AL3199" s="17"/>
      <c r="AM3199" s="17"/>
      <c r="AN3199" s="17"/>
      <c r="AO3199" s="37">
        <f t="shared" si="354"/>
        <v>0</v>
      </c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s="17"/>
      <c r="BE3199" s="17"/>
      <c r="BF3199" s="17"/>
      <c r="BG3199" s="17"/>
      <c r="BH3199" s="17"/>
      <c r="BI3199" s="17"/>
      <c r="BJ3199" s="17"/>
      <c r="BK3199" s="17"/>
      <c r="BL3199" s="17"/>
      <c r="BM3199" s="17"/>
      <c r="BN3199" s="17"/>
      <c r="BO3199" s="17"/>
      <c r="BP3199" s="17"/>
      <c r="BQ3199" s="17"/>
      <c r="BR3199" s="17"/>
    </row>
    <row r="3200" customFormat="1" hidden="1" spans="2:70">
      <c r="B3200" s="17"/>
      <c r="C3200" s="4">
        <f t="shared" si="355"/>
        <v>3196</v>
      </c>
      <c r="D3200" s="16" t="s">
        <v>4135</v>
      </c>
      <c r="E3200" s="1"/>
      <c r="F3200" s="17"/>
      <c r="G3200" s="4">
        <v>0</v>
      </c>
      <c r="H3200" s="35">
        <f t="shared" si="352"/>
        <v>0</v>
      </c>
      <c r="I3200" s="47">
        <f t="shared" si="353"/>
        <v>0</v>
      </c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7"/>
      <c r="AG3200" s="17"/>
      <c r="AH3200" s="17"/>
      <c r="AI3200" s="17"/>
      <c r="AJ3200" s="17"/>
      <c r="AK3200" s="17"/>
      <c r="AL3200" s="17"/>
      <c r="AM3200" s="17"/>
      <c r="AN3200" s="17"/>
      <c r="AO3200" s="37">
        <f t="shared" si="354"/>
        <v>0</v>
      </c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s="17"/>
      <c r="BE3200" s="17"/>
      <c r="BF3200" s="17"/>
      <c r="BG3200" s="17"/>
      <c r="BH3200" s="17"/>
      <c r="BI3200" s="17"/>
      <c r="BJ3200" s="17"/>
      <c r="BK3200" s="17"/>
      <c r="BL3200" s="17"/>
      <c r="BM3200" s="17"/>
      <c r="BN3200" s="17"/>
      <c r="BO3200" s="17"/>
      <c r="BP3200" s="17"/>
      <c r="BQ3200" s="17"/>
      <c r="BR3200" s="17"/>
    </row>
    <row r="3201" customFormat="1" hidden="1" spans="2:70">
      <c r="B3201" s="17"/>
      <c r="C3201" s="4">
        <f t="shared" si="355"/>
        <v>3197</v>
      </c>
      <c r="D3201" s="16" t="s">
        <v>4136</v>
      </c>
      <c r="E3201" s="1"/>
      <c r="F3201" s="17"/>
      <c r="G3201" s="4">
        <v>0</v>
      </c>
      <c r="H3201" s="35">
        <f t="shared" si="352"/>
        <v>0</v>
      </c>
      <c r="I3201" s="47">
        <f t="shared" si="353"/>
        <v>0</v>
      </c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7"/>
      <c r="AG3201" s="17"/>
      <c r="AH3201" s="17"/>
      <c r="AI3201" s="17"/>
      <c r="AJ3201" s="17"/>
      <c r="AK3201" s="17"/>
      <c r="AL3201" s="17"/>
      <c r="AM3201" s="17"/>
      <c r="AN3201" s="17"/>
      <c r="AO3201" s="37">
        <f t="shared" si="354"/>
        <v>0</v>
      </c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s="17"/>
      <c r="BE3201" s="17"/>
      <c r="BF3201" s="17"/>
      <c r="BG3201" s="17"/>
      <c r="BH3201" s="17"/>
      <c r="BI3201" s="17"/>
      <c r="BJ3201" s="17"/>
      <c r="BK3201" s="17"/>
      <c r="BL3201" s="17"/>
      <c r="BM3201" s="17"/>
      <c r="BN3201" s="17"/>
      <c r="BO3201" s="17"/>
      <c r="BP3201" s="17"/>
      <c r="BQ3201" s="17"/>
      <c r="BR3201" s="17"/>
    </row>
    <row r="3202" customFormat="1" hidden="1" spans="2:70">
      <c r="B3202" s="17"/>
      <c r="C3202" s="4">
        <f t="shared" si="355"/>
        <v>3198</v>
      </c>
      <c r="D3202" s="16" t="s">
        <v>4137</v>
      </c>
      <c r="E3202" s="1"/>
      <c r="F3202" s="17"/>
      <c r="G3202" s="4">
        <v>0</v>
      </c>
      <c r="H3202" s="35">
        <f t="shared" si="352"/>
        <v>0</v>
      </c>
      <c r="I3202" s="47">
        <f t="shared" si="353"/>
        <v>0</v>
      </c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7"/>
      <c r="AG3202" s="17"/>
      <c r="AH3202" s="17"/>
      <c r="AI3202" s="17"/>
      <c r="AJ3202" s="17"/>
      <c r="AK3202" s="17"/>
      <c r="AL3202" s="17"/>
      <c r="AM3202" s="17"/>
      <c r="AN3202" s="17"/>
      <c r="AO3202" s="37">
        <f t="shared" si="354"/>
        <v>0</v>
      </c>
      <c r="AP3202" s="17"/>
      <c r="AQ3202" s="17"/>
      <c r="AR3202" s="17"/>
      <c r="AS3202" s="17"/>
      <c r="AT3202" s="17"/>
      <c r="AU3202" s="17"/>
      <c r="AV3202" s="17"/>
      <c r="AW3202" s="17"/>
      <c r="AX3202" s="17"/>
      <c r="AY3202" s="17"/>
      <c r="AZ3202" s="17"/>
      <c r="BA3202" s="17"/>
      <c r="BB3202" s="17"/>
      <c r="BC3202" s="17"/>
      <c r="BD3202" s="17"/>
      <c r="BE3202" s="17"/>
      <c r="BF3202" s="17"/>
      <c r="BG3202" s="17"/>
      <c r="BH3202" s="17"/>
      <c r="BI3202" s="17"/>
      <c r="BJ3202" s="17"/>
      <c r="BK3202" s="17"/>
      <c r="BL3202" s="17"/>
      <c r="BM3202" s="17"/>
      <c r="BN3202" s="17"/>
      <c r="BO3202" s="17"/>
      <c r="BP3202" s="17"/>
      <c r="BQ3202" s="17"/>
      <c r="BR3202" s="17"/>
    </row>
    <row r="3203" customFormat="1" hidden="1" spans="2:70">
      <c r="B3203" s="17"/>
      <c r="C3203" s="4">
        <f t="shared" si="355"/>
        <v>3199</v>
      </c>
      <c r="D3203" s="16" t="s">
        <v>4138</v>
      </c>
      <c r="E3203" s="1"/>
      <c r="F3203" s="17"/>
      <c r="G3203" s="4">
        <v>0</v>
      </c>
      <c r="H3203" s="35">
        <f t="shared" si="352"/>
        <v>0</v>
      </c>
      <c r="I3203" s="47">
        <f t="shared" si="353"/>
        <v>0</v>
      </c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  <c r="AE3203" s="17"/>
      <c r="AF3203" s="17"/>
      <c r="AG3203" s="17"/>
      <c r="AH3203" s="17"/>
      <c r="AI3203" s="17"/>
      <c r="AJ3203" s="17"/>
      <c r="AK3203" s="17"/>
      <c r="AL3203" s="17"/>
      <c r="AM3203" s="17"/>
      <c r="AN3203" s="17"/>
      <c r="AO3203" s="37">
        <f t="shared" si="354"/>
        <v>0</v>
      </c>
      <c r="AP3203" s="17"/>
      <c r="AQ3203" s="17"/>
      <c r="AR3203" s="17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7"/>
      <c r="BC3203" s="17"/>
      <c r="BD3203" s="17"/>
      <c r="BE3203" s="17"/>
      <c r="BF3203" s="17"/>
      <c r="BG3203" s="17"/>
      <c r="BH3203" s="17"/>
      <c r="BI3203" s="17"/>
      <c r="BJ3203" s="17"/>
      <c r="BK3203" s="17"/>
      <c r="BL3203" s="17"/>
      <c r="BM3203" s="17"/>
      <c r="BN3203" s="17"/>
      <c r="BO3203" s="17"/>
      <c r="BP3203" s="17"/>
      <c r="BQ3203" s="17"/>
      <c r="BR3203" s="17"/>
    </row>
    <row r="3204" customFormat="1" hidden="1" spans="2:70">
      <c r="B3204" s="17"/>
      <c r="C3204" s="4">
        <f t="shared" si="355"/>
        <v>3200</v>
      </c>
      <c r="D3204" s="16" t="s">
        <v>4139</v>
      </c>
      <c r="E3204" s="1"/>
      <c r="F3204" s="17"/>
      <c r="G3204" s="4">
        <v>0</v>
      </c>
      <c r="H3204" s="35">
        <f t="shared" si="352"/>
        <v>0</v>
      </c>
      <c r="I3204" s="47">
        <f t="shared" si="353"/>
        <v>0</v>
      </c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7"/>
      <c r="AG3204" s="17"/>
      <c r="AH3204" s="17"/>
      <c r="AI3204" s="17"/>
      <c r="AJ3204" s="17"/>
      <c r="AK3204" s="17"/>
      <c r="AL3204" s="17"/>
      <c r="AM3204" s="17"/>
      <c r="AN3204" s="17"/>
      <c r="AO3204" s="37">
        <f t="shared" si="354"/>
        <v>0</v>
      </c>
      <c r="AP3204" s="17"/>
      <c r="AQ3204" s="17"/>
      <c r="AR3204" s="17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s="17"/>
      <c r="BE3204" s="17"/>
      <c r="BF3204" s="17"/>
      <c r="BG3204" s="17"/>
      <c r="BH3204" s="17"/>
      <c r="BI3204" s="17"/>
      <c r="BJ3204" s="17"/>
      <c r="BK3204" s="17"/>
      <c r="BL3204" s="17"/>
      <c r="BM3204" s="17"/>
      <c r="BN3204" s="17"/>
      <c r="BO3204" s="17"/>
      <c r="BP3204" s="17"/>
      <c r="BQ3204" s="17"/>
      <c r="BR3204" s="17"/>
    </row>
    <row r="3205" customFormat="1" hidden="1" spans="2:70">
      <c r="B3205" s="17"/>
      <c r="C3205" s="4">
        <f t="shared" si="355"/>
        <v>3201</v>
      </c>
      <c r="D3205" s="16" t="s">
        <v>4140</v>
      </c>
      <c r="E3205" s="1"/>
      <c r="F3205" s="17"/>
      <c r="G3205" s="4">
        <v>0</v>
      </c>
      <c r="H3205" s="35">
        <f t="shared" si="352"/>
        <v>0</v>
      </c>
      <c r="I3205" s="47">
        <f t="shared" si="353"/>
        <v>0</v>
      </c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7"/>
      <c r="AG3205" s="17"/>
      <c r="AH3205" s="17"/>
      <c r="AI3205" s="17"/>
      <c r="AJ3205" s="17"/>
      <c r="AK3205" s="17"/>
      <c r="AL3205" s="17"/>
      <c r="AM3205" s="17"/>
      <c r="AN3205" s="17"/>
      <c r="AO3205" s="37">
        <f t="shared" si="354"/>
        <v>0</v>
      </c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s="17"/>
      <c r="BE3205" s="17"/>
      <c r="BF3205" s="17"/>
      <c r="BG3205" s="17"/>
      <c r="BH3205" s="17"/>
      <c r="BI3205" s="17"/>
      <c r="BJ3205" s="17"/>
      <c r="BK3205" s="17"/>
      <c r="BL3205" s="17"/>
      <c r="BM3205" s="17"/>
      <c r="BN3205" s="17"/>
      <c r="BO3205" s="17"/>
      <c r="BP3205" s="17"/>
      <c r="BQ3205" s="17"/>
      <c r="BR3205" s="17"/>
    </row>
    <row r="3206" customFormat="1" hidden="1" spans="2:70">
      <c r="B3206" s="17"/>
      <c r="C3206" s="4">
        <f t="shared" si="355"/>
        <v>3202</v>
      </c>
      <c r="D3206" s="16" t="s">
        <v>4141</v>
      </c>
      <c r="E3206" s="1"/>
      <c r="F3206" s="17"/>
      <c r="G3206" s="4">
        <v>0</v>
      </c>
      <c r="H3206" s="35">
        <f t="shared" si="352"/>
        <v>0</v>
      </c>
      <c r="I3206" s="47">
        <f t="shared" si="353"/>
        <v>0</v>
      </c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/>
      <c r="AG3206" s="17"/>
      <c r="AH3206" s="17"/>
      <c r="AI3206" s="17"/>
      <c r="AJ3206" s="17"/>
      <c r="AK3206" s="17"/>
      <c r="AL3206" s="17"/>
      <c r="AM3206" s="17"/>
      <c r="AN3206" s="17"/>
      <c r="AO3206" s="37">
        <f t="shared" si="354"/>
        <v>0</v>
      </c>
      <c r="AP3206" s="17"/>
      <c r="AQ3206" s="17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s="17"/>
      <c r="BE3206" s="17"/>
      <c r="BF3206" s="17"/>
      <c r="BG3206" s="17"/>
      <c r="BH3206" s="17"/>
      <c r="BI3206" s="17"/>
      <c r="BJ3206" s="17"/>
      <c r="BK3206" s="17"/>
      <c r="BL3206" s="17"/>
      <c r="BM3206" s="17"/>
      <c r="BN3206" s="17"/>
      <c r="BO3206" s="17"/>
      <c r="BP3206" s="17"/>
      <c r="BQ3206" s="17"/>
      <c r="BR3206" s="17"/>
    </row>
    <row r="3207" customFormat="1" hidden="1" spans="2:70">
      <c r="B3207" s="17"/>
      <c r="C3207" s="4">
        <f t="shared" si="355"/>
        <v>3203</v>
      </c>
      <c r="D3207" s="16" t="s">
        <v>4142</v>
      </c>
      <c r="E3207" s="1"/>
      <c r="F3207" s="17"/>
      <c r="G3207" s="4">
        <v>0</v>
      </c>
      <c r="H3207" s="35">
        <f t="shared" si="352"/>
        <v>0</v>
      </c>
      <c r="I3207" s="47">
        <f t="shared" si="353"/>
        <v>0</v>
      </c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7"/>
      <c r="AG3207" s="17"/>
      <c r="AH3207" s="17"/>
      <c r="AI3207" s="17"/>
      <c r="AJ3207" s="17"/>
      <c r="AK3207" s="17"/>
      <c r="AL3207" s="17"/>
      <c r="AM3207" s="17"/>
      <c r="AN3207" s="17"/>
      <c r="AO3207" s="37">
        <f t="shared" si="354"/>
        <v>0</v>
      </c>
      <c r="AP3207" s="17"/>
      <c r="AQ3207" s="17"/>
      <c r="AR3207" s="17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7"/>
      <c r="BC3207" s="17"/>
      <c r="BD3207" s="17"/>
      <c r="BE3207" s="17"/>
      <c r="BF3207" s="17"/>
      <c r="BG3207" s="17"/>
      <c r="BH3207" s="17"/>
      <c r="BI3207" s="17"/>
      <c r="BJ3207" s="17"/>
      <c r="BK3207" s="17"/>
      <c r="BL3207" s="17"/>
      <c r="BM3207" s="17"/>
      <c r="BN3207" s="17"/>
      <c r="BO3207" s="17"/>
      <c r="BP3207" s="17"/>
      <c r="BQ3207" s="17"/>
      <c r="BR3207" s="17"/>
    </row>
    <row r="3208" customFormat="1" hidden="1" spans="2:70">
      <c r="B3208" s="17"/>
      <c r="C3208" s="4">
        <f t="shared" si="355"/>
        <v>3204</v>
      </c>
      <c r="D3208" s="16" t="s">
        <v>4143</v>
      </c>
      <c r="E3208" s="1"/>
      <c r="F3208" s="17"/>
      <c r="G3208" s="4">
        <v>0</v>
      </c>
      <c r="H3208" s="35">
        <f t="shared" si="352"/>
        <v>0</v>
      </c>
      <c r="I3208" s="47">
        <f t="shared" si="353"/>
        <v>0</v>
      </c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/>
      <c r="AG3208" s="17"/>
      <c r="AH3208" s="17"/>
      <c r="AI3208" s="17"/>
      <c r="AJ3208" s="17"/>
      <c r="AK3208" s="17"/>
      <c r="AL3208" s="17"/>
      <c r="AM3208" s="17"/>
      <c r="AN3208" s="17"/>
      <c r="AO3208" s="37">
        <f t="shared" si="354"/>
        <v>0</v>
      </c>
      <c r="AP3208" s="17"/>
      <c r="AQ3208" s="17"/>
      <c r="AR3208" s="17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7"/>
      <c r="BC3208" s="17"/>
      <c r="BD3208" s="17"/>
      <c r="BE3208" s="17"/>
      <c r="BF3208" s="17"/>
      <c r="BG3208" s="17"/>
      <c r="BH3208" s="17"/>
      <c r="BI3208" s="17"/>
      <c r="BJ3208" s="17"/>
      <c r="BK3208" s="17"/>
      <c r="BL3208" s="17"/>
      <c r="BM3208" s="17"/>
      <c r="BN3208" s="17"/>
      <c r="BO3208" s="17"/>
      <c r="BP3208" s="17"/>
      <c r="BQ3208" s="17"/>
      <c r="BR3208" s="17"/>
    </row>
    <row r="3209" customFormat="1" hidden="1" spans="2:70">
      <c r="B3209" s="17"/>
      <c r="C3209" s="4">
        <f t="shared" si="355"/>
        <v>3205</v>
      </c>
      <c r="D3209" s="16" t="s">
        <v>4144</v>
      </c>
      <c r="E3209" s="16" t="s">
        <v>4145</v>
      </c>
      <c r="F3209" s="17"/>
      <c r="G3209" s="4">
        <v>0</v>
      </c>
      <c r="H3209" s="35">
        <f t="shared" si="352"/>
        <v>0</v>
      </c>
      <c r="I3209" s="47">
        <f t="shared" si="353"/>
        <v>0</v>
      </c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7"/>
      <c r="AG3209" s="17"/>
      <c r="AH3209" s="17"/>
      <c r="AI3209" s="17"/>
      <c r="AJ3209" s="17"/>
      <c r="AK3209" s="17"/>
      <c r="AL3209" s="17"/>
      <c r="AM3209" s="17"/>
      <c r="AN3209" s="17"/>
      <c r="AO3209" s="37">
        <f t="shared" si="354"/>
        <v>0</v>
      </c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s="17"/>
      <c r="BE3209" s="17"/>
      <c r="BF3209" s="17"/>
      <c r="BG3209" s="17"/>
      <c r="BH3209" s="17"/>
      <c r="BI3209" s="17"/>
      <c r="BJ3209" s="17"/>
      <c r="BK3209" s="17"/>
      <c r="BL3209" s="17"/>
      <c r="BM3209" s="17"/>
      <c r="BN3209" s="17"/>
      <c r="BO3209" s="17"/>
      <c r="BP3209" s="17"/>
      <c r="BQ3209" s="17"/>
      <c r="BR3209" s="17"/>
    </row>
    <row r="3210" customFormat="1" hidden="1" spans="2:70">
      <c r="B3210" s="17"/>
      <c r="C3210" s="4">
        <f t="shared" si="355"/>
        <v>3206</v>
      </c>
      <c r="D3210" s="16" t="s">
        <v>4146</v>
      </c>
      <c r="E3210" s="16" t="s">
        <v>4147</v>
      </c>
      <c r="F3210" s="17"/>
      <c r="G3210" s="4">
        <v>0</v>
      </c>
      <c r="H3210" s="35">
        <f t="shared" si="352"/>
        <v>0</v>
      </c>
      <c r="I3210" s="47">
        <f t="shared" si="353"/>
        <v>0</v>
      </c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7"/>
      <c r="AG3210" s="17"/>
      <c r="AH3210" s="17"/>
      <c r="AI3210" s="17"/>
      <c r="AJ3210" s="17"/>
      <c r="AK3210" s="17"/>
      <c r="AL3210" s="17"/>
      <c r="AM3210" s="17"/>
      <c r="AN3210" s="17"/>
      <c r="AO3210" s="37">
        <f t="shared" si="354"/>
        <v>0</v>
      </c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s="17"/>
      <c r="BE3210" s="17"/>
      <c r="BF3210" s="17"/>
      <c r="BG3210" s="17"/>
      <c r="BH3210" s="17"/>
      <c r="BI3210" s="17"/>
      <c r="BJ3210" s="17"/>
      <c r="BK3210" s="17"/>
      <c r="BL3210" s="17"/>
      <c r="BM3210" s="17"/>
      <c r="BN3210" s="17"/>
      <c r="BO3210" s="17"/>
      <c r="BP3210" s="17"/>
      <c r="BQ3210" s="17"/>
      <c r="BR3210" s="17"/>
    </row>
    <row r="3211" customFormat="1" hidden="1" spans="2:70">
      <c r="B3211" s="17"/>
      <c r="C3211" s="4">
        <f t="shared" si="355"/>
        <v>3207</v>
      </c>
      <c r="D3211" s="16" t="s">
        <v>4148</v>
      </c>
      <c r="E3211" s="16" t="s">
        <v>4149</v>
      </c>
      <c r="F3211" s="17"/>
      <c r="G3211" s="4">
        <v>0</v>
      </c>
      <c r="H3211" s="35">
        <f t="shared" si="352"/>
        <v>0</v>
      </c>
      <c r="I3211" s="47">
        <f t="shared" si="353"/>
        <v>0</v>
      </c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/>
      <c r="AG3211" s="17"/>
      <c r="AH3211" s="17"/>
      <c r="AI3211" s="17"/>
      <c r="AJ3211" s="17"/>
      <c r="AK3211" s="17"/>
      <c r="AL3211" s="17"/>
      <c r="AM3211" s="17"/>
      <c r="AN3211" s="17"/>
      <c r="AO3211" s="37">
        <f t="shared" si="354"/>
        <v>0</v>
      </c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s="17"/>
      <c r="BE3211" s="17"/>
      <c r="BF3211" s="17"/>
      <c r="BG3211" s="17"/>
      <c r="BH3211" s="17"/>
      <c r="BI3211" s="17"/>
      <c r="BJ3211" s="17"/>
      <c r="BK3211" s="17"/>
      <c r="BL3211" s="17"/>
      <c r="BM3211" s="17"/>
      <c r="BN3211" s="17"/>
      <c r="BO3211" s="17"/>
      <c r="BP3211" s="17"/>
      <c r="BQ3211" s="17"/>
      <c r="BR3211" s="17"/>
    </row>
    <row r="3212" customFormat="1" hidden="1" spans="2:70">
      <c r="B3212" s="17"/>
      <c r="C3212" s="4">
        <f t="shared" si="355"/>
        <v>3208</v>
      </c>
      <c r="D3212" s="16" t="s">
        <v>4150</v>
      </c>
      <c r="E3212" s="16" t="s">
        <v>4151</v>
      </c>
      <c r="F3212" s="17"/>
      <c r="G3212" s="4">
        <v>0</v>
      </c>
      <c r="H3212" s="35">
        <f t="shared" si="352"/>
        <v>0</v>
      </c>
      <c r="I3212" s="47">
        <f t="shared" si="353"/>
        <v>0</v>
      </c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  <c r="AE3212" s="17"/>
      <c r="AF3212" s="17"/>
      <c r="AG3212" s="17"/>
      <c r="AH3212" s="17"/>
      <c r="AI3212" s="17"/>
      <c r="AJ3212" s="17"/>
      <c r="AK3212" s="17"/>
      <c r="AL3212" s="17"/>
      <c r="AM3212" s="17"/>
      <c r="AN3212" s="17"/>
      <c r="AO3212" s="37">
        <f t="shared" si="354"/>
        <v>0</v>
      </c>
      <c r="AP3212" s="17"/>
      <c r="AQ3212" s="17"/>
      <c r="AR3212" s="17"/>
      <c r="AS3212" s="17"/>
      <c r="AT3212" s="17"/>
      <c r="AU3212" s="17"/>
      <c r="AV3212" s="17"/>
      <c r="AW3212" s="17"/>
      <c r="AX3212" s="17"/>
      <c r="AY3212" s="17"/>
      <c r="AZ3212" s="17"/>
      <c r="BA3212" s="17"/>
      <c r="BB3212" s="17"/>
      <c r="BC3212" s="17"/>
      <c r="BD3212" s="17"/>
      <c r="BE3212" s="17"/>
      <c r="BF3212" s="17"/>
      <c r="BG3212" s="17"/>
      <c r="BH3212" s="17"/>
      <c r="BI3212" s="17"/>
      <c r="BJ3212" s="17"/>
      <c r="BK3212" s="17"/>
      <c r="BL3212" s="17"/>
      <c r="BM3212" s="17"/>
      <c r="BN3212" s="17"/>
      <c r="BO3212" s="17"/>
      <c r="BP3212" s="17"/>
      <c r="BQ3212" s="17"/>
      <c r="BR3212" s="17"/>
    </row>
    <row r="3213" customFormat="1" hidden="1" spans="2:70">
      <c r="B3213" s="17"/>
      <c r="C3213" s="4">
        <f t="shared" si="355"/>
        <v>3209</v>
      </c>
      <c r="D3213" s="16" t="s">
        <v>4152</v>
      </c>
      <c r="E3213" s="1"/>
      <c r="F3213" s="17"/>
      <c r="G3213" s="4">
        <v>0</v>
      </c>
      <c r="H3213" s="35">
        <f t="shared" si="352"/>
        <v>0</v>
      </c>
      <c r="I3213" s="47">
        <f t="shared" si="353"/>
        <v>0</v>
      </c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  <c r="AE3213" s="17"/>
      <c r="AF3213" s="17"/>
      <c r="AG3213" s="17"/>
      <c r="AH3213" s="17"/>
      <c r="AI3213" s="17"/>
      <c r="AJ3213" s="17"/>
      <c r="AK3213" s="17"/>
      <c r="AL3213" s="17"/>
      <c r="AM3213" s="17"/>
      <c r="AN3213" s="17"/>
      <c r="AO3213" s="37">
        <f t="shared" si="354"/>
        <v>0</v>
      </c>
      <c r="AP3213" s="17"/>
      <c r="AQ3213" s="17"/>
      <c r="AR3213" s="17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7"/>
      <c r="BC3213" s="17"/>
      <c r="BD3213" s="17"/>
      <c r="BE3213" s="17"/>
      <c r="BF3213" s="17"/>
      <c r="BG3213" s="17"/>
      <c r="BH3213" s="17"/>
      <c r="BI3213" s="17"/>
      <c r="BJ3213" s="17"/>
      <c r="BK3213" s="17"/>
      <c r="BL3213" s="17"/>
      <c r="BM3213" s="17"/>
      <c r="BN3213" s="17"/>
      <c r="BO3213" s="17"/>
      <c r="BP3213" s="17"/>
      <c r="BQ3213" s="17"/>
      <c r="BR3213" s="17"/>
    </row>
    <row r="3214" customFormat="1" hidden="1" spans="2:70">
      <c r="B3214" s="17"/>
      <c r="C3214" s="4">
        <f t="shared" si="355"/>
        <v>3210</v>
      </c>
      <c r="D3214" s="16" t="s">
        <v>4153</v>
      </c>
      <c r="E3214" s="1"/>
      <c r="F3214" s="17"/>
      <c r="G3214" s="4">
        <v>0</v>
      </c>
      <c r="H3214" s="35">
        <f t="shared" si="352"/>
        <v>0</v>
      </c>
      <c r="I3214" s="47">
        <f t="shared" si="353"/>
        <v>0</v>
      </c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7"/>
      <c r="AI3214" s="17"/>
      <c r="AJ3214" s="17"/>
      <c r="AK3214" s="17"/>
      <c r="AL3214" s="17"/>
      <c r="AM3214" s="17"/>
      <c r="AN3214" s="17"/>
      <c r="AO3214" s="37">
        <f t="shared" si="354"/>
        <v>0</v>
      </c>
      <c r="AP3214" s="17"/>
      <c r="AQ3214" s="17"/>
      <c r="AR3214" s="17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7"/>
      <c r="BC3214" s="17"/>
      <c r="BD3214" s="17"/>
      <c r="BE3214" s="17"/>
      <c r="BF3214" s="17"/>
      <c r="BG3214" s="17"/>
      <c r="BH3214" s="17"/>
      <c r="BI3214" s="17"/>
      <c r="BJ3214" s="17"/>
      <c r="BK3214" s="17"/>
      <c r="BL3214" s="17"/>
      <c r="BM3214" s="17"/>
      <c r="BN3214" s="17"/>
      <c r="BO3214" s="17"/>
      <c r="BP3214" s="17"/>
      <c r="BQ3214" s="17"/>
      <c r="BR3214" s="17"/>
    </row>
    <row r="3215" customFormat="1" hidden="1" spans="2:70">
      <c r="B3215" s="17"/>
      <c r="C3215" s="4">
        <f t="shared" si="355"/>
        <v>3211</v>
      </c>
      <c r="D3215" s="16" t="s">
        <v>4154</v>
      </c>
      <c r="E3215" s="1"/>
      <c r="F3215" s="17"/>
      <c r="G3215" s="4">
        <v>0</v>
      </c>
      <c r="H3215" s="35">
        <f t="shared" si="352"/>
        <v>0</v>
      </c>
      <c r="I3215" s="47">
        <f t="shared" si="353"/>
        <v>0</v>
      </c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  <c r="AE3215" s="17"/>
      <c r="AF3215" s="17"/>
      <c r="AG3215" s="17"/>
      <c r="AH3215" s="17"/>
      <c r="AI3215" s="17"/>
      <c r="AJ3215" s="17"/>
      <c r="AK3215" s="17"/>
      <c r="AL3215" s="17"/>
      <c r="AM3215" s="17"/>
      <c r="AN3215" s="17"/>
      <c r="AO3215" s="37">
        <f t="shared" si="354"/>
        <v>0</v>
      </c>
      <c r="AP3215" s="17"/>
      <c r="AQ3215" s="17"/>
      <c r="AR3215" s="17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7"/>
      <c r="BC3215" s="17"/>
      <c r="BD3215" s="17"/>
      <c r="BE3215" s="17"/>
      <c r="BF3215" s="17"/>
      <c r="BG3215" s="17"/>
      <c r="BH3215" s="17"/>
      <c r="BI3215" s="17"/>
      <c r="BJ3215" s="17"/>
      <c r="BK3215" s="17"/>
      <c r="BL3215" s="17"/>
      <c r="BM3215" s="17"/>
      <c r="BN3215" s="17"/>
      <c r="BO3215" s="17"/>
      <c r="BP3215" s="17"/>
      <c r="BQ3215" s="17"/>
      <c r="BR3215" s="17"/>
    </row>
    <row r="3216" customFormat="1" hidden="1" spans="2:70">
      <c r="B3216" s="17"/>
      <c r="C3216" s="4">
        <f t="shared" si="355"/>
        <v>3212</v>
      </c>
      <c r="D3216" s="16" t="s">
        <v>4155</v>
      </c>
      <c r="E3216" s="1"/>
      <c r="F3216" s="17"/>
      <c r="G3216" s="4">
        <v>0</v>
      </c>
      <c r="H3216" s="35">
        <f t="shared" si="352"/>
        <v>0</v>
      </c>
      <c r="I3216" s="47">
        <f t="shared" si="353"/>
        <v>0</v>
      </c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  <c r="AE3216" s="17"/>
      <c r="AF3216" s="17"/>
      <c r="AG3216" s="17"/>
      <c r="AH3216" s="17"/>
      <c r="AI3216" s="17"/>
      <c r="AJ3216" s="17"/>
      <c r="AK3216" s="17"/>
      <c r="AL3216" s="17"/>
      <c r="AM3216" s="17"/>
      <c r="AN3216" s="17"/>
      <c r="AO3216" s="37">
        <f t="shared" si="354"/>
        <v>0</v>
      </c>
      <c r="AP3216" s="17"/>
      <c r="AQ3216" s="17"/>
      <c r="AR3216" s="17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s="17"/>
      <c r="BE3216" s="17"/>
      <c r="BF3216" s="17"/>
      <c r="BG3216" s="17"/>
      <c r="BH3216" s="17"/>
      <c r="BI3216" s="17"/>
      <c r="BJ3216" s="17"/>
      <c r="BK3216" s="17"/>
      <c r="BL3216" s="17"/>
      <c r="BM3216" s="17"/>
      <c r="BN3216" s="17"/>
      <c r="BO3216" s="17"/>
      <c r="BP3216" s="17"/>
      <c r="BQ3216" s="17"/>
      <c r="BR3216" s="17"/>
    </row>
    <row r="3217" customFormat="1" hidden="1" spans="2:70">
      <c r="B3217" s="17"/>
      <c r="C3217" s="4">
        <f t="shared" si="355"/>
        <v>3213</v>
      </c>
      <c r="D3217" s="16" t="s">
        <v>4156</v>
      </c>
      <c r="E3217" s="1"/>
      <c r="F3217" s="17"/>
      <c r="G3217" s="4">
        <v>0</v>
      </c>
      <c r="H3217" s="35">
        <f t="shared" si="352"/>
        <v>0</v>
      </c>
      <c r="I3217" s="47">
        <f t="shared" si="353"/>
        <v>0</v>
      </c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7"/>
      <c r="AG3217" s="17"/>
      <c r="AH3217" s="17"/>
      <c r="AI3217" s="17"/>
      <c r="AJ3217" s="17"/>
      <c r="AK3217" s="17"/>
      <c r="AL3217" s="17"/>
      <c r="AM3217" s="17"/>
      <c r="AN3217" s="17"/>
      <c r="AO3217" s="37">
        <f t="shared" si="354"/>
        <v>0</v>
      </c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s="17"/>
      <c r="BE3217" s="17"/>
      <c r="BF3217" s="17"/>
      <c r="BG3217" s="17"/>
      <c r="BH3217" s="17"/>
      <c r="BI3217" s="17"/>
      <c r="BJ3217" s="17"/>
      <c r="BK3217" s="17"/>
      <c r="BL3217" s="17"/>
      <c r="BM3217" s="17"/>
      <c r="BN3217" s="17"/>
      <c r="BO3217" s="17"/>
      <c r="BP3217" s="17"/>
      <c r="BQ3217" s="17"/>
      <c r="BR3217" s="17"/>
    </row>
    <row r="3218" customFormat="1" hidden="1" spans="2:70">
      <c r="B3218" s="17"/>
      <c r="C3218" s="4">
        <f t="shared" si="355"/>
        <v>3214</v>
      </c>
      <c r="D3218" s="16" t="s">
        <v>4157</v>
      </c>
      <c r="E3218" s="16" t="s">
        <v>4158</v>
      </c>
      <c r="F3218" s="17"/>
      <c r="G3218" s="4">
        <v>0</v>
      </c>
      <c r="H3218" s="35">
        <f t="shared" si="352"/>
        <v>0</v>
      </c>
      <c r="I3218" s="47">
        <f t="shared" si="353"/>
        <v>0</v>
      </c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/>
      <c r="AG3218" s="17"/>
      <c r="AH3218" s="17"/>
      <c r="AI3218" s="17"/>
      <c r="AJ3218" s="17"/>
      <c r="AK3218" s="17"/>
      <c r="AL3218" s="17"/>
      <c r="AM3218" s="17"/>
      <c r="AN3218" s="17"/>
      <c r="AO3218" s="37">
        <f t="shared" si="354"/>
        <v>0</v>
      </c>
      <c r="AP3218" s="17"/>
      <c r="AQ3218" s="17"/>
      <c r="AR3218" s="17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s="17"/>
      <c r="BE3218" s="17"/>
      <c r="BF3218" s="17"/>
      <c r="BG3218" s="17"/>
      <c r="BH3218" s="17"/>
      <c r="BI3218" s="17"/>
      <c r="BJ3218" s="17"/>
      <c r="BK3218" s="17"/>
      <c r="BL3218" s="17"/>
      <c r="BM3218" s="17"/>
      <c r="BN3218" s="17"/>
      <c r="BO3218" s="17"/>
      <c r="BP3218" s="17"/>
      <c r="BQ3218" s="17"/>
      <c r="BR3218" s="17"/>
    </row>
    <row r="3219" customFormat="1" hidden="1" spans="2:70">
      <c r="B3219" s="17"/>
      <c r="C3219" s="4">
        <f t="shared" si="355"/>
        <v>3215</v>
      </c>
      <c r="D3219" s="16" t="s">
        <v>4159</v>
      </c>
      <c r="E3219" s="1"/>
      <c r="F3219" s="17"/>
      <c r="G3219" s="4">
        <v>0</v>
      </c>
      <c r="H3219" s="35">
        <f t="shared" si="352"/>
        <v>0</v>
      </c>
      <c r="I3219" s="47">
        <f t="shared" si="353"/>
        <v>0</v>
      </c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7"/>
      <c r="AG3219" s="17"/>
      <c r="AH3219" s="17"/>
      <c r="AI3219" s="17"/>
      <c r="AJ3219" s="17"/>
      <c r="AK3219" s="17"/>
      <c r="AL3219" s="17"/>
      <c r="AM3219" s="17"/>
      <c r="AN3219" s="17"/>
      <c r="AO3219" s="37">
        <f t="shared" si="354"/>
        <v>0</v>
      </c>
      <c r="AP3219" s="17"/>
      <c r="AQ3219" s="17"/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s="17"/>
      <c r="BE3219" s="17"/>
      <c r="BF3219" s="17"/>
      <c r="BG3219" s="17"/>
      <c r="BH3219" s="17"/>
      <c r="BI3219" s="17"/>
      <c r="BJ3219" s="17"/>
      <c r="BK3219" s="17"/>
      <c r="BL3219" s="17"/>
      <c r="BM3219" s="17"/>
      <c r="BN3219" s="17"/>
      <c r="BO3219" s="17"/>
      <c r="BP3219" s="17"/>
      <c r="BQ3219" s="17"/>
      <c r="BR3219" s="17"/>
    </row>
    <row r="3220" customFormat="1" hidden="1" spans="2:70">
      <c r="B3220" s="17"/>
      <c r="C3220" s="4">
        <f t="shared" si="355"/>
        <v>3216</v>
      </c>
      <c r="D3220" s="16" t="s">
        <v>4160</v>
      </c>
      <c r="E3220" s="1"/>
      <c r="F3220" s="17"/>
      <c r="G3220" s="4">
        <v>0</v>
      </c>
      <c r="H3220" s="35">
        <f t="shared" si="352"/>
        <v>0</v>
      </c>
      <c r="I3220" s="47">
        <f t="shared" si="353"/>
        <v>0</v>
      </c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7"/>
      <c r="AG3220" s="17"/>
      <c r="AH3220" s="17"/>
      <c r="AI3220" s="17"/>
      <c r="AJ3220" s="17"/>
      <c r="AK3220" s="17"/>
      <c r="AL3220" s="17"/>
      <c r="AM3220" s="17"/>
      <c r="AN3220" s="17"/>
      <c r="AO3220" s="37">
        <f t="shared" si="354"/>
        <v>0</v>
      </c>
      <c r="AP3220" s="17"/>
      <c r="AQ3220" s="17"/>
      <c r="AR3220" s="17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s="17"/>
      <c r="BE3220" s="17"/>
      <c r="BF3220" s="17"/>
      <c r="BG3220" s="17"/>
      <c r="BH3220" s="17"/>
      <c r="BI3220" s="17"/>
      <c r="BJ3220" s="17"/>
      <c r="BK3220" s="17"/>
      <c r="BL3220" s="17"/>
      <c r="BM3220" s="17"/>
      <c r="BN3220" s="17"/>
      <c r="BO3220" s="17"/>
      <c r="BP3220" s="17"/>
      <c r="BQ3220" s="17"/>
      <c r="BR3220" s="17"/>
    </row>
    <row r="3221" customFormat="1" hidden="1" spans="2:70">
      <c r="B3221" s="17"/>
      <c r="C3221" s="4">
        <f t="shared" si="355"/>
        <v>3217</v>
      </c>
      <c r="D3221" s="16" t="s">
        <v>4161</v>
      </c>
      <c r="E3221" s="1"/>
      <c r="F3221" s="17"/>
      <c r="G3221" s="4">
        <v>0</v>
      </c>
      <c r="H3221" s="35">
        <f t="shared" si="352"/>
        <v>0</v>
      </c>
      <c r="I3221" s="47">
        <f t="shared" si="353"/>
        <v>0</v>
      </c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7"/>
      <c r="AL3221" s="17"/>
      <c r="AM3221" s="17"/>
      <c r="AN3221" s="17"/>
      <c r="AO3221" s="37">
        <f t="shared" si="354"/>
        <v>0</v>
      </c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s="17"/>
      <c r="BE3221" s="17"/>
      <c r="BF3221" s="17"/>
      <c r="BG3221" s="17"/>
      <c r="BH3221" s="17"/>
      <c r="BI3221" s="17"/>
      <c r="BJ3221" s="17"/>
      <c r="BK3221" s="17"/>
      <c r="BL3221" s="17"/>
      <c r="BM3221" s="17"/>
      <c r="BN3221" s="17"/>
      <c r="BO3221" s="17"/>
      <c r="BP3221" s="17"/>
      <c r="BQ3221" s="17"/>
      <c r="BR3221" s="17"/>
    </row>
    <row r="3222" customFormat="1" hidden="1" spans="2:70">
      <c r="B3222" s="17"/>
      <c r="C3222" s="4">
        <f t="shared" si="355"/>
        <v>3218</v>
      </c>
      <c r="D3222" s="16" t="s">
        <v>4162</v>
      </c>
      <c r="E3222" s="1"/>
      <c r="F3222" s="17"/>
      <c r="G3222" s="4">
        <v>0</v>
      </c>
      <c r="H3222" s="35">
        <f t="shared" si="352"/>
        <v>0</v>
      </c>
      <c r="I3222" s="47">
        <f t="shared" si="353"/>
        <v>0</v>
      </c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/>
      <c r="AG3222" s="17"/>
      <c r="AH3222" s="17"/>
      <c r="AI3222" s="17"/>
      <c r="AJ3222" s="17"/>
      <c r="AK3222" s="17"/>
      <c r="AL3222" s="17"/>
      <c r="AM3222" s="17"/>
      <c r="AN3222" s="17"/>
      <c r="AO3222" s="37">
        <f t="shared" si="354"/>
        <v>0</v>
      </c>
      <c r="AP3222" s="17"/>
      <c r="AQ3222" s="17"/>
      <c r="AR3222" s="17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s="17"/>
      <c r="BE3222" s="17"/>
      <c r="BF3222" s="17"/>
      <c r="BG3222" s="17"/>
      <c r="BH3222" s="17"/>
      <c r="BI3222" s="17"/>
      <c r="BJ3222" s="17"/>
      <c r="BK3222" s="17"/>
      <c r="BL3222" s="17"/>
      <c r="BM3222" s="17"/>
      <c r="BN3222" s="17"/>
      <c r="BO3222" s="17"/>
      <c r="BP3222" s="17"/>
      <c r="BQ3222" s="17"/>
      <c r="BR3222" s="17"/>
    </row>
    <row r="3223" customFormat="1" hidden="1" spans="2:70">
      <c r="B3223" s="17"/>
      <c r="C3223" s="4">
        <f t="shared" si="355"/>
        <v>3219</v>
      </c>
      <c r="D3223" s="16" t="s">
        <v>4163</v>
      </c>
      <c r="E3223" s="1"/>
      <c r="F3223" s="17"/>
      <c r="G3223" s="4">
        <v>0</v>
      </c>
      <c r="H3223" s="35">
        <f t="shared" si="352"/>
        <v>0</v>
      </c>
      <c r="I3223" s="47">
        <f t="shared" si="353"/>
        <v>0</v>
      </c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7"/>
      <c r="AG3223" s="17"/>
      <c r="AH3223" s="17"/>
      <c r="AI3223" s="17"/>
      <c r="AJ3223" s="17"/>
      <c r="AK3223" s="17"/>
      <c r="AL3223" s="17"/>
      <c r="AM3223" s="17"/>
      <c r="AN3223" s="17"/>
      <c r="AO3223" s="37">
        <f t="shared" si="354"/>
        <v>0</v>
      </c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/>
      <c r="BC3223" s="17"/>
      <c r="BD3223" s="17"/>
      <c r="BE3223" s="17"/>
      <c r="BF3223" s="17"/>
      <c r="BG3223" s="17"/>
      <c r="BH3223" s="17"/>
      <c r="BI3223" s="17"/>
      <c r="BJ3223" s="17"/>
      <c r="BK3223" s="17"/>
      <c r="BL3223" s="17"/>
      <c r="BM3223" s="17"/>
      <c r="BN3223" s="17"/>
      <c r="BO3223" s="17"/>
      <c r="BP3223" s="17"/>
      <c r="BQ3223" s="17"/>
      <c r="BR3223" s="17"/>
    </row>
    <row r="3224" customFormat="1" hidden="1" spans="2:70">
      <c r="B3224" s="17"/>
      <c r="C3224" s="4">
        <f t="shared" si="355"/>
        <v>3220</v>
      </c>
      <c r="D3224" s="16" t="s">
        <v>4164</v>
      </c>
      <c r="E3224" s="1"/>
      <c r="F3224" s="17"/>
      <c r="G3224" s="4">
        <v>0</v>
      </c>
      <c r="H3224" s="35">
        <f t="shared" si="352"/>
        <v>0</v>
      </c>
      <c r="I3224" s="47">
        <f t="shared" si="353"/>
        <v>0</v>
      </c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7"/>
      <c r="AH3224" s="17"/>
      <c r="AI3224" s="17"/>
      <c r="AJ3224" s="17"/>
      <c r="AK3224" s="17"/>
      <c r="AL3224" s="17"/>
      <c r="AM3224" s="17"/>
      <c r="AN3224" s="17"/>
      <c r="AO3224" s="37">
        <f t="shared" si="354"/>
        <v>0</v>
      </c>
      <c r="AP3224" s="17"/>
      <c r="AQ3224" s="17"/>
      <c r="AR3224" s="17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/>
      <c r="BC3224" s="17"/>
      <c r="BD3224" s="17"/>
      <c r="BE3224" s="17"/>
      <c r="BF3224" s="17"/>
      <c r="BG3224" s="17"/>
      <c r="BH3224" s="17"/>
      <c r="BI3224" s="17"/>
      <c r="BJ3224" s="17"/>
      <c r="BK3224" s="17"/>
      <c r="BL3224" s="17"/>
      <c r="BM3224" s="17"/>
      <c r="BN3224" s="17"/>
      <c r="BO3224" s="17"/>
      <c r="BP3224" s="17"/>
      <c r="BQ3224" s="17"/>
      <c r="BR3224" s="17"/>
    </row>
    <row r="3225" customFormat="1" spans="2:70">
      <c r="B3225" s="17"/>
      <c r="C3225" s="4">
        <f t="shared" si="355"/>
        <v>3221</v>
      </c>
      <c r="D3225" s="16" t="s">
        <v>4165</v>
      </c>
      <c r="E3225" s="1"/>
      <c r="F3225" s="17"/>
      <c r="G3225" s="4">
        <v>100</v>
      </c>
      <c r="H3225" s="35">
        <f t="shared" si="352"/>
        <v>100</v>
      </c>
      <c r="I3225" s="47">
        <f t="shared" si="353"/>
        <v>0</v>
      </c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7"/>
      <c r="AI3225" s="17"/>
      <c r="AJ3225" s="17"/>
      <c r="AK3225" s="17"/>
      <c r="AL3225" s="17"/>
      <c r="AM3225" s="17"/>
      <c r="AN3225" s="17"/>
      <c r="AO3225" s="37">
        <f t="shared" si="354"/>
        <v>0</v>
      </c>
      <c r="AP3225" s="17"/>
      <c r="AQ3225" s="17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s="17"/>
      <c r="BE3225" s="17"/>
      <c r="BF3225" s="17"/>
      <c r="BG3225" s="17"/>
      <c r="BH3225" s="17"/>
      <c r="BI3225" s="17"/>
      <c r="BJ3225" s="17"/>
      <c r="BK3225" s="17"/>
      <c r="BL3225" s="17"/>
      <c r="BM3225" s="17"/>
      <c r="BN3225" s="17"/>
      <c r="BO3225" s="17"/>
      <c r="BP3225" s="17"/>
      <c r="BQ3225" s="17"/>
      <c r="BR3225" s="17"/>
    </row>
    <row r="3226" customFormat="1" spans="2:70">
      <c r="B3226" s="17"/>
      <c r="C3226" s="4">
        <f t="shared" si="355"/>
        <v>3222</v>
      </c>
      <c r="D3226" s="16" t="s">
        <v>4166</v>
      </c>
      <c r="E3226" s="1"/>
      <c r="F3226" s="17"/>
      <c r="G3226" s="4">
        <v>50</v>
      </c>
      <c r="H3226" s="35">
        <f t="shared" si="352"/>
        <v>50</v>
      </c>
      <c r="I3226" s="47">
        <f t="shared" si="353"/>
        <v>0</v>
      </c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7"/>
      <c r="AG3226" s="17"/>
      <c r="AH3226" s="17"/>
      <c r="AI3226" s="17"/>
      <c r="AJ3226" s="17"/>
      <c r="AK3226" s="17"/>
      <c r="AL3226" s="17"/>
      <c r="AM3226" s="17"/>
      <c r="AN3226" s="17"/>
      <c r="AO3226" s="37">
        <f t="shared" si="354"/>
        <v>0</v>
      </c>
      <c r="AP3226" s="17"/>
      <c r="AQ3226" s="17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s="17"/>
      <c r="BE3226" s="17"/>
      <c r="BF3226" s="17"/>
      <c r="BG3226" s="17"/>
      <c r="BH3226" s="17"/>
      <c r="BI3226" s="17"/>
      <c r="BJ3226" s="17"/>
      <c r="BK3226" s="17"/>
      <c r="BL3226" s="17"/>
      <c r="BM3226" s="17"/>
      <c r="BN3226" s="17"/>
      <c r="BO3226" s="17"/>
      <c r="BP3226" s="17"/>
      <c r="BQ3226" s="17"/>
      <c r="BR3226" s="17"/>
    </row>
    <row r="3227" customFormat="1" spans="2:70">
      <c r="B3227" s="17"/>
      <c r="C3227" s="4">
        <f t="shared" si="355"/>
        <v>3223</v>
      </c>
      <c r="D3227" s="16" t="s">
        <v>4167</v>
      </c>
      <c r="E3227" s="1"/>
      <c r="F3227" s="17"/>
      <c r="G3227" s="4">
        <v>40</v>
      </c>
      <c r="H3227" s="35">
        <f t="shared" si="352"/>
        <v>40</v>
      </c>
      <c r="I3227" s="47">
        <f t="shared" si="353"/>
        <v>0</v>
      </c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  <c r="AE3227" s="17"/>
      <c r="AF3227" s="17"/>
      <c r="AG3227" s="17"/>
      <c r="AH3227" s="17"/>
      <c r="AI3227" s="17"/>
      <c r="AJ3227" s="17"/>
      <c r="AK3227" s="17"/>
      <c r="AL3227" s="17"/>
      <c r="AM3227" s="17"/>
      <c r="AN3227" s="17"/>
      <c r="AO3227" s="37">
        <f t="shared" si="354"/>
        <v>0</v>
      </c>
      <c r="AP3227" s="17"/>
      <c r="AQ3227" s="17"/>
      <c r="AR3227" s="17"/>
      <c r="AS3227" s="17"/>
      <c r="AT3227" s="17"/>
      <c r="AU3227" s="17"/>
      <c r="AV3227" s="17"/>
      <c r="AW3227" s="17"/>
      <c r="AX3227" s="17"/>
      <c r="AY3227" s="17"/>
      <c r="AZ3227" s="17"/>
      <c r="BA3227" s="17"/>
      <c r="BB3227" s="17"/>
      <c r="BC3227" s="17"/>
      <c r="BD3227" s="17"/>
      <c r="BE3227" s="17"/>
      <c r="BF3227" s="17"/>
      <c r="BG3227" s="17"/>
      <c r="BH3227" s="17"/>
      <c r="BI3227" s="17"/>
      <c r="BJ3227" s="17"/>
      <c r="BK3227" s="17"/>
      <c r="BL3227" s="17"/>
      <c r="BM3227" s="17"/>
      <c r="BN3227" s="17"/>
      <c r="BO3227" s="17"/>
      <c r="BP3227" s="17"/>
      <c r="BQ3227" s="17"/>
      <c r="BR3227" s="17"/>
    </row>
    <row r="3228" customFormat="1" spans="2:70">
      <c r="B3228" s="17"/>
      <c r="C3228" s="4">
        <f t="shared" si="355"/>
        <v>3224</v>
      </c>
      <c r="D3228" s="16" t="s">
        <v>4168</v>
      </c>
      <c r="E3228" s="1"/>
      <c r="F3228" s="17"/>
      <c r="G3228" s="4">
        <v>100</v>
      </c>
      <c r="H3228" s="35">
        <f t="shared" si="352"/>
        <v>100</v>
      </c>
      <c r="I3228" s="47">
        <f t="shared" si="353"/>
        <v>0</v>
      </c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  <c r="AE3228" s="17"/>
      <c r="AF3228" s="17"/>
      <c r="AG3228" s="17"/>
      <c r="AH3228" s="17"/>
      <c r="AI3228" s="17"/>
      <c r="AJ3228" s="17"/>
      <c r="AK3228" s="17"/>
      <c r="AL3228" s="17"/>
      <c r="AM3228" s="17"/>
      <c r="AN3228" s="17"/>
      <c r="AO3228" s="37">
        <f t="shared" si="354"/>
        <v>0</v>
      </c>
      <c r="AP3228" s="17"/>
      <c r="AQ3228" s="17"/>
      <c r="AR3228" s="17"/>
      <c r="AS3228" s="17"/>
      <c r="AT3228" s="17"/>
      <c r="AU3228" s="17"/>
      <c r="AV3228" s="17"/>
      <c r="AW3228" s="17"/>
      <c r="AX3228" s="17"/>
      <c r="AY3228" s="17"/>
      <c r="AZ3228" s="17"/>
      <c r="BA3228" s="17"/>
      <c r="BB3228" s="17"/>
      <c r="BC3228" s="17"/>
      <c r="BD3228" s="17"/>
      <c r="BE3228" s="17"/>
      <c r="BF3228" s="17"/>
      <c r="BG3228" s="17"/>
      <c r="BH3228" s="17"/>
      <c r="BI3228" s="17"/>
      <c r="BJ3228" s="17"/>
      <c r="BK3228" s="17"/>
      <c r="BL3228" s="17"/>
      <c r="BM3228" s="17"/>
      <c r="BN3228" s="17"/>
      <c r="BO3228" s="17"/>
      <c r="BP3228" s="17"/>
      <c r="BQ3228" s="17"/>
      <c r="BR3228" s="17"/>
    </row>
    <row r="3229" customFormat="1" spans="2:70">
      <c r="B3229" s="17"/>
      <c r="C3229" s="4">
        <f t="shared" si="355"/>
        <v>3225</v>
      </c>
      <c r="D3229" s="16" t="s">
        <v>4169</v>
      </c>
      <c r="E3229" s="1"/>
      <c r="F3229" s="17"/>
      <c r="G3229" s="4">
        <v>200</v>
      </c>
      <c r="H3229" s="35">
        <f t="shared" si="352"/>
        <v>200</v>
      </c>
      <c r="I3229" s="47">
        <f t="shared" si="353"/>
        <v>0</v>
      </c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7"/>
      <c r="AL3229" s="17"/>
      <c r="AM3229" s="17"/>
      <c r="AN3229" s="17"/>
      <c r="AO3229" s="37">
        <f t="shared" si="354"/>
        <v>0</v>
      </c>
      <c r="AP3229" s="17"/>
      <c r="AQ3229" s="17"/>
      <c r="AR3229" s="17"/>
      <c r="AS3229" s="17"/>
      <c r="AT3229" s="17"/>
      <c r="AU3229" s="17"/>
      <c r="AV3229" s="17"/>
      <c r="AW3229" s="17"/>
      <c r="AX3229" s="17"/>
      <c r="AY3229" s="17"/>
      <c r="AZ3229" s="17"/>
      <c r="BA3229" s="17"/>
      <c r="BB3229" s="17"/>
      <c r="BC3229" s="17"/>
      <c r="BD3229" s="17"/>
      <c r="BE3229" s="17"/>
      <c r="BF3229" s="17"/>
      <c r="BG3229" s="17"/>
      <c r="BH3229" s="17"/>
      <c r="BI3229" s="17"/>
      <c r="BJ3229" s="17"/>
      <c r="BK3229" s="17"/>
      <c r="BL3229" s="17"/>
      <c r="BM3229" s="17"/>
      <c r="BN3229" s="17"/>
      <c r="BO3229" s="17"/>
      <c r="BP3229" s="17"/>
      <c r="BQ3229" s="17"/>
      <c r="BR3229" s="17"/>
    </row>
    <row r="3230" customFormat="1" spans="2:70">
      <c r="B3230" s="17"/>
      <c r="C3230" s="4">
        <f t="shared" si="355"/>
        <v>3226</v>
      </c>
      <c r="D3230" s="16" t="s">
        <v>4170</v>
      </c>
      <c r="E3230" s="16" t="s">
        <v>1910</v>
      </c>
      <c r="F3230" s="17"/>
      <c r="G3230" s="4">
        <v>50</v>
      </c>
      <c r="H3230" s="35">
        <f t="shared" si="352"/>
        <v>50</v>
      </c>
      <c r="I3230" s="47">
        <f t="shared" si="353"/>
        <v>0</v>
      </c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7"/>
      <c r="AI3230" s="17"/>
      <c r="AJ3230" s="17"/>
      <c r="AK3230" s="17"/>
      <c r="AL3230" s="17"/>
      <c r="AM3230" s="17"/>
      <c r="AN3230" s="17"/>
      <c r="AO3230" s="37">
        <f t="shared" si="354"/>
        <v>0</v>
      </c>
      <c r="AP3230" s="17"/>
      <c r="AQ3230" s="17"/>
      <c r="AR3230" s="17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s="17"/>
      <c r="BE3230" s="17"/>
      <c r="BF3230" s="17"/>
      <c r="BG3230" s="17"/>
      <c r="BH3230" s="17"/>
      <c r="BI3230" s="17"/>
      <c r="BJ3230" s="17"/>
      <c r="BK3230" s="17"/>
      <c r="BL3230" s="17"/>
      <c r="BM3230" s="17"/>
      <c r="BN3230" s="17"/>
      <c r="BO3230" s="17"/>
      <c r="BP3230" s="17"/>
      <c r="BQ3230" s="17"/>
      <c r="BR3230" s="17"/>
    </row>
    <row r="3231" customFormat="1" hidden="1" spans="2:70">
      <c r="B3231" s="17"/>
      <c r="C3231" s="4">
        <f t="shared" si="355"/>
        <v>3227</v>
      </c>
      <c r="D3231" s="16"/>
      <c r="E3231" s="1"/>
      <c r="F3231" s="17"/>
      <c r="G3231" s="4"/>
      <c r="H3231" s="35"/>
      <c r="I3231" s="47">
        <f t="shared" si="353"/>
        <v>0</v>
      </c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7"/>
      <c r="AG3231" s="17"/>
      <c r="AH3231" s="17"/>
      <c r="AI3231" s="17"/>
      <c r="AJ3231" s="17"/>
      <c r="AK3231" s="17"/>
      <c r="AL3231" s="17"/>
      <c r="AM3231" s="17"/>
      <c r="AN3231" s="17"/>
      <c r="AO3231" s="37"/>
      <c r="AP3231" s="17"/>
      <c r="AQ3231" s="17"/>
      <c r="AR3231" s="17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s="17"/>
      <c r="BE3231" s="17"/>
      <c r="BF3231" s="17"/>
      <c r="BG3231" s="17"/>
      <c r="BH3231" s="17"/>
      <c r="BI3231" s="17"/>
      <c r="BJ3231" s="17"/>
      <c r="BK3231" s="17"/>
      <c r="BL3231" s="17"/>
      <c r="BM3231" s="17"/>
      <c r="BN3231" s="17"/>
      <c r="BO3231" s="17"/>
      <c r="BP3231" s="17"/>
      <c r="BQ3231" s="17"/>
      <c r="BR3231" s="17"/>
    </row>
    <row r="3232" customFormat="1" spans="2:70">
      <c r="B3232" s="17"/>
      <c r="C3232" s="4">
        <f t="shared" si="355"/>
        <v>3228</v>
      </c>
      <c r="D3232" s="16" t="s">
        <v>4171</v>
      </c>
      <c r="E3232" s="1"/>
      <c r="F3232" s="17"/>
      <c r="G3232" s="4">
        <v>200</v>
      </c>
      <c r="H3232" s="35">
        <f t="shared" ref="H3232:H3235" si="356">G3232+I3232-AO3232</f>
        <v>200</v>
      </c>
      <c r="I3232" s="47">
        <f t="shared" si="353"/>
        <v>0</v>
      </c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7"/>
      <c r="AI3232" s="17"/>
      <c r="AJ3232" s="17"/>
      <c r="AK3232" s="17"/>
      <c r="AL3232" s="17"/>
      <c r="AM3232" s="17"/>
      <c r="AN3232" s="17"/>
      <c r="AO3232" s="37">
        <f t="shared" ref="AO3232:AO3235" si="357">SUM(AP3232:BT3232)</f>
        <v>0</v>
      </c>
      <c r="AP3232" s="17"/>
      <c r="AQ3232" s="17"/>
      <c r="AR3232" s="17"/>
      <c r="AS3232" s="17"/>
      <c r="AT3232" s="17"/>
      <c r="AU3232" s="17"/>
      <c r="AV3232" s="17"/>
      <c r="AW3232" s="17"/>
      <c r="AX3232" s="17"/>
      <c r="AY3232" s="17"/>
      <c r="AZ3232" s="17"/>
      <c r="BA3232" s="17"/>
      <c r="BB3232" s="17"/>
      <c r="BC3232" s="17"/>
      <c r="BD3232" s="17"/>
      <c r="BE3232" s="17"/>
      <c r="BF3232" s="17"/>
      <c r="BG3232" s="17"/>
      <c r="BH3232" s="17"/>
      <c r="BI3232" s="17"/>
      <c r="BJ3232" s="17"/>
      <c r="BK3232" s="17"/>
      <c r="BL3232" s="17"/>
      <c r="BM3232" s="17"/>
      <c r="BN3232" s="17"/>
      <c r="BO3232" s="17"/>
      <c r="BP3232" s="17"/>
      <c r="BQ3232" s="17"/>
      <c r="BR3232" s="17"/>
    </row>
    <row r="3233" customFormat="1" spans="2:70">
      <c r="B3233" s="17"/>
      <c r="C3233" s="4">
        <f t="shared" si="355"/>
        <v>3229</v>
      </c>
      <c r="D3233" s="16" t="s">
        <v>4172</v>
      </c>
      <c r="E3233" s="1"/>
      <c r="F3233" s="17"/>
      <c r="G3233" s="4">
        <v>500</v>
      </c>
      <c r="H3233" s="35">
        <f t="shared" si="356"/>
        <v>500</v>
      </c>
      <c r="I3233" s="47">
        <f t="shared" si="353"/>
        <v>0</v>
      </c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7"/>
      <c r="AI3233" s="17"/>
      <c r="AJ3233" s="17"/>
      <c r="AK3233" s="17"/>
      <c r="AL3233" s="17"/>
      <c r="AM3233" s="17"/>
      <c r="AN3233" s="17"/>
      <c r="AO3233" s="37">
        <f t="shared" si="357"/>
        <v>0</v>
      </c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/>
      <c r="BF3233" s="17"/>
      <c r="BG3233" s="17"/>
      <c r="BH3233" s="17"/>
      <c r="BI3233" s="17"/>
      <c r="BJ3233" s="17"/>
      <c r="BK3233" s="17"/>
      <c r="BL3233" s="17"/>
      <c r="BM3233" s="17"/>
      <c r="BN3233" s="17"/>
      <c r="BO3233" s="17"/>
      <c r="BP3233" s="17"/>
      <c r="BQ3233" s="17"/>
      <c r="BR3233" s="17"/>
    </row>
    <row r="3234" customFormat="1" spans="2:70">
      <c r="B3234" s="17"/>
      <c r="C3234" s="4">
        <f t="shared" si="355"/>
        <v>3230</v>
      </c>
      <c r="D3234" s="16" t="s">
        <v>4173</v>
      </c>
      <c r="E3234" s="1"/>
      <c r="F3234" s="17"/>
      <c r="G3234" s="4">
        <v>50</v>
      </c>
      <c r="H3234" s="35">
        <f t="shared" si="356"/>
        <v>50</v>
      </c>
      <c r="I3234" s="47">
        <f t="shared" si="353"/>
        <v>0</v>
      </c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  <c r="AE3234" s="17"/>
      <c r="AF3234" s="17"/>
      <c r="AG3234" s="17"/>
      <c r="AH3234" s="17"/>
      <c r="AI3234" s="17"/>
      <c r="AJ3234" s="17"/>
      <c r="AK3234" s="17"/>
      <c r="AL3234" s="17"/>
      <c r="AM3234" s="17"/>
      <c r="AN3234" s="17"/>
      <c r="AO3234" s="37">
        <f t="shared" si="357"/>
        <v>0</v>
      </c>
      <c r="AP3234" s="17"/>
      <c r="AQ3234" s="17"/>
      <c r="AR3234" s="17"/>
      <c r="AS3234" s="17"/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s="17"/>
      <c r="BE3234" s="17"/>
      <c r="BF3234" s="17"/>
      <c r="BG3234" s="17"/>
      <c r="BH3234" s="17"/>
      <c r="BI3234" s="17"/>
      <c r="BJ3234" s="17"/>
      <c r="BK3234" s="17"/>
      <c r="BL3234" s="17"/>
      <c r="BM3234" s="17"/>
      <c r="BN3234" s="17"/>
      <c r="BO3234" s="17"/>
      <c r="BP3234" s="17"/>
      <c r="BQ3234" s="17"/>
      <c r="BR3234" s="17"/>
    </row>
    <row r="3235" customFormat="1" spans="2:70">
      <c r="B3235" s="17"/>
      <c r="C3235" s="4">
        <f t="shared" si="355"/>
        <v>3231</v>
      </c>
      <c r="D3235" s="16" t="s">
        <v>4174</v>
      </c>
      <c r="E3235" s="1"/>
      <c r="F3235" s="17"/>
      <c r="G3235" s="4">
        <v>200</v>
      </c>
      <c r="H3235" s="35">
        <f t="shared" si="356"/>
        <v>200</v>
      </c>
      <c r="I3235" s="47">
        <f t="shared" ref="I3235:I3298" si="358">SUM(J3235:AN3235)</f>
        <v>0</v>
      </c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7"/>
      <c r="AG3235" s="17"/>
      <c r="AH3235" s="17"/>
      <c r="AI3235" s="17"/>
      <c r="AJ3235" s="17"/>
      <c r="AK3235" s="17"/>
      <c r="AL3235" s="17"/>
      <c r="AM3235" s="17"/>
      <c r="AN3235" s="17"/>
      <c r="AO3235" s="37">
        <f t="shared" si="357"/>
        <v>0</v>
      </c>
      <c r="AP3235" s="17"/>
      <c r="AQ3235" s="17"/>
      <c r="AR3235" s="17"/>
      <c r="AS3235" s="17"/>
      <c r="AT3235" s="17"/>
      <c r="AU3235" s="17"/>
      <c r="AV3235" s="17"/>
      <c r="AW3235" s="17"/>
      <c r="AX3235" s="17"/>
      <c r="AY3235" s="17"/>
      <c r="AZ3235" s="17"/>
      <c r="BA3235" s="17"/>
      <c r="BB3235" s="17"/>
      <c r="BC3235" s="17"/>
      <c r="BD3235" s="17"/>
      <c r="BE3235" s="17"/>
      <c r="BF3235" s="17"/>
      <c r="BG3235" s="17"/>
      <c r="BH3235" s="17"/>
      <c r="BI3235" s="17"/>
      <c r="BJ3235" s="17"/>
      <c r="BK3235" s="17"/>
      <c r="BL3235" s="17"/>
      <c r="BM3235" s="17"/>
      <c r="BN3235" s="17"/>
      <c r="BO3235" s="17"/>
      <c r="BP3235" s="17"/>
      <c r="BQ3235" s="17"/>
      <c r="BR3235" s="17"/>
    </row>
    <row r="3236" customFormat="1" hidden="1" spans="2:70">
      <c r="B3236" s="17"/>
      <c r="C3236" s="4">
        <f t="shared" ref="C3236:C3299" si="359">ROW()-4</f>
        <v>3232</v>
      </c>
      <c r="D3236" s="16" t="s">
        <v>4175</v>
      </c>
      <c r="E3236" s="1"/>
      <c r="F3236" s="17"/>
      <c r="G3236" s="4">
        <v>0</v>
      </c>
      <c r="H3236" s="35">
        <f t="shared" ref="H3235:H3298" si="360">G3236+I3236-AO3236</f>
        <v>0</v>
      </c>
      <c r="I3236" s="47">
        <f t="shared" si="358"/>
        <v>0</v>
      </c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7"/>
      <c r="AG3236" s="17"/>
      <c r="AH3236" s="17"/>
      <c r="AI3236" s="17"/>
      <c r="AJ3236" s="17"/>
      <c r="AK3236" s="17"/>
      <c r="AL3236" s="17"/>
      <c r="AM3236" s="17"/>
      <c r="AN3236" s="17"/>
      <c r="AO3236" s="37">
        <f t="shared" ref="AO3235:AO3298" si="361">SUM(AP3236:BT3236)</f>
        <v>0</v>
      </c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s="17"/>
      <c r="BE3236" s="17"/>
      <c r="BF3236" s="17"/>
      <c r="BG3236" s="17"/>
      <c r="BH3236" s="17"/>
      <c r="BI3236" s="17"/>
      <c r="BJ3236" s="17"/>
      <c r="BK3236" s="17"/>
      <c r="BL3236" s="17"/>
      <c r="BM3236" s="17"/>
      <c r="BN3236" s="17"/>
      <c r="BO3236" s="17"/>
      <c r="BP3236" s="17"/>
      <c r="BQ3236" s="17"/>
      <c r="BR3236" s="17"/>
    </row>
    <row r="3237" customFormat="1" hidden="1" spans="2:70">
      <c r="B3237" s="17"/>
      <c r="C3237" s="4">
        <f t="shared" si="359"/>
        <v>3233</v>
      </c>
      <c r="D3237" s="16" t="s">
        <v>4176</v>
      </c>
      <c r="E3237" s="1"/>
      <c r="F3237" s="17"/>
      <c r="G3237" s="4">
        <v>0</v>
      </c>
      <c r="H3237" s="35">
        <f t="shared" si="360"/>
        <v>0</v>
      </c>
      <c r="I3237" s="47">
        <f t="shared" si="358"/>
        <v>0</v>
      </c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7"/>
      <c r="AG3237" s="17"/>
      <c r="AH3237" s="17"/>
      <c r="AI3237" s="17"/>
      <c r="AJ3237" s="17"/>
      <c r="AK3237" s="17"/>
      <c r="AL3237" s="17"/>
      <c r="AM3237" s="17"/>
      <c r="AN3237" s="17"/>
      <c r="AO3237" s="37">
        <f t="shared" si="361"/>
        <v>0</v>
      </c>
      <c r="AP3237" s="17"/>
      <c r="AQ3237" s="17"/>
      <c r="AR3237" s="17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7"/>
      <c r="BC3237" s="17"/>
      <c r="BD3237" s="17"/>
      <c r="BE3237" s="17"/>
      <c r="BF3237" s="17"/>
      <c r="BG3237" s="17"/>
      <c r="BH3237" s="17"/>
      <c r="BI3237" s="17"/>
      <c r="BJ3237" s="17"/>
      <c r="BK3237" s="17"/>
      <c r="BL3237" s="17"/>
      <c r="BM3237" s="17"/>
      <c r="BN3237" s="17"/>
      <c r="BO3237" s="17"/>
      <c r="BP3237" s="17"/>
      <c r="BQ3237" s="17"/>
      <c r="BR3237" s="17"/>
    </row>
    <row r="3238" customFormat="1" hidden="1" spans="2:70">
      <c r="B3238" s="17"/>
      <c r="C3238" s="4">
        <f t="shared" si="359"/>
        <v>3234</v>
      </c>
      <c r="D3238" s="16" t="s">
        <v>4177</v>
      </c>
      <c r="E3238" s="1"/>
      <c r="F3238" s="17"/>
      <c r="G3238" s="4">
        <v>0</v>
      </c>
      <c r="H3238" s="35">
        <f t="shared" si="360"/>
        <v>0</v>
      </c>
      <c r="I3238" s="47">
        <f t="shared" si="358"/>
        <v>0</v>
      </c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7"/>
      <c r="AG3238" s="17"/>
      <c r="AH3238" s="17"/>
      <c r="AI3238" s="17"/>
      <c r="AJ3238" s="17"/>
      <c r="AK3238" s="17"/>
      <c r="AL3238" s="17"/>
      <c r="AM3238" s="17"/>
      <c r="AN3238" s="17"/>
      <c r="AO3238" s="37">
        <f t="shared" si="361"/>
        <v>0</v>
      </c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s="17"/>
      <c r="BE3238" s="17"/>
      <c r="BF3238" s="17"/>
      <c r="BG3238" s="17"/>
      <c r="BH3238" s="17"/>
      <c r="BI3238" s="17"/>
      <c r="BJ3238" s="17"/>
      <c r="BK3238" s="17"/>
      <c r="BL3238" s="17"/>
      <c r="BM3238" s="17"/>
      <c r="BN3238" s="17"/>
      <c r="BO3238" s="17"/>
      <c r="BP3238" s="17"/>
      <c r="BQ3238" s="17"/>
      <c r="BR3238" s="17"/>
    </row>
    <row r="3239" customFormat="1" hidden="1" spans="2:70">
      <c r="B3239" s="17"/>
      <c r="C3239" s="4">
        <f t="shared" si="359"/>
        <v>3235</v>
      </c>
      <c r="D3239" s="16" t="s">
        <v>4178</v>
      </c>
      <c r="E3239" s="1"/>
      <c r="F3239" s="17"/>
      <c r="G3239" s="4">
        <v>0</v>
      </c>
      <c r="H3239" s="35">
        <f t="shared" si="360"/>
        <v>0</v>
      </c>
      <c r="I3239" s="47">
        <f t="shared" si="358"/>
        <v>50</v>
      </c>
      <c r="J3239" s="17">
        <v>50</v>
      </c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7"/>
      <c r="AI3239" s="17"/>
      <c r="AJ3239" s="17"/>
      <c r="AK3239" s="17"/>
      <c r="AL3239" s="17"/>
      <c r="AM3239" s="17"/>
      <c r="AN3239" s="17"/>
      <c r="AO3239" s="37">
        <f t="shared" si="361"/>
        <v>50</v>
      </c>
      <c r="AP3239" s="17">
        <v>50</v>
      </c>
      <c r="AQ3239" s="17"/>
      <c r="AR3239" s="17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7"/>
      <c r="BC3239" s="17"/>
      <c r="BD3239" s="17"/>
      <c r="BE3239" s="17"/>
      <c r="BF3239" s="17"/>
      <c r="BG3239" s="17"/>
      <c r="BH3239" s="17"/>
      <c r="BI3239" s="17"/>
      <c r="BJ3239" s="17"/>
      <c r="BK3239" s="17"/>
      <c r="BL3239" s="17"/>
      <c r="BM3239" s="17"/>
      <c r="BN3239" s="17"/>
      <c r="BO3239" s="17"/>
      <c r="BP3239" s="17"/>
      <c r="BQ3239" s="17"/>
      <c r="BR3239" s="17"/>
    </row>
    <row r="3240" customFormat="1" hidden="1" spans="2:70">
      <c r="B3240" s="17"/>
      <c r="C3240" s="4">
        <f t="shared" si="359"/>
        <v>3236</v>
      </c>
      <c r="D3240" s="16" t="s">
        <v>4179</v>
      </c>
      <c r="E3240" s="1"/>
      <c r="F3240" s="17"/>
      <c r="G3240" s="4">
        <v>0</v>
      </c>
      <c r="H3240" s="35">
        <f t="shared" si="360"/>
        <v>0</v>
      </c>
      <c r="I3240" s="47">
        <f t="shared" si="358"/>
        <v>0</v>
      </c>
      <c r="J3240" s="17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  <c r="AE3240" s="17"/>
      <c r="AF3240" s="17"/>
      <c r="AG3240" s="17"/>
      <c r="AH3240" s="17"/>
      <c r="AI3240" s="17"/>
      <c r="AJ3240" s="17"/>
      <c r="AK3240" s="17"/>
      <c r="AL3240" s="17"/>
      <c r="AM3240" s="17"/>
      <c r="AN3240" s="17"/>
      <c r="AO3240" s="37">
        <f t="shared" si="361"/>
        <v>0</v>
      </c>
      <c r="AP3240" s="17"/>
      <c r="AQ3240" s="17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/>
      <c r="BC3240" s="17"/>
      <c r="BD3240" s="17"/>
      <c r="BE3240" s="17"/>
      <c r="BF3240" s="17"/>
      <c r="BG3240" s="17"/>
      <c r="BH3240" s="17"/>
      <c r="BI3240" s="17"/>
      <c r="BJ3240" s="17"/>
      <c r="BK3240" s="17"/>
      <c r="BL3240" s="17"/>
      <c r="BM3240" s="17"/>
      <c r="BN3240" s="17"/>
      <c r="BO3240" s="17"/>
      <c r="BP3240" s="17"/>
      <c r="BQ3240" s="17"/>
      <c r="BR3240" s="17"/>
    </row>
    <row r="3241" customFormat="1" hidden="1" spans="2:70">
      <c r="B3241" s="17"/>
      <c r="C3241" s="4">
        <f t="shared" si="359"/>
        <v>3237</v>
      </c>
      <c r="D3241" s="16" t="s">
        <v>4180</v>
      </c>
      <c r="E3241" s="1"/>
      <c r="F3241" s="17"/>
      <c r="G3241" s="4">
        <v>0</v>
      </c>
      <c r="H3241" s="35">
        <f t="shared" si="360"/>
        <v>0</v>
      </c>
      <c r="I3241" s="47">
        <f t="shared" si="358"/>
        <v>0</v>
      </c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7"/>
      <c r="AI3241" s="17"/>
      <c r="AJ3241" s="17"/>
      <c r="AK3241" s="17"/>
      <c r="AL3241" s="17"/>
      <c r="AM3241" s="17"/>
      <c r="AN3241" s="17"/>
      <c r="AO3241" s="37">
        <f t="shared" si="361"/>
        <v>0</v>
      </c>
      <c r="AP3241" s="17"/>
      <c r="AQ3241" s="17"/>
      <c r="AR3241" s="17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7"/>
      <c r="BC3241" s="17"/>
      <c r="BD3241" s="17"/>
      <c r="BE3241" s="17"/>
      <c r="BF3241" s="17"/>
      <c r="BG3241" s="17"/>
      <c r="BH3241" s="17"/>
      <c r="BI3241" s="17"/>
      <c r="BJ3241" s="17"/>
      <c r="BK3241" s="17"/>
      <c r="BL3241" s="17"/>
      <c r="BM3241" s="17"/>
      <c r="BN3241" s="17"/>
      <c r="BO3241" s="17"/>
      <c r="BP3241" s="17"/>
      <c r="BQ3241" s="17"/>
      <c r="BR3241" s="17"/>
    </row>
    <row r="3242" customFormat="1" hidden="1" spans="2:70">
      <c r="B3242" s="17"/>
      <c r="C3242" s="4">
        <f t="shared" si="359"/>
        <v>3238</v>
      </c>
      <c r="D3242" s="16" t="s">
        <v>4181</v>
      </c>
      <c r="E3242" s="1"/>
      <c r="F3242" s="17"/>
      <c r="G3242" s="4">
        <v>0</v>
      </c>
      <c r="H3242" s="35">
        <f t="shared" si="360"/>
        <v>0</v>
      </c>
      <c r="I3242" s="47">
        <f t="shared" si="358"/>
        <v>0</v>
      </c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7"/>
      <c r="AI3242" s="17"/>
      <c r="AJ3242" s="17"/>
      <c r="AK3242" s="17"/>
      <c r="AL3242" s="17"/>
      <c r="AM3242" s="17"/>
      <c r="AN3242" s="17"/>
      <c r="AO3242" s="37">
        <f t="shared" si="361"/>
        <v>0</v>
      </c>
      <c r="AP3242" s="17"/>
      <c r="AQ3242" s="17"/>
      <c r="AR3242" s="17"/>
      <c r="AS3242" s="17"/>
      <c r="AT3242" s="17"/>
      <c r="AU3242" s="17"/>
      <c r="AV3242" s="17"/>
      <c r="AW3242" s="17"/>
      <c r="AX3242" s="17"/>
      <c r="AY3242" s="17"/>
      <c r="AZ3242" s="17"/>
      <c r="BA3242" s="17"/>
      <c r="BB3242" s="17"/>
      <c r="BC3242" s="17"/>
      <c r="BD3242" s="17"/>
      <c r="BE3242" s="17"/>
      <c r="BF3242" s="17"/>
      <c r="BG3242" s="17"/>
      <c r="BH3242" s="17"/>
      <c r="BI3242" s="17"/>
      <c r="BJ3242" s="17"/>
      <c r="BK3242" s="17"/>
      <c r="BL3242" s="17"/>
      <c r="BM3242" s="17"/>
      <c r="BN3242" s="17"/>
      <c r="BO3242" s="17"/>
      <c r="BP3242" s="17"/>
      <c r="BQ3242" s="17"/>
      <c r="BR3242" s="17"/>
    </row>
    <row r="3243" customFormat="1" hidden="1" spans="2:70">
      <c r="B3243" s="17"/>
      <c r="C3243" s="4">
        <f t="shared" si="359"/>
        <v>3239</v>
      </c>
      <c r="D3243" s="16" t="s">
        <v>4182</v>
      </c>
      <c r="E3243" s="1"/>
      <c r="F3243" s="17"/>
      <c r="G3243" s="4">
        <v>0</v>
      </c>
      <c r="H3243" s="35">
        <f t="shared" si="360"/>
        <v>0</v>
      </c>
      <c r="I3243" s="47">
        <f t="shared" si="358"/>
        <v>0</v>
      </c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7"/>
      <c r="AG3243" s="17"/>
      <c r="AH3243" s="17"/>
      <c r="AI3243" s="17"/>
      <c r="AJ3243" s="17"/>
      <c r="AK3243" s="17"/>
      <c r="AL3243" s="17"/>
      <c r="AM3243" s="17"/>
      <c r="AN3243" s="17"/>
      <c r="AO3243" s="37">
        <f t="shared" si="361"/>
        <v>0</v>
      </c>
      <c r="AP3243" s="17"/>
      <c r="AQ3243" s="17"/>
      <c r="AR3243" s="17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s="17"/>
      <c r="BE3243" s="17"/>
      <c r="BF3243" s="17"/>
      <c r="BG3243" s="17"/>
      <c r="BH3243" s="17"/>
      <c r="BI3243" s="17"/>
      <c r="BJ3243" s="17"/>
      <c r="BK3243" s="17"/>
      <c r="BL3243" s="17"/>
      <c r="BM3243" s="17"/>
      <c r="BN3243" s="17"/>
      <c r="BO3243" s="17"/>
      <c r="BP3243" s="17"/>
      <c r="BQ3243" s="17"/>
      <c r="BR3243" s="17"/>
    </row>
    <row r="3244" customFormat="1" hidden="1" spans="2:70">
      <c r="B3244" s="17"/>
      <c r="C3244" s="4">
        <f t="shared" si="359"/>
        <v>3240</v>
      </c>
      <c r="D3244" s="16" t="s">
        <v>4183</v>
      </c>
      <c r="E3244" s="1"/>
      <c r="F3244" s="17"/>
      <c r="G3244" s="4">
        <v>0</v>
      </c>
      <c r="H3244" s="35">
        <f t="shared" si="360"/>
        <v>0</v>
      </c>
      <c r="I3244" s="47">
        <f t="shared" si="358"/>
        <v>0</v>
      </c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7"/>
      <c r="AI3244" s="17"/>
      <c r="AJ3244" s="17"/>
      <c r="AK3244" s="17"/>
      <c r="AL3244" s="17"/>
      <c r="AM3244" s="17"/>
      <c r="AN3244" s="17"/>
      <c r="AO3244" s="37">
        <f t="shared" si="361"/>
        <v>0</v>
      </c>
      <c r="AP3244" s="17"/>
      <c r="AQ3244" s="17"/>
      <c r="AR3244" s="17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s="17"/>
      <c r="BE3244" s="17"/>
      <c r="BF3244" s="17"/>
      <c r="BG3244" s="17"/>
      <c r="BH3244" s="17"/>
      <c r="BI3244" s="17"/>
      <c r="BJ3244" s="17"/>
      <c r="BK3244" s="17"/>
      <c r="BL3244" s="17"/>
      <c r="BM3244" s="17"/>
      <c r="BN3244" s="17"/>
      <c r="BO3244" s="17"/>
      <c r="BP3244" s="17"/>
      <c r="BQ3244" s="17"/>
      <c r="BR3244" s="17"/>
    </row>
    <row r="3245" customFormat="1" hidden="1" spans="2:70">
      <c r="B3245" s="17"/>
      <c r="C3245" s="4">
        <f t="shared" si="359"/>
        <v>3241</v>
      </c>
      <c r="D3245" s="16" t="s">
        <v>4184</v>
      </c>
      <c r="E3245" s="1"/>
      <c r="F3245" s="17"/>
      <c r="G3245" s="4">
        <v>0</v>
      </c>
      <c r="H3245" s="35">
        <f t="shared" si="360"/>
        <v>0</v>
      </c>
      <c r="I3245" s="47">
        <f t="shared" si="358"/>
        <v>0</v>
      </c>
      <c r="J3245" s="17"/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/>
      <c r="AG3245" s="17"/>
      <c r="AH3245" s="17"/>
      <c r="AI3245" s="17"/>
      <c r="AJ3245" s="17"/>
      <c r="AK3245" s="17"/>
      <c r="AL3245" s="17"/>
      <c r="AM3245" s="17"/>
      <c r="AN3245" s="17"/>
      <c r="AO3245" s="37">
        <f t="shared" si="361"/>
        <v>0</v>
      </c>
      <c r="AP3245" s="17"/>
      <c r="AQ3245" s="17"/>
      <c r="AR3245" s="17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s="17"/>
      <c r="BE3245" s="17"/>
      <c r="BF3245" s="17"/>
      <c r="BG3245" s="17"/>
      <c r="BH3245" s="17"/>
      <c r="BI3245" s="17"/>
      <c r="BJ3245" s="17"/>
      <c r="BK3245" s="17"/>
      <c r="BL3245" s="17"/>
      <c r="BM3245" s="17"/>
      <c r="BN3245" s="17"/>
      <c r="BO3245" s="17"/>
      <c r="BP3245" s="17"/>
      <c r="BQ3245" s="17"/>
      <c r="BR3245" s="17"/>
    </row>
    <row r="3246" customFormat="1" hidden="1" spans="2:70">
      <c r="B3246" s="17"/>
      <c r="C3246" s="4">
        <f t="shared" si="359"/>
        <v>3242</v>
      </c>
      <c r="D3246" s="16" t="s">
        <v>4185</v>
      </c>
      <c r="E3246" s="1"/>
      <c r="F3246" s="17"/>
      <c r="G3246" s="4">
        <v>0</v>
      </c>
      <c r="H3246" s="35">
        <f t="shared" si="360"/>
        <v>0</v>
      </c>
      <c r="I3246" s="47">
        <f t="shared" si="358"/>
        <v>0</v>
      </c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7"/>
      <c r="AI3246" s="17"/>
      <c r="AJ3246" s="17"/>
      <c r="AK3246" s="17"/>
      <c r="AL3246" s="17"/>
      <c r="AM3246" s="17"/>
      <c r="AN3246" s="17"/>
      <c r="AO3246" s="37">
        <f t="shared" si="361"/>
        <v>0</v>
      </c>
      <c r="AP3246" s="17"/>
      <c r="AQ3246" s="17"/>
      <c r="AR3246" s="17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s="17"/>
      <c r="BE3246" s="17"/>
      <c r="BF3246" s="17"/>
      <c r="BG3246" s="17"/>
      <c r="BH3246" s="17"/>
      <c r="BI3246" s="17"/>
      <c r="BJ3246" s="17"/>
      <c r="BK3246" s="17"/>
      <c r="BL3246" s="17"/>
      <c r="BM3246" s="17"/>
      <c r="BN3246" s="17"/>
      <c r="BO3246" s="17"/>
      <c r="BP3246" s="17"/>
      <c r="BQ3246" s="17"/>
      <c r="BR3246" s="17"/>
    </row>
    <row r="3247" customFormat="1" hidden="1" spans="2:70">
      <c r="B3247" s="17"/>
      <c r="C3247" s="4">
        <f t="shared" si="359"/>
        <v>3243</v>
      </c>
      <c r="D3247" s="16" t="s">
        <v>4186</v>
      </c>
      <c r="E3247" s="1"/>
      <c r="F3247" s="17"/>
      <c r="G3247" s="4">
        <v>0</v>
      </c>
      <c r="H3247" s="35">
        <f t="shared" si="360"/>
        <v>0</v>
      </c>
      <c r="I3247" s="47">
        <f t="shared" si="358"/>
        <v>0</v>
      </c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7"/>
      <c r="AI3247" s="17"/>
      <c r="AJ3247" s="17"/>
      <c r="AK3247" s="17"/>
      <c r="AL3247" s="17"/>
      <c r="AM3247" s="17"/>
      <c r="AN3247" s="17"/>
      <c r="AO3247" s="37">
        <f t="shared" si="361"/>
        <v>0</v>
      </c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s="17"/>
      <c r="BE3247" s="17"/>
      <c r="BF3247" s="17"/>
      <c r="BG3247" s="17"/>
      <c r="BH3247" s="17"/>
      <c r="BI3247" s="17"/>
      <c r="BJ3247" s="17"/>
      <c r="BK3247" s="17"/>
      <c r="BL3247" s="17"/>
      <c r="BM3247" s="17"/>
      <c r="BN3247" s="17"/>
      <c r="BO3247" s="17"/>
      <c r="BP3247" s="17"/>
      <c r="BQ3247" s="17"/>
      <c r="BR3247" s="17"/>
    </row>
    <row r="3248" customFormat="1" hidden="1" spans="2:70">
      <c r="B3248" s="17"/>
      <c r="C3248" s="4">
        <f t="shared" si="359"/>
        <v>3244</v>
      </c>
      <c r="D3248" s="16" t="s">
        <v>4187</v>
      </c>
      <c r="E3248" s="1"/>
      <c r="F3248" s="17"/>
      <c r="G3248" s="4">
        <v>0</v>
      </c>
      <c r="H3248" s="35">
        <f t="shared" si="360"/>
        <v>0</v>
      </c>
      <c r="I3248" s="47">
        <f t="shared" si="358"/>
        <v>0</v>
      </c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/>
      <c r="AF3248" s="17"/>
      <c r="AG3248" s="17"/>
      <c r="AH3248" s="17"/>
      <c r="AI3248" s="17"/>
      <c r="AJ3248" s="17"/>
      <c r="AK3248" s="17"/>
      <c r="AL3248" s="17"/>
      <c r="AM3248" s="17"/>
      <c r="AN3248" s="17"/>
      <c r="AO3248" s="37">
        <f t="shared" si="361"/>
        <v>0</v>
      </c>
      <c r="AP3248" s="17"/>
      <c r="AQ3248" s="17"/>
      <c r="AR3248" s="17"/>
      <c r="AS3248" s="17"/>
      <c r="AT3248" s="17"/>
      <c r="AU3248" s="17"/>
      <c r="AV3248" s="17"/>
      <c r="AW3248" s="17"/>
      <c r="AX3248" s="17"/>
      <c r="AY3248" s="17"/>
      <c r="AZ3248" s="17"/>
      <c r="BA3248" s="17"/>
      <c r="BB3248" s="17"/>
      <c r="BC3248" s="17"/>
      <c r="BD3248" s="17"/>
      <c r="BE3248" s="17"/>
      <c r="BF3248" s="17"/>
      <c r="BG3248" s="17"/>
      <c r="BH3248" s="17"/>
      <c r="BI3248" s="17"/>
      <c r="BJ3248" s="17"/>
      <c r="BK3248" s="17"/>
      <c r="BL3248" s="17"/>
      <c r="BM3248" s="17"/>
      <c r="BN3248" s="17"/>
      <c r="BO3248" s="17"/>
      <c r="BP3248" s="17"/>
      <c r="BQ3248" s="17"/>
      <c r="BR3248" s="17"/>
    </row>
    <row r="3249" customFormat="1" hidden="1" spans="2:70">
      <c r="B3249" s="17"/>
      <c r="C3249" s="4">
        <f t="shared" si="359"/>
        <v>3245</v>
      </c>
      <c r="D3249" s="16" t="s">
        <v>4188</v>
      </c>
      <c r="E3249" s="1"/>
      <c r="F3249" s="17"/>
      <c r="G3249" s="4">
        <v>0</v>
      </c>
      <c r="H3249" s="35">
        <f t="shared" si="360"/>
        <v>0</v>
      </c>
      <c r="I3249" s="47">
        <f t="shared" si="358"/>
        <v>0</v>
      </c>
      <c r="J3249" s="17"/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7"/>
      <c r="AI3249" s="17"/>
      <c r="AJ3249" s="17"/>
      <c r="AK3249" s="17"/>
      <c r="AL3249" s="17"/>
      <c r="AM3249" s="17"/>
      <c r="AN3249" s="17"/>
      <c r="AO3249" s="37">
        <f t="shared" si="361"/>
        <v>0</v>
      </c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s="17"/>
      <c r="BE3249" s="17"/>
      <c r="BF3249" s="17"/>
      <c r="BG3249" s="17"/>
      <c r="BH3249" s="17"/>
      <c r="BI3249" s="17"/>
      <c r="BJ3249" s="17"/>
      <c r="BK3249" s="17"/>
      <c r="BL3249" s="17"/>
      <c r="BM3249" s="17"/>
      <c r="BN3249" s="17"/>
      <c r="BO3249" s="17"/>
      <c r="BP3249" s="17"/>
      <c r="BQ3249" s="17"/>
      <c r="BR3249" s="17"/>
    </row>
    <row r="3250" customFormat="1" hidden="1" spans="2:70">
      <c r="B3250" s="17"/>
      <c r="C3250" s="4">
        <f t="shared" si="359"/>
        <v>3246</v>
      </c>
      <c r="D3250" s="16" t="s">
        <v>4189</v>
      </c>
      <c r="E3250" s="1"/>
      <c r="F3250" s="17"/>
      <c r="G3250" s="4">
        <v>0</v>
      </c>
      <c r="H3250" s="35">
        <f t="shared" si="360"/>
        <v>0</v>
      </c>
      <c r="I3250" s="47">
        <f t="shared" si="358"/>
        <v>0</v>
      </c>
      <c r="J3250" s="17"/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7"/>
      <c r="AI3250" s="17"/>
      <c r="AJ3250" s="17"/>
      <c r="AK3250" s="17"/>
      <c r="AL3250" s="17"/>
      <c r="AM3250" s="17"/>
      <c r="AN3250" s="17"/>
      <c r="AO3250" s="37">
        <f t="shared" si="361"/>
        <v>0</v>
      </c>
      <c r="AP3250" s="17"/>
      <c r="AQ3250" s="17"/>
      <c r="AR3250" s="17"/>
      <c r="AS3250" s="17"/>
      <c r="AT3250" s="17"/>
      <c r="AU3250" s="17"/>
      <c r="AV3250" s="17"/>
      <c r="AW3250" s="17"/>
      <c r="AX3250" s="17"/>
      <c r="AY3250" s="17"/>
      <c r="AZ3250" s="17"/>
      <c r="BA3250" s="17"/>
      <c r="BB3250" s="17"/>
      <c r="BC3250" s="17"/>
      <c r="BD3250" s="17"/>
      <c r="BE3250" s="17"/>
      <c r="BF3250" s="17"/>
      <c r="BG3250" s="17"/>
      <c r="BH3250" s="17"/>
      <c r="BI3250" s="17"/>
      <c r="BJ3250" s="17"/>
      <c r="BK3250" s="17"/>
      <c r="BL3250" s="17"/>
      <c r="BM3250" s="17"/>
      <c r="BN3250" s="17"/>
      <c r="BO3250" s="17"/>
      <c r="BP3250" s="17"/>
      <c r="BQ3250" s="17"/>
      <c r="BR3250" s="17"/>
    </row>
    <row r="3251" customFormat="1" hidden="1" spans="2:70">
      <c r="B3251" s="17"/>
      <c r="C3251" s="4">
        <f t="shared" si="359"/>
        <v>3247</v>
      </c>
      <c r="D3251" s="16" t="s">
        <v>4190</v>
      </c>
      <c r="E3251" s="1"/>
      <c r="F3251" s="17"/>
      <c r="G3251" s="4">
        <v>0</v>
      </c>
      <c r="H3251" s="35">
        <f t="shared" si="360"/>
        <v>0</v>
      </c>
      <c r="I3251" s="47">
        <f t="shared" si="358"/>
        <v>0</v>
      </c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7"/>
      <c r="AI3251" s="17"/>
      <c r="AJ3251" s="17"/>
      <c r="AK3251" s="17"/>
      <c r="AL3251" s="17"/>
      <c r="AM3251" s="17"/>
      <c r="AN3251" s="17"/>
      <c r="AO3251" s="37">
        <f t="shared" si="361"/>
        <v>0</v>
      </c>
      <c r="AP3251" s="17"/>
      <c r="AQ3251" s="17"/>
      <c r="AR3251" s="17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7"/>
      <c r="BC3251" s="17"/>
      <c r="BD3251" s="17"/>
      <c r="BE3251" s="17"/>
      <c r="BF3251" s="17"/>
      <c r="BG3251" s="17"/>
      <c r="BH3251" s="17"/>
      <c r="BI3251" s="17"/>
      <c r="BJ3251" s="17"/>
      <c r="BK3251" s="17"/>
      <c r="BL3251" s="17"/>
      <c r="BM3251" s="17"/>
      <c r="BN3251" s="17"/>
      <c r="BO3251" s="17"/>
      <c r="BP3251" s="17"/>
      <c r="BQ3251" s="17"/>
      <c r="BR3251" s="17"/>
    </row>
    <row r="3252" customFormat="1" hidden="1" spans="2:70">
      <c r="B3252" s="17"/>
      <c r="C3252" s="4">
        <f t="shared" si="359"/>
        <v>3248</v>
      </c>
      <c r="D3252" s="16" t="s">
        <v>4191</v>
      </c>
      <c r="E3252" s="1"/>
      <c r="F3252" s="17"/>
      <c r="G3252" s="4">
        <v>0</v>
      </c>
      <c r="H3252" s="35">
        <f t="shared" si="360"/>
        <v>0</v>
      </c>
      <c r="I3252" s="47">
        <f t="shared" si="358"/>
        <v>0</v>
      </c>
      <c r="J3252" s="17"/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7"/>
      <c r="AG3252" s="17"/>
      <c r="AH3252" s="17"/>
      <c r="AI3252" s="17"/>
      <c r="AJ3252" s="17"/>
      <c r="AK3252" s="17"/>
      <c r="AL3252" s="17"/>
      <c r="AM3252" s="17"/>
      <c r="AN3252" s="17"/>
      <c r="AO3252" s="37">
        <f t="shared" si="361"/>
        <v>0</v>
      </c>
      <c r="AP3252" s="17"/>
      <c r="AQ3252" s="17"/>
      <c r="AR3252" s="17"/>
      <c r="AS3252" s="17"/>
      <c r="AT3252" s="17"/>
      <c r="AU3252" s="17"/>
      <c r="AV3252" s="17"/>
      <c r="AW3252" s="17"/>
      <c r="AX3252" s="17"/>
      <c r="AY3252" s="17"/>
      <c r="AZ3252" s="17"/>
      <c r="BA3252" s="17"/>
      <c r="BB3252" s="17"/>
      <c r="BC3252" s="17"/>
      <c r="BD3252" s="17"/>
      <c r="BE3252" s="17"/>
      <c r="BF3252" s="17"/>
      <c r="BG3252" s="17"/>
      <c r="BH3252" s="17"/>
      <c r="BI3252" s="17"/>
      <c r="BJ3252" s="17"/>
      <c r="BK3252" s="17"/>
      <c r="BL3252" s="17"/>
      <c r="BM3252" s="17"/>
      <c r="BN3252" s="17"/>
      <c r="BO3252" s="17"/>
      <c r="BP3252" s="17"/>
      <c r="BQ3252" s="17"/>
      <c r="BR3252" s="17"/>
    </row>
    <row r="3253" customFormat="1" hidden="1" spans="2:70">
      <c r="B3253" s="17"/>
      <c r="C3253" s="4">
        <f t="shared" si="359"/>
        <v>3249</v>
      </c>
      <c r="D3253" s="16" t="s">
        <v>4192</v>
      </c>
      <c r="E3253" s="1"/>
      <c r="F3253" s="17"/>
      <c r="G3253" s="4">
        <v>0</v>
      </c>
      <c r="H3253" s="35">
        <f t="shared" si="360"/>
        <v>0</v>
      </c>
      <c r="I3253" s="47">
        <f t="shared" si="358"/>
        <v>0</v>
      </c>
      <c r="J3253" s="17"/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7"/>
      <c r="AG3253" s="17"/>
      <c r="AH3253" s="17"/>
      <c r="AI3253" s="17"/>
      <c r="AJ3253" s="17"/>
      <c r="AK3253" s="17"/>
      <c r="AL3253" s="17"/>
      <c r="AM3253" s="17"/>
      <c r="AN3253" s="17"/>
      <c r="AO3253" s="37">
        <f t="shared" si="361"/>
        <v>0</v>
      </c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s="17"/>
      <c r="BE3253" s="17"/>
      <c r="BF3253" s="17"/>
      <c r="BG3253" s="17"/>
      <c r="BH3253" s="17"/>
      <c r="BI3253" s="17"/>
      <c r="BJ3253" s="17"/>
      <c r="BK3253" s="17"/>
      <c r="BL3253" s="17"/>
      <c r="BM3253" s="17"/>
      <c r="BN3253" s="17"/>
      <c r="BO3253" s="17"/>
      <c r="BP3253" s="17"/>
      <c r="BQ3253" s="17"/>
      <c r="BR3253" s="17"/>
    </row>
    <row r="3254" customFormat="1" hidden="1" spans="2:70">
      <c r="B3254" s="17"/>
      <c r="C3254" s="4">
        <f t="shared" si="359"/>
        <v>3250</v>
      </c>
      <c r="D3254" s="16" t="s">
        <v>4193</v>
      </c>
      <c r="E3254" s="1"/>
      <c r="F3254" s="17"/>
      <c r="G3254" s="4">
        <v>0</v>
      </c>
      <c r="H3254" s="35">
        <f t="shared" si="360"/>
        <v>0</v>
      </c>
      <c r="I3254" s="47">
        <f t="shared" si="358"/>
        <v>0</v>
      </c>
      <c r="J3254" s="17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/>
      <c r="AG3254" s="17"/>
      <c r="AH3254" s="17"/>
      <c r="AI3254" s="17"/>
      <c r="AJ3254" s="17"/>
      <c r="AK3254" s="17"/>
      <c r="AL3254" s="17"/>
      <c r="AM3254" s="17"/>
      <c r="AN3254" s="17"/>
      <c r="AO3254" s="37">
        <f t="shared" si="361"/>
        <v>0</v>
      </c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s="17"/>
      <c r="BE3254" s="17"/>
      <c r="BF3254" s="17"/>
      <c r="BG3254" s="17"/>
      <c r="BH3254" s="17"/>
      <c r="BI3254" s="17"/>
      <c r="BJ3254" s="17"/>
      <c r="BK3254" s="17"/>
      <c r="BL3254" s="17"/>
      <c r="BM3254" s="17"/>
      <c r="BN3254" s="17"/>
      <c r="BO3254" s="17"/>
      <c r="BP3254" s="17"/>
      <c r="BQ3254" s="17"/>
      <c r="BR3254" s="17"/>
    </row>
    <row r="3255" customFormat="1" hidden="1" spans="2:70">
      <c r="B3255" s="17"/>
      <c r="C3255" s="4">
        <f t="shared" si="359"/>
        <v>3251</v>
      </c>
      <c r="D3255" s="16" t="s">
        <v>4194</v>
      </c>
      <c r="E3255" s="1"/>
      <c r="F3255" s="17"/>
      <c r="G3255" s="4">
        <v>0</v>
      </c>
      <c r="H3255" s="35">
        <f t="shared" si="360"/>
        <v>0</v>
      </c>
      <c r="I3255" s="47">
        <f t="shared" si="358"/>
        <v>30</v>
      </c>
      <c r="J3255" s="17">
        <v>30</v>
      </c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/>
      <c r="AG3255" s="17"/>
      <c r="AH3255" s="17"/>
      <c r="AI3255" s="17"/>
      <c r="AJ3255" s="17"/>
      <c r="AK3255" s="17"/>
      <c r="AL3255" s="17"/>
      <c r="AM3255" s="17"/>
      <c r="AN3255" s="17"/>
      <c r="AO3255" s="37">
        <f t="shared" si="361"/>
        <v>30</v>
      </c>
      <c r="AP3255" s="17">
        <v>30</v>
      </c>
      <c r="AQ3255" s="17"/>
      <c r="AR3255" s="17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s="17"/>
      <c r="BE3255" s="17"/>
      <c r="BF3255" s="17"/>
      <c r="BG3255" s="17"/>
      <c r="BH3255" s="17"/>
      <c r="BI3255" s="17"/>
      <c r="BJ3255" s="17"/>
      <c r="BK3255" s="17"/>
      <c r="BL3255" s="17"/>
      <c r="BM3255" s="17"/>
      <c r="BN3255" s="17"/>
      <c r="BO3255" s="17"/>
      <c r="BP3255" s="17"/>
      <c r="BQ3255" s="17"/>
      <c r="BR3255" s="17"/>
    </row>
    <row r="3256" customFormat="1" hidden="1" spans="2:70">
      <c r="B3256" s="17"/>
      <c r="C3256" s="4">
        <f t="shared" si="359"/>
        <v>3252</v>
      </c>
      <c r="D3256" s="16" t="s">
        <v>4195</v>
      </c>
      <c r="E3256" s="1"/>
      <c r="F3256" s="17"/>
      <c r="G3256" s="4">
        <v>0</v>
      </c>
      <c r="H3256" s="35">
        <f t="shared" si="360"/>
        <v>0</v>
      </c>
      <c r="I3256" s="47">
        <f t="shared" si="358"/>
        <v>0</v>
      </c>
      <c r="J3256" s="17"/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  <c r="AE3256" s="17"/>
      <c r="AF3256" s="17"/>
      <c r="AG3256" s="17"/>
      <c r="AH3256" s="17"/>
      <c r="AI3256" s="17"/>
      <c r="AJ3256" s="17"/>
      <c r="AK3256" s="17"/>
      <c r="AL3256" s="17"/>
      <c r="AM3256" s="17"/>
      <c r="AN3256" s="17"/>
      <c r="AO3256" s="37">
        <f t="shared" si="361"/>
        <v>0</v>
      </c>
      <c r="AP3256" s="17"/>
      <c r="AQ3256" s="17"/>
      <c r="AR3256" s="17"/>
      <c r="AS3256" s="17"/>
      <c r="AT3256" s="17"/>
      <c r="AU3256" s="17"/>
      <c r="AV3256" s="17"/>
      <c r="AW3256" s="17"/>
      <c r="AX3256" s="17"/>
      <c r="AY3256" s="17"/>
      <c r="AZ3256" s="17"/>
      <c r="BA3256" s="17"/>
      <c r="BB3256" s="17"/>
      <c r="BC3256" s="17"/>
      <c r="BD3256" s="17"/>
      <c r="BE3256" s="17"/>
      <c r="BF3256" s="17"/>
      <c r="BG3256" s="17"/>
      <c r="BH3256" s="17"/>
      <c r="BI3256" s="17"/>
      <c r="BJ3256" s="17"/>
      <c r="BK3256" s="17"/>
      <c r="BL3256" s="17"/>
      <c r="BM3256" s="17"/>
      <c r="BN3256" s="17"/>
      <c r="BO3256" s="17"/>
      <c r="BP3256" s="17"/>
      <c r="BQ3256" s="17"/>
      <c r="BR3256" s="17"/>
    </row>
    <row r="3257" customFormat="1" hidden="1" spans="2:70">
      <c r="B3257" s="17"/>
      <c r="C3257" s="4">
        <f t="shared" si="359"/>
        <v>3253</v>
      </c>
      <c r="D3257" s="16" t="s">
        <v>4196</v>
      </c>
      <c r="E3257" s="1"/>
      <c r="F3257" s="17"/>
      <c r="G3257" s="4">
        <v>0</v>
      </c>
      <c r="H3257" s="35">
        <f t="shared" si="360"/>
        <v>0</v>
      </c>
      <c r="I3257" s="47">
        <f t="shared" si="358"/>
        <v>0</v>
      </c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/>
      <c r="AG3257" s="17"/>
      <c r="AH3257" s="17"/>
      <c r="AI3257" s="17"/>
      <c r="AJ3257" s="17"/>
      <c r="AK3257" s="17"/>
      <c r="AL3257" s="17"/>
      <c r="AM3257" s="17"/>
      <c r="AN3257" s="17"/>
      <c r="AO3257" s="37">
        <f t="shared" si="361"/>
        <v>0</v>
      </c>
      <c r="AP3257" s="17"/>
      <c r="AQ3257" s="17"/>
      <c r="AR3257" s="17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s="17"/>
      <c r="BE3257" s="17"/>
      <c r="BF3257" s="17"/>
      <c r="BG3257" s="17"/>
      <c r="BH3257" s="17"/>
      <c r="BI3257" s="17"/>
      <c r="BJ3257" s="17"/>
      <c r="BK3257" s="17"/>
      <c r="BL3257" s="17"/>
      <c r="BM3257" s="17"/>
      <c r="BN3257" s="17"/>
      <c r="BO3257" s="17"/>
      <c r="BP3257" s="17"/>
      <c r="BQ3257" s="17"/>
      <c r="BR3257" s="17"/>
    </row>
    <row r="3258" customFormat="1" hidden="1" spans="2:70">
      <c r="B3258" s="17"/>
      <c r="C3258" s="4">
        <f t="shared" si="359"/>
        <v>3254</v>
      </c>
      <c r="D3258" s="16" t="s">
        <v>4197</v>
      </c>
      <c r="E3258" s="1"/>
      <c r="F3258" s="17"/>
      <c r="G3258" s="4">
        <v>0</v>
      </c>
      <c r="H3258" s="35">
        <f t="shared" si="360"/>
        <v>0</v>
      </c>
      <c r="I3258" s="47">
        <f t="shared" si="358"/>
        <v>0</v>
      </c>
      <c r="J3258" s="17"/>
      <c r="K3258" s="17"/>
      <c r="L3258" s="17"/>
      <c r="M3258" s="17"/>
      <c r="N3258" s="17"/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7"/>
      <c r="AG3258" s="17"/>
      <c r="AH3258" s="17"/>
      <c r="AI3258" s="17"/>
      <c r="AJ3258" s="17"/>
      <c r="AK3258" s="17"/>
      <c r="AL3258" s="17"/>
      <c r="AM3258" s="17"/>
      <c r="AN3258" s="17"/>
      <c r="AO3258" s="37">
        <f t="shared" si="361"/>
        <v>0</v>
      </c>
      <c r="AP3258" s="17"/>
      <c r="AQ3258" s="17"/>
      <c r="AR3258" s="17"/>
      <c r="AS3258" s="17"/>
      <c r="AT3258" s="17"/>
      <c r="AU3258" s="17"/>
      <c r="AV3258" s="17"/>
      <c r="AW3258" s="17"/>
      <c r="AX3258" s="17"/>
      <c r="AY3258" s="17"/>
      <c r="AZ3258" s="17"/>
      <c r="BA3258" s="17"/>
      <c r="BB3258" s="17"/>
      <c r="BC3258" s="17"/>
      <c r="BD3258" s="17"/>
      <c r="BE3258" s="17"/>
      <c r="BF3258" s="17"/>
      <c r="BG3258" s="17"/>
      <c r="BH3258" s="17"/>
      <c r="BI3258" s="17"/>
      <c r="BJ3258" s="17"/>
      <c r="BK3258" s="17"/>
      <c r="BL3258" s="17"/>
      <c r="BM3258" s="17"/>
      <c r="BN3258" s="17"/>
      <c r="BO3258" s="17"/>
      <c r="BP3258" s="17"/>
      <c r="BQ3258" s="17"/>
      <c r="BR3258" s="17"/>
    </row>
    <row r="3259" customFormat="1" hidden="1" spans="2:70">
      <c r="B3259" s="17"/>
      <c r="C3259" s="4">
        <f t="shared" si="359"/>
        <v>3255</v>
      </c>
      <c r="D3259" s="16" t="s">
        <v>4198</v>
      </c>
      <c r="E3259" s="1"/>
      <c r="F3259" s="17"/>
      <c r="G3259" s="4">
        <v>0</v>
      </c>
      <c r="H3259" s="35">
        <f t="shared" si="360"/>
        <v>0</v>
      </c>
      <c r="I3259" s="47">
        <f t="shared" si="358"/>
        <v>0</v>
      </c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  <c r="AE3259" s="17"/>
      <c r="AF3259" s="17"/>
      <c r="AG3259" s="17"/>
      <c r="AH3259" s="17"/>
      <c r="AI3259" s="17"/>
      <c r="AJ3259" s="17"/>
      <c r="AK3259" s="17"/>
      <c r="AL3259" s="17"/>
      <c r="AM3259" s="17"/>
      <c r="AN3259" s="17"/>
      <c r="AO3259" s="37">
        <f t="shared" si="361"/>
        <v>0</v>
      </c>
      <c r="AP3259" s="17"/>
      <c r="AQ3259" s="17"/>
      <c r="AR3259" s="17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s="17"/>
      <c r="BE3259" s="17"/>
      <c r="BF3259" s="17"/>
      <c r="BG3259" s="17"/>
      <c r="BH3259" s="17"/>
      <c r="BI3259" s="17"/>
      <c r="BJ3259" s="17"/>
      <c r="BK3259" s="17"/>
      <c r="BL3259" s="17"/>
      <c r="BM3259" s="17"/>
      <c r="BN3259" s="17"/>
      <c r="BO3259" s="17"/>
      <c r="BP3259" s="17"/>
      <c r="BQ3259" s="17"/>
      <c r="BR3259" s="17"/>
    </row>
    <row r="3260" customFormat="1" hidden="1" spans="2:70">
      <c r="B3260" s="17"/>
      <c r="C3260" s="4">
        <f t="shared" si="359"/>
        <v>3256</v>
      </c>
      <c r="D3260" s="16" t="s">
        <v>4199</v>
      </c>
      <c r="E3260" s="1"/>
      <c r="F3260" s="17"/>
      <c r="G3260" s="4">
        <v>0</v>
      </c>
      <c r="H3260" s="35">
        <f t="shared" si="360"/>
        <v>0</v>
      </c>
      <c r="I3260" s="47">
        <f t="shared" si="358"/>
        <v>0</v>
      </c>
      <c r="J3260" s="17"/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7"/>
      <c r="AG3260" s="17"/>
      <c r="AH3260" s="17"/>
      <c r="AI3260" s="17"/>
      <c r="AJ3260" s="17"/>
      <c r="AK3260" s="17"/>
      <c r="AL3260" s="17"/>
      <c r="AM3260" s="17"/>
      <c r="AN3260" s="17"/>
      <c r="AO3260" s="37">
        <f t="shared" si="361"/>
        <v>0</v>
      </c>
      <c r="AP3260" s="17"/>
      <c r="AQ3260" s="17"/>
      <c r="AR3260" s="17"/>
      <c r="AS3260" s="17"/>
      <c r="AT3260" s="17"/>
      <c r="AU3260" s="17"/>
      <c r="AV3260" s="17"/>
      <c r="AW3260" s="17"/>
      <c r="AX3260" s="17"/>
      <c r="AY3260" s="17"/>
      <c r="AZ3260" s="17"/>
      <c r="BA3260" s="17"/>
      <c r="BB3260" s="17"/>
      <c r="BC3260" s="17"/>
      <c r="BD3260" s="17"/>
      <c r="BE3260" s="17"/>
      <c r="BF3260" s="17"/>
      <c r="BG3260" s="17"/>
      <c r="BH3260" s="17"/>
      <c r="BI3260" s="17"/>
      <c r="BJ3260" s="17"/>
      <c r="BK3260" s="17"/>
      <c r="BL3260" s="17"/>
      <c r="BM3260" s="17"/>
      <c r="BN3260" s="17"/>
      <c r="BO3260" s="17"/>
      <c r="BP3260" s="17"/>
      <c r="BQ3260" s="17"/>
      <c r="BR3260" s="17"/>
    </row>
    <row r="3261" customFormat="1" hidden="1" spans="2:70">
      <c r="B3261" s="17"/>
      <c r="C3261" s="4">
        <f t="shared" si="359"/>
        <v>3257</v>
      </c>
      <c r="D3261" s="16" t="s">
        <v>4200</v>
      </c>
      <c r="E3261" s="1"/>
      <c r="F3261" s="17"/>
      <c r="G3261" s="4">
        <v>0</v>
      </c>
      <c r="H3261" s="35">
        <f t="shared" si="360"/>
        <v>0</v>
      </c>
      <c r="I3261" s="47">
        <f t="shared" si="358"/>
        <v>0</v>
      </c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7"/>
      <c r="AI3261" s="17"/>
      <c r="AJ3261" s="17"/>
      <c r="AK3261" s="17"/>
      <c r="AL3261" s="17"/>
      <c r="AM3261" s="17"/>
      <c r="AN3261" s="17"/>
      <c r="AO3261" s="37">
        <f t="shared" si="361"/>
        <v>0</v>
      </c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s="17"/>
      <c r="BE3261" s="17"/>
      <c r="BF3261" s="17"/>
      <c r="BG3261" s="17"/>
      <c r="BH3261" s="17"/>
      <c r="BI3261" s="17"/>
      <c r="BJ3261" s="17"/>
      <c r="BK3261" s="17"/>
      <c r="BL3261" s="17"/>
      <c r="BM3261" s="17"/>
      <c r="BN3261" s="17"/>
      <c r="BO3261" s="17"/>
      <c r="BP3261" s="17"/>
      <c r="BQ3261" s="17"/>
      <c r="BR3261" s="17"/>
    </row>
    <row r="3262" customFormat="1" hidden="1" spans="2:70">
      <c r="B3262" s="17"/>
      <c r="C3262" s="4">
        <f t="shared" si="359"/>
        <v>3258</v>
      </c>
      <c r="D3262" s="16" t="s">
        <v>4201</v>
      </c>
      <c r="E3262" s="1"/>
      <c r="F3262" s="17"/>
      <c r="G3262" s="4">
        <v>0</v>
      </c>
      <c r="H3262" s="35">
        <f t="shared" si="360"/>
        <v>0</v>
      </c>
      <c r="I3262" s="47">
        <f t="shared" si="358"/>
        <v>0</v>
      </c>
      <c r="J3262" s="17"/>
      <c r="K3262" s="17"/>
      <c r="L3262" s="17"/>
      <c r="M3262" s="17"/>
      <c r="N3262" s="17"/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7"/>
      <c r="AG3262" s="17"/>
      <c r="AH3262" s="17"/>
      <c r="AI3262" s="17"/>
      <c r="AJ3262" s="17"/>
      <c r="AK3262" s="17"/>
      <c r="AL3262" s="17"/>
      <c r="AM3262" s="17"/>
      <c r="AN3262" s="17"/>
      <c r="AO3262" s="37">
        <f t="shared" si="361"/>
        <v>0</v>
      </c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s="17"/>
      <c r="BE3262" s="17"/>
      <c r="BF3262" s="17"/>
      <c r="BG3262" s="17"/>
      <c r="BH3262" s="17"/>
      <c r="BI3262" s="17"/>
      <c r="BJ3262" s="17"/>
      <c r="BK3262" s="17"/>
      <c r="BL3262" s="17"/>
      <c r="BM3262" s="17"/>
      <c r="BN3262" s="17"/>
      <c r="BO3262" s="17"/>
      <c r="BP3262" s="17"/>
      <c r="BQ3262" s="17"/>
      <c r="BR3262" s="17"/>
    </row>
    <row r="3263" customFormat="1" hidden="1" spans="2:70">
      <c r="B3263" s="17"/>
      <c r="C3263" s="4">
        <f t="shared" si="359"/>
        <v>3259</v>
      </c>
      <c r="D3263" s="16" t="s">
        <v>4202</v>
      </c>
      <c r="E3263" s="1"/>
      <c r="F3263" s="17"/>
      <c r="G3263" s="4">
        <v>0</v>
      </c>
      <c r="H3263" s="35">
        <f t="shared" si="360"/>
        <v>0</v>
      </c>
      <c r="I3263" s="47">
        <f t="shared" si="358"/>
        <v>0</v>
      </c>
      <c r="J3263" s="17"/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7"/>
      <c r="AG3263" s="17"/>
      <c r="AH3263" s="17"/>
      <c r="AI3263" s="17"/>
      <c r="AJ3263" s="17"/>
      <c r="AK3263" s="17"/>
      <c r="AL3263" s="17"/>
      <c r="AM3263" s="17"/>
      <c r="AN3263" s="17"/>
      <c r="AO3263" s="37">
        <f t="shared" si="361"/>
        <v>0</v>
      </c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s="17"/>
      <c r="BE3263" s="17"/>
      <c r="BF3263" s="17"/>
      <c r="BG3263" s="17"/>
      <c r="BH3263" s="17"/>
      <c r="BI3263" s="17"/>
      <c r="BJ3263" s="17"/>
      <c r="BK3263" s="17"/>
      <c r="BL3263" s="17"/>
      <c r="BM3263" s="17"/>
      <c r="BN3263" s="17"/>
      <c r="BO3263" s="17"/>
      <c r="BP3263" s="17"/>
      <c r="BQ3263" s="17"/>
      <c r="BR3263" s="17"/>
    </row>
    <row r="3264" customFormat="1" hidden="1" spans="2:70">
      <c r="B3264" s="17"/>
      <c r="C3264" s="4">
        <f t="shared" si="359"/>
        <v>3260</v>
      </c>
      <c r="D3264" s="16" t="s">
        <v>4203</v>
      </c>
      <c r="E3264" s="1"/>
      <c r="F3264" s="17"/>
      <c r="G3264" s="4">
        <v>0</v>
      </c>
      <c r="H3264" s="35">
        <f t="shared" si="360"/>
        <v>0</v>
      </c>
      <c r="I3264" s="47">
        <f t="shared" si="358"/>
        <v>0</v>
      </c>
      <c r="J3264" s="17"/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/>
      <c r="AG3264" s="17"/>
      <c r="AH3264" s="17"/>
      <c r="AI3264" s="17"/>
      <c r="AJ3264" s="17"/>
      <c r="AK3264" s="17"/>
      <c r="AL3264" s="17"/>
      <c r="AM3264" s="17"/>
      <c r="AN3264" s="17"/>
      <c r="AO3264" s="37">
        <f t="shared" si="361"/>
        <v>0</v>
      </c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7"/>
      <c r="BC3264" s="17"/>
      <c r="BD3264" s="17"/>
      <c r="BE3264" s="17"/>
      <c r="BF3264" s="17"/>
      <c r="BG3264" s="17"/>
      <c r="BH3264" s="17"/>
      <c r="BI3264" s="17"/>
      <c r="BJ3264" s="17"/>
      <c r="BK3264" s="17"/>
      <c r="BL3264" s="17"/>
      <c r="BM3264" s="17"/>
      <c r="BN3264" s="17"/>
      <c r="BO3264" s="17"/>
      <c r="BP3264" s="17"/>
      <c r="BQ3264" s="17"/>
      <c r="BR3264" s="17"/>
    </row>
    <row r="3265" customFormat="1" hidden="1" spans="2:70">
      <c r="B3265" s="17"/>
      <c r="C3265" s="4">
        <f t="shared" si="359"/>
        <v>3261</v>
      </c>
      <c r="D3265" s="16" t="s">
        <v>3656</v>
      </c>
      <c r="E3265" s="1"/>
      <c r="F3265" s="17"/>
      <c r="G3265" s="4">
        <v>0</v>
      </c>
      <c r="H3265" s="35">
        <f t="shared" si="360"/>
        <v>0</v>
      </c>
      <c r="I3265" s="47">
        <f t="shared" si="358"/>
        <v>0</v>
      </c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  <c r="AE3265" s="17"/>
      <c r="AF3265" s="17"/>
      <c r="AG3265" s="17"/>
      <c r="AH3265" s="17"/>
      <c r="AI3265" s="17"/>
      <c r="AJ3265" s="17"/>
      <c r="AK3265" s="17"/>
      <c r="AL3265" s="17"/>
      <c r="AM3265" s="17"/>
      <c r="AN3265" s="17"/>
      <c r="AO3265" s="37">
        <f t="shared" si="361"/>
        <v>0</v>
      </c>
      <c r="AP3265" s="17"/>
      <c r="AQ3265" s="17"/>
      <c r="AR3265" s="17"/>
      <c r="AS3265" s="17"/>
      <c r="AT3265" s="17"/>
      <c r="AU3265" s="17"/>
      <c r="AV3265" s="17"/>
      <c r="AW3265" s="17"/>
      <c r="AX3265" s="17"/>
      <c r="AY3265" s="17"/>
      <c r="AZ3265" s="17"/>
      <c r="BA3265" s="17"/>
      <c r="BB3265" s="17"/>
      <c r="BC3265" s="17"/>
      <c r="BD3265" s="17"/>
      <c r="BE3265" s="17"/>
      <c r="BF3265" s="17"/>
      <c r="BG3265" s="17"/>
      <c r="BH3265" s="17"/>
      <c r="BI3265" s="17"/>
      <c r="BJ3265" s="17"/>
      <c r="BK3265" s="17"/>
      <c r="BL3265" s="17"/>
      <c r="BM3265" s="17"/>
      <c r="BN3265" s="17"/>
      <c r="BO3265" s="17"/>
      <c r="BP3265" s="17"/>
      <c r="BQ3265" s="17"/>
      <c r="BR3265" s="17"/>
    </row>
    <row r="3266" customFormat="1" hidden="1" spans="2:70">
      <c r="B3266" s="17"/>
      <c r="C3266" s="4">
        <f t="shared" si="359"/>
        <v>3262</v>
      </c>
      <c r="D3266" s="16" t="s">
        <v>4204</v>
      </c>
      <c r="E3266" s="1"/>
      <c r="F3266" s="17"/>
      <c r="G3266" s="4">
        <v>0</v>
      </c>
      <c r="H3266" s="35">
        <f t="shared" si="360"/>
        <v>0</v>
      </c>
      <c r="I3266" s="47">
        <f t="shared" si="358"/>
        <v>0</v>
      </c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  <c r="AE3266" s="17"/>
      <c r="AF3266" s="17"/>
      <c r="AG3266" s="17"/>
      <c r="AH3266" s="17"/>
      <c r="AI3266" s="17"/>
      <c r="AJ3266" s="17"/>
      <c r="AK3266" s="17"/>
      <c r="AL3266" s="17"/>
      <c r="AM3266" s="17"/>
      <c r="AN3266" s="17"/>
      <c r="AO3266" s="37">
        <f t="shared" si="361"/>
        <v>0</v>
      </c>
      <c r="AP3266" s="17"/>
      <c r="AQ3266" s="17"/>
      <c r="AR3266" s="17"/>
      <c r="AS3266" s="17"/>
      <c r="AT3266" s="17"/>
      <c r="AU3266" s="17"/>
      <c r="AV3266" s="17"/>
      <c r="AW3266" s="17"/>
      <c r="AX3266" s="17"/>
      <c r="AY3266" s="17"/>
      <c r="AZ3266" s="17"/>
      <c r="BA3266" s="17"/>
      <c r="BB3266" s="17"/>
      <c r="BC3266" s="17"/>
      <c r="BD3266" s="17"/>
      <c r="BE3266" s="17"/>
      <c r="BF3266" s="17"/>
      <c r="BG3266" s="17"/>
      <c r="BH3266" s="17"/>
      <c r="BI3266" s="17"/>
      <c r="BJ3266" s="17"/>
      <c r="BK3266" s="17"/>
      <c r="BL3266" s="17"/>
      <c r="BM3266" s="17"/>
      <c r="BN3266" s="17"/>
      <c r="BO3266" s="17"/>
      <c r="BP3266" s="17"/>
      <c r="BQ3266" s="17"/>
      <c r="BR3266" s="17"/>
    </row>
    <row r="3267" customFormat="1" hidden="1" spans="2:70">
      <c r="B3267" s="17"/>
      <c r="C3267" s="4">
        <f t="shared" si="359"/>
        <v>3263</v>
      </c>
      <c r="D3267" s="16" t="s">
        <v>4205</v>
      </c>
      <c r="E3267" s="1"/>
      <c r="F3267" s="17"/>
      <c r="G3267" s="4">
        <v>0</v>
      </c>
      <c r="H3267" s="35">
        <f t="shared" si="360"/>
        <v>0</v>
      </c>
      <c r="I3267" s="47">
        <f t="shared" si="358"/>
        <v>0</v>
      </c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7"/>
      <c r="AG3267" s="17"/>
      <c r="AH3267" s="17"/>
      <c r="AI3267" s="17"/>
      <c r="AJ3267" s="17"/>
      <c r="AK3267" s="17"/>
      <c r="AL3267" s="17"/>
      <c r="AM3267" s="17"/>
      <c r="AN3267" s="17"/>
      <c r="AO3267" s="37">
        <f t="shared" si="361"/>
        <v>0</v>
      </c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7"/>
      <c r="AZ3267" s="17"/>
      <c r="BA3267" s="17"/>
      <c r="BB3267" s="17"/>
      <c r="BC3267" s="17"/>
      <c r="BD3267" s="17"/>
      <c r="BE3267" s="17"/>
      <c r="BF3267" s="17"/>
      <c r="BG3267" s="17"/>
      <c r="BH3267" s="17"/>
      <c r="BI3267" s="17"/>
      <c r="BJ3267" s="17"/>
      <c r="BK3267" s="17"/>
      <c r="BL3267" s="17"/>
      <c r="BM3267" s="17"/>
      <c r="BN3267" s="17"/>
      <c r="BO3267" s="17"/>
      <c r="BP3267" s="17"/>
      <c r="BQ3267" s="17"/>
      <c r="BR3267" s="17"/>
    </row>
    <row r="3268" customFormat="1" hidden="1" spans="2:70">
      <c r="B3268" s="17"/>
      <c r="C3268" s="4">
        <f t="shared" si="359"/>
        <v>3264</v>
      </c>
      <c r="D3268" s="16" t="s">
        <v>4206</v>
      </c>
      <c r="E3268" s="1"/>
      <c r="F3268" s="17"/>
      <c r="G3268" s="4">
        <v>0</v>
      </c>
      <c r="H3268" s="35">
        <f t="shared" si="360"/>
        <v>0</v>
      </c>
      <c r="I3268" s="47">
        <f t="shared" si="358"/>
        <v>0</v>
      </c>
      <c r="J3268" s="17"/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7"/>
      <c r="AI3268" s="17"/>
      <c r="AJ3268" s="17"/>
      <c r="AK3268" s="17"/>
      <c r="AL3268" s="17"/>
      <c r="AM3268" s="17"/>
      <c r="AN3268" s="17"/>
      <c r="AO3268" s="37">
        <f t="shared" si="361"/>
        <v>0</v>
      </c>
      <c r="AP3268" s="17"/>
      <c r="AQ3268" s="17"/>
      <c r="AR3268" s="17"/>
      <c r="AS3268" s="17"/>
      <c r="AT3268" s="17"/>
      <c r="AU3268" s="17"/>
      <c r="AV3268" s="17"/>
      <c r="AW3268" s="17"/>
      <c r="AX3268" s="17"/>
      <c r="AY3268" s="17"/>
      <c r="AZ3268" s="17"/>
      <c r="BA3268" s="17"/>
      <c r="BB3268" s="17"/>
      <c r="BC3268" s="17"/>
      <c r="BD3268" s="17"/>
      <c r="BE3268" s="17"/>
      <c r="BF3268" s="17"/>
      <c r="BG3268" s="17"/>
      <c r="BH3268" s="17"/>
      <c r="BI3268" s="17"/>
      <c r="BJ3268" s="17"/>
      <c r="BK3268" s="17"/>
      <c r="BL3268" s="17"/>
      <c r="BM3268" s="17"/>
      <c r="BN3268" s="17"/>
      <c r="BO3268" s="17"/>
      <c r="BP3268" s="17"/>
      <c r="BQ3268" s="17"/>
      <c r="BR3268" s="17"/>
    </row>
    <row r="3269" customFormat="1" hidden="1" spans="2:70">
      <c r="B3269" s="17"/>
      <c r="C3269" s="4">
        <f t="shared" si="359"/>
        <v>3265</v>
      </c>
      <c r="D3269" s="16" t="s">
        <v>4207</v>
      </c>
      <c r="E3269" s="1"/>
      <c r="F3269" s="17"/>
      <c r="G3269" s="4">
        <v>0</v>
      </c>
      <c r="H3269" s="35">
        <f t="shared" si="360"/>
        <v>0</v>
      </c>
      <c r="I3269" s="47">
        <f t="shared" si="358"/>
        <v>0</v>
      </c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7"/>
      <c r="AG3269" s="17"/>
      <c r="AH3269" s="17"/>
      <c r="AI3269" s="17"/>
      <c r="AJ3269" s="17"/>
      <c r="AK3269" s="17"/>
      <c r="AL3269" s="17"/>
      <c r="AM3269" s="17"/>
      <c r="AN3269" s="17"/>
      <c r="AO3269" s="37">
        <f t="shared" si="361"/>
        <v>0</v>
      </c>
      <c r="AP3269" s="17"/>
      <c r="AQ3269" s="17"/>
      <c r="AR3269" s="17"/>
      <c r="AS3269" s="17"/>
      <c r="AT3269" s="17"/>
      <c r="AU3269" s="17"/>
      <c r="AV3269" s="17"/>
      <c r="AW3269" s="17"/>
      <c r="AX3269" s="17"/>
      <c r="AY3269" s="17"/>
      <c r="AZ3269" s="17"/>
      <c r="BA3269" s="17"/>
      <c r="BB3269" s="17"/>
      <c r="BC3269" s="17"/>
      <c r="BD3269" s="17"/>
      <c r="BE3269" s="17"/>
      <c r="BF3269" s="17"/>
      <c r="BG3269" s="17"/>
      <c r="BH3269" s="17"/>
      <c r="BI3269" s="17"/>
      <c r="BJ3269" s="17"/>
      <c r="BK3269" s="17"/>
      <c r="BL3269" s="17"/>
      <c r="BM3269" s="17"/>
      <c r="BN3269" s="17"/>
      <c r="BO3269" s="17"/>
      <c r="BP3269" s="17"/>
      <c r="BQ3269" s="17"/>
      <c r="BR3269" s="17"/>
    </row>
    <row r="3270" customFormat="1" hidden="1" spans="2:70">
      <c r="B3270" s="17"/>
      <c r="C3270" s="4">
        <f t="shared" si="359"/>
        <v>3266</v>
      </c>
      <c r="D3270" s="16" t="s">
        <v>4208</v>
      </c>
      <c r="E3270" s="1"/>
      <c r="F3270" s="17"/>
      <c r="G3270" s="4">
        <v>0</v>
      </c>
      <c r="H3270" s="35">
        <f t="shared" si="360"/>
        <v>0</v>
      </c>
      <c r="I3270" s="47">
        <f t="shared" si="358"/>
        <v>0</v>
      </c>
      <c r="J3270" s="17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/>
      <c r="AG3270" s="17"/>
      <c r="AH3270" s="17"/>
      <c r="AI3270" s="17"/>
      <c r="AJ3270" s="17"/>
      <c r="AK3270" s="17"/>
      <c r="AL3270" s="17"/>
      <c r="AM3270" s="17"/>
      <c r="AN3270" s="17"/>
      <c r="AO3270" s="37">
        <f t="shared" si="361"/>
        <v>0</v>
      </c>
      <c r="AP3270" s="17"/>
      <c r="AQ3270" s="17"/>
      <c r="AR3270" s="17"/>
      <c r="AS3270" s="17"/>
      <c r="AT3270" s="17"/>
      <c r="AU3270" s="17"/>
      <c r="AV3270" s="17"/>
      <c r="AW3270" s="17"/>
      <c r="AX3270" s="17"/>
      <c r="AY3270" s="17"/>
      <c r="AZ3270" s="17"/>
      <c r="BA3270" s="17"/>
      <c r="BB3270" s="17"/>
      <c r="BC3270" s="17"/>
      <c r="BD3270" s="17"/>
      <c r="BE3270" s="17"/>
      <c r="BF3270" s="17"/>
      <c r="BG3270" s="17"/>
      <c r="BH3270" s="17"/>
      <c r="BI3270" s="17"/>
      <c r="BJ3270" s="17"/>
      <c r="BK3270" s="17"/>
      <c r="BL3270" s="17"/>
      <c r="BM3270" s="17"/>
      <c r="BN3270" s="17"/>
      <c r="BO3270" s="17"/>
      <c r="BP3270" s="17"/>
      <c r="BQ3270" s="17"/>
      <c r="BR3270" s="17"/>
    </row>
    <row r="3271" customFormat="1" hidden="1" spans="2:70">
      <c r="B3271" s="17"/>
      <c r="C3271" s="4">
        <f t="shared" si="359"/>
        <v>3267</v>
      </c>
      <c r="D3271" s="16" t="s">
        <v>4209</v>
      </c>
      <c r="E3271" s="16" t="s">
        <v>4210</v>
      </c>
      <c r="F3271" s="17"/>
      <c r="G3271" s="4">
        <v>0</v>
      </c>
      <c r="H3271" s="35">
        <f t="shared" si="360"/>
        <v>0</v>
      </c>
      <c r="I3271" s="47">
        <f t="shared" si="358"/>
        <v>0</v>
      </c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  <c r="AE3271" s="17"/>
      <c r="AF3271" s="17"/>
      <c r="AG3271" s="17"/>
      <c r="AH3271" s="17"/>
      <c r="AI3271" s="17"/>
      <c r="AJ3271" s="17"/>
      <c r="AK3271" s="17"/>
      <c r="AL3271" s="17"/>
      <c r="AM3271" s="17"/>
      <c r="AN3271" s="17"/>
      <c r="AO3271" s="37">
        <f t="shared" si="361"/>
        <v>0</v>
      </c>
      <c r="AP3271" s="17"/>
      <c r="AQ3271" s="17"/>
      <c r="AR3271" s="17"/>
      <c r="AS3271" s="17"/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s="17"/>
      <c r="BE3271" s="17"/>
      <c r="BF3271" s="17"/>
      <c r="BG3271" s="17"/>
      <c r="BH3271" s="17"/>
      <c r="BI3271" s="17"/>
      <c r="BJ3271" s="17"/>
      <c r="BK3271" s="17"/>
      <c r="BL3271" s="17"/>
      <c r="BM3271" s="17"/>
      <c r="BN3271" s="17"/>
      <c r="BO3271" s="17"/>
      <c r="BP3271" s="17"/>
      <c r="BQ3271" s="17"/>
      <c r="BR3271" s="17"/>
    </row>
    <row r="3272" customFormat="1" hidden="1" spans="2:70">
      <c r="B3272" s="17"/>
      <c r="C3272" s="4">
        <f t="shared" si="359"/>
        <v>3268</v>
      </c>
      <c r="D3272" s="16" t="s">
        <v>4211</v>
      </c>
      <c r="E3272" s="1"/>
      <c r="F3272" s="17"/>
      <c r="G3272" s="4">
        <v>0</v>
      </c>
      <c r="H3272" s="35">
        <f t="shared" si="360"/>
        <v>0</v>
      </c>
      <c r="I3272" s="47">
        <f t="shared" si="358"/>
        <v>0</v>
      </c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7"/>
      <c r="AG3272" s="17"/>
      <c r="AH3272" s="17"/>
      <c r="AI3272" s="17"/>
      <c r="AJ3272" s="17"/>
      <c r="AK3272" s="17"/>
      <c r="AL3272" s="17"/>
      <c r="AM3272" s="17"/>
      <c r="AN3272" s="17"/>
      <c r="AO3272" s="37">
        <f t="shared" si="361"/>
        <v>0</v>
      </c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s="17"/>
      <c r="BE3272" s="17"/>
      <c r="BF3272" s="17"/>
      <c r="BG3272" s="17"/>
      <c r="BH3272" s="17"/>
      <c r="BI3272" s="17"/>
      <c r="BJ3272" s="17"/>
      <c r="BK3272" s="17"/>
      <c r="BL3272" s="17"/>
      <c r="BM3272" s="17"/>
      <c r="BN3272" s="17"/>
      <c r="BO3272" s="17"/>
      <c r="BP3272" s="17"/>
      <c r="BQ3272" s="17"/>
      <c r="BR3272" s="17"/>
    </row>
    <row r="3273" customFormat="1" hidden="1" spans="2:70">
      <c r="B3273" s="17"/>
      <c r="C3273" s="4">
        <f t="shared" si="359"/>
        <v>3269</v>
      </c>
      <c r="D3273" s="16" t="s">
        <v>4212</v>
      </c>
      <c r="E3273" s="1"/>
      <c r="F3273" s="17"/>
      <c r="G3273" s="4">
        <v>0</v>
      </c>
      <c r="H3273" s="35">
        <f t="shared" si="360"/>
        <v>0</v>
      </c>
      <c r="I3273" s="47">
        <f t="shared" si="358"/>
        <v>0</v>
      </c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7"/>
      <c r="AG3273" s="17"/>
      <c r="AH3273" s="17"/>
      <c r="AI3273" s="17"/>
      <c r="AJ3273" s="17"/>
      <c r="AK3273" s="17"/>
      <c r="AL3273" s="17"/>
      <c r="AM3273" s="17"/>
      <c r="AN3273" s="17"/>
      <c r="AO3273" s="37">
        <f t="shared" si="361"/>
        <v>0</v>
      </c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s="17"/>
      <c r="BE3273" s="17"/>
      <c r="BF3273" s="17"/>
      <c r="BG3273" s="17"/>
      <c r="BH3273" s="17"/>
      <c r="BI3273" s="17"/>
      <c r="BJ3273" s="17"/>
      <c r="BK3273" s="17"/>
      <c r="BL3273" s="17"/>
      <c r="BM3273" s="17"/>
      <c r="BN3273" s="17"/>
      <c r="BO3273" s="17"/>
      <c r="BP3273" s="17"/>
      <c r="BQ3273" s="17"/>
      <c r="BR3273" s="17"/>
    </row>
    <row r="3274" customFormat="1" hidden="1" spans="2:70">
      <c r="B3274" s="17"/>
      <c r="C3274" s="4">
        <f t="shared" si="359"/>
        <v>3270</v>
      </c>
      <c r="D3274" s="16" t="s">
        <v>4213</v>
      </c>
      <c r="E3274" s="1" t="s">
        <v>2379</v>
      </c>
      <c r="F3274" s="17"/>
      <c r="G3274" s="4">
        <v>0</v>
      </c>
      <c r="H3274" s="35">
        <f t="shared" si="360"/>
        <v>0</v>
      </c>
      <c r="I3274" s="47">
        <f t="shared" si="358"/>
        <v>0</v>
      </c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7"/>
      <c r="AI3274" s="17"/>
      <c r="AJ3274" s="17"/>
      <c r="AK3274" s="17"/>
      <c r="AL3274" s="17"/>
      <c r="AM3274" s="17"/>
      <c r="AN3274" s="17"/>
      <c r="AO3274" s="37">
        <f t="shared" si="361"/>
        <v>0</v>
      </c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s="17"/>
      <c r="BE3274" s="17"/>
      <c r="BF3274" s="17"/>
      <c r="BG3274" s="17"/>
      <c r="BH3274" s="17"/>
      <c r="BI3274" s="17"/>
      <c r="BJ3274" s="17"/>
      <c r="BK3274" s="17"/>
      <c r="BL3274" s="17"/>
      <c r="BM3274" s="17"/>
      <c r="BN3274" s="17"/>
      <c r="BO3274" s="17"/>
      <c r="BP3274" s="17"/>
      <c r="BQ3274" s="17"/>
      <c r="BR3274" s="17"/>
    </row>
    <row r="3275" customFormat="1" hidden="1" spans="2:70">
      <c r="B3275" s="17"/>
      <c r="C3275" s="4">
        <f t="shared" si="359"/>
        <v>3271</v>
      </c>
      <c r="D3275" s="16" t="s">
        <v>4214</v>
      </c>
      <c r="E3275" s="1" t="s">
        <v>2034</v>
      </c>
      <c r="F3275" s="17"/>
      <c r="G3275" s="4">
        <v>0</v>
      </c>
      <c r="H3275" s="35">
        <f t="shared" si="360"/>
        <v>0</v>
      </c>
      <c r="I3275" s="47">
        <f t="shared" si="358"/>
        <v>0</v>
      </c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7"/>
      <c r="AG3275" s="17"/>
      <c r="AH3275" s="17"/>
      <c r="AI3275" s="17"/>
      <c r="AJ3275" s="17"/>
      <c r="AK3275" s="17"/>
      <c r="AL3275" s="17"/>
      <c r="AM3275" s="17"/>
      <c r="AN3275" s="17"/>
      <c r="AO3275" s="37">
        <f t="shared" si="361"/>
        <v>0</v>
      </c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s="17"/>
      <c r="BE3275" s="17"/>
      <c r="BF3275" s="17"/>
      <c r="BG3275" s="17"/>
      <c r="BH3275" s="17"/>
      <c r="BI3275" s="17"/>
      <c r="BJ3275" s="17"/>
      <c r="BK3275" s="17"/>
      <c r="BL3275" s="17"/>
      <c r="BM3275" s="17"/>
      <c r="BN3275" s="17"/>
      <c r="BO3275" s="17"/>
      <c r="BP3275" s="17"/>
      <c r="BQ3275" s="17"/>
      <c r="BR3275" s="17"/>
    </row>
    <row r="3276" customFormat="1" hidden="1" spans="2:70">
      <c r="B3276" s="17"/>
      <c r="C3276" s="4">
        <f t="shared" si="359"/>
        <v>3272</v>
      </c>
      <c r="D3276" s="1" t="s">
        <v>4215</v>
      </c>
      <c r="E3276" s="1" t="s">
        <v>3483</v>
      </c>
      <c r="F3276" s="17"/>
      <c r="G3276" s="4">
        <v>0</v>
      </c>
      <c r="H3276" s="35">
        <f t="shared" si="360"/>
        <v>0</v>
      </c>
      <c r="I3276" s="47">
        <f t="shared" si="358"/>
        <v>0</v>
      </c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  <c r="AE3276" s="17"/>
      <c r="AF3276" s="17"/>
      <c r="AG3276" s="17"/>
      <c r="AH3276" s="17"/>
      <c r="AI3276" s="17"/>
      <c r="AJ3276" s="17"/>
      <c r="AK3276" s="17"/>
      <c r="AL3276" s="17"/>
      <c r="AM3276" s="17"/>
      <c r="AN3276" s="17"/>
      <c r="AO3276" s="37">
        <f t="shared" si="361"/>
        <v>0</v>
      </c>
      <c r="AP3276" s="17"/>
      <c r="AQ3276" s="17"/>
      <c r="AR3276" s="17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7"/>
      <c r="BC3276" s="17"/>
      <c r="BD3276" s="17"/>
      <c r="BE3276" s="17"/>
      <c r="BF3276" s="17"/>
      <c r="BG3276" s="17"/>
      <c r="BH3276" s="17"/>
      <c r="BI3276" s="17"/>
      <c r="BJ3276" s="17"/>
      <c r="BK3276" s="17"/>
      <c r="BL3276" s="17"/>
      <c r="BM3276" s="17"/>
      <c r="BN3276" s="17"/>
      <c r="BO3276" s="17"/>
      <c r="BP3276" s="17"/>
      <c r="BQ3276" s="17"/>
      <c r="BR3276" s="17"/>
    </row>
    <row r="3277" customFormat="1" hidden="1" spans="2:70">
      <c r="B3277" s="17"/>
      <c r="C3277" s="4">
        <f t="shared" si="359"/>
        <v>3273</v>
      </c>
      <c r="D3277" s="16" t="s">
        <v>4216</v>
      </c>
      <c r="E3277" s="1"/>
      <c r="F3277" s="17"/>
      <c r="G3277" s="4">
        <v>0</v>
      </c>
      <c r="H3277" s="35">
        <f t="shared" si="360"/>
        <v>0</v>
      </c>
      <c r="I3277" s="47">
        <f t="shared" si="358"/>
        <v>0</v>
      </c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7"/>
      <c r="AG3277" s="17"/>
      <c r="AH3277" s="17"/>
      <c r="AI3277" s="17"/>
      <c r="AJ3277" s="17"/>
      <c r="AK3277" s="17"/>
      <c r="AL3277" s="17"/>
      <c r="AM3277" s="17"/>
      <c r="AN3277" s="17"/>
      <c r="AO3277" s="37">
        <f t="shared" si="361"/>
        <v>0</v>
      </c>
      <c r="AP3277" s="17"/>
      <c r="AQ3277" s="17"/>
      <c r="AR3277" s="17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7"/>
      <c r="BC3277" s="17"/>
      <c r="BD3277" s="17"/>
      <c r="BE3277" s="17"/>
      <c r="BF3277" s="17"/>
      <c r="BG3277" s="17"/>
      <c r="BH3277" s="17"/>
      <c r="BI3277" s="17"/>
      <c r="BJ3277" s="17"/>
      <c r="BK3277" s="17"/>
      <c r="BL3277" s="17"/>
      <c r="BM3277" s="17"/>
      <c r="BN3277" s="17"/>
      <c r="BO3277" s="17"/>
      <c r="BP3277" s="17"/>
      <c r="BQ3277" s="17"/>
      <c r="BR3277" s="17"/>
    </row>
    <row r="3278" customFormat="1" hidden="1" spans="2:70">
      <c r="B3278" s="17"/>
      <c r="C3278" s="4">
        <f t="shared" si="359"/>
        <v>3274</v>
      </c>
      <c r="D3278" s="16" t="s">
        <v>4217</v>
      </c>
      <c r="E3278" s="1"/>
      <c r="F3278" s="17"/>
      <c r="G3278" s="4">
        <v>0</v>
      </c>
      <c r="H3278" s="35">
        <f t="shared" si="360"/>
        <v>0</v>
      </c>
      <c r="I3278" s="47">
        <f t="shared" si="358"/>
        <v>0</v>
      </c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7"/>
      <c r="AI3278" s="17"/>
      <c r="AJ3278" s="17"/>
      <c r="AK3278" s="17"/>
      <c r="AL3278" s="17"/>
      <c r="AM3278" s="17"/>
      <c r="AN3278" s="17"/>
      <c r="AO3278" s="37">
        <f t="shared" si="361"/>
        <v>0</v>
      </c>
      <c r="AP3278" s="17"/>
      <c r="AQ3278" s="17"/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s="17"/>
      <c r="BE3278" s="17"/>
      <c r="BF3278" s="17"/>
      <c r="BG3278" s="17"/>
      <c r="BH3278" s="17"/>
      <c r="BI3278" s="17"/>
      <c r="BJ3278" s="17"/>
      <c r="BK3278" s="17"/>
      <c r="BL3278" s="17"/>
      <c r="BM3278" s="17"/>
      <c r="BN3278" s="17"/>
      <c r="BO3278" s="17"/>
      <c r="BP3278" s="17"/>
      <c r="BQ3278" s="17"/>
      <c r="BR3278" s="17"/>
    </row>
    <row r="3279" customFormat="1" hidden="1" spans="2:70">
      <c r="B3279" s="17"/>
      <c r="C3279" s="4">
        <f t="shared" si="359"/>
        <v>3275</v>
      </c>
      <c r="D3279" s="16" t="s">
        <v>4218</v>
      </c>
      <c r="E3279" s="1"/>
      <c r="F3279" s="17"/>
      <c r="G3279" s="4">
        <v>0</v>
      </c>
      <c r="H3279" s="35">
        <f t="shared" si="360"/>
        <v>-200</v>
      </c>
      <c r="I3279" s="47">
        <f t="shared" si="358"/>
        <v>0</v>
      </c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7"/>
      <c r="AG3279" s="17"/>
      <c r="AH3279" s="17"/>
      <c r="AI3279" s="17"/>
      <c r="AJ3279" s="17"/>
      <c r="AK3279" s="17"/>
      <c r="AL3279" s="17"/>
      <c r="AM3279" s="17"/>
      <c r="AN3279" s="17"/>
      <c r="AO3279" s="37">
        <f t="shared" si="361"/>
        <v>200</v>
      </c>
      <c r="AP3279" s="17"/>
      <c r="AQ3279" s="17"/>
      <c r="AR3279" s="17">
        <v>200</v>
      </c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s="17"/>
      <c r="BE3279" s="17"/>
      <c r="BF3279" s="17"/>
      <c r="BG3279" s="17"/>
      <c r="BH3279" s="17"/>
      <c r="BI3279" s="17"/>
      <c r="BJ3279" s="17"/>
      <c r="BK3279" s="17"/>
      <c r="BL3279" s="17"/>
      <c r="BM3279" s="17"/>
      <c r="BN3279" s="17"/>
      <c r="BO3279" s="17"/>
      <c r="BP3279" s="17"/>
      <c r="BQ3279" s="17"/>
      <c r="BR3279" s="17"/>
    </row>
    <row r="3280" customFormat="1" hidden="1" spans="2:70">
      <c r="B3280" s="17"/>
      <c r="C3280" s="4">
        <f t="shared" si="359"/>
        <v>3276</v>
      </c>
      <c r="D3280" s="16" t="s">
        <v>4219</v>
      </c>
      <c r="E3280" s="1"/>
      <c r="F3280" s="17"/>
      <c r="G3280" s="4">
        <v>0</v>
      </c>
      <c r="H3280" s="35">
        <f t="shared" si="360"/>
        <v>0</v>
      </c>
      <c r="I3280" s="47">
        <f t="shared" si="358"/>
        <v>0</v>
      </c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/>
      <c r="AG3280" s="17"/>
      <c r="AH3280" s="17"/>
      <c r="AI3280" s="17"/>
      <c r="AJ3280" s="17"/>
      <c r="AK3280" s="17"/>
      <c r="AL3280" s="17"/>
      <c r="AM3280" s="17"/>
      <c r="AN3280" s="17"/>
      <c r="AO3280" s="37">
        <f t="shared" si="361"/>
        <v>0</v>
      </c>
      <c r="AP3280" s="17"/>
      <c r="AQ3280" s="17"/>
      <c r="AR3280" s="17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s="17"/>
      <c r="BE3280" s="17"/>
      <c r="BF3280" s="17"/>
      <c r="BG3280" s="17"/>
      <c r="BH3280" s="17"/>
      <c r="BI3280" s="17"/>
      <c r="BJ3280" s="17"/>
      <c r="BK3280" s="17"/>
      <c r="BL3280" s="17"/>
      <c r="BM3280" s="17"/>
      <c r="BN3280" s="17"/>
      <c r="BO3280" s="17"/>
      <c r="BP3280" s="17"/>
      <c r="BQ3280" s="17"/>
      <c r="BR3280" s="17"/>
    </row>
    <row r="3281" customFormat="1" hidden="1" spans="2:70">
      <c r="B3281" s="17"/>
      <c r="C3281" s="4">
        <f t="shared" si="359"/>
        <v>3277</v>
      </c>
      <c r="D3281" s="16" t="s">
        <v>4220</v>
      </c>
      <c r="E3281" s="1"/>
      <c r="F3281" s="17"/>
      <c r="G3281" s="4">
        <v>0</v>
      </c>
      <c r="H3281" s="35">
        <f t="shared" si="360"/>
        <v>0</v>
      </c>
      <c r="I3281" s="47">
        <f t="shared" si="358"/>
        <v>0</v>
      </c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7"/>
      <c r="AG3281" s="17"/>
      <c r="AH3281" s="17"/>
      <c r="AI3281" s="17"/>
      <c r="AJ3281" s="17"/>
      <c r="AK3281" s="17"/>
      <c r="AL3281" s="17"/>
      <c r="AM3281" s="17"/>
      <c r="AN3281" s="17"/>
      <c r="AO3281" s="37">
        <f t="shared" si="361"/>
        <v>0</v>
      </c>
      <c r="AP3281" s="17"/>
      <c r="AQ3281" s="17"/>
      <c r="AR3281" s="17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s="17"/>
      <c r="BE3281" s="17"/>
      <c r="BF3281" s="17"/>
      <c r="BG3281" s="17"/>
      <c r="BH3281" s="17"/>
      <c r="BI3281" s="17"/>
      <c r="BJ3281" s="17"/>
      <c r="BK3281" s="17"/>
      <c r="BL3281" s="17"/>
      <c r="BM3281" s="17"/>
      <c r="BN3281" s="17"/>
      <c r="BO3281" s="17"/>
      <c r="BP3281" s="17"/>
      <c r="BQ3281" s="17"/>
      <c r="BR3281" s="17"/>
    </row>
    <row r="3282" customFormat="1" hidden="1" spans="2:70">
      <c r="B3282" s="17"/>
      <c r="C3282" s="4">
        <f t="shared" si="359"/>
        <v>3278</v>
      </c>
      <c r="D3282" s="16" t="s">
        <v>4221</v>
      </c>
      <c r="E3282" s="1"/>
      <c r="F3282" s="17"/>
      <c r="G3282" s="4">
        <v>0</v>
      </c>
      <c r="H3282" s="35">
        <f t="shared" si="360"/>
        <v>0</v>
      </c>
      <c r="I3282" s="47">
        <f t="shared" si="358"/>
        <v>0</v>
      </c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7"/>
      <c r="AL3282" s="17"/>
      <c r="AM3282" s="17"/>
      <c r="AN3282" s="17"/>
      <c r="AO3282" s="37">
        <f t="shared" si="361"/>
        <v>0</v>
      </c>
      <c r="AP3282" s="17"/>
      <c r="AQ3282" s="17"/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s="17"/>
      <c r="BE3282" s="17"/>
      <c r="BF3282" s="17"/>
      <c r="BG3282" s="17"/>
      <c r="BH3282" s="17"/>
      <c r="BI3282" s="17"/>
      <c r="BJ3282" s="17"/>
      <c r="BK3282" s="17"/>
      <c r="BL3282" s="17"/>
      <c r="BM3282" s="17"/>
      <c r="BN3282" s="17"/>
      <c r="BO3282" s="17"/>
      <c r="BP3282" s="17"/>
      <c r="BQ3282" s="17"/>
      <c r="BR3282" s="17"/>
    </row>
    <row r="3283" customFormat="1" hidden="1" spans="2:70">
      <c r="B3283" s="17"/>
      <c r="C3283" s="4">
        <f t="shared" si="359"/>
        <v>3279</v>
      </c>
      <c r="D3283" s="16" t="s">
        <v>3545</v>
      </c>
      <c r="E3283" s="1"/>
      <c r="F3283" s="17"/>
      <c r="G3283" s="4">
        <v>0</v>
      </c>
      <c r="H3283" s="35">
        <f t="shared" si="360"/>
        <v>0</v>
      </c>
      <c r="I3283" s="47">
        <f t="shared" si="358"/>
        <v>0</v>
      </c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  <c r="AI3283" s="17"/>
      <c r="AJ3283" s="17"/>
      <c r="AK3283" s="17"/>
      <c r="AL3283" s="17"/>
      <c r="AM3283" s="17"/>
      <c r="AN3283" s="17"/>
      <c r="AO3283" s="37">
        <f t="shared" si="361"/>
        <v>0</v>
      </c>
      <c r="AP3283" s="17"/>
      <c r="AQ3283" s="17"/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s="17"/>
      <c r="BE3283" s="17"/>
      <c r="BF3283" s="17"/>
      <c r="BG3283" s="17"/>
      <c r="BH3283" s="17"/>
      <c r="BI3283" s="17"/>
      <c r="BJ3283" s="17"/>
      <c r="BK3283" s="17"/>
      <c r="BL3283" s="17"/>
      <c r="BM3283" s="17"/>
      <c r="BN3283" s="17"/>
      <c r="BO3283" s="17"/>
      <c r="BP3283" s="17"/>
      <c r="BQ3283" s="17"/>
      <c r="BR3283" s="17"/>
    </row>
    <row r="3284" customFormat="1" hidden="1" spans="2:70">
      <c r="B3284" s="17"/>
      <c r="C3284" s="4">
        <f t="shared" si="359"/>
        <v>3280</v>
      </c>
      <c r="D3284" s="16" t="s">
        <v>4222</v>
      </c>
      <c r="E3284" s="1"/>
      <c r="F3284" s="17"/>
      <c r="G3284" s="4">
        <v>0</v>
      </c>
      <c r="H3284" s="35">
        <f t="shared" si="360"/>
        <v>0</v>
      </c>
      <c r="I3284" s="47">
        <f t="shared" si="358"/>
        <v>0</v>
      </c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/>
      <c r="AG3284" s="17"/>
      <c r="AH3284" s="17"/>
      <c r="AI3284" s="17"/>
      <c r="AJ3284" s="17"/>
      <c r="AK3284" s="17"/>
      <c r="AL3284" s="17"/>
      <c r="AM3284" s="17"/>
      <c r="AN3284" s="17"/>
      <c r="AO3284" s="37">
        <f t="shared" si="361"/>
        <v>0</v>
      </c>
      <c r="AP3284" s="17"/>
      <c r="AQ3284" s="17"/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s="17"/>
      <c r="BE3284" s="17"/>
      <c r="BF3284" s="17"/>
      <c r="BG3284" s="17"/>
      <c r="BH3284" s="17"/>
      <c r="BI3284" s="17"/>
      <c r="BJ3284" s="17"/>
      <c r="BK3284" s="17"/>
      <c r="BL3284" s="17"/>
      <c r="BM3284" s="17"/>
      <c r="BN3284" s="17"/>
      <c r="BO3284" s="17"/>
      <c r="BP3284" s="17"/>
      <c r="BQ3284" s="17"/>
      <c r="BR3284" s="17"/>
    </row>
    <row r="3285" customFormat="1" hidden="1" spans="2:70">
      <c r="B3285" s="17"/>
      <c r="C3285" s="4">
        <f t="shared" si="359"/>
        <v>3281</v>
      </c>
      <c r="D3285" s="16" t="s">
        <v>4223</v>
      </c>
      <c r="E3285" s="1"/>
      <c r="F3285" s="17"/>
      <c r="G3285" s="4">
        <v>0</v>
      </c>
      <c r="H3285" s="35">
        <f t="shared" si="360"/>
        <v>0</v>
      </c>
      <c r="I3285" s="47">
        <f t="shared" si="358"/>
        <v>0</v>
      </c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7"/>
      <c r="AG3285" s="17"/>
      <c r="AH3285" s="17"/>
      <c r="AI3285" s="17"/>
      <c r="AJ3285" s="17"/>
      <c r="AK3285" s="17"/>
      <c r="AL3285" s="17"/>
      <c r="AM3285" s="17"/>
      <c r="AN3285" s="17"/>
      <c r="AO3285" s="37">
        <f t="shared" si="361"/>
        <v>0</v>
      </c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s="17"/>
      <c r="BE3285" s="17"/>
      <c r="BF3285" s="17"/>
      <c r="BG3285" s="17"/>
      <c r="BH3285" s="17"/>
      <c r="BI3285" s="17"/>
      <c r="BJ3285" s="17"/>
      <c r="BK3285" s="17"/>
      <c r="BL3285" s="17"/>
      <c r="BM3285" s="17"/>
      <c r="BN3285" s="17"/>
      <c r="BO3285" s="17"/>
      <c r="BP3285" s="17"/>
      <c r="BQ3285" s="17"/>
      <c r="BR3285" s="17"/>
    </row>
    <row r="3286" customFormat="1" hidden="1" spans="2:70">
      <c r="B3286" s="17"/>
      <c r="C3286" s="4">
        <f t="shared" si="359"/>
        <v>3282</v>
      </c>
      <c r="D3286" s="16" t="s">
        <v>4224</v>
      </c>
      <c r="E3286" s="1"/>
      <c r="F3286" s="17"/>
      <c r="G3286" s="4">
        <v>0</v>
      </c>
      <c r="H3286" s="35">
        <f t="shared" si="360"/>
        <v>0</v>
      </c>
      <c r="I3286" s="47">
        <f t="shared" si="358"/>
        <v>0</v>
      </c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/>
      <c r="AG3286" s="17"/>
      <c r="AH3286" s="17"/>
      <c r="AI3286" s="17"/>
      <c r="AJ3286" s="17"/>
      <c r="AK3286" s="17"/>
      <c r="AL3286" s="17"/>
      <c r="AM3286" s="17"/>
      <c r="AN3286" s="17"/>
      <c r="AO3286" s="37">
        <f t="shared" si="361"/>
        <v>0</v>
      </c>
      <c r="AP3286" s="17"/>
      <c r="AQ3286" s="17"/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s="17"/>
      <c r="BE3286" s="17"/>
      <c r="BF3286" s="17"/>
      <c r="BG3286" s="17"/>
      <c r="BH3286" s="17"/>
      <c r="BI3286" s="17"/>
      <c r="BJ3286" s="17"/>
      <c r="BK3286" s="17"/>
      <c r="BL3286" s="17"/>
      <c r="BM3286" s="17"/>
      <c r="BN3286" s="17"/>
      <c r="BO3286" s="17"/>
      <c r="BP3286" s="17"/>
      <c r="BQ3286" s="17"/>
      <c r="BR3286" s="17"/>
    </row>
    <row r="3287" customFormat="1" hidden="1" spans="2:70">
      <c r="B3287" s="17"/>
      <c r="C3287" s="4">
        <f t="shared" si="359"/>
        <v>3283</v>
      </c>
      <c r="D3287" s="16" t="s">
        <v>4225</v>
      </c>
      <c r="E3287" s="1"/>
      <c r="F3287" s="17"/>
      <c r="G3287" s="4">
        <v>0</v>
      </c>
      <c r="H3287" s="35">
        <f t="shared" si="360"/>
        <v>0</v>
      </c>
      <c r="I3287" s="47">
        <f t="shared" si="358"/>
        <v>0</v>
      </c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  <c r="AI3287" s="17"/>
      <c r="AJ3287" s="17"/>
      <c r="AK3287" s="17"/>
      <c r="AL3287" s="17"/>
      <c r="AM3287" s="17"/>
      <c r="AN3287" s="17"/>
      <c r="AO3287" s="37">
        <f t="shared" si="361"/>
        <v>0</v>
      </c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s="17"/>
      <c r="BE3287" s="17"/>
      <c r="BF3287" s="17"/>
      <c r="BG3287" s="17"/>
      <c r="BH3287" s="17"/>
      <c r="BI3287" s="17"/>
      <c r="BJ3287" s="17"/>
      <c r="BK3287" s="17"/>
      <c r="BL3287" s="17"/>
      <c r="BM3287" s="17"/>
      <c r="BN3287" s="17"/>
      <c r="BO3287" s="17"/>
      <c r="BP3287" s="17"/>
      <c r="BQ3287" s="17"/>
      <c r="BR3287" s="17"/>
    </row>
    <row r="3288" customFormat="1" hidden="1" spans="2:70">
      <c r="B3288" s="17"/>
      <c r="C3288" s="4">
        <f t="shared" si="359"/>
        <v>3284</v>
      </c>
      <c r="D3288" s="16" t="s">
        <v>4226</v>
      </c>
      <c r="E3288" s="1"/>
      <c r="F3288" s="17"/>
      <c r="G3288" s="4">
        <v>0</v>
      </c>
      <c r="H3288" s="35">
        <f t="shared" si="360"/>
        <v>0</v>
      </c>
      <c r="I3288" s="47">
        <f t="shared" si="358"/>
        <v>0</v>
      </c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  <c r="AI3288" s="17"/>
      <c r="AJ3288" s="17"/>
      <c r="AK3288" s="17"/>
      <c r="AL3288" s="17"/>
      <c r="AM3288" s="17"/>
      <c r="AN3288" s="17"/>
      <c r="AO3288" s="37">
        <f t="shared" si="361"/>
        <v>0</v>
      </c>
      <c r="AP3288" s="17"/>
      <c r="AQ3288" s="17"/>
      <c r="AR3288" s="17"/>
      <c r="AS3288" s="17"/>
      <c r="AT3288" s="17"/>
      <c r="AU3288" s="17"/>
      <c r="AV3288" s="17"/>
      <c r="AW3288" s="17"/>
      <c r="AX3288" s="17"/>
      <c r="AY3288" s="17"/>
      <c r="AZ3288" s="17"/>
      <c r="BA3288" s="17"/>
      <c r="BB3288" s="17"/>
      <c r="BC3288" s="17"/>
      <c r="BD3288" s="17"/>
      <c r="BE3288" s="17"/>
      <c r="BF3288" s="17"/>
      <c r="BG3288" s="17"/>
      <c r="BH3288" s="17"/>
      <c r="BI3288" s="17"/>
      <c r="BJ3288" s="17"/>
      <c r="BK3288" s="17"/>
      <c r="BL3288" s="17"/>
      <c r="BM3288" s="17"/>
      <c r="BN3288" s="17"/>
      <c r="BO3288" s="17"/>
      <c r="BP3288" s="17"/>
      <c r="BQ3288" s="17"/>
      <c r="BR3288" s="17"/>
    </row>
    <row r="3289" customFormat="1" hidden="1" spans="2:70">
      <c r="B3289" s="17"/>
      <c r="C3289" s="4">
        <f t="shared" si="359"/>
        <v>3285</v>
      </c>
      <c r="D3289" s="16" t="s">
        <v>4227</v>
      </c>
      <c r="E3289" s="1"/>
      <c r="F3289" s="17"/>
      <c r="G3289" s="4">
        <v>0</v>
      </c>
      <c r="H3289" s="35">
        <f t="shared" si="360"/>
        <v>0</v>
      </c>
      <c r="I3289" s="47">
        <f t="shared" si="358"/>
        <v>0</v>
      </c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7"/>
      <c r="AI3289" s="17"/>
      <c r="AJ3289" s="17"/>
      <c r="AK3289" s="17"/>
      <c r="AL3289" s="17"/>
      <c r="AM3289" s="17"/>
      <c r="AN3289" s="17"/>
      <c r="AO3289" s="37">
        <f t="shared" si="361"/>
        <v>0</v>
      </c>
      <c r="AP3289" s="17"/>
      <c r="AQ3289" s="17"/>
      <c r="AR3289" s="17"/>
      <c r="AS3289" s="17"/>
      <c r="AT3289" s="17"/>
      <c r="AU3289" s="17"/>
      <c r="AV3289" s="17"/>
      <c r="AW3289" s="17"/>
      <c r="AX3289" s="17"/>
      <c r="AY3289" s="17"/>
      <c r="AZ3289" s="17"/>
      <c r="BA3289" s="17"/>
      <c r="BB3289" s="17"/>
      <c r="BC3289" s="17"/>
      <c r="BD3289" s="17"/>
      <c r="BE3289" s="17"/>
      <c r="BF3289" s="17"/>
      <c r="BG3289" s="17"/>
      <c r="BH3289" s="17"/>
      <c r="BI3289" s="17"/>
      <c r="BJ3289" s="17"/>
      <c r="BK3289" s="17"/>
      <c r="BL3289" s="17"/>
      <c r="BM3289" s="17"/>
      <c r="BN3289" s="17"/>
      <c r="BO3289" s="17"/>
      <c r="BP3289" s="17"/>
      <c r="BQ3289" s="17"/>
      <c r="BR3289" s="17"/>
    </row>
    <row r="3290" customFormat="1" hidden="1" spans="2:70">
      <c r="B3290" s="17"/>
      <c r="C3290" s="4">
        <f t="shared" si="359"/>
        <v>3286</v>
      </c>
      <c r="D3290" s="16" t="s">
        <v>4228</v>
      </c>
      <c r="E3290" s="1"/>
      <c r="F3290" s="17"/>
      <c r="G3290" s="4">
        <v>0</v>
      </c>
      <c r="H3290" s="35">
        <f t="shared" si="360"/>
        <v>0</v>
      </c>
      <c r="I3290" s="47">
        <f t="shared" si="358"/>
        <v>0</v>
      </c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  <c r="AE3290" s="17"/>
      <c r="AF3290" s="17"/>
      <c r="AG3290" s="17"/>
      <c r="AH3290" s="17"/>
      <c r="AI3290" s="17"/>
      <c r="AJ3290" s="17"/>
      <c r="AK3290" s="17"/>
      <c r="AL3290" s="17"/>
      <c r="AM3290" s="17"/>
      <c r="AN3290" s="17"/>
      <c r="AO3290" s="37">
        <f t="shared" si="361"/>
        <v>0</v>
      </c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7"/>
      <c r="BC3290" s="17"/>
      <c r="BD3290" s="17"/>
      <c r="BE3290" s="17"/>
      <c r="BF3290" s="17"/>
      <c r="BG3290" s="17"/>
      <c r="BH3290" s="17"/>
      <c r="BI3290" s="17"/>
      <c r="BJ3290" s="17"/>
      <c r="BK3290" s="17"/>
      <c r="BL3290" s="17"/>
      <c r="BM3290" s="17"/>
      <c r="BN3290" s="17"/>
      <c r="BO3290" s="17"/>
      <c r="BP3290" s="17"/>
      <c r="BQ3290" s="17"/>
      <c r="BR3290" s="17"/>
    </row>
    <row r="3291" customFormat="1" hidden="1" spans="2:70">
      <c r="B3291" s="17"/>
      <c r="C3291" s="4">
        <f t="shared" si="359"/>
        <v>3287</v>
      </c>
      <c r="D3291" s="16" t="s">
        <v>4229</v>
      </c>
      <c r="E3291" s="1"/>
      <c r="F3291" s="17"/>
      <c r="G3291" s="4">
        <v>0</v>
      </c>
      <c r="H3291" s="35">
        <f t="shared" si="360"/>
        <v>0</v>
      </c>
      <c r="I3291" s="47">
        <f t="shared" si="358"/>
        <v>0</v>
      </c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7"/>
      <c r="AI3291" s="17"/>
      <c r="AJ3291" s="17"/>
      <c r="AK3291" s="17"/>
      <c r="AL3291" s="17"/>
      <c r="AM3291" s="17"/>
      <c r="AN3291" s="17"/>
      <c r="AO3291" s="37">
        <f t="shared" si="361"/>
        <v>0</v>
      </c>
      <c r="AP3291" s="17"/>
      <c r="AQ3291" s="17"/>
      <c r="AR3291" s="17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7"/>
      <c r="BC3291" s="17"/>
      <c r="BD3291" s="17"/>
      <c r="BE3291" s="17"/>
      <c r="BF3291" s="17"/>
      <c r="BG3291" s="17"/>
      <c r="BH3291" s="17"/>
      <c r="BI3291" s="17"/>
      <c r="BJ3291" s="17"/>
      <c r="BK3291" s="17"/>
      <c r="BL3291" s="17"/>
      <c r="BM3291" s="17"/>
      <c r="BN3291" s="17"/>
      <c r="BO3291" s="17"/>
      <c r="BP3291" s="17"/>
      <c r="BQ3291" s="17"/>
      <c r="BR3291" s="17"/>
    </row>
    <row r="3292" customFormat="1" hidden="1" spans="2:70">
      <c r="B3292" s="17"/>
      <c r="C3292" s="4">
        <f t="shared" si="359"/>
        <v>3288</v>
      </c>
      <c r="D3292" s="16" t="s">
        <v>4230</v>
      </c>
      <c r="E3292" s="1"/>
      <c r="F3292" s="17"/>
      <c r="G3292" s="4">
        <v>0</v>
      </c>
      <c r="H3292" s="35">
        <f t="shared" si="360"/>
        <v>0</v>
      </c>
      <c r="I3292" s="47">
        <f t="shared" si="358"/>
        <v>0</v>
      </c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7"/>
      <c r="AI3292" s="17"/>
      <c r="AJ3292" s="17"/>
      <c r="AK3292" s="17"/>
      <c r="AL3292" s="17"/>
      <c r="AM3292" s="17"/>
      <c r="AN3292" s="17"/>
      <c r="AO3292" s="37">
        <f t="shared" si="361"/>
        <v>0</v>
      </c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s="17"/>
      <c r="BE3292" s="17"/>
      <c r="BF3292" s="17"/>
      <c r="BG3292" s="17"/>
      <c r="BH3292" s="17"/>
      <c r="BI3292" s="17"/>
      <c r="BJ3292" s="17"/>
      <c r="BK3292" s="17"/>
      <c r="BL3292" s="17"/>
      <c r="BM3292" s="17"/>
      <c r="BN3292" s="17"/>
      <c r="BO3292" s="17"/>
      <c r="BP3292" s="17"/>
      <c r="BQ3292" s="17"/>
      <c r="BR3292" s="17"/>
    </row>
    <row r="3293" customFormat="1" hidden="1" spans="2:70">
      <c r="B3293" s="17"/>
      <c r="C3293" s="4">
        <f t="shared" si="359"/>
        <v>3289</v>
      </c>
      <c r="D3293" s="16" t="s">
        <v>4231</v>
      </c>
      <c r="E3293" s="1" t="s">
        <v>1169</v>
      </c>
      <c r="F3293" s="17"/>
      <c r="G3293" s="4">
        <v>0</v>
      </c>
      <c r="H3293" s="35">
        <f t="shared" si="360"/>
        <v>0</v>
      </c>
      <c r="I3293" s="47">
        <f t="shared" si="358"/>
        <v>0</v>
      </c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7"/>
      <c r="AI3293" s="17"/>
      <c r="AJ3293" s="17"/>
      <c r="AK3293" s="17"/>
      <c r="AL3293" s="17"/>
      <c r="AM3293" s="17"/>
      <c r="AN3293" s="17"/>
      <c r="AO3293" s="37">
        <f t="shared" si="361"/>
        <v>0</v>
      </c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s="17"/>
      <c r="BE3293" s="17"/>
      <c r="BF3293" s="17"/>
      <c r="BG3293" s="17"/>
      <c r="BH3293" s="17"/>
      <c r="BI3293" s="17"/>
      <c r="BJ3293" s="17"/>
      <c r="BK3293" s="17"/>
      <c r="BL3293" s="17"/>
      <c r="BM3293" s="17"/>
      <c r="BN3293" s="17"/>
      <c r="BO3293" s="17"/>
      <c r="BP3293" s="17"/>
      <c r="BQ3293" s="17"/>
      <c r="BR3293" s="17"/>
    </row>
    <row r="3294" customFormat="1" hidden="1" spans="2:70">
      <c r="B3294" s="17"/>
      <c r="C3294" s="4">
        <f t="shared" si="359"/>
        <v>3290</v>
      </c>
      <c r="D3294" s="16" t="s">
        <v>4147</v>
      </c>
      <c r="E3294" s="1"/>
      <c r="F3294" s="17"/>
      <c r="G3294" s="4">
        <v>0</v>
      </c>
      <c r="H3294" s="35">
        <f t="shared" si="360"/>
        <v>0</v>
      </c>
      <c r="I3294" s="47">
        <f t="shared" si="358"/>
        <v>0</v>
      </c>
      <c r="J3294" s="17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7"/>
      <c r="AL3294" s="17"/>
      <c r="AM3294" s="17"/>
      <c r="AN3294" s="17"/>
      <c r="AO3294" s="37">
        <f t="shared" si="361"/>
        <v>0</v>
      </c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s="17"/>
      <c r="BE3294" s="17"/>
      <c r="BF3294" s="17"/>
      <c r="BG3294" s="17"/>
      <c r="BH3294" s="17"/>
      <c r="BI3294" s="17"/>
      <c r="BJ3294" s="17"/>
      <c r="BK3294" s="17"/>
      <c r="BL3294" s="17"/>
      <c r="BM3294" s="17"/>
      <c r="BN3294" s="17"/>
      <c r="BO3294" s="17"/>
      <c r="BP3294" s="17"/>
      <c r="BQ3294" s="17"/>
      <c r="BR3294" s="17"/>
    </row>
    <row r="3295" customFormat="1" hidden="1" spans="2:70">
      <c r="B3295" s="17"/>
      <c r="C3295" s="4">
        <f t="shared" si="359"/>
        <v>3291</v>
      </c>
      <c r="D3295" s="16" t="s">
        <v>4232</v>
      </c>
      <c r="E3295" s="1"/>
      <c r="F3295" s="17"/>
      <c r="G3295" s="4">
        <v>0</v>
      </c>
      <c r="H3295" s="35">
        <f t="shared" si="360"/>
        <v>0</v>
      </c>
      <c r="I3295" s="47">
        <f t="shared" si="358"/>
        <v>0</v>
      </c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7"/>
      <c r="AG3295" s="17"/>
      <c r="AH3295" s="17"/>
      <c r="AI3295" s="17"/>
      <c r="AJ3295" s="17"/>
      <c r="AK3295" s="17"/>
      <c r="AL3295" s="17"/>
      <c r="AM3295" s="17"/>
      <c r="AN3295" s="17"/>
      <c r="AO3295" s="37">
        <f t="shared" si="361"/>
        <v>0</v>
      </c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s="17"/>
      <c r="BE3295" s="17"/>
      <c r="BF3295" s="17"/>
      <c r="BG3295" s="17"/>
      <c r="BH3295" s="17"/>
      <c r="BI3295" s="17"/>
      <c r="BJ3295" s="17"/>
      <c r="BK3295" s="17"/>
      <c r="BL3295" s="17"/>
      <c r="BM3295" s="17"/>
      <c r="BN3295" s="17"/>
      <c r="BO3295" s="17"/>
      <c r="BP3295" s="17"/>
      <c r="BQ3295" s="17"/>
      <c r="BR3295" s="17"/>
    </row>
    <row r="3296" customFormat="1" hidden="1" spans="2:70">
      <c r="B3296" s="17"/>
      <c r="C3296" s="4">
        <f t="shared" si="359"/>
        <v>3292</v>
      </c>
      <c r="D3296" s="16" t="s">
        <v>4233</v>
      </c>
      <c r="E3296" s="1"/>
      <c r="F3296" s="17"/>
      <c r="G3296" s="4">
        <v>0</v>
      </c>
      <c r="H3296" s="35">
        <f t="shared" si="360"/>
        <v>0</v>
      </c>
      <c r="I3296" s="47">
        <f t="shared" si="358"/>
        <v>0</v>
      </c>
      <c r="J3296" s="17"/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  <c r="AE3296" s="17"/>
      <c r="AF3296" s="17"/>
      <c r="AG3296" s="17"/>
      <c r="AH3296" s="17"/>
      <c r="AI3296" s="17"/>
      <c r="AJ3296" s="17"/>
      <c r="AK3296" s="17"/>
      <c r="AL3296" s="17"/>
      <c r="AM3296" s="17"/>
      <c r="AN3296" s="17"/>
      <c r="AO3296" s="37">
        <f t="shared" si="361"/>
        <v>0</v>
      </c>
      <c r="AP3296" s="17"/>
      <c r="AQ3296" s="17"/>
      <c r="AR3296" s="17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7"/>
      <c r="BC3296" s="17"/>
      <c r="BD3296" s="17"/>
      <c r="BE3296" s="17"/>
      <c r="BF3296" s="17"/>
      <c r="BG3296" s="17"/>
      <c r="BH3296" s="17"/>
      <c r="BI3296" s="17"/>
      <c r="BJ3296" s="17"/>
      <c r="BK3296" s="17"/>
      <c r="BL3296" s="17"/>
      <c r="BM3296" s="17"/>
      <c r="BN3296" s="17"/>
      <c r="BO3296" s="17"/>
      <c r="BP3296" s="17"/>
      <c r="BQ3296" s="17"/>
      <c r="BR3296" s="17"/>
    </row>
    <row r="3297" customFormat="1" hidden="1" spans="2:70">
      <c r="B3297" s="17"/>
      <c r="C3297" s="4">
        <f t="shared" si="359"/>
        <v>3293</v>
      </c>
      <c r="D3297" s="16" t="s">
        <v>4234</v>
      </c>
      <c r="E3297" s="1"/>
      <c r="F3297" s="17"/>
      <c r="G3297" s="4">
        <v>0</v>
      </c>
      <c r="H3297" s="35">
        <f t="shared" si="360"/>
        <v>0</v>
      </c>
      <c r="I3297" s="47">
        <f t="shared" si="358"/>
        <v>0</v>
      </c>
      <c r="J3297" s="17"/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7"/>
      <c r="AG3297" s="17"/>
      <c r="AH3297" s="17"/>
      <c r="AI3297" s="17"/>
      <c r="AJ3297" s="17"/>
      <c r="AK3297" s="17"/>
      <c r="AL3297" s="17"/>
      <c r="AM3297" s="17"/>
      <c r="AN3297" s="17"/>
      <c r="AO3297" s="37">
        <f t="shared" si="361"/>
        <v>0</v>
      </c>
      <c r="AP3297" s="17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s="17"/>
      <c r="BE3297" s="17"/>
      <c r="BF3297" s="17"/>
      <c r="BG3297" s="17"/>
      <c r="BH3297" s="17"/>
      <c r="BI3297" s="17"/>
      <c r="BJ3297" s="17"/>
      <c r="BK3297" s="17"/>
      <c r="BL3297" s="17"/>
      <c r="BM3297" s="17"/>
      <c r="BN3297" s="17"/>
      <c r="BO3297" s="17"/>
      <c r="BP3297" s="17"/>
      <c r="BQ3297" s="17"/>
      <c r="BR3297" s="17"/>
    </row>
    <row r="3298" customFormat="1" hidden="1" spans="2:70">
      <c r="B3298" s="17"/>
      <c r="C3298" s="4">
        <f t="shared" si="359"/>
        <v>3294</v>
      </c>
      <c r="D3298" s="16" t="s">
        <v>4235</v>
      </c>
      <c r="E3298" s="1"/>
      <c r="F3298" s="17"/>
      <c r="G3298" s="4">
        <v>0</v>
      </c>
      <c r="H3298" s="35">
        <f t="shared" si="360"/>
        <v>0</v>
      </c>
      <c r="I3298" s="47">
        <f t="shared" si="358"/>
        <v>0</v>
      </c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7"/>
      <c r="AI3298" s="17"/>
      <c r="AJ3298" s="17"/>
      <c r="AK3298" s="17"/>
      <c r="AL3298" s="17"/>
      <c r="AM3298" s="17"/>
      <c r="AN3298" s="17"/>
      <c r="AO3298" s="37">
        <f t="shared" si="361"/>
        <v>0</v>
      </c>
      <c r="AP3298" s="17"/>
      <c r="AQ3298" s="17"/>
      <c r="AR3298" s="17"/>
      <c r="AS3298" s="17"/>
      <c r="AT3298" s="17"/>
      <c r="AU3298" s="17"/>
      <c r="AV3298" s="17"/>
      <c r="AW3298" s="17"/>
      <c r="AX3298" s="17"/>
      <c r="AY3298" s="17"/>
      <c r="AZ3298" s="17"/>
      <c r="BA3298" s="17"/>
      <c r="BB3298" s="17"/>
      <c r="BC3298" s="17"/>
      <c r="BD3298" s="17"/>
      <c r="BE3298" s="17"/>
      <c r="BF3298" s="17"/>
      <c r="BG3298" s="17"/>
      <c r="BH3298" s="17"/>
      <c r="BI3298" s="17"/>
      <c r="BJ3298" s="17"/>
      <c r="BK3298" s="17"/>
      <c r="BL3298" s="17"/>
      <c r="BM3298" s="17"/>
      <c r="BN3298" s="17"/>
      <c r="BO3298" s="17"/>
      <c r="BP3298" s="17"/>
      <c r="BQ3298" s="17"/>
      <c r="BR3298" s="17"/>
    </row>
    <row r="3299" customFormat="1" hidden="1" spans="2:70">
      <c r="B3299" s="17"/>
      <c r="C3299" s="4">
        <f t="shared" si="359"/>
        <v>3295</v>
      </c>
      <c r="D3299" s="16" t="s">
        <v>4236</v>
      </c>
      <c r="E3299" s="1"/>
      <c r="F3299" s="17"/>
      <c r="G3299" s="4">
        <v>0</v>
      </c>
      <c r="H3299" s="35">
        <f t="shared" ref="H3299:H3362" si="362">G3299+I3299-AO3299</f>
        <v>0</v>
      </c>
      <c r="I3299" s="47">
        <f t="shared" ref="I3299:I3362" si="363">SUM(J3299:AN3299)</f>
        <v>0</v>
      </c>
      <c r="J3299" s="17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7"/>
      <c r="AG3299" s="17"/>
      <c r="AH3299" s="17"/>
      <c r="AI3299" s="17"/>
      <c r="AJ3299" s="17"/>
      <c r="AK3299" s="17"/>
      <c r="AL3299" s="17"/>
      <c r="AM3299" s="17"/>
      <c r="AN3299" s="17"/>
      <c r="AO3299" s="37">
        <f t="shared" ref="AO3299:AO3362" si="364">SUM(AP3299:BT3299)</f>
        <v>0</v>
      </c>
      <c r="AP3299" s="17"/>
      <c r="AQ3299" s="17"/>
      <c r="AR3299" s="17"/>
      <c r="AS3299" s="17"/>
      <c r="AT3299" s="17"/>
      <c r="AU3299" s="17"/>
      <c r="AV3299" s="17"/>
      <c r="AW3299" s="17"/>
      <c r="AX3299" s="17"/>
      <c r="AY3299" s="17"/>
      <c r="AZ3299" s="17"/>
      <c r="BA3299" s="17"/>
      <c r="BB3299" s="17"/>
      <c r="BC3299" s="17"/>
      <c r="BD3299" s="17"/>
      <c r="BE3299" s="17"/>
      <c r="BF3299" s="17"/>
      <c r="BG3299" s="17"/>
      <c r="BH3299" s="17"/>
      <c r="BI3299" s="17"/>
      <c r="BJ3299" s="17"/>
      <c r="BK3299" s="17"/>
      <c r="BL3299" s="17"/>
      <c r="BM3299" s="17"/>
      <c r="BN3299" s="17"/>
      <c r="BO3299" s="17"/>
      <c r="BP3299" s="17"/>
      <c r="BQ3299" s="17"/>
      <c r="BR3299" s="17"/>
    </row>
    <row r="3300" customFormat="1" hidden="1" spans="2:70">
      <c r="B3300" s="17"/>
      <c r="C3300" s="4">
        <f t="shared" ref="C3300:C3363" si="365">ROW()-4</f>
        <v>3296</v>
      </c>
      <c r="D3300" s="16" t="s">
        <v>4237</v>
      </c>
      <c r="E3300" s="1"/>
      <c r="F3300" s="17"/>
      <c r="G3300" s="4">
        <v>0</v>
      </c>
      <c r="H3300" s="35">
        <f t="shared" si="362"/>
        <v>0</v>
      </c>
      <c r="I3300" s="47">
        <f t="shared" si="363"/>
        <v>0</v>
      </c>
      <c r="J3300" s="17"/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7"/>
      <c r="AI3300" s="17"/>
      <c r="AJ3300" s="17"/>
      <c r="AK3300" s="17"/>
      <c r="AL3300" s="17"/>
      <c r="AM3300" s="17"/>
      <c r="AN3300" s="17"/>
      <c r="AO3300" s="37">
        <f t="shared" si="364"/>
        <v>0</v>
      </c>
      <c r="AP3300" s="17"/>
      <c r="AQ3300" s="17"/>
      <c r="AR3300" s="17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7"/>
      <c r="BC3300" s="17"/>
      <c r="BD3300" s="17"/>
      <c r="BE3300" s="17"/>
      <c r="BF3300" s="17"/>
      <c r="BG3300" s="17"/>
      <c r="BH3300" s="17"/>
      <c r="BI3300" s="17"/>
      <c r="BJ3300" s="17"/>
      <c r="BK3300" s="17"/>
      <c r="BL3300" s="17"/>
      <c r="BM3300" s="17"/>
      <c r="BN3300" s="17"/>
      <c r="BO3300" s="17"/>
      <c r="BP3300" s="17"/>
      <c r="BQ3300" s="17"/>
      <c r="BR3300" s="17"/>
    </row>
    <row r="3301" customFormat="1" hidden="1" spans="2:70">
      <c r="B3301" s="17"/>
      <c r="C3301" s="4">
        <f t="shared" si="365"/>
        <v>3297</v>
      </c>
      <c r="D3301" s="16" t="s">
        <v>4238</v>
      </c>
      <c r="E3301" s="1"/>
      <c r="F3301" s="17"/>
      <c r="G3301" s="4">
        <v>0</v>
      </c>
      <c r="H3301" s="35">
        <f t="shared" si="362"/>
        <v>0</v>
      </c>
      <c r="I3301" s="47">
        <f t="shared" si="363"/>
        <v>0</v>
      </c>
      <c r="J3301" s="17"/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7"/>
      <c r="AG3301" s="17"/>
      <c r="AH3301" s="17"/>
      <c r="AI3301" s="17"/>
      <c r="AJ3301" s="17"/>
      <c r="AK3301" s="17"/>
      <c r="AL3301" s="17"/>
      <c r="AM3301" s="17"/>
      <c r="AN3301" s="17"/>
      <c r="AO3301" s="37">
        <f t="shared" si="364"/>
        <v>0</v>
      </c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s="17"/>
      <c r="BE3301" s="17"/>
      <c r="BF3301" s="17"/>
      <c r="BG3301" s="17"/>
      <c r="BH3301" s="17"/>
      <c r="BI3301" s="17"/>
      <c r="BJ3301" s="17"/>
      <c r="BK3301" s="17"/>
      <c r="BL3301" s="17"/>
      <c r="BM3301" s="17"/>
      <c r="BN3301" s="17"/>
      <c r="BO3301" s="17"/>
      <c r="BP3301" s="17"/>
      <c r="BQ3301" s="17"/>
      <c r="BR3301" s="17"/>
    </row>
    <row r="3302" customFormat="1" hidden="1" spans="2:70">
      <c r="B3302" s="17"/>
      <c r="C3302" s="4">
        <f t="shared" si="365"/>
        <v>3298</v>
      </c>
      <c r="D3302" s="16" t="s">
        <v>4239</v>
      </c>
      <c r="E3302" s="1"/>
      <c r="F3302" s="17"/>
      <c r="G3302" s="4">
        <v>0</v>
      </c>
      <c r="H3302" s="35">
        <f t="shared" si="362"/>
        <v>0</v>
      </c>
      <c r="I3302" s="47">
        <f t="shared" si="363"/>
        <v>0</v>
      </c>
      <c r="J3302" s="17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7"/>
      <c r="AG3302" s="17"/>
      <c r="AH3302" s="17"/>
      <c r="AI3302" s="17"/>
      <c r="AJ3302" s="17"/>
      <c r="AK3302" s="17"/>
      <c r="AL3302" s="17"/>
      <c r="AM3302" s="17"/>
      <c r="AN3302" s="17"/>
      <c r="AO3302" s="37">
        <f t="shared" si="364"/>
        <v>0</v>
      </c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7"/>
      <c r="AZ3302" s="17"/>
      <c r="BA3302" s="17"/>
      <c r="BB3302" s="17"/>
      <c r="BC3302" s="17"/>
      <c r="BD3302" s="17"/>
      <c r="BE3302" s="17"/>
      <c r="BF3302" s="17"/>
      <c r="BG3302" s="17"/>
      <c r="BH3302" s="17"/>
      <c r="BI3302" s="17"/>
      <c r="BJ3302" s="17"/>
      <c r="BK3302" s="17"/>
      <c r="BL3302" s="17"/>
      <c r="BM3302" s="17"/>
      <c r="BN3302" s="17"/>
      <c r="BO3302" s="17"/>
      <c r="BP3302" s="17"/>
      <c r="BQ3302" s="17"/>
      <c r="BR3302" s="17"/>
    </row>
    <row r="3303" customFormat="1" hidden="1" spans="2:70">
      <c r="B3303" s="17"/>
      <c r="C3303" s="4">
        <f t="shared" si="365"/>
        <v>3299</v>
      </c>
      <c r="D3303" s="16" t="s">
        <v>4240</v>
      </c>
      <c r="E3303" s="1"/>
      <c r="F3303" s="17"/>
      <c r="G3303" s="4">
        <v>0</v>
      </c>
      <c r="H3303" s="35">
        <f t="shared" si="362"/>
        <v>0</v>
      </c>
      <c r="I3303" s="47">
        <f t="shared" si="363"/>
        <v>0</v>
      </c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7"/>
      <c r="AI3303" s="17"/>
      <c r="AJ3303" s="17"/>
      <c r="AK3303" s="17"/>
      <c r="AL3303" s="17"/>
      <c r="AM3303" s="17"/>
      <c r="AN3303" s="17"/>
      <c r="AO3303" s="37">
        <f t="shared" si="364"/>
        <v>0</v>
      </c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s="17"/>
      <c r="BE3303" s="17"/>
      <c r="BF3303" s="17"/>
      <c r="BG3303" s="17"/>
      <c r="BH3303" s="17"/>
      <c r="BI3303" s="17"/>
      <c r="BJ3303" s="17"/>
      <c r="BK3303" s="17"/>
      <c r="BL3303" s="17"/>
      <c r="BM3303" s="17"/>
      <c r="BN3303" s="17"/>
      <c r="BO3303" s="17"/>
      <c r="BP3303" s="17"/>
      <c r="BQ3303" s="17"/>
      <c r="BR3303" s="17"/>
    </row>
    <row r="3304" customFormat="1" hidden="1" spans="2:70">
      <c r="B3304" s="17"/>
      <c r="C3304" s="4">
        <f t="shared" si="365"/>
        <v>3300</v>
      </c>
      <c r="D3304" s="16" t="s">
        <v>4241</v>
      </c>
      <c r="E3304" s="1"/>
      <c r="F3304" s="17"/>
      <c r="G3304" s="4">
        <v>0</v>
      </c>
      <c r="H3304" s="35">
        <f t="shared" si="362"/>
        <v>0</v>
      </c>
      <c r="I3304" s="47">
        <f t="shared" si="363"/>
        <v>0</v>
      </c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7"/>
      <c r="AI3304" s="17"/>
      <c r="AJ3304" s="17"/>
      <c r="AK3304" s="17"/>
      <c r="AL3304" s="17"/>
      <c r="AM3304" s="17"/>
      <c r="AN3304" s="17"/>
      <c r="AO3304" s="37">
        <f t="shared" si="364"/>
        <v>0</v>
      </c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s="17"/>
      <c r="BE3304" s="17"/>
      <c r="BF3304" s="17"/>
      <c r="BG3304" s="17"/>
      <c r="BH3304" s="17"/>
      <c r="BI3304" s="17"/>
      <c r="BJ3304" s="17"/>
      <c r="BK3304" s="17"/>
      <c r="BL3304" s="17"/>
      <c r="BM3304" s="17"/>
      <c r="BN3304" s="17"/>
      <c r="BO3304" s="17"/>
      <c r="BP3304" s="17"/>
      <c r="BQ3304" s="17"/>
      <c r="BR3304" s="17"/>
    </row>
    <row r="3305" customFormat="1" hidden="1" spans="2:70">
      <c r="B3305" s="17"/>
      <c r="C3305" s="4">
        <f t="shared" si="365"/>
        <v>3301</v>
      </c>
      <c r="D3305" s="16" t="s">
        <v>4242</v>
      </c>
      <c r="E3305" s="1"/>
      <c r="F3305" s="17"/>
      <c r="G3305" s="4">
        <v>0</v>
      </c>
      <c r="H3305" s="35">
        <f t="shared" si="362"/>
        <v>0</v>
      </c>
      <c r="I3305" s="47">
        <f t="shared" si="363"/>
        <v>0</v>
      </c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/>
      <c r="AG3305" s="17"/>
      <c r="AH3305" s="17"/>
      <c r="AI3305" s="17"/>
      <c r="AJ3305" s="17"/>
      <c r="AK3305" s="17"/>
      <c r="AL3305" s="17"/>
      <c r="AM3305" s="17"/>
      <c r="AN3305" s="17"/>
      <c r="AO3305" s="37">
        <f t="shared" si="364"/>
        <v>0</v>
      </c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s="17"/>
      <c r="BE3305" s="17"/>
      <c r="BF3305" s="17"/>
      <c r="BG3305" s="17"/>
      <c r="BH3305" s="17"/>
      <c r="BI3305" s="17"/>
      <c r="BJ3305" s="17"/>
      <c r="BK3305" s="17"/>
      <c r="BL3305" s="17"/>
      <c r="BM3305" s="17"/>
      <c r="BN3305" s="17"/>
      <c r="BO3305" s="17"/>
      <c r="BP3305" s="17"/>
      <c r="BQ3305" s="17"/>
      <c r="BR3305" s="17"/>
    </row>
    <row r="3306" customFormat="1" hidden="1" spans="2:70">
      <c r="B3306" s="17"/>
      <c r="C3306" s="4">
        <f t="shared" si="365"/>
        <v>3302</v>
      </c>
      <c r="D3306" s="16" t="s">
        <v>4243</v>
      </c>
      <c r="E3306" s="1"/>
      <c r="F3306" s="17"/>
      <c r="G3306" s="4">
        <v>0</v>
      </c>
      <c r="H3306" s="35">
        <f t="shared" si="362"/>
        <v>0</v>
      </c>
      <c r="I3306" s="47">
        <f t="shared" si="363"/>
        <v>0</v>
      </c>
      <c r="J3306" s="17"/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7"/>
      <c r="AI3306" s="17"/>
      <c r="AJ3306" s="17"/>
      <c r="AK3306" s="17"/>
      <c r="AL3306" s="17"/>
      <c r="AM3306" s="17"/>
      <c r="AN3306" s="17"/>
      <c r="AO3306" s="37">
        <f t="shared" si="364"/>
        <v>0</v>
      </c>
      <c r="AP3306" s="17"/>
      <c r="AQ3306" s="17"/>
      <c r="AR3306" s="17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7"/>
      <c r="BC3306" s="17"/>
      <c r="BD3306" s="17"/>
      <c r="BE3306" s="17"/>
      <c r="BF3306" s="17"/>
      <c r="BG3306" s="17"/>
      <c r="BH3306" s="17"/>
      <c r="BI3306" s="17"/>
      <c r="BJ3306" s="17"/>
      <c r="BK3306" s="17"/>
      <c r="BL3306" s="17"/>
      <c r="BM3306" s="17"/>
      <c r="BN3306" s="17"/>
      <c r="BO3306" s="17"/>
      <c r="BP3306" s="17"/>
      <c r="BQ3306" s="17"/>
      <c r="BR3306" s="17"/>
    </row>
    <row r="3307" customFormat="1" hidden="1" spans="2:70">
      <c r="B3307" s="17"/>
      <c r="C3307" s="4">
        <f t="shared" si="365"/>
        <v>3303</v>
      </c>
      <c r="D3307" s="16" t="s">
        <v>4244</v>
      </c>
      <c r="E3307" s="1"/>
      <c r="F3307" s="17"/>
      <c r="G3307" s="4">
        <v>0</v>
      </c>
      <c r="H3307" s="35">
        <f t="shared" si="362"/>
        <v>0</v>
      </c>
      <c r="I3307" s="47">
        <f t="shared" si="363"/>
        <v>0</v>
      </c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/>
      <c r="AG3307" s="17"/>
      <c r="AH3307" s="17"/>
      <c r="AI3307" s="17"/>
      <c r="AJ3307" s="17"/>
      <c r="AK3307" s="17"/>
      <c r="AL3307" s="17"/>
      <c r="AM3307" s="17"/>
      <c r="AN3307" s="17"/>
      <c r="AO3307" s="37">
        <f t="shared" si="364"/>
        <v>0</v>
      </c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7"/>
      <c r="BC3307" s="17"/>
      <c r="BD3307" s="17"/>
      <c r="BE3307" s="17"/>
      <c r="BF3307" s="17"/>
      <c r="BG3307" s="17"/>
      <c r="BH3307" s="17"/>
      <c r="BI3307" s="17"/>
      <c r="BJ3307" s="17"/>
      <c r="BK3307" s="17"/>
      <c r="BL3307" s="17"/>
      <c r="BM3307" s="17"/>
      <c r="BN3307" s="17"/>
      <c r="BO3307" s="17"/>
      <c r="BP3307" s="17"/>
      <c r="BQ3307" s="17"/>
      <c r="BR3307" s="17"/>
    </row>
    <row r="3308" customFormat="1" hidden="1" spans="2:70">
      <c r="B3308" s="17"/>
      <c r="C3308" s="4">
        <f t="shared" si="365"/>
        <v>3304</v>
      </c>
      <c r="D3308" s="16" t="s">
        <v>4245</v>
      </c>
      <c r="E3308" s="1"/>
      <c r="F3308" s="17"/>
      <c r="G3308" s="4">
        <v>0</v>
      </c>
      <c r="H3308" s="35">
        <f t="shared" si="362"/>
        <v>0</v>
      </c>
      <c r="I3308" s="47">
        <f t="shared" si="363"/>
        <v>0</v>
      </c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7"/>
      <c r="AG3308" s="17"/>
      <c r="AH3308" s="17"/>
      <c r="AI3308" s="17"/>
      <c r="AJ3308" s="17"/>
      <c r="AK3308" s="17"/>
      <c r="AL3308" s="17"/>
      <c r="AM3308" s="17"/>
      <c r="AN3308" s="17"/>
      <c r="AO3308" s="37">
        <f t="shared" si="364"/>
        <v>0</v>
      </c>
      <c r="AP3308" s="17"/>
      <c r="AQ3308" s="17"/>
      <c r="AR3308" s="17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7"/>
      <c r="BC3308" s="17"/>
      <c r="BD3308" s="17"/>
      <c r="BE3308" s="17"/>
      <c r="BF3308" s="17"/>
      <c r="BG3308" s="17"/>
      <c r="BH3308" s="17"/>
      <c r="BI3308" s="17"/>
      <c r="BJ3308" s="17"/>
      <c r="BK3308" s="17"/>
      <c r="BL3308" s="17"/>
      <c r="BM3308" s="17"/>
      <c r="BN3308" s="17"/>
      <c r="BO3308" s="17"/>
      <c r="BP3308" s="17"/>
      <c r="BQ3308" s="17"/>
      <c r="BR3308" s="17"/>
    </row>
    <row r="3309" customFormat="1" hidden="1" spans="2:70">
      <c r="B3309" s="17"/>
      <c r="C3309" s="4">
        <f t="shared" si="365"/>
        <v>3305</v>
      </c>
      <c r="D3309" s="16" t="s">
        <v>4246</v>
      </c>
      <c r="E3309" s="1"/>
      <c r="F3309" s="17"/>
      <c r="G3309" s="4">
        <v>0</v>
      </c>
      <c r="H3309" s="35">
        <f t="shared" si="362"/>
        <v>0</v>
      </c>
      <c r="I3309" s="47">
        <f t="shared" si="363"/>
        <v>0</v>
      </c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  <c r="AE3309" s="17"/>
      <c r="AF3309" s="17"/>
      <c r="AG3309" s="17"/>
      <c r="AH3309" s="17"/>
      <c r="AI3309" s="17"/>
      <c r="AJ3309" s="17"/>
      <c r="AK3309" s="17"/>
      <c r="AL3309" s="17"/>
      <c r="AM3309" s="17"/>
      <c r="AN3309" s="17"/>
      <c r="AO3309" s="37">
        <f t="shared" si="364"/>
        <v>0</v>
      </c>
      <c r="AP3309" s="17"/>
      <c r="AQ3309" s="17"/>
      <c r="AR3309" s="17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7"/>
      <c r="BC3309" s="17"/>
      <c r="BD3309" s="17"/>
      <c r="BE3309" s="17"/>
      <c r="BF3309" s="17"/>
      <c r="BG3309" s="17"/>
      <c r="BH3309" s="17"/>
      <c r="BI3309" s="17"/>
      <c r="BJ3309" s="17"/>
      <c r="BK3309" s="17"/>
      <c r="BL3309" s="17"/>
      <c r="BM3309" s="17"/>
      <c r="BN3309" s="17"/>
      <c r="BO3309" s="17"/>
      <c r="BP3309" s="17"/>
      <c r="BQ3309" s="17"/>
      <c r="BR3309" s="17"/>
    </row>
    <row r="3310" customFormat="1" hidden="1" spans="2:70">
      <c r="B3310" s="17"/>
      <c r="C3310" s="4">
        <f t="shared" si="365"/>
        <v>3306</v>
      </c>
      <c r="D3310" s="16" t="s">
        <v>4247</v>
      </c>
      <c r="E3310" s="1"/>
      <c r="F3310" s="17"/>
      <c r="G3310" s="4">
        <v>0</v>
      </c>
      <c r="H3310" s="35">
        <f t="shared" si="362"/>
        <v>0</v>
      </c>
      <c r="I3310" s="47">
        <f t="shared" si="363"/>
        <v>0</v>
      </c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7"/>
      <c r="AG3310" s="17"/>
      <c r="AH3310" s="17"/>
      <c r="AI3310" s="17"/>
      <c r="AJ3310" s="17"/>
      <c r="AK3310" s="17"/>
      <c r="AL3310" s="17"/>
      <c r="AM3310" s="17"/>
      <c r="AN3310" s="17"/>
      <c r="AO3310" s="37">
        <f t="shared" si="364"/>
        <v>0</v>
      </c>
      <c r="AP3310" s="17"/>
      <c r="AQ3310" s="17"/>
      <c r="AR3310" s="17"/>
      <c r="AS3310" s="17"/>
      <c r="AT3310" s="17"/>
      <c r="AU3310" s="17"/>
      <c r="AV3310" s="17"/>
      <c r="AW3310" s="17"/>
      <c r="AX3310" s="17"/>
      <c r="AY3310" s="17"/>
      <c r="AZ3310" s="17"/>
      <c r="BA3310" s="17"/>
      <c r="BB3310" s="17"/>
      <c r="BC3310" s="17"/>
      <c r="BD3310" s="17"/>
      <c r="BE3310" s="17"/>
      <c r="BF3310" s="17"/>
      <c r="BG3310" s="17"/>
      <c r="BH3310" s="17"/>
      <c r="BI3310" s="17"/>
      <c r="BJ3310" s="17"/>
      <c r="BK3310" s="17"/>
      <c r="BL3310" s="17"/>
      <c r="BM3310" s="17"/>
      <c r="BN3310" s="17"/>
      <c r="BO3310" s="17"/>
      <c r="BP3310" s="17"/>
      <c r="BQ3310" s="17"/>
      <c r="BR3310" s="17"/>
    </row>
    <row r="3311" customFormat="1" hidden="1" spans="2:70">
      <c r="B3311" s="17"/>
      <c r="C3311" s="4">
        <f t="shared" si="365"/>
        <v>3307</v>
      </c>
      <c r="D3311" s="16" t="s">
        <v>4248</v>
      </c>
      <c r="E3311" s="1"/>
      <c r="F3311" s="17"/>
      <c r="G3311" s="4">
        <v>0</v>
      </c>
      <c r="H3311" s="35">
        <f t="shared" si="362"/>
        <v>0</v>
      </c>
      <c r="I3311" s="47">
        <f t="shared" si="363"/>
        <v>0</v>
      </c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7"/>
      <c r="AG3311" s="17"/>
      <c r="AH3311" s="17"/>
      <c r="AI3311" s="17"/>
      <c r="AJ3311" s="17"/>
      <c r="AK3311" s="17"/>
      <c r="AL3311" s="17"/>
      <c r="AM3311" s="17"/>
      <c r="AN3311" s="17"/>
      <c r="AO3311" s="37">
        <f t="shared" si="364"/>
        <v>0</v>
      </c>
      <c r="AP3311" s="17"/>
      <c r="AQ3311" s="17"/>
      <c r="AR3311" s="17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7"/>
      <c r="BC3311" s="17"/>
      <c r="BD3311" s="17"/>
      <c r="BE3311" s="17"/>
      <c r="BF3311" s="17"/>
      <c r="BG3311" s="17"/>
      <c r="BH3311" s="17"/>
      <c r="BI3311" s="17"/>
      <c r="BJ3311" s="17"/>
      <c r="BK3311" s="17"/>
      <c r="BL3311" s="17"/>
      <c r="BM3311" s="17"/>
      <c r="BN3311" s="17"/>
      <c r="BO3311" s="17"/>
      <c r="BP3311" s="17"/>
      <c r="BQ3311" s="17"/>
      <c r="BR3311" s="17"/>
    </row>
    <row r="3312" customFormat="1" hidden="1" spans="2:70">
      <c r="B3312" s="17"/>
      <c r="C3312" s="4">
        <f t="shared" si="365"/>
        <v>3308</v>
      </c>
      <c r="D3312" s="16" t="s">
        <v>4249</v>
      </c>
      <c r="E3312" s="1"/>
      <c r="F3312" s="17"/>
      <c r="G3312" s="4">
        <v>0</v>
      </c>
      <c r="H3312" s="35">
        <f t="shared" si="362"/>
        <v>0</v>
      </c>
      <c r="I3312" s="47">
        <f t="shared" si="363"/>
        <v>0</v>
      </c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/>
      <c r="AG3312" s="17"/>
      <c r="AH3312" s="17"/>
      <c r="AI3312" s="17"/>
      <c r="AJ3312" s="17"/>
      <c r="AK3312" s="17"/>
      <c r="AL3312" s="17"/>
      <c r="AM3312" s="17"/>
      <c r="AN3312" s="17"/>
      <c r="AO3312" s="37">
        <f t="shared" si="364"/>
        <v>0</v>
      </c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s="17"/>
      <c r="BE3312" s="17"/>
      <c r="BF3312" s="17"/>
      <c r="BG3312" s="17"/>
      <c r="BH3312" s="17"/>
      <c r="BI3312" s="17"/>
      <c r="BJ3312" s="17"/>
      <c r="BK3312" s="17"/>
      <c r="BL3312" s="17"/>
      <c r="BM3312" s="17"/>
      <c r="BN3312" s="17"/>
      <c r="BO3312" s="17"/>
      <c r="BP3312" s="17"/>
      <c r="BQ3312" s="17"/>
      <c r="BR3312" s="17"/>
    </row>
    <row r="3313" customFormat="1" hidden="1" spans="2:70">
      <c r="B3313" s="17"/>
      <c r="C3313" s="4">
        <f t="shared" si="365"/>
        <v>3309</v>
      </c>
      <c r="D3313" s="16" t="s">
        <v>4250</v>
      </c>
      <c r="E3313" s="1"/>
      <c r="F3313" s="17"/>
      <c r="G3313" s="4">
        <v>0</v>
      </c>
      <c r="H3313" s="35">
        <f t="shared" si="362"/>
        <v>0</v>
      </c>
      <c r="I3313" s="47">
        <f t="shared" si="363"/>
        <v>0</v>
      </c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7"/>
      <c r="AG3313" s="17"/>
      <c r="AH3313" s="17"/>
      <c r="AI3313" s="17"/>
      <c r="AJ3313" s="17"/>
      <c r="AK3313" s="17"/>
      <c r="AL3313" s="17"/>
      <c r="AM3313" s="17"/>
      <c r="AN3313" s="17"/>
      <c r="AO3313" s="37">
        <f t="shared" si="364"/>
        <v>0</v>
      </c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/>
      <c r="BC3313" s="17"/>
      <c r="BD3313" s="17"/>
      <c r="BE3313" s="17"/>
      <c r="BF3313" s="17"/>
      <c r="BG3313" s="17"/>
      <c r="BH3313" s="17"/>
      <c r="BI3313" s="17"/>
      <c r="BJ3313" s="17"/>
      <c r="BK3313" s="17"/>
      <c r="BL3313" s="17"/>
      <c r="BM3313" s="17"/>
      <c r="BN3313" s="17"/>
      <c r="BO3313" s="17"/>
      <c r="BP3313" s="17"/>
      <c r="BQ3313" s="17"/>
      <c r="BR3313" s="17"/>
    </row>
    <row r="3314" customFormat="1" hidden="1" spans="2:70">
      <c r="B3314" s="17"/>
      <c r="C3314" s="4">
        <f t="shared" si="365"/>
        <v>3310</v>
      </c>
      <c r="D3314" s="16" t="s">
        <v>4251</v>
      </c>
      <c r="E3314" s="1"/>
      <c r="F3314" s="17"/>
      <c r="G3314" s="4">
        <v>0</v>
      </c>
      <c r="H3314" s="35">
        <f t="shared" si="362"/>
        <v>0</v>
      </c>
      <c r="I3314" s="47">
        <f t="shared" si="363"/>
        <v>0</v>
      </c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7"/>
      <c r="AG3314" s="17"/>
      <c r="AH3314" s="17"/>
      <c r="AI3314" s="17"/>
      <c r="AJ3314" s="17"/>
      <c r="AK3314" s="17"/>
      <c r="AL3314" s="17"/>
      <c r="AM3314" s="17"/>
      <c r="AN3314" s="17"/>
      <c r="AO3314" s="37">
        <f t="shared" si="364"/>
        <v>0</v>
      </c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s="17"/>
      <c r="BE3314" s="17"/>
      <c r="BF3314" s="17"/>
      <c r="BG3314" s="17"/>
      <c r="BH3314" s="17"/>
      <c r="BI3314" s="17"/>
      <c r="BJ3314" s="17"/>
      <c r="BK3314" s="17"/>
      <c r="BL3314" s="17"/>
      <c r="BM3314" s="17"/>
      <c r="BN3314" s="17"/>
      <c r="BO3314" s="17"/>
      <c r="BP3314" s="17"/>
      <c r="BQ3314" s="17"/>
      <c r="BR3314" s="17"/>
    </row>
    <row r="3315" customFormat="1" hidden="1" spans="2:70">
      <c r="B3315" s="17"/>
      <c r="C3315" s="4">
        <f t="shared" si="365"/>
        <v>3311</v>
      </c>
      <c r="D3315" s="16" t="s">
        <v>3739</v>
      </c>
      <c r="E3315" s="1"/>
      <c r="F3315" s="17"/>
      <c r="G3315" s="4">
        <v>0</v>
      </c>
      <c r="H3315" s="35">
        <f t="shared" si="362"/>
        <v>0</v>
      </c>
      <c r="I3315" s="47">
        <f t="shared" si="363"/>
        <v>0</v>
      </c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7"/>
      <c r="AG3315" s="17"/>
      <c r="AH3315" s="17"/>
      <c r="AI3315" s="17"/>
      <c r="AJ3315" s="17"/>
      <c r="AK3315" s="17"/>
      <c r="AL3315" s="17"/>
      <c r="AM3315" s="17"/>
      <c r="AN3315" s="17"/>
      <c r="AO3315" s="37">
        <f t="shared" si="364"/>
        <v>0</v>
      </c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s="17"/>
      <c r="BE3315" s="17"/>
      <c r="BF3315" s="17"/>
      <c r="BG3315" s="17"/>
      <c r="BH3315" s="17"/>
      <c r="BI3315" s="17"/>
      <c r="BJ3315" s="17"/>
      <c r="BK3315" s="17"/>
      <c r="BL3315" s="17"/>
      <c r="BM3315" s="17"/>
      <c r="BN3315" s="17"/>
      <c r="BO3315" s="17"/>
      <c r="BP3315" s="17"/>
      <c r="BQ3315" s="17"/>
      <c r="BR3315" s="17"/>
    </row>
    <row r="3316" customFormat="1" hidden="1" spans="2:70">
      <c r="B3316" s="17"/>
      <c r="C3316" s="4">
        <f t="shared" si="365"/>
        <v>3312</v>
      </c>
      <c r="D3316" s="16" t="s">
        <v>4252</v>
      </c>
      <c r="E3316" s="1"/>
      <c r="F3316" s="17"/>
      <c r="G3316" s="4">
        <v>0</v>
      </c>
      <c r="H3316" s="35">
        <f t="shared" si="362"/>
        <v>0</v>
      </c>
      <c r="I3316" s="47">
        <f t="shared" si="363"/>
        <v>0</v>
      </c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/>
      <c r="AG3316" s="17"/>
      <c r="AH3316" s="17"/>
      <c r="AI3316" s="17"/>
      <c r="AJ3316" s="17"/>
      <c r="AK3316" s="17"/>
      <c r="AL3316" s="17"/>
      <c r="AM3316" s="17"/>
      <c r="AN3316" s="17"/>
      <c r="AO3316" s="37">
        <f t="shared" si="364"/>
        <v>0</v>
      </c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s="17"/>
      <c r="BE3316" s="17"/>
      <c r="BF3316" s="17"/>
      <c r="BG3316" s="17"/>
      <c r="BH3316" s="17"/>
      <c r="BI3316" s="17"/>
      <c r="BJ3316" s="17"/>
      <c r="BK3316" s="17"/>
      <c r="BL3316" s="17"/>
      <c r="BM3316" s="17"/>
      <c r="BN3316" s="17"/>
      <c r="BO3316" s="17"/>
      <c r="BP3316" s="17"/>
      <c r="BQ3316" s="17"/>
      <c r="BR3316" s="17"/>
    </row>
    <row r="3317" customFormat="1" hidden="1" spans="2:70">
      <c r="B3317" s="17"/>
      <c r="C3317" s="4">
        <f t="shared" si="365"/>
        <v>3313</v>
      </c>
      <c r="D3317" s="16" t="s">
        <v>4253</v>
      </c>
      <c r="E3317" s="1" t="s">
        <v>3312</v>
      </c>
      <c r="F3317" s="17"/>
      <c r="G3317" s="4">
        <v>0</v>
      </c>
      <c r="H3317" s="35">
        <f t="shared" si="362"/>
        <v>0</v>
      </c>
      <c r="I3317" s="47">
        <f t="shared" si="363"/>
        <v>0</v>
      </c>
      <c r="J3317" s="17"/>
      <c r="K3317" s="17"/>
      <c r="L3317" s="17"/>
      <c r="M3317" s="17"/>
      <c r="N3317" s="17"/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  <c r="AE3317" s="17"/>
      <c r="AF3317" s="17"/>
      <c r="AG3317" s="17"/>
      <c r="AH3317" s="17"/>
      <c r="AI3317" s="17"/>
      <c r="AJ3317" s="17"/>
      <c r="AK3317" s="17"/>
      <c r="AL3317" s="17"/>
      <c r="AM3317" s="17"/>
      <c r="AN3317" s="17"/>
      <c r="AO3317" s="37">
        <f t="shared" si="364"/>
        <v>0</v>
      </c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7"/>
      <c r="BC3317" s="17"/>
      <c r="BD3317" s="17"/>
      <c r="BE3317" s="17"/>
      <c r="BF3317" s="17"/>
      <c r="BG3317" s="17"/>
      <c r="BH3317" s="17"/>
      <c r="BI3317" s="17"/>
      <c r="BJ3317" s="17"/>
      <c r="BK3317" s="17"/>
      <c r="BL3317" s="17"/>
      <c r="BM3317" s="17"/>
      <c r="BN3317" s="17"/>
      <c r="BO3317" s="17"/>
      <c r="BP3317" s="17"/>
      <c r="BQ3317" s="17"/>
      <c r="BR3317" s="17"/>
    </row>
    <row r="3318" customFormat="1" hidden="1" spans="2:70">
      <c r="B3318" s="17"/>
      <c r="C3318" s="4">
        <f t="shared" si="365"/>
        <v>3314</v>
      </c>
      <c r="D3318" s="16" t="s">
        <v>4254</v>
      </c>
      <c r="E3318" s="1"/>
      <c r="F3318" s="17"/>
      <c r="G3318" s="4">
        <v>0</v>
      </c>
      <c r="H3318" s="35">
        <f t="shared" si="362"/>
        <v>0</v>
      </c>
      <c r="I3318" s="47">
        <f t="shared" si="363"/>
        <v>0</v>
      </c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7"/>
      <c r="AG3318" s="17"/>
      <c r="AH3318" s="17"/>
      <c r="AI3318" s="17"/>
      <c r="AJ3318" s="17"/>
      <c r="AK3318" s="17"/>
      <c r="AL3318" s="17"/>
      <c r="AM3318" s="17"/>
      <c r="AN3318" s="17"/>
      <c r="AO3318" s="37">
        <f t="shared" si="364"/>
        <v>0</v>
      </c>
      <c r="AP3318" s="17"/>
      <c r="AQ3318" s="17"/>
      <c r="AR3318" s="17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7"/>
      <c r="BC3318" s="17"/>
      <c r="BD3318" s="17"/>
      <c r="BE3318" s="17"/>
      <c r="BF3318" s="17"/>
      <c r="BG3318" s="17"/>
      <c r="BH3318" s="17"/>
      <c r="BI3318" s="17"/>
      <c r="BJ3318" s="17"/>
      <c r="BK3318" s="17"/>
      <c r="BL3318" s="17"/>
      <c r="BM3318" s="17"/>
      <c r="BN3318" s="17"/>
      <c r="BO3318" s="17"/>
      <c r="BP3318" s="17"/>
      <c r="BQ3318" s="17"/>
      <c r="BR3318" s="17"/>
    </row>
    <row r="3319" customFormat="1" hidden="1" spans="2:70">
      <c r="B3319" s="17"/>
      <c r="C3319" s="4">
        <f t="shared" si="365"/>
        <v>3315</v>
      </c>
      <c r="D3319" s="16" t="s">
        <v>4255</v>
      </c>
      <c r="E3319" s="1" t="s">
        <v>4256</v>
      </c>
      <c r="F3319" s="17"/>
      <c r="G3319" s="4">
        <v>0</v>
      </c>
      <c r="H3319" s="35">
        <f t="shared" si="362"/>
        <v>0</v>
      </c>
      <c r="I3319" s="47">
        <f t="shared" si="363"/>
        <v>0</v>
      </c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7"/>
      <c r="AG3319" s="17"/>
      <c r="AH3319" s="17"/>
      <c r="AI3319" s="17"/>
      <c r="AJ3319" s="17"/>
      <c r="AK3319" s="17"/>
      <c r="AL3319" s="17"/>
      <c r="AM3319" s="17"/>
      <c r="AN3319" s="17"/>
      <c r="AO3319" s="37">
        <f t="shared" si="364"/>
        <v>0</v>
      </c>
      <c r="AP3319" s="17"/>
      <c r="AQ3319" s="17"/>
      <c r="AR3319" s="17"/>
      <c r="AS3319" s="17"/>
      <c r="AT3319" s="17"/>
      <c r="AU3319" s="17"/>
      <c r="AV3319" s="17"/>
      <c r="AW3319" s="17"/>
      <c r="AX3319" s="17"/>
      <c r="AY3319" s="17"/>
      <c r="AZ3319" s="17"/>
      <c r="BA3319" s="17"/>
      <c r="BB3319" s="17"/>
      <c r="BC3319" s="17"/>
      <c r="BD3319" s="17"/>
      <c r="BE3319" s="17"/>
      <c r="BF3319" s="17"/>
      <c r="BG3319" s="17"/>
      <c r="BH3319" s="17"/>
      <c r="BI3319" s="17"/>
      <c r="BJ3319" s="17"/>
      <c r="BK3319" s="17"/>
      <c r="BL3319" s="17"/>
      <c r="BM3319" s="17"/>
      <c r="BN3319" s="17"/>
      <c r="BO3319" s="17"/>
      <c r="BP3319" s="17"/>
      <c r="BQ3319" s="17"/>
      <c r="BR3319" s="17"/>
    </row>
    <row r="3320" customFormat="1" hidden="1" spans="2:70">
      <c r="B3320" s="17"/>
      <c r="C3320" s="4">
        <f t="shared" si="365"/>
        <v>3316</v>
      </c>
      <c r="D3320" s="16" t="s">
        <v>4257</v>
      </c>
      <c r="E3320" s="1"/>
      <c r="F3320" s="17"/>
      <c r="G3320" s="4">
        <v>0</v>
      </c>
      <c r="H3320" s="35">
        <f t="shared" si="362"/>
        <v>0</v>
      </c>
      <c r="I3320" s="47">
        <f t="shared" si="363"/>
        <v>0</v>
      </c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7"/>
      <c r="AI3320" s="17"/>
      <c r="AJ3320" s="17"/>
      <c r="AK3320" s="17"/>
      <c r="AL3320" s="17"/>
      <c r="AM3320" s="17"/>
      <c r="AN3320" s="17"/>
      <c r="AO3320" s="37">
        <f t="shared" si="364"/>
        <v>0</v>
      </c>
      <c r="AP3320" s="17"/>
      <c r="AQ3320" s="17"/>
      <c r="AR3320" s="17"/>
      <c r="AS3320" s="17"/>
      <c r="AT3320" s="17"/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s="17"/>
      <c r="BE3320" s="17"/>
      <c r="BF3320" s="17"/>
      <c r="BG3320" s="17"/>
      <c r="BH3320" s="17"/>
      <c r="BI3320" s="17"/>
      <c r="BJ3320" s="17"/>
      <c r="BK3320" s="17"/>
      <c r="BL3320" s="17"/>
      <c r="BM3320" s="17"/>
      <c r="BN3320" s="17"/>
      <c r="BO3320" s="17"/>
      <c r="BP3320" s="17"/>
      <c r="BQ3320" s="17"/>
      <c r="BR3320" s="17"/>
    </row>
    <row r="3321" customFormat="1" hidden="1" spans="2:70">
      <c r="B3321" s="17"/>
      <c r="C3321" s="4">
        <f t="shared" si="365"/>
        <v>3317</v>
      </c>
      <c r="D3321" s="16" t="s">
        <v>4258</v>
      </c>
      <c r="E3321" s="1" t="s">
        <v>4259</v>
      </c>
      <c r="F3321" s="17"/>
      <c r="G3321" s="4">
        <v>0</v>
      </c>
      <c r="H3321" s="35">
        <f t="shared" si="362"/>
        <v>0</v>
      </c>
      <c r="I3321" s="47">
        <f t="shared" si="363"/>
        <v>0</v>
      </c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7"/>
      <c r="AI3321" s="17"/>
      <c r="AJ3321" s="17"/>
      <c r="AK3321" s="17"/>
      <c r="AL3321" s="17"/>
      <c r="AM3321" s="17"/>
      <c r="AN3321" s="17"/>
      <c r="AO3321" s="37">
        <f t="shared" si="364"/>
        <v>0</v>
      </c>
      <c r="AP3321" s="17"/>
      <c r="AQ3321" s="17"/>
      <c r="AR3321" s="17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s="17"/>
      <c r="BE3321" s="17"/>
      <c r="BF3321" s="17"/>
      <c r="BG3321" s="17"/>
      <c r="BH3321" s="17"/>
      <c r="BI3321" s="17"/>
      <c r="BJ3321" s="17"/>
      <c r="BK3321" s="17"/>
      <c r="BL3321" s="17"/>
      <c r="BM3321" s="17"/>
      <c r="BN3321" s="17"/>
      <c r="BO3321" s="17"/>
      <c r="BP3321" s="17"/>
      <c r="BQ3321" s="17"/>
      <c r="BR3321" s="17"/>
    </row>
    <row r="3322" customFormat="1" hidden="1" spans="2:70">
      <c r="B3322" s="17"/>
      <c r="C3322" s="4">
        <f t="shared" si="365"/>
        <v>3318</v>
      </c>
      <c r="D3322" s="16" t="s">
        <v>3648</v>
      </c>
      <c r="E3322" s="1"/>
      <c r="F3322" s="17"/>
      <c r="G3322" s="4">
        <v>0</v>
      </c>
      <c r="H3322" s="35">
        <f t="shared" si="362"/>
        <v>0</v>
      </c>
      <c r="I3322" s="47">
        <f t="shared" si="363"/>
        <v>0</v>
      </c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7"/>
      <c r="AG3322" s="17"/>
      <c r="AH3322" s="17"/>
      <c r="AI3322" s="17"/>
      <c r="AJ3322" s="17"/>
      <c r="AK3322" s="17"/>
      <c r="AL3322" s="17"/>
      <c r="AM3322" s="17"/>
      <c r="AN3322" s="17"/>
      <c r="AO3322" s="37">
        <f t="shared" si="364"/>
        <v>0</v>
      </c>
      <c r="AP3322" s="17"/>
      <c r="AQ3322" s="17"/>
      <c r="AR3322" s="17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s="17"/>
      <c r="BE3322" s="17"/>
      <c r="BF3322" s="17"/>
      <c r="BG3322" s="17"/>
      <c r="BH3322" s="17"/>
      <c r="BI3322" s="17"/>
      <c r="BJ3322" s="17"/>
      <c r="BK3322" s="17"/>
      <c r="BL3322" s="17"/>
      <c r="BM3322" s="17"/>
      <c r="BN3322" s="17"/>
      <c r="BO3322" s="17"/>
      <c r="BP3322" s="17"/>
      <c r="BQ3322" s="17"/>
      <c r="BR3322" s="17"/>
    </row>
    <row r="3323" customFormat="1" hidden="1" spans="2:70">
      <c r="B3323" s="17"/>
      <c r="C3323" s="4">
        <f t="shared" si="365"/>
        <v>3319</v>
      </c>
      <c r="D3323" s="16" t="s">
        <v>4260</v>
      </c>
      <c r="E3323" s="1"/>
      <c r="F3323" s="17"/>
      <c r="G3323" s="4">
        <v>0</v>
      </c>
      <c r="H3323" s="35">
        <f t="shared" si="362"/>
        <v>0</v>
      </c>
      <c r="I3323" s="47">
        <f t="shared" si="363"/>
        <v>0</v>
      </c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  <c r="AE3323" s="17"/>
      <c r="AF3323" s="17"/>
      <c r="AG3323" s="17"/>
      <c r="AH3323" s="17"/>
      <c r="AI3323" s="17"/>
      <c r="AJ3323" s="17"/>
      <c r="AK3323" s="17"/>
      <c r="AL3323" s="17"/>
      <c r="AM3323" s="17"/>
      <c r="AN3323" s="17"/>
      <c r="AO3323" s="37">
        <f t="shared" si="364"/>
        <v>0</v>
      </c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17"/>
      <c r="BC3323" s="17"/>
      <c r="BD3323" s="17"/>
      <c r="BE3323" s="17"/>
      <c r="BF3323" s="17"/>
      <c r="BG3323" s="17"/>
      <c r="BH3323" s="17"/>
      <c r="BI3323" s="17"/>
      <c r="BJ3323" s="17"/>
      <c r="BK3323" s="17"/>
      <c r="BL3323" s="17"/>
      <c r="BM3323" s="17"/>
      <c r="BN3323" s="17"/>
      <c r="BO3323" s="17"/>
      <c r="BP3323" s="17"/>
      <c r="BQ3323" s="17"/>
      <c r="BR3323" s="17"/>
    </row>
    <row r="3324" customFormat="1" hidden="1" spans="2:70">
      <c r="B3324" s="17"/>
      <c r="C3324" s="4">
        <f t="shared" si="365"/>
        <v>3320</v>
      </c>
      <c r="D3324" s="16" t="s">
        <v>4261</v>
      </c>
      <c r="E3324" s="1"/>
      <c r="F3324" s="17"/>
      <c r="G3324" s="4">
        <v>0</v>
      </c>
      <c r="H3324" s="35">
        <f t="shared" si="362"/>
        <v>0</v>
      </c>
      <c r="I3324" s="47">
        <f t="shared" si="363"/>
        <v>0</v>
      </c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7"/>
      <c r="AI3324" s="17"/>
      <c r="AJ3324" s="17"/>
      <c r="AK3324" s="17"/>
      <c r="AL3324" s="17"/>
      <c r="AM3324" s="17"/>
      <c r="AN3324" s="17"/>
      <c r="AO3324" s="37">
        <f t="shared" si="364"/>
        <v>0</v>
      </c>
      <c r="AP3324" s="17"/>
      <c r="AQ3324" s="17"/>
      <c r="AR3324" s="17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s="17"/>
      <c r="BE3324" s="17"/>
      <c r="BF3324" s="17"/>
      <c r="BG3324" s="17"/>
      <c r="BH3324" s="17"/>
      <c r="BI3324" s="17"/>
      <c r="BJ3324" s="17"/>
      <c r="BK3324" s="17"/>
      <c r="BL3324" s="17"/>
      <c r="BM3324" s="17"/>
      <c r="BN3324" s="17"/>
      <c r="BO3324" s="17"/>
      <c r="BP3324" s="17"/>
      <c r="BQ3324" s="17"/>
      <c r="BR3324" s="17"/>
    </row>
    <row r="3325" customFormat="1" hidden="1" spans="2:70">
      <c r="B3325" s="17"/>
      <c r="C3325" s="4">
        <f t="shared" si="365"/>
        <v>3321</v>
      </c>
      <c r="D3325" s="16" t="s">
        <v>3586</v>
      </c>
      <c r="E3325" s="1"/>
      <c r="F3325" s="17"/>
      <c r="G3325" s="4">
        <v>0</v>
      </c>
      <c r="H3325" s="35">
        <f t="shared" si="362"/>
        <v>0</v>
      </c>
      <c r="I3325" s="47">
        <f t="shared" si="363"/>
        <v>0</v>
      </c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7"/>
      <c r="AG3325" s="17"/>
      <c r="AH3325" s="17"/>
      <c r="AI3325" s="17"/>
      <c r="AJ3325" s="17"/>
      <c r="AK3325" s="17"/>
      <c r="AL3325" s="17"/>
      <c r="AM3325" s="17"/>
      <c r="AN3325" s="17"/>
      <c r="AO3325" s="37">
        <f t="shared" si="364"/>
        <v>0</v>
      </c>
      <c r="AP3325" s="17"/>
      <c r="AQ3325" s="17"/>
      <c r="AR3325" s="17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7"/>
      <c r="BC3325" s="17"/>
      <c r="BD3325" s="17"/>
      <c r="BE3325" s="17"/>
      <c r="BF3325" s="17"/>
      <c r="BG3325" s="17"/>
      <c r="BH3325" s="17"/>
      <c r="BI3325" s="17"/>
      <c r="BJ3325" s="17"/>
      <c r="BK3325" s="17"/>
      <c r="BL3325" s="17"/>
      <c r="BM3325" s="17"/>
      <c r="BN3325" s="17"/>
      <c r="BO3325" s="17"/>
      <c r="BP3325" s="17"/>
      <c r="BQ3325" s="17"/>
      <c r="BR3325" s="17"/>
    </row>
    <row r="3326" customFormat="1" hidden="1" spans="2:70">
      <c r="B3326" s="17"/>
      <c r="C3326" s="4">
        <f t="shared" si="365"/>
        <v>3322</v>
      </c>
      <c r="D3326" s="16" t="s">
        <v>4262</v>
      </c>
      <c r="E3326" s="1"/>
      <c r="F3326" s="17"/>
      <c r="G3326" s="4">
        <v>0</v>
      </c>
      <c r="H3326" s="35">
        <f t="shared" si="362"/>
        <v>0</v>
      </c>
      <c r="I3326" s="47">
        <f t="shared" si="363"/>
        <v>0</v>
      </c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7"/>
      <c r="AG3326" s="17"/>
      <c r="AH3326" s="17"/>
      <c r="AI3326" s="17"/>
      <c r="AJ3326" s="17"/>
      <c r="AK3326" s="17"/>
      <c r="AL3326" s="17"/>
      <c r="AM3326" s="17"/>
      <c r="AN3326" s="17"/>
      <c r="AO3326" s="37">
        <f t="shared" si="364"/>
        <v>0</v>
      </c>
      <c r="AP3326" s="17"/>
      <c r="AQ3326" s="17"/>
      <c r="AR3326" s="17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/>
      <c r="BC3326" s="17"/>
      <c r="BD3326" s="17"/>
      <c r="BE3326" s="17"/>
      <c r="BF3326" s="17"/>
      <c r="BG3326" s="17"/>
      <c r="BH3326" s="17"/>
      <c r="BI3326" s="17"/>
      <c r="BJ3326" s="17"/>
      <c r="BK3326" s="17"/>
      <c r="BL3326" s="17"/>
      <c r="BM3326" s="17"/>
      <c r="BN3326" s="17"/>
      <c r="BO3326" s="17"/>
      <c r="BP3326" s="17"/>
      <c r="BQ3326" s="17"/>
      <c r="BR3326" s="17"/>
    </row>
    <row r="3327" customFormat="1" hidden="1" spans="2:70">
      <c r="B3327" s="17"/>
      <c r="C3327" s="4">
        <f t="shared" si="365"/>
        <v>3323</v>
      </c>
      <c r="D3327" s="16" t="s">
        <v>4263</v>
      </c>
      <c r="E3327" s="1"/>
      <c r="F3327" s="17"/>
      <c r="G3327" s="4">
        <v>0</v>
      </c>
      <c r="H3327" s="35">
        <f t="shared" si="362"/>
        <v>0</v>
      </c>
      <c r="I3327" s="47">
        <f t="shared" si="363"/>
        <v>0</v>
      </c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7"/>
      <c r="AG3327" s="17"/>
      <c r="AH3327" s="17"/>
      <c r="AI3327" s="17"/>
      <c r="AJ3327" s="17"/>
      <c r="AK3327" s="17"/>
      <c r="AL3327" s="17"/>
      <c r="AM3327" s="17"/>
      <c r="AN3327" s="17"/>
      <c r="AO3327" s="37">
        <f t="shared" si="364"/>
        <v>0</v>
      </c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7"/>
      <c r="BC3327" s="17"/>
      <c r="BD3327" s="17"/>
      <c r="BE3327" s="17"/>
      <c r="BF3327" s="17"/>
      <c r="BG3327" s="17"/>
      <c r="BH3327" s="17"/>
      <c r="BI3327" s="17"/>
      <c r="BJ3327" s="17"/>
      <c r="BK3327" s="17"/>
      <c r="BL3327" s="17"/>
      <c r="BM3327" s="17"/>
      <c r="BN3327" s="17"/>
      <c r="BO3327" s="17"/>
      <c r="BP3327" s="17"/>
      <c r="BQ3327" s="17"/>
      <c r="BR3327" s="17"/>
    </row>
    <row r="3328" customFormat="1" hidden="1" spans="2:70">
      <c r="B3328" s="17"/>
      <c r="C3328" s="4">
        <f t="shared" si="365"/>
        <v>3324</v>
      </c>
      <c r="D3328" s="16" t="s">
        <v>4264</v>
      </c>
      <c r="E3328" s="1"/>
      <c r="F3328" s="17"/>
      <c r="G3328" s="4">
        <v>0</v>
      </c>
      <c r="H3328" s="35">
        <f t="shared" si="362"/>
        <v>0</v>
      </c>
      <c r="I3328" s="47">
        <f t="shared" si="363"/>
        <v>0</v>
      </c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7"/>
      <c r="AI3328" s="17"/>
      <c r="AJ3328" s="17"/>
      <c r="AK3328" s="17"/>
      <c r="AL3328" s="17"/>
      <c r="AM3328" s="17"/>
      <c r="AN3328" s="17"/>
      <c r="AO3328" s="37">
        <f t="shared" si="364"/>
        <v>0</v>
      </c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s="17"/>
      <c r="BE3328" s="17"/>
      <c r="BF3328" s="17"/>
      <c r="BG3328" s="17"/>
      <c r="BH3328" s="17"/>
      <c r="BI3328" s="17"/>
      <c r="BJ3328" s="17"/>
      <c r="BK3328" s="17"/>
      <c r="BL3328" s="17"/>
      <c r="BM3328" s="17"/>
      <c r="BN3328" s="17"/>
      <c r="BO3328" s="17"/>
      <c r="BP3328" s="17"/>
      <c r="BQ3328" s="17"/>
      <c r="BR3328" s="17"/>
    </row>
    <row r="3329" customFormat="1" hidden="1" spans="2:70">
      <c r="B3329" s="17"/>
      <c r="C3329" s="4">
        <f t="shared" si="365"/>
        <v>3325</v>
      </c>
      <c r="D3329" s="16" t="s">
        <v>4265</v>
      </c>
      <c r="E3329" s="1"/>
      <c r="F3329" s="17"/>
      <c r="G3329" s="4">
        <v>0</v>
      </c>
      <c r="H3329" s="35">
        <f t="shared" si="362"/>
        <v>0</v>
      </c>
      <c r="I3329" s="47">
        <f t="shared" si="363"/>
        <v>0</v>
      </c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7"/>
      <c r="AG3329" s="17"/>
      <c r="AH3329" s="17"/>
      <c r="AI3329" s="17"/>
      <c r="AJ3329" s="17"/>
      <c r="AK3329" s="17"/>
      <c r="AL3329" s="17"/>
      <c r="AM3329" s="17"/>
      <c r="AN3329" s="17"/>
      <c r="AO3329" s="37">
        <f t="shared" si="364"/>
        <v>0</v>
      </c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/>
      <c r="BD3329" s="17"/>
      <c r="BE3329" s="17"/>
      <c r="BF3329" s="17"/>
      <c r="BG3329" s="17"/>
      <c r="BH3329" s="17"/>
      <c r="BI3329" s="17"/>
      <c r="BJ3329" s="17"/>
      <c r="BK3329" s="17"/>
      <c r="BL3329" s="17"/>
      <c r="BM3329" s="17"/>
      <c r="BN3329" s="17"/>
      <c r="BO3329" s="17"/>
      <c r="BP3329" s="17"/>
      <c r="BQ3329" s="17"/>
      <c r="BR3329" s="17"/>
    </row>
    <row r="3330" customFormat="1" hidden="1" spans="2:70">
      <c r="B3330" s="17"/>
      <c r="C3330" s="4">
        <f t="shared" si="365"/>
        <v>3326</v>
      </c>
      <c r="D3330" s="16" t="s">
        <v>4266</v>
      </c>
      <c r="E3330" s="1"/>
      <c r="F3330" s="17"/>
      <c r="G3330" s="4">
        <v>0</v>
      </c>
      <c r="H3330" s="35">
        <f t="shared" si="362"/>
        <v>0</v>
      </c>
      <c r="I3330" s="47">
        <f t="shared" si="363"/>
        <v>0</v>
      </c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7"/>
      <c r="AI3330" s="17"/>
      <c r="AJ3330" s="17"/>
      <c r="AK3330" s="17"/>
      <c r="AL3330" s="17"/>
      <c r="AM3330" s="17"/>
      <c r="AN3330" s="17"/>
      <c r="AO3330" s="37">
        <f t="shared" si="364"/>
        <v>0</v>
      </c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s="17"/>
      <c r="BE3330" s="17"/>
      <c r="BF3330" s="17"/>
      <c r="BG3330" s="17"/>
      <c r="BH3330" s="17"/>
      <c r="BI3330" s="17"/>
      <c r="BJ3330" s="17"/>
      <c r="BK3330" s="17"/>
      <c r="BL3330" s="17"/>
      <c r="BM3330" s="17"/>
      <c r="BN3330" s="17"/>
      <c r="BO3330" s="17"/>
      <c r="BP3330" s="17"/>
      <c r="BQ3330" s="17"/>
      <c r="BR3330" s="17"/>
    </row>
    <row r="3331" customFormat="1" hidden="1" spans="2:70">
      <c r="B3331" s="17"/>
      <c r="C3331" s="4">
        <f t="shared" si="365"/>
        <v>3327</v>
      </c>
      <c r="D3331" s="16" t="s">
        <v>4267</v>
      </c>
      <c r="E3331" s="1"/>
      <c r="F3331" s="17"/>
      <c r="G3331" s="4">
        <v>0</v>
      </c>
      <c r="H3331" s="35">
        <f t="shared" si="362"/>
        <v>0</v>
      </c>
      <c r="I3331" s="47">
        <f t="shared" si="363"/>
        <v>0</v>
      </c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7"/>
      <c r="AI3331" s="17"/>
      <c r="AJ3331" s="17"/>
      <c r="AK3331" s="17"/>
      <c r="AL3331" s="17"/>
      <c r="AM3331" s="17"/>
      <c r="AN3331" s="17"/>
      <c r="AO3331" s="37">
        <f t="shared" si="364"/>
        <v>0</v>
      </c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s="17"/>
      <c r="BE3331" s="17"/>
      <c r="BF3331" s="17"/>
      <c r="BG3331" s="17"/>
      <c r="BH3331" s="17"/>
      <c r="BI3331" s="17"/>
      <c r="BJ3331" s="17"/>
      <c r="BK3331" s="17"/>
      <c r="BL3331" s="17"/>
      <c r="BM3331" s="17"/>
      <c r="BN3331" s="17"/>
      <c r="BO3331" s="17"/>
      <c r="BP3331" s="17"/>
      <c r="BQ3331" s="17"/>
      <c r="BR3331" s="17"/>
    </row>
    <row r="3332" customFormat="1" hidden="1" spans="2:70">
      <c r="B3332" s="17"/>
      <c r="C3332" s="4">
        <f t="shared" si="365"/>
        <v>3328</v>
      </c>
      <c r="D3332" s="16" t="s">
        <v>4268</v>
      </c>
      <c r="E3332" s="1"/>
      <c r="F3332" s="17"/>
      <c r="G3332" s="4">
        <v>0</v>
      </c>
      <c r="H3332" s="35">
        <f t="shared" si="362"/>
        <v>0</v>
      </c>
      <c r="I3332" s="47">
        <f t="shared" si="363"/>
        <v>0</v>
      </c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7"/>
      <c r="AI3332" s="17"/>
      <c r="AJ3332" s="17"/>
      <c r="AK3332" s="17"/>
      <c r="AL3332" s="17"/>
      <c r="AM3332" s="17"/>
      <c r="AN3332" s="17"/>
      <c r="AO3332" s="37">
        <f t="shared" si="364"/>
        <v>0</v>
      </c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s="17"/>
      <c r="BE3332" s="17"/>
      <c r="BF3332" s="17"/>
      <c r="BG3332" s="17"/>
      <c r="BH3332" s="17"/>
      <c r="BI3332" s="17"/>
      <c r="BJ3332" s="17"/>
      <c r="BK3332" s="17"/>
      <c r="BL3332" s="17"/>
      <c r="BM3332" s="17"/>
      <c r="BN3332" s="17"/>
      <c r="BO3332" s="17"/>
      <c r="BP3332" s="17"/>
      <c r="BQ3332" s="17"/>
      <c r="BR3332" s="17"/>
    </row>
    <row r="3333" customFormat="1" hidden="1" spans="2:70">
      <c r="B3333" s="17"/>
      <c r="C3333" s="4">
        <f t="shared" si="365"/>
        <v>3329</v>
      </c>
      <c r="D3333" s="16" t="s">
        <v>4269</v>
      </c>
      <c r="E3333" s="1"/>
      <c r="F3333" s="17"/>
      <c r="G3333" s="4">
        <v>0</v>
      </c>
      <c r="H3333" s="35">
        <f t="shared" si="362"/>
        <v>0</v>
      </c>
      <c r="I3333" s="47">
        <f t="shared" si="363"/>
        <v>0</v>
      </c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7"/>
      <c r="AI3333" s="17"/>
      <c r="AJ3333" s="17"/>
      <c r="AK3333" s="17"/>
      <c r="AL3333" s="17"/>
      <c r="AM3333" s="17"/>
      <c r="AN3333" s="17"/>
      <c r="AO3333" s="37">
        <f t="shared" si="364"/>
        <v>0</v>
      </c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/>
      <c r="BC3333" s="17"/>
      <c r="BD3333" s="17"/>
      <c r="BE3333" s="17"/>
      <c r="BF3333" s="17"/>
      <c r="BG3333" s="17"/>
      <c r="BH3333" s="17"/>
      <c r="BI3333" s="17"/>
      <c r="BJ3333" s="17"/>
      <c r="BK3333" s="17"/>
      <c r="BL3333" s="17"/>
      <c r="BM3333" s="17"/>
      <c r="BN3333" s="17"/>
      <c r="BO3333" s="17"/>
      <c r="BP3333" s="17"/>
      <c r="BQ3333" s="17"/>
      <c r="BR3333" s="17"/>
    </row>
    <row r="3334" customFormat="1" hidden="1" spans="2:70">
      <c r="B3334" s="17"/>
      <c r="C3334" s="4">
        <f t="shared" si="365"/>
        <v>3330</v>
      </c>
      <c r="D3334" s="16" t="s">
        <v>4270</v>
      </c>
      <c r="E3334" s="1"/>
      <c r="F3334" s="17"/>
      <c r="G3334" s="4">
        <v>0</v>
      </c>
      <c r="H3334" s="35">
        <f t="shared" si="362"/>
        <v>0</v>
      </c>
      <c r="I3334" s="47">
        <f t="shared" si="363"/>
        <v>0</v>
      </c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7"/>
      <c r="AG3334" s="17"/>
      <c r="AH3334" s="17"/>
      <c r="AI3334" s="17"/>
      <c r="AJ3334" s="17"/>
      <c r="AK3334" s="17"/>
      <c r="AL3334" s="17"/>
      <c r="AM3334" s="17"/>
      <c r="AN3334" s="17"/>
      <c r="AO3334" s="37">
        <f t="shared" si="364"/>
        <v>0</v>
      </c>
      <c r="AP3334" s="17"/>
      <c r="AQ3334" s="17"/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s="17"/>
      <c r="BE3334" s="17"/>
      <c r="BF3334" s="17"/>
      <c r="BG3334" s="17"/>
      <c r="BH3334" s="17"/>
      <c r="BI3334" s="17"/>
      <c r="BJ3334" s="17"/>
      <c r="BK3334" s="17"/>
      <c r="BL3334" s="17"/>
      <c r="BM3334" s="17"/>
      <c r="BN3334" s="17"/>
      <c r="BO3334" s="17"/>
      <c r="BP3334" s="17"/>
      <c r="BQ3334" s="17"/>
      <c r="BR3334" s="17"/>
    </row>
    <row r="3335" customFormat="1" hidden="1" spans="2:70">
      <c r="B3335" s="17"/>
      <c r="C3335" s="4">
        <f t="shared" si="365"/>
        <v>3331</v>
      </c>
      <c r="D3335" s="16" t="s">
        <v>4271</v>
      </c>
      <c r="E3335" s="1"/>
      <c r="F3335" s="17"/>
      <c r="G3335" s="4">
        <v>0</v>
      </c>
      <c r="H3335" s="35">
        <f t="shared" si="362"/>
        <v>0</v>
      </c>
      <c r="I3335" s="47">
        <f t="shared" si="363"/>
        <v>0</v>
      </c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  <c r="AI3335" s="17"/>
      <c r="AJ3335" s="17"/>
      <c r="AK3335" s="17"/>
      <c r="AL3335" s="17"/>
      <c r="AM3335" s="17"/>
      <c r="AN3335" s="17"/>
      <c r="AO3335" s="37">
        <f t="shared" si="364"/>
        <v>0</v>
      </c>
      <c r="AP3335" s="17"/>
      <c r="AQ3335" s="17"/>
      <c r="AR3335" s="17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7"/>
      <c r="BC3335" s="17"/>
      <c r="BD3335" s="17"/>
      <c r="BE3335" s="17"/>
      <c r="BF3335" s="17"/>
      <c r="BG3335" s="17"/>
      <c r="BH3335" s="17"/>
      <c r="BI3335" s="17"/>
      <c r="BJ3335" s="17"/>
      <c r="BK3335" s="17"/>
      <c r="BL3335" s="17"/>
      <c r="BM3335" s="17"/>
      <c r="BN3335" s="17"/>
      <c r="BO3335" s="17"/>
      <c r="BP3335" s="17"/>
      <c r="BQ3335" s="17"/>
      <c r="BR3335" s="17"/>
    </row>
    <row r="3336" customFormat="1" hidden="1" spans="2:70">
      <c r="B3336" s="17"/>
      <c r="C3336" s="4">
        <f t="shared" si="365"/>
        <v>3332</v>
      </c>
      <c r="D3336" s="16" t="s">
        <v>4272</v>
      </c>
      <c r="E3336" s="1"/>
      <c r="F3336" s="17"/>
      <c r="G3336" s="4">
        <v>0</v>
      </c>
      <c r="H3336" s="35">
        <f t="shared" si="362"/>
        <v>0</v>
      </c>
      <c r="I3336" s="47">
        <f t="shared" si="363"/>
        <v>0</v>
      </c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  <c r="AI3336" s="17"/>
      <c r="AJ3336" s="17"/>
      <c r="AK3336" s="17"/>
      <c r="AL3336" s="17"/>
      <c r="AM3336" s="17"/>
      <c r="AN3336" s="17"/>
      <c r="AO3336" s="37">
        <f t="shared" si="364"/>
        <v>0</v>
      </c>
      <c r="AP3336" s="17"/>
      <c r="AQ3336" s="17"/>
      <c r="AR3336" s="17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s="17"/>
      <c r="BE3336" s="17"/>
      <c r="BF3336" s="17"/>
      <c r="BG3336" s="17"/>
      <c r="BH3336" s="17"/>
      <c r="BI3336" s="17"/>
      <c r="BJ3336" s="17"/>
      <c r="BK3336" s="17"/>
      <c r="BL3336" s="17"/>
      <c r="BM3336" s="17"/>
      <c r="BN3336" s="17"/>
      <c r="BO3336" s="17"/>
      <c r="BP3336" s="17"/>
      <c r="BQ3336" s="17"/>
      <c r="BR3336" s="17"/>
    </row>
    <row r="3337" customFormat="1" hidden="1" spans="2:70">
      <c r="B3337" s="17"/>
      <c r="C3337" s="4">
        <f t="shared" si="365"/>
        <v>3333</v>
      </c>
      <c r="D3337" s="16" t="s">
        <v>4273</v>
      </c>
      <c r="E3337" s="1" t="s">
        <v>4274</v>
      </c>
      <c r="F3337" s="17"/>
      <c r="G3337" s="4">
        <v>0</v>
      </c>
      <c r="H3337" s="35">
        <f t="shared" si="362"/>
        <v>0</v>
      </c>
      <c r="I3337" s="47">
        <f t="shared" si="363"/>
        <v>0</v>
      </c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7"/>
      <c r="AI3337" s="17"/>
      <c r="AJ3337" s="17"/>
      <c r="AK3337" s="17"/>
      <c r="AL3337" s="17"/>
      <c r="AM3337" s="17"/>
      <c r="AN3337" s="17"/>
      <c r="AO3337" s="37">
        <f t="shared" si="364"/>
        <v>0</v>
      </c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s="17"/>
      <c r="BE3337" s="17"/>
      <c r="BF3337" s="17"/>
      <c r="BG3337" s="17"/>
      <c r="BH3337" s="17"/>
      <c r="BI3337" s="17"/>
      <c r="BJ3337" s="17"/>
      <c r="BK3337" s="17"/>
      <c r="BL3337" s="17"/>
      <c r="BM3337" s="17"/>
      <c r="BN3337" s="17"/>
      <c r="BO3337" s="17"/>
      <c r="BP3337" s="17"/>
      <c r="BQ3337" s="17"/>
      <c r="BR3337" s="17"/>
    </row>
    <row r="3338" customFormat="1" hidden="1" spans="2:70">
      <c r="B3338" s="17"/>
      <c r="C3338" s="4">
        <f t="shared" si="365"/>
        <v>3334</v>
      </c>
      <c r="D3338" s="16" t="s">
        <v>4275</v>
      </c>
      <c r="E3338" s="1"/>
      <c r="F3338" s="17"/>
      <c r="G3338" s="4">
        <v>0</v>
      </c>
      <c r="H3338" s="35">
        <f t="shared" si="362"/>
        <v>0</v>
      </c>
      <c r="I3338" s="47">
        <f t="shared" si="363"/>
        <v>0</v>
      </c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7"/>
      <c r="AI3338" s="17"/>
      <c r="AJ3338" s="17"/>
      <c r="AK3338" s="17"/>
      <c r="AL3338" s="17"/>
      <c r="AM3338" s="17"/>
      <c r="AN3338" s="17"/>
      <c r="AO3338" s="37">
        <f t="shared" si="364"/>
        <v>0</v>
      </c>
      <c r="AP3338" s="17"/>
      <c r="AQ3338" s="17"/>
      <c r="AR3338" s="17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7"/>
      <c r="BC3338" s="17"/>
      <c r="BD3338" s="17"/>
      <c r="BE3338" s="17"/>
      <c r="BF3338" s="17"/>
      <c r="BG3338" s="17"/>
      <c r="BH3338" s="17"/>
      <c r="BI3338" s="17"/>
      <c r="BJ3338" s="17"/>
      <c r="BK3338" s="17"/>
      <c r="BL3338" s="17"/>
      <c r="BM3338" s="17"/>
      <c r="BN3338" s="17"/>
      <c r="BO3338" s="17"/>
      <c r="BP3338" s="17"/>
      <c r="BQ3338" s="17"/>
      <c r="BR3338" s="17"/>
    </row>
    <row r="3339" customFormat="1" hidden="1" spans="2:70">
      <c r="B3339" s="17"/>
      <c r="C3339" s="4">
        <f t="shared" si="365"/>
        <v>3335</v>
      </c>
      <c r="D3339" s="16" t="s">
        <v>4276</v>
      </c>
      <c r="E3339" s="1"/>
      <c r="F3339" s="17"/>
      <c r="G3339" s="4">
        <v>0</v>
      </c>
      <c r="H3339" s="35">
        <f t="shared" si="362"/>
        <v>0</v>
      </c>
      <c r="I3339" s="47">
        <f t="shared" si="363"/>
        <v>0</v>
      </c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  <c r="AE3339" s="17"/>
      <c r="AF3339" s="17"/>
      <c r="AG3339" s="17"/>
      <c r="AH3339" s="17"/>
      <c r="AI3339" s="17"/>
      <c r="AJ3339" s="17"/>
      <c r="AK3339" s="17"/>
      <c r="AL3339" s="17"/>
      <c r="AM3339" s="17"/>
      <c r="AN3339" s="17"/>
      <c r="AO3339" s="37">
        <f t="shared" si="364"/>
        <v>0</v>
      </c>
      <c r="AP3339" s="17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s="17"/>
      <c r="BE3339" s="17"/>
      <c r="BF3339" s="17"/>
      <c r="BG3339" s="17"/>
      <c r="BH3339" s="17"/>
      <c r="BI3339" s="17"/>
      <c r="BJ3339" s="17"/>
      <c r="BK3339" s="17"/>
      <c r="BL3339" s="17"/>
      <c r="BM3339" s="17"/>
      <c r="BN3339" s="17"/>
      <c r="BO3339" s="17"/>
      <c r="BP3339" s="17"/>
      <c r="BQ3339" s="17"/>
      <c r="BR3339" s="17"/>
    </row>
    <row r="3340" customFormat="1" hidden="1" spans="2:70">
      <c r="B3340" s="17"/>
      <c r="C3340" s="4">
        <f t="shared" si="365"/>
        <v>3336</v>
      </c>
      <c r="D3340" s="16" t="s">
        <v>4277</v>
      </c>
      <c r="E3340" s="1"/>
      <c r="F3340" s="17"/>
      <c r="G3340" s="4">
        <v>0</v>
      </c>
      <c r="H3340" s="35">
        <f t="shared" si="362"/>
        <v>0</v>
      </c>
      <c r="I3340" s="47">
        <f t="shared" si="363"/>
        <v>0</v>
      </c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  <c r="AI3340" s="17"/>
      <c r="AJ3340" s="17"/>
      <c r="AK3340" s="17"/>
      <c r="AL3340" s="17"/>
      <c r="AM3340" s="17"/>
      <c r="AN3340" s="17"/>
      <c r="AO3340" s="37">
        <f t="shared" si="364"/>
        <v>0</v>
      </c>
      <c r="AP3340" s="17"/>
      <c r="AQ3340" s="17"/>
      <c r="AR3340" s="17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7"/>
      <c r="BC3340" s="17"/>
      <c r="BD3340" s="17"/>
      <c r="BE3340" s="17"/>
      <c r="BF3340" s="17"/>
      <c r="BG3340" s="17"/>
      <c r="BH3340" s="17"/>
      <c r="BI3340" s="17"/>
      <c r="BJ3340" s="17"/>
      <c r="BK3340" s="17"/>
      <c r="BL3340" s="17"/>
      <c r="BM3340" s="17"/>
      <c r="BN3340" s="17"/>
      <c r="BO3340" s="17"/>
      <c r="BP3340" s="17"/>
      <c r="BQ3340" s="17"/>
      <c r="BR3340" s="17"/>
    </row>
    <row r="3341" customFormat="1" hidden="1" spans="2:70">
      <c r="B3341" s="17"/>
      <c r="C3341" s="4">
        <f t="shared" si="365"/>
        <v>3337</v>
      </c>
      <c r="D3341" s="16" t="s">
        <v>4278</v>
      </c>
      <c r="E3341" s="1"/>
      <c r="F3341" s="17"/>
      <c r="G3341" s="4">
        <v>0</v>
      </c>
      <c r="H3341" s="35">
        <f t="shared" si="362"/>
        <v>0</v>
      </c>
      <c r="I3341" s="47">
        <f t="shared" si="363"/>
        <v>0</v>
      </c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7"/>
      <c r="AG3341" s="17"/>
      <c r="AH3341" s="17"/>
      <c r="AI3341" s="17"/>
      <c r="AJ3341" s="17"/>
      <c r="AK3341" s="17"/>
      <c r="AL3341" s="17"/>
      <c r="AM3341" s="17"/>
      <c r="AN3341" s="17"/>
      <c r="AO3341" s="37">
        <f t="shared" si="364"/>
        <v>0</v>
      </c>
      <c r="AP3341" s="17"/>
      <c r="AQ3341" s="17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s="17"/>
      <c r="BE3341" s="17"/>
      <c r="BF3341" s="17"/>
      <c r="BG3341" s="17"/>
      <c r="BH3341" s="17"/>
      <c r="BI3341" s="17"/>
      <c r="BJ3341" s="17"/>
      <c r="BK3341" s="17"/>
      <c r="BL3341" s="17"/>
      <c r="BM3341" s="17"/>
      <c r="BN3341" s="17"/>
      <c r="BO3341" s="17"/>
      <c r="BP3341" s="17"/>
      <c r="BQ3341" s="17"/>
      <c r="BR3341" s="17"/>
    </row>
    <row r="3342" customFormat="1" hidden="1" spans="2:70">
      <c r="B3342" s="17"/>
      <c r="C3342" s="4">
        <f t="shared" si="365"/>
        <v>3338</v>
      </c>
      <c r="D3342" s="16" t="s">
        <v>4279</v>
      </c>
      <c r="E3342" s="1"/>
      <c r="F3342" s="17"/>
      <c r="G3342" s="4">
        <v>0</v>
      </c>
      <c r="H3342" s="35">
        <f t="shared" si="362"/>
        <v>0</v>
      </c>
      <c r="I3342" s="47">
        <f t="shared" si="363"/>
        <v>0</v>
      </c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7"/>
      <c r="AI3342" s="17"/>
      <c r="AJ3342" s="17"/>
      <c r="AK3342" s="17"/>
      <c r="AL3342" s="17"/>
      <c r="AM3342" s="17"/>
      <c r="AN3342" s="17"/>
      <c r="AO3342" s="37">
        <f t="shared" si="364"/>
        <v>0</v>
      </c>
      <c r="AP3342" s="17"/>
      <c r="AQ3342" s="17"/>
      <c r="AR3342" s="17"/>
      <c r="AS3342" s="17"/>
      <c r="AT3342" s="17"/>
      <c r="AU3342" s="17"/>
      <c r="AV3342" s="17"/>
      <c r="AW3342" s="17"/>
      <c r="AX3342" s="17"/>
      <c r="AY3342" s="17"/>
      <c r="AZ3342" s="17"/>
      <c r="BA3342" s="17"/>
      <c r="BB3342" s="17"/>
      <c r="BC3342" s="17"/>
      <c r="BD3342" s="17"/>
      <c r="BE3342" s="17"/>
      <c r="BF3342" s="17"/>
      <c r="BG3342" s="17"/>
      <c r="BH3342" s="17"/>
      <c r="BI3342" s="17"/>
      <c r="BJ3342" s="17"/>
      <c r="BK3342" s="17"/>
      <c r="BL3342" s="17"/>
      <c r="BM3342" s="17"/>
      <c r="BN3342" s="17"/>
      <c r="BO3342" s="17"/>
      <c r="BP3342" s="17"/>
      <c r="BQ3342" s="17"/>
      <c r="BR3342" s="17"/>
    </row>
    <row r="3343" customFormat="1" hidden="1" spans="2:70">
      <c r="B3343" s="17"/>
      <c r="C3343" s="4">
        <f t="shared" si="365"/>
        <v>3339</v>
      </c>
      <c r="D3343" s="16" t="s">
        <v>3557</v>
      </c>
      <c r="E3343" s="1"/>
      <c r="F3343" s="17"/>
      <c r="G3343" s="4">
        <v>0</v>
      </c>
      <c r="H3343" s="35">
        <f t="shared" si="362"/>
        <v>0</v>
      </c>
      <c r="I3343" s="47">
        <f t="shared" si="363"/>
        <v>0</v>
      </c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7"/>
      <c r="AG3343" s="17"/>
      <c r="AH3343" s="17"/>
      <c r="AI3343" s="17"/>
      <c r="AJ3343" s="17"/>
      <c r="AK3343" s="17"/>
      <c r="AL3343" s="17"/>
      <c r="AM3343" s="17"/>
      <c r="AN3343" s="17"/>
      <c r="AO3343" s="37">
        <f t="shared" si="364"/>
        <v>0</v>
      </c>
      <c r="AP3343" s="17"/>
      <c r="AQ3343" s="17"/>
      <c r="AR3343" s="17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7"/>
      <c r="BC3343" s="17"/>
      <c r="BD3343" s="17"/>
      <c r="BE3343" s="17"/>
      <c r="BF3343" s="17"/>
      <c r="BG3343" s="17"/>
      <c r="BH3343" s="17"/>
      <c r="BI3343" s="17"/>
      <c r="BJ3343" s="17"/>
      <c r="BK3343" s="17"/>
      <c r="BL3343" s="17"/>
      <c r="BM3343" s="17"/>
      <c r="BN3343" s="17"/>
      <c r="BO3343" s="17"/>
      <c r="BP3343" s="17"/>
      <c r="BQ3343" s="17"/>
      <c r="BR3343" s="17"/>
    </row>
    <row r="3344" customFormat="1" hidden="1" spans="2:70">
      <c r="B3344" s="17"/>
      <c r="C3344" s="4">
        <f t="shared" si="365"/>
        <v>3340</v>
      </c>
      <c r="D3344" s="16" t="s">
        <v>4280</v>
      </c>
      <c r="E3344" s="1"/>
      <c r="F3344" s="17"/>
      <c r="G3344" s="4">
        <v>0</v>
      </c>
      <c r="H3344" s="35">
        <f t="shared" si="362"/>
        <v>0</v>
      </c>
      <c r="I3344" s="47">
        <f t="shared" si="363"/>
        <v>0</v>
      </c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7"/>
      <c r="AG3344" s="17"/>
      <c r="AH3344" s="17"/>
      <c r="AI3344" s="17"/>
      <c r="AJ3344" s="17"/>
      <c r="AK3344" s="17"/>
      <c r="AL3344" s="17"/>
      <c r="AM3344" s="17"/>
      <c r="AN3344" s="17"/>
      <c r="AO3344" s="37">
        <f t="shared" si="364"/>
        <v>0</v>
      </c>
      <c r="AP3344" s="17"/>
      <c r="AQ3344" s="17"/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/>
      <c r="BD3344" s="17"/>
      <c r="BE3344" s="17"/>
      <c r="BF3344" s="17"/>
      <c r="BG3344" s="17"/>
      <c r="BH3344" s="17"/>
      <c r="BI3344" s="17"/>
      <c r="BJ3344" s="17"/>
      <c r="BK3344" s="17"/>
      <c r="BL3344" s="17"/>
      <c r="BM3344" s="17"/>
      <c r="BN3344" s="17"/>
      <c r="BO3344" s="17"/>
      <c r="BP3344" s="17"/>
      <c r="BQ3344" s="17"/>
      <c r="BR3344" s="17"/>
    </row>
    <row r="3345" customFormat="1" hidden="1" spans="2:70">
      <c r="B3345" s="17"/>
      <c r="C3345" s="4">
        <f t="shared" si="365"/>
        <v>3341</v>
      </c>
      <c r="D3345" s="16" t="s">
        <v>4281</v>
      </c>
      <c r="E3345" s="1"/>
      <c r="F3345" s="17"/>
      <c r="G3345" s="4">
        <v>0</v>
      </c>
      <c r="H3345" s="35">
        <f t="shared" si="362"/>
        <v>0</v>
      </c>
      <c r="I3345" s="47">
        <f t="shared" si="363"/>
        <v>0</v>
      </c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7"/>
      <c r="AI3345" s="17"/>
      <c r="AJ3345" s="17"/>
      <c r="AK3345" s="17"/>
      <c r="AL3345" s="17"/>
      <c r="AM3345" s="17"/>
      <c r="AN3345" s="17"/>
      <c r="AO3345" s="37">
        <f t="shared" si="364"/>
        <v>0</v>
      </c>
      <c r="AP3345" s="17"/>
      <c r="AQ3345" s="17"/>
      <c r="AR3345" s="17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s="17"/>
      <c r="BE3345" s="17"/>
      <c r="BF3345" s="17"/>
      <c r="BG3345" s="17"/>
      <c r="BH3345" s="17"/>
      <c r="BI3345" s="17"/>
      <c r="BJ3345" s="17"/>
      <c r="BK3345" s="17"/>
      <c r="BL3345" s="17"/>
      <c r="BM3345" s="17"/>
      <c r="BN3345" s="17"/>
      <c r="BO3345" s="17"/>
      <c r="BP3345" s="17"/>
      <c r="BQ3345" s="17"/>
      <c r="BR3345" s="17"/>
    </row>
    <row r="3346" customFormat="1" hidden="1" spans="2:70">
      <c r="B3346" s="17"/>
      <c r="C3346" s="4">
        <f t="shared" si="365"/>
        <v>3342</v>
      </c>
      <c r="D3346" s="16" t="s">
        <v>4282</v>
      </c>
      <c r="E3346" s="1"/>
      <c r="F3346" s="17"/>
      <c r="G3346" s="4">
        <v>0</v>
      </c>
      <c r="H3346" s="35">
        <f t="shared" si="362"/>
        <v>0</v>
      </c>
      <c r="I3346" s="47">
        <f t="shared" si="363"/>
        <v>0</v>
      </c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/>
      <c r="AG3346" s="17"/>
      <c r="AH3346" s="17"/>
      <c r="AI3346" s="17"/>
      <c r="AJ3346" s="17"/>
      <c r="AK3346" s="17"/>
      <c r="AL3346" s="17"/>
      <c r="AM3346" s="17"/>
      <c r="AN3346" s="17"/>
      <c r="AO3346" s="37">
        <f t="shared" si="364"/>
        <v>0</v>
      </c>
      <c r="AP3346" s="17"/>
      <c r="AQ3346" s="17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s="17"/>
      <c r="BE3346" s="17"/>
      <c r="BF3346" s="17"/>
      <c r="BG3346" s="17"/>
      <c r="BH3346" s="17"/>
      <c r="BI3346" s="17"/>
      <c r="BJ3346" s="17"/>
      <c r="BK3346" s="17"/>
      <c r="BL3346" s="17"/>
      <c r="BM3346" s="17"/>
      <c r="BN3346" s="17"/>
      <c r="BO3346" s="17"/>
      <c r="BP3346" s="17"/>
      <c r="BQ3346" s="17"/>
      <c r="BR3346" s="17"/>
    </row>
    <row r="3347" customFormat="1" hidden="1" spans="2:70">
      <c r="B3347" s="17"/>
      <c r="C3347" s="4">
        <f t="shared" si="365"/>
        <v>3343</v>
      </c>
      <c r="D3347" s="16" t="s">
        <v>4283</v>
      </c>
      <c r="E3347" s="1"/>
      <c r="F3347" s="17"/>
      <c r="G3347" s="4">
        <v>0</v>
      </c>
      <c r="H3347" s="35">
        <f t="shared" si="362"/>
        <v>0</v>
      </c>
      <c r="I3347" s="47">
        <f t="shared" si="363"/>
        <v>0</v>
      </c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7"/>
      <c r="AG3347" s="17"/>
      <c r="AH3347" s="17"/>
      <c r="AI3347" s="17"/>
      <c r="AJ3347" s="17"/>
      <c r="AK3347" s="17"/>
      <c r="AL3347" s="17"/>
      <c r="AM3347" s="17"/>
      <c r="AN3347" s="17"/>
      <c r="AO3347" s="37">
        <f t="shared" si="364"/>
        <v>0</v>
      </c>
      <c r="AP3347" s="17"/>
      <c r="AQ3347" s="17"/>
      <c r="AR3347" s="17"/>
      <c r="AS3347" s="17"/>
      <c r="AT3347" s="17"/>
      <c r="AU3347" s="17"/>
      <c r="AV3347" s="17"/>
      <c r="AW3347" s="17"/>
      <c r="AX3347" s="17"/>
      <c r="AY3347" s="17"/>
      <c r="AZ3347" s="17"/>
      <c r="BA3347" s="17"/>
      <c r="BB3347" s="17"/>
      <c r="BC3347" s="17"/>
      <c r="BD3347" s="17"/>
      <c r="BE3347" s="17"/>
      <c r="BF3347" s="17"/>
      <c r="BG3347" s="17"/>
      <c r="BH3347" s="17"/>
      <c r="BI3347" s="17"/>
      <c r="BJ3347" s="17"/>
      <c r="BK3347" s="17"/>
      <c r="BL3347" s="17"/>
      <c r="BM3347" s="17"/>
      <c r="BN3347" s="17"/>
      <c r="BO3347" s="17"/>
      <c r="BP3347" s="17"/>
      <c r="BQ3347" s="17"/>
      <c r="BR3347" s="17"/>
    </row>
    <row r="3348" customFormat="1" hidden="1" spans="2:70">
      <c r="B3348" s="17"/>
      <c r="C3348" s="4">
        <f t="shared" si="365"/>
        <v>3344</v>
      </c>
      <c r="D3348" s="16" t="s">
        <v>4284</v>
      </c>
      <c r="E3348" s="1" t="s">
        <v>1959</v>
      </c>
      <c r="F3348" s="17"/>
      <c r="G3348" s="4">
        <v>0</v>
      </c>
      <c r="H3348" s="35">
        <f t="shared" si="362"/>
        <v>0</v>
      </c>
      <c r="I3348" s="47">
        <f t="shared" si="363"/>
        <v>0</v>
      </c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  <c r="AE3348" s="17"/>
      <c r="AF3348" s="17"/>
      <c r="AG3348" s="17"/>
      <c r="AH3348" s="17"/>
      <c r="AI3348" s="17"/>
      <c r="AJ3348" s="17"/>
      <c r="AK3348" s="17"/>
      <c r="AL3348" s="17"/>
      <c r="AM3348" s="17"/>
      <c r="AN3348" s="17"/>
      <c r="AO3348" s="37">
        <f t="shared" si="364"/>
        <v>0</v>
      </c>
      <c r="AP3348" s="17"/>
      <c r="AQ3348" s="17"/>
      <c r="AR3348" s="17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7"/>
      <c r="BC3348" s="17"/>
      <c r="BD3348" s="17"/>
      <c r="BE3348" s="17"/>
      <c r="BF3348" s="17"/>
      <c r="BG3348" s="17"/>
      <c r="BH3348" s="17"/>
      <c r="BI3348" s="17"/>
      <c r="BJ3348" s="17"/>
      <c r="BK3348" s="17"/>
      <c r="BL3348" s="17"/>
      <c r="BM3348" s="17"/>
      <c r="BN3348" s="17"/>
      <c r="BO3348" s="17"/>
      <c r="BP3348" s="17"/>
      <c r="BQ3348" s="17"/>
      <c r="BR3348" s="17"/>
    </row>
    <row r="3349" customFormat="1" hidden="1" spans="2:70">
      <c r="B3349" s="17"/>
      <c r="C3349" s="4">
        <f t="shared" si="365"/>
        <v>3345</v>
      </c>
      <c r="D3349" s="16" t="s">
        <v>4285</v>
      </c>
      <c r="E3349" s="1"/>
      <c r="F3349" s="17"/>
      <c r="G3349" s="4">
        <v>0</v>
      </c>
      <c r="H3349" s="35">
        <f t="shared" si="362"/>
        <v>0</v>
      </c>
      <c r="I3349" s="47">
        <f t="shared" si="363"/>
        <v>0</v>
      </c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7"/>
      <c r="AG3349" s="17"/>
      <c r="AH3349" s="17"/>
      <c r="AI3349" s="17"/>
      <c r="AJ3349" s="17"/>
      <c r="AK3349" s="17"/>
      <c r="AL3349" s="17"/>
      <c r="AM3349" s="17"/>
      <c r="AN3349" s="17"/>
      <c r="AO3349" s="37">
        <f t="shared" si="364"/>
        <v>0</v>
      </c>
      <c r="AP3349" s="17"/>
      <c r="AQ3349" s="17"/>
      <c r="AR3349" s="17"/>
      <c r="AS3349" s="17"/>
      <c r="AT3349" s="17"/>
      <c r="AU3349" s="17"/>
      <c r="AV3349" s="17"/>
      <c r="AW3349" s="17"/>
      <c r="AX3349" s="17"/>
      <c r="AY3349" s="17"/>
      <c r="AZ3349" s="17"/>
      <c r="BA3349" s="17"/>
      <c r="BB3349" s="17"/>
      <c r="BC3349" s="17"/>
      <c r="BD3349" s="17"/>
      <c r="BE3349" s="17"/>
      <c r="BF3349" s="17"/>
      <c r="BG3349" s="17"/>
      <c r="BH3349" s="17"/>
      <c r="BI3349" s="17"/>
      <c r="BJ3349" s="17"/>
      <c r="BK3349" s="17"/>
      <c r="BL3349" s="17"/>
      <c r="BM3349" s="17"/>
      <c r="BN3349" s="17"/>
      <c r="BO3349" s="17"/>
      <c r="BP3349" s="17"/>
      <c r="BQ3349" s="17"/>
      <c r="BR3349" s="17"/>
    </row>
    <row r="3350" customFormat="1" hidden="1" spans="2:70">
      <c r="B3350" s="17"/>
      <c r="C3350" s="4">
        <f t="shared" si="365"/>
        <v>3346</v>
      </c>
      <c r="D3350" s="16" t="s">
        <v>1862</v>
      </c>
      <c r="E3350" s="1"/>
      <c r="F3350" s="17"/>
      <c r="G3350" s="4">
        <v>150</v>
      </c>
      <c r="H3350" s="35">
        <f t="shared" si="362"/>
        <v>0</v>
      </c>
      <c r="I3350" s="47">
        <f t="shared" si="363"/>
        <v>0</v>
      </c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7"/>
      <c r="AI3350" s="17"/>
      <c r="AJ3350" s="17"/>
      <c r="AK3350" s="17"/>
      <c r="AL3350" s="17"/>
      <c r="AM3350" s="17"/>
      <c r="AN3350" s="17"/>
      <c r="AO3350" s="37">
        <f t="shared" ref="AO3350:AO3357" si="366">SUM(AP3350:BT3350)</f>
        <v>150</v>
      </c>
      <c r="AP3350" s="17"/>
      <c r="AQ3350" s="17"/>
      <c r="AR3350" s="17"/>
      <c r="AS3350" s="17">
        <v>30</v>
      </c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s="17"/>
      <c r="BE3350" s="17"/>
      <c r="BF3350" s="17">
        <v>120</v>
      </c>
      <c r="BG3350" s="17"/>
      <c r="BH3350" s="17"/>
      <c r="BI3350" s="17"/>
      <c r="BJ3350" s="17"/>
      <c r="BK3350" s="17"/>
      <c r="BL3350" s="17"/>
      <c r="BM3350" s="17"/>
      <c r="BN3350" s="17"/>
      <c r="BO3350" s="17"/>
      <c r="BP3350" s="17"/>
      <c r="BQ3350" s="17"/>
      <c r="BR3350" s="17"/>
    </row>
    <row r="3351" customFormat="1" hidden="1" spans="2:70">
      <c r="B3351" s="17"/>
      <c r="C3351" s="4">
        <f t="shared" si="365"/>
        <v>3347</v>
      </c>
      <c r="D3351" s="16" t="s">
        <v>1039</v>
      </c>
      <c r="E3351" s="1"/>
      <c r="F3351" s="17"/>
      <c r="G3351" s="4">
        <v>360</v>
      </c>
      <c r="H3351" s="35">
        <f t="shared" si="362"/>
        <v>0</v>
      </c>
      <c r="I3351" s="47">
        <f t="shared" si="363"/>
        <v>0</v>
      </c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7"/>
      <c r="AG3351" s="17"/>
      <c r="AH3351" s="17"/>
      <c r="AI3351" s="17"/>
      <c r="AJ3351" s="17"/>
      <c r="AK3351" s="17"/>
      <c r="AL3351" s="17"/>
      <c r="AM3351" s="17"/>
      <c r="AN3351" s="17"/>
      <c r="AO3351" s="37">
        <f t="shared" si="366"/>
        <v>360</v>
      </c>
      <c r="AP3351" s="17"/>
      <c r="AQ3351" s="17"/>
      <c r="AR3351" s="17"/>
      <c r="AS3351" s="17"/>
      <c r="AT3351" s="17"/>
      <c r="AU3351" s="17"/>
      <c r="AV3351" s="17"/>
      <c r="AW3351" s="17"/>
      <c r="AX3351" s="17">
        <v>360</v>
      </c>
      <c r="AY3351" s="17"/>
      <c r="AZ3351" s="17"/>
      <c r="BA3351" s="17"/>
      <c r="BB3351" s="17"/>
      <c r="BC3351" s="17"/>
      <c r="BD3351" s="17"/>
      <c r="BE3351" s="17"/>
      <c r="BF3351" s="17"/>
      <c r="BG3351" s="17"/>
      <c r="BH3351" s="17"/>
      <c r="BI3351" s="17"/>
      <c r="BJ3351" s="17"/>
      <c r="BK3351" s="17"/>
      <c r="BL3351" s="17"/>
      <c r="BM3351" s="17"/>
      <c r="BN3351" s="17"/>
      <c r="BO3351" s="17"/>
      <c r="BP3351" s="17"/>
      <c r="BQ3351" s="17"/>
      <c r="BR3351" s="17"/>
    </row>
    <row r="3352" customFormat="1" spans="2:70">
      <c r="B3352" s="17"/>
      <c r="C3352" s="4">
        <f t="shared" si="365"/>
        <v>3348</v>
      </c>
      <c r="D3352" s="16" t="s">
        <v>4286</v>
      </c>
      <c r="E3352" s="1"/>
      <c r="F3352" s="17"/>
      <c r="G3352" s="4">
        <v>200</v>
      </c>
      <c r="H3352" s="35">
        <f t="shared" si="362"/>
        <v>200</v>
      </c>
      <c r="I3352" s="47">
        <f t="shared" si="363"/>
        <v>0</v>
      </c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  <c r="AE3352" s="17"/>
      <c r="AF3352" s="17"/>
      <c r="AG3352" s="17"/>
      <c r="AH3352" s="17"/>
      <c r="AI3352" s="17"/>
      <c r="AJ3352" s="17"/>
      <c r="AK3352" s="17"/>
      <c r="AL3352" s="17"/>
      <c r="AM3352" s="17"/>
      <c r="AN3352" s="17"/>
      <c r="AO3352" s="37">
        <f t="shared" si="366"/>
        <v>0</v>
      </c>
      <c r="AP3352" s="17"/>
      <c r="AQ3352" s="17"/>
      <c r="AR3352" s="17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s="17"/>
      <c r="BE3352" s="17"/>
      <c r="BF3352" s="17"/>
      <c r="BG3352" s="17"/>
      <c r="BH3352" s="17"/>
      <c r="BI3352" s="17"/>
      <c r="BJ3352" s="17"/>
      <c r="BK3352" s="17"/>
      <c r="BL3352" s="17"/>
      <c r="BM3352" s="17"/>
      <c r="BN3352" s="17"/>
      <c r="BO3352" s="17"/>
      <c r="BP3352" s="17"/>
      <c r="BQ3352" s="17"/>
      <c r="BR3352" s="17"/>
    </row>
    <row r="3353" customFormat="1" spans="2:70">
      <c r="B3353" s="17"/>
      <c r="C3353" s="4">
        <f t="shared" si="365"/>
        <v>3349</v>
      </c>
      <c r="D3353" s="16" t="s">
        <v>4287</v>
      </c>
      <c r="E3353" s="1"/>
      <c r="F3353" s="17"/>
      <c r="G3353" s="4">
        <v>100</v>
      </c>
      <c r="H3353" s="35">
        <f t="shared" si="362"/>
        <v>50</v>
      </c>
      <c r="I3353" s="47">
        <f t="shared" si="363"/>
        <v>0</v>
      </c>
      <c r="J3353" s="17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  <c r="AE3353" s="17"/>
      <c r="AF3353" s="17"/>
      <c r="AG3353" s="17"/>
      <c r="AH3353" s="17"/>
      <c r="AI3353" s="17"/>
      <c r="AJ3353" s="17"/>
      <c r="AK3353" s="17"/>
      <c r="AL3353" s="17"/>
      <c r="AM3353" s="17"/>
      <c r="AN3353" s="17"/>
      <c r="AO3353" s="37">
        <f t="shared" si="366"/>
        <v>50</v>
      </c>
      <c r="AP3353" s="17"/>
      <c r="AQ3353" s="17"/>
      <c r="AR3353" s="17"/>
      <c r="AS3353" s="17"/>
      <c r="AT3353" s="17"/>
      <c r="AU3353" s="17"/>
      <c r="AV3353" s="17"/>
      <c r="AW3353" s="17"/>
      <c r="AX3353" s="17">
        <v>50</v>
      </c>
      <c r="AY3353" s="17"/>
      <c r="AZ3353" s="17"/>
      <c r="BA3353" s="17"/>
      <c r="BB3353" s="17"/>
      <c r="BC3353" s="17"/>
      <c r="BD3353" s="17"/>
      <c r="BE3353" s="17"/>
      <c r="BF3353" s="17"/>
      <c r="BG3353" s="17"/>
      <c r="BH3353" s="17"/>
      <c r="BI3353" s="17"/>
      <c r="BJ3353" s="17"/>
      <c r="BK3353" s="17"/>
      <c r="BL3353" s="17"/>
      <c r="BM3353" s="17"/>
      <c r="BN3353" s="17"/>
      <c r="BO3353" s="17"/>
      <c r="BP3353" s="17"/>
      <c r="BQ3353" s="17"/>
      <c r="BR3353" s="17"/>
    </row>
    <row r="3354" customFormat="1" spans="2:70">
      <c r="B3354" s="17"/>
      <c r="C3354" s="4">
        <f t="shared" si="365"/>
        <v>3350</v>
      </c>
      <c r="D3354" s="16" t="s">
        <v>4288</v>
      </c>
      <c r="E3354" s="1"/>
      <c r="F3354" s="17"/>
      <c r="G3354" s="4">
        <v>50</v>
      </c>
      <c r="H3354" s="35">
        <f t="shared" si="362"/>
        <v>50</v>
      </c>
      <c r="I3354" s="47">
        <f t="shared" si="363"/>
        <v>0</v>
      </c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7"/>
      <c r="AG3354" s="17"/>
      <c r="AH3354" s="17"/>
      <c r="AI3354" s="17"/>
      <c r="AJ3354" s="17"/>
      <c r="AK3354" s="17"/>
      <c r="AL3354" s="17"/>
      <c r="AM3354" s="17"/>
      <c r="AN3354" s="17"/>
      <c r="AO3354" s="37">
        <f t="shared" si="366"/>
        <v>0</v>
      </c>
      <c r="AP3354" s="17"/>
      <c r="AQ3354" s="17"/>
      <c r="AR3354" s="17"/>
      <c r="AS3354" s="17"/>
      <c r="AT3354" s="17"/>
      <c r="AU3354" s="17"/>
      <c r="AV3354" s="17"/>
      <c r="AW3354" s="17"/>
      <c r="AX3354" s="17"/>
      <c r="AY3354" s="17"/>
      <c r="AZ3354" s="17"/>
      <c r="BA3354" s="17"/>
      <c r="BB3354" s="17"/>
      <c r="BC3354" s="17"/>
      <c r="BD3354" s="17"/>
      <c r="BE3354" s="17"/>
      <c r="BF3354" s="17"/>
      <c r="BG3354" s="17"/>
      <c r="BH3354" s="17"/>
      <c r="BI3354" s="17"/>
      <c r="BJ3354" s="17"/>
      <c r="BK3354" s="17"/>
      <c r="BL3354" s="17"/>
      <c r="BM3354" s="17"/>
      <c r="BN3354" s="17"/>
      <c r="BO3354" s="17"/>
      <c r="BP3354" s="17"/>
      <c r="BQ3354" s="17"/>
      <c r="BR3354" s="17"/>
    </row>
    <row r="3355" customFormat="1" spans="2:70">
      <c r="B3355" s="17"/>
      <c r="C3355" s="4">
        <f t="shared" si="365"/>
        <v>3351</v>
      </c>
      <c r="D3355" s="16" t="s">
        <v>4289</v>
      </c>
      <c r="E3355" s="1"/>
      <c r="F3355" s="17"/>
      <c r="G3355" s="4">
        <v>100</v>
      </c>
      <c r="H3355" s="35">
        <f t="shared" si="362"/>
        <v>100</v>
      </c>
      <c r="I3355" s="47">
        <f t="shared" si="363"/>
        <v>0</v>
      </c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7"/>
      <c r="AG3355" s="17"/>
      <c r="AH3355" s="17"/>
      <c r="AI3355" s="17"/>
      <c r="AJ3355" s="17"/>
      <c r="AK3355" s="17"/>
      <c r="AL3355" s="17"/>
      <c r="AM3355" s="17"/>
      <c r="AN3355" s="17"/>
      <c r="AO3355" s="37">
        <f t="shared" si="366"/>
        <v>0</v>
      </c>
      <c r="AP3355" s="17"/>
      <c r="AQ3355" s="17"/>
      <c r="AR3355" s="17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s="17"/>
      <c r="BE3355" s="17"/>
      <c r="BF3355" s="17"/>
      <c r="BG3355" s="17"/>
      <c r="BH3355" s="17"/>
      <c r="BI3355" s="17"/>
      <c r="BJ3355" s="17"/>
      <c r="BK3355" s="17"/>
      <c r="BL3355" s="17"/>
      <c r="BM3355" s="17"/>
      <c r="BN3355" s="17"/>
      <c r="BO3355" s="17"/>
      <c r="BP3355" s="17"/>
      <c r="BQ3355" s="17"/>
      <c r="BR3355" s="17"/>
    </row>
    <row r="3356" customFormat="1" spans="2:70">
      <c r="B3356" s="17"/>
      <c r="C3356" s="4">
        <f t="shared" si="365"/>
        <v>3352</v>
      </c>
      <c r="D3356" s="16" t="s">
        <v>4290</v>
      </c>
      <c r="E3356" s="1"/>
      <c r="F3356" s="17"/>
      <c r="G3356" s="4">
        <v>50</v>
      </c>
      <c r="H3356" s="35">
        <f t="shared" si="362"/>
        <v>50</v>
      </c>
      <c r="I3356" s="47">
        <f t="shared" si="363"/>
        <v>0</v>
      </c>
      <c r="J3356" s="17"/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7"/>
      <c r="AG3356" s="17"/>
      <c r="AH3356" s="17"/>
      <c r="AI3356" s="17"/>
      <c r="AJ3356" s="17"/>
      <c r="AK3356" s="17"/>
      <c r="AL3356" s="17"/>
      <c r="AM3356" s="17"/>
      <c r="AN3356" s="17"/>
      <c r="AO3356" s="37">
        <f t="shared" si="366"/>
        <v>0</v>
      </c>
      <c r="AP3356" s="17"/>
      <c r="AQ3356" s="17"/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s="17"/>
      <c r="BE3356" s="17"/>
      <c r="BF3356" s="17"/>
      <c r="BG3356" s="17"/>
      <c r="BH3356" s="17"/>
      <c r="BI3356" s="17"/>
      <c r="BJ3356" s="17"/>
      <c r="BK3356" s="17"/>
      <c r="BL3356" s="17"/>
      <c r="BM3356" s="17"/>
      <c r="BN3356" s="17"/>
      <c r="BO3356" s="17"/>
      <c r="BP3356" s="17"/>
      <c r="BQ3356" s="17"/>
      <c r="BR3356" s="17"/>
    </row>
    <row r="3357" customFormat="1" spans="2:70">
      <c r="B3357" s="17"/>
      <c r="C3357" s="4">
        <f t="shared" si="365"/>
        <v>3353</v>
      </c>
      <c r="D3357" s="16" t="s">
        <v>4291</v>
      </c>
      <c r="E3357" s="1"/>
      <c r="F3357" s="17"/>
      <c r="G3357" s="4">
        <v>60</v>
      </c>
      <c r="H3357" s="35">
        <f t="shared" si="362"/>
        <v>60</v>
      </c>
      <c r="I3357" s="47">
        <f t="shared" si="363"/>
        <v>0</v>
      </c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7"/>
      <c r="AI3357" s="17"/>
      <c r="AJ3357" s="17"/>
      <c r="AK3357" s="17"/>
      <c r="AL3357" s="17"/>
      <c r="AM3357" s="17"/>
      <c r="AN3357" s="17"/>
      <c r="AO3357" s="37">
        <f t="shared" si="366"/>
        <v>0</v>
      </c>
      <c r="AP3357" s="17"/>
      <c r="AQ3357" s="17"/>
      <c r="AR3357" s="17"/>
      <c r="AS3357" s="17"/>
      <c r="AT3357" s="17"/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s="17"/>
      <c r="BE3357" s="17"/>
      <c r="BF3357" s="17"/>
      <c r="BG3357" s="17"/>
      <c r="BH3357" s="17"/>
      <c r="BI3357" s="17"/>
      <c r="BJ3357" s="17"/>
      <c r="BK3357" s="17"/>
      <c r="BL3357" s="17"/>
      <c r="BM3357" s="17"/>
      <c r="BN3357" s="17"/>
      <c r="BO3357" s="17"/>
      <c r="BP3357" s="17"/>
      <c r="BQ3357" s="17"/>
      <c r="BR3357" s="17"/>
    </row>
    <row r="3358" customFormat="1" hidden="1" spans="2:70">
      <c r="B3358" s="17"/>
      <c r="C3358" s="4">
        <f t="shared" si="365"/>
        <v>3354</v>
      </c>
      <c r="D3358" s="16" t="s">
        <v>4292</v>
      </c>
      <c r="E3358" s="1"/>
      <c r="F3358" s="17"/>
      <c r="G3358" s="4">
        <v>0</v>
      </c>
      <c r="H3358" s="35">
        <f t="shared" si="362"/>
        <v>0</v>
      </c>
      <c r="I3358" s="47">
        <f t="shared" si="363"/>
        <v>0</v>
      </c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7"/>
      <c r="AI3358" s="17"/>
      <c r="AJ3358" s="17"/>
      <c r="AK3358" s="17"/>
      <c r="AL3358" s="17"/>
      <c r="AM3358" s="17"/>
      <c r="AN3358" s="17"/>
      <c r="AO3358" s="37">
        <f t="shared" si="364"/>
        <v>0</v>
      </c>
      <c r="AP3358" s="17"/>
      <c r="AQ3358" s="17"/>
      <c r="AR3358" s="17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s="17"/>
      <c r="BE3358" s="17"/>
      <c r="BF3358" s="17"/>
      <c r="BG3358" s="17"/>
      <c r="BH3358" s="17"/>
      <c r="BI3358" s="17"/>
      <c r="BJ3358" s="17"/>
      <c r="BK3358" s="17"/>
      <c r="BL3358" s="17"/>
      <c r="BM3358" s="17"/>
      <c r="BN3358" s="17"/>
      <c r="BO3358" s="17"/>
      <c r="BP3358" s="17"/>
      <c r="BQ3358" s="17"/>
      <c r="BR3358" s="17"/>
    </row>
    <row r="3359" customFormat="1" hidden="1" spans="2:70">
      <c r="B3359" s="17"/>
      <c r="C3359" s="4">
        <f t="shared" si="365"/>
        <v>3355</v>
      </c>
      <c r="D3359" s="16" t="s">
        <v>4293</v>
      </c>
      <c r="E3359" s="1"/>
      <c r="F3359" s="17"/>
      <c r="G3359" s="4">
        <v>0</v>
      </c>
      <c r="H3359" s="35">
        <f t="shared" si="362"/>
        <v>0</v>
      </c>
      <c r="I3359" s="47">
        <f t="shared" si="363"/>
        <v>0</v>
      </c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7"/>
      <c r="AI3359" s="17"/>
      <c r="AJ3359" s="17"/>
      <c r="AK3359" s="17"/>
      <c r="AL3359" s="17"/>
      <c r="AM3359" s="17"/>
      <c r="AN3359" s="17"/>
      <c r="AO3359" s="37">
        <f t="shared" si="364"/>
        <v>0</v>
      </c>
      <c r="AP3359" s="17"/>
      <c r="AQ3359" s="17"/>
      <c r="AR3359" s="17"/>
      <c r="AS3359" s="17"/>
      <c r="AT3359" s="17"/>
      <c r="AU3359" s="17"/>
      <c r="AV3359" s="17"/>
      <c r="AW3359" s="17"/>
      <c r="AX3359" s="17"/>
      <c r="AY3359" s="17"/>
      <c r="AZ3359" s="17"/>
      <c r="BA3359" s="17"/>
      <c r="BB3359" s="17"/>
      <c r="BC3359" s="17"/>
      <c r="BD3359" s="17"/>
      <c r="BE3359" s="17"/>
      <c r="BF3359" s="17"/>
      <c r="BG3359" s="17"/>
      <c r="BH3359" s="17"/>
      <c r="BI3359" s="17"/>
      <c r="BJ3359" s="17"/>
      <c r="BK3359" s="17"/>
      <c r="BL3359" s="17"/>
      <c r="BM3359" s="17"/>
      <c r="BN3359" s="17"/>
      <c r="BO3359" s="17"/>
      <c r="BP3359" s="17"/>
      <c r="BQ3359" s="17"/>
      <c r="BR3359" s="17"/>
    </row>
    <row r="3360" customFormat="1" hidden="1" spans="2:70">
      <c r="B3360" s="17"/>
      <c r="C3360" s="4">
        <f t="shared" si="365"/>
        <v>3356</v>
      </c>
      <c r="D3360" s="16" t="s">
        <v>4294</v>
      </c>
      <c r="E3360" s="1"/>
      <c r="F3360" s="17"/>
      <c r="G3360" s="4">
        <v>0</v>
      </c>
      <c r="H3360" s="35">
        <f t="shared" si="362"/>
        <v>0</v>
      </c>
      <c r="I3360" s="47">
        <f t="shared" si="363"/>
        <v>0</v>
      </c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/>
      <c r="AM3360" s="17"/>
      <c r="AN3360" s="17"/>
      <c r="AO3360" s="37">
        <f t="shared" si="364"/>
        <v>0</v>
      </c>
      <c r="AP3360" s="17"/>
      <c r="AQ3360" s="17"/>
      <c r="AR3360" s="17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17"/>
      <c r="BC3360" s="17"/>
      <c r="BD3360" s="17"/>
      <c r="BE3360" s="17"/>
      <c r="BF3360" s="17"/>
      <c r="BG3360" s="17"/>
      <c r="BH3360" s="17"/>
      <c r="BI3360" s="17"/>
      <c r="BJ3360" s="17"/>
      <c r="BK3360" s="17"/>
      <c r="BL3360" s="17"/>
      <c r="BM3360" s="17"/>
      <c r="BN3360" s="17"/>
      <c r="BO3360" s="17"/>
      <c r="BP3360" s="17"/>
      <c r="BQ3360" s="17"/>
      <c r="BR3360" s="17"/>
    </row>
    <row r="3361" customFormat="1" hidden="1" spans="2:70">
      <c r="B3361" s="17"/>
      <c r="C3361" s="4">
        <f t="shared" si="365"/>
        <v>3357</v>
      </c>
      <c r="D3361" s="16" t="s">
        <v>4295</v>
      </c>
      <c r="E3361" s="1"/>
      <c r="F3361" s="17"/>
      <c r="G3361" s="4">
        <v>0</v>
      </c>
      <c r="H3361" s="35">
        <f t="shared" si="362"/>
        <v>0</v>
      </c>
      <c r="I3361" s="47">
        <f t="shared" si="363"/>
        <v>0</v>
      </c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7"/>
      <c r="AI3361" s="17"/>
      <c r="AJ3361" s="17"/>
      <c r="AK3361" s="17"/>
      <c r="AL3361" s="17"/>
      <c r="AM3361" s="17"/>
      <c r="AN3361" s="17"/>
      <c r="AO3361" s="37">
        <f t="shared" si="364"/>
        <v>0</v>
      </c>
      <c r="AP3361" s="17"/>
      <c r="AQ3361" s="17"/>
      <c r="AR3361" s="17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7"/>
      <c r="BC3361" s="17"/>
      <c r="BD3361" s="17"/>
      <c r="BE3361" s="17"/>
      <c r="BF3361" s="17"/>
      <c r="BG3361" s="17"/>
      <c r="BH3361" s="17"/>
      <c r="BI3361" s="17"/>
      <c r="BJ3361" s="17"/>
      <c r="BK3361" s="17"/>
      <c r="BL3361" s="17"/>
      <c r="BM3361" s="17"/>
      <c r="BN3361" s="17"/>
      <c r="BO3361" s="17"/>
      <c r="BP3361" s="17"/>
      <c r="BQ3361" s="17"/>
      <c r="BR3361" s="17"/>
    </row>
    <row r="3362" customFormat="1" hidden="1" spans="2:70">
      <c r="B3362" s="17"/>
      <c r="C3362" s="4">
        <f t="shared" si="365"/>
        <v>3358</v>
      </c>
      <c r="D3362" s="16" t="s">
        <v>4296</v>
      </c>
      <c r="E3362" s="1"/>
      <c r="F3362" s="17"/>
      <c r="G3362" s="4">
        <v>0</v>
      </c>
      <c r="H3362" s="35">
        <f t="shared" si="362"/>
        <v>0</v>
      </c>
      <c r="I3362" s="47">
        <f t="shared" si="363"/>
        <v>0</v>
      </c>
      <c r="J3362" s="17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7"/>
      <c r="AI3362" s="17"/>
      <c r="AJ3362" s="17"/>
      <c r="AK3362" s="17"/>
      <c r="AL3362" s="17"/>
      <c r="AM3362" s="17"/>
      <c r="AN3362" s="17"/>
      <c r="AO3362" s="37">
        <f t="shared" si="364"/>
        <v>0</v>
      </c>
      <c r="AP3362" s="17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7"/>
      <c r="BC3362" s="17"/>
      <c r="BD3362" s="17"/>
      <c r="BE3362" s="17"/>
      <c r="BF3362" s="17"/>
      <c r="BG3362" s="17"/>
      <c r="BH3362" s="17"/>
      <c r="BI3362" s="17"/>
      <c r="BJ3362" s="17"/>
      <c r="BK3362" s="17"/>
      <c r="BL3362" s="17"/>
      <c r="BM3362" s="17"/>
      <c r="BN3362" s="17"/>
      <c r="BO3362" s="17"/>
      <c r="BP3362" s="17"/>
      <c r="BQ3362" s="17"/>
      <c r="BR3362" s="17"/>
    </row>
    <row r="3363" customFormat="1" hidden="1" spans="2:70">
      <c r="B3363" s="17"/>
      <c r="C3363" s="4">
        <f t="shared" si="365"/>
        <v>3359</v>
      </c>
      <c r="D3363" s="16" t="s">
        <v>4297</v>
      </c>
      <c r="E3363" s="1"/>
      <c r="F3363" s="17"/>
      <c r="G3363" s="4">
        <v>0</v>
      </c>
      <c r="H3363" s="35">
        <f t="shared" ref="H3363:H3426" si="367">G3363+I3363-AO3363</f>
        <v>0</v>
      </c>
      <c r="I3363" s="47">
        <f t="shared" ref="I3363:I3426" si="368">SUM(J3363:AN3363)</f>
        <v>0</v>
      </c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7"/>
      <c r="AI3363" s="17"/>
      <c r="AJ3363" s="17"/>
      <c r="AK3363" s="17"/>
      <c r="AL3363" s="17"/>
      <c r="AM3363" s="17"/>
      <c r="AN3363" s="17"/>
      <c r="AO3363" s="37">
        <f t="shared" ref="AO3363:AO3426" si="369">SUM(AP3363:BT3363)</f>
        <v>0</v>
      </c>
      <c r="AP3363" s="17"/>
      <c r="AQ3363" s="17"/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s="17"/>
      <c r="BE3363" s="17"/>
      <c r="BF3363" s="17"/>
      <c r="BG3363" s="17"/>
      <c r="BH3363" s="17"/>
      <c r="BI3363" s="17"/>
      <c r="BJ3363" s="17"/>
      <c r="BK3363" s="17"/>
      <c r="BL3363" s="17"/>
      <c r="BM3363" s="17"/>
      <c r="BN3363" s="17"/>
      <c r="BO3363" s="17"/>
      <c r="BP3363" s="17"/>
      <c r="BQ3363" s="17"/>
      <c r="BR3363" s="17"/>
    </row>
    <row r="3364" customFormat="1" hidden="1" spans="2:70">
      <c r="B3364" s="17"/>
      <c r="C3364" s="4">
        <f t="shared" ref="C3364:C3427" si="370">ROW()-4</f>
        <v>3360</v>
      </c>
      <c r="D3364" s="16" t="s">
        <v>4298</v>
      </c>
      <c r="E3364" s="1"/>
      <c r="F3364" s="17"/>
      <c r="G3364" s="4">
        <v>0</v>
      </c>
      <c r="H3364" s="35">
        <f t="shared" si="367"/>
        <v>0</v>
      </c>
      <c r="I3364" s="47">
        <f t="shared" si="368"/>
        <v>0</v>
      </c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7"/>
      <c r="AI3364" s="17"/>
      <c r="AJ3364" s="17"/>
      <c r="AK3364" s="17"/>
      <c r="AL3364" s="17"/>
      <c r="AM3364" s="17"/>
      <c r="AN3364" s="17"/>
      <c r="AO3364" s="37">
        <f t="shared" si="369"/>
        <v>0</v>
      </c>
      <c r="AP3364" s="17"/>
      <c r="AQ3364" s="17"/>
      <c r="AR3364" s="17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7"/>
      <c r="BC3364" s="17"/>
      <c r="BD3364" s="17"/>
      <c r="BE3364" s="17"/>
      <c r="BF3364" s="17"/>
      <c r="BG3364" s="17"/>
      <c r="BH3364" s="17"/>
      <c r="BI3364" s="17"/>
      <c r="BJ3364" s="17"/>
      <c r="BK3364" s="17"/>
      <c r="BL3364" s="17"/>
      <c r="BM3364" s="17"/>
      <c r="BN3364" s="17"/>
      <c r="BO3364" s="17"/>
      <c r="BP3364" s="17"/>
      <c r="BQ3364" s="17"/>
      <c r="BR3364" s="17"/>
    </row>
    <row r="3365" customFormat="1" hidden="1" spans="2:70">
      <c r="B3365" s="17"/>
      <c r="C3365" s="4">
        <f t="shared" si="370"/>
        <v>3361</v>
      </c>
      <c r="D3365" s="16" t="s">
        <v>4299</v>
      </c>
      <c r="E3365" s="1"/>
      <c r="F3365" s="17"/>
      <c r="G3365" s="4">
        <v>0</v>
      </c>
      <c r="H3365" s="35">
        <f t="shared" si="367"/>
        <v>0</v>
      </c>
      <c r="I3365" s="47">
        <f t="shared" si="368"/>
        <v>0</v>
      </c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7"/>
      <c r="AG3365" s="17"/>
      <c r="AH3365" s="17"/>
      <c r="AI3365" s="17"/>
      <c r="AJ3365" s="17"/>
      <c r="AK3365" s="17"/>
      <c r="AL3365" s="17"/>
      <c r="AM3365" s="17"/>
      <c r="AN3365" s="17"/>
      <c r="AO3365" s="37">
        <f t="shared" si="369"/>
        <v>0</v>
      </c>
      <c r="AP3365" s="17"/>
      <c r="AQ3365" s="17"/>
      <c r="AR3365" s="17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s="17"/>
      <c r="BE3365" s="17"/>
      <c r="BF3365" s="17"/>
      <c r="BG3365" s="17"/>
      <c r="BH3365" s="17"/>
      <c r="BI3365" s="17"/>
      <c r="BJ3365" s="17"/>
      <c r="BK3365" s="17"/>
      <c r="BL3365" s="17"/>
      <c r="BM3365" s="17"/>
      <c r="BN3365" s="17"/>
      <c r="BO3365" s="17"/>
      <c r="BP3365" s="17"/>
      <c r="BQ3365" s="17"/>
      <c r="BR3365" s="17"/>
    </row>
    <row r="3366" customFormat="1" hidden="1" spans="2:70">
      <c r="B3366" s="17"/>
      <c r="C3366" s="4">
        <f t="shared" si="370"/>
        <v>3362</v>
      </c>
      <c r="D3366" s="16" t="s">
        <v>4300</v>
      </c>
      <c r="E3366" s="1"/>
      <c r="F3366" s="17"/>
      <c r="G3366" s="4">
        <v>0</v>
      </c>
      <c r="H3366" s="35">
        <f t="shared" si="367"/>
        <v>0</v>
      </c>
      <c r="I3366" s="47">
        <f t="shared" si="368"/>
        <v>0</v>
      </c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7"/>
      <c r="AI3366" s="17"/>
      <c r="AJ3366" s="17"/>
      <c r="AK3366" s="17"/>
      <c r="AL3366" s="17"/>
      <c r="AM3366" s="17"/>
      <c r="AN3366" s="17"/>
      <c r="AO3366" s="37">
        <f t="shared" si="369"/>
        <v>0</v>
      </c>
      <c r="AP3366" s="17"/>
      <c r="AQ3366" s="17"/>
      <c r="AR3366" s="17"/>
      <c r="AS3366" s="17"/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s="17"/>
      <c r="BE3366" s="17"/>
      <c r="BF3366" s="17"/>
      <c r="BG3366" s="17"/>
      <c r="BH3366" s="17"/>
      <c r="BI3366" s="17"/>
      <c r="BJ3366" s="17"/>
      <c r="BK3366" s="17"/>
      <c r="BL3366" s="17"/>
      <c r="BM3366" s="17"/>
      <c r="BN3366" s="17"/>
      <c r="BO3366" s="17"/>
      <c r="BP3366" s="17"/>
      <c r="BQ3366" s="17"/>
      <c r="BR3366" s="17"/>
    </row>
    <row r="3367" customFormat="1" hidden="1" spans="2:70">
      <c r="B3367" s="17"/>
      <c r="C3367" s="4">
        <f t="shared" si="370"/>
        <v>3363</v>
      </c>
      <c r="D3367" s="16" t="s">
        <v>4301</v>
      </c>
      <c r="E3367" s="1"/>
      <c r="F3367" s="17"/>
      <c r="G3367" s="4">
        <v>0</v>
      </c>
      <c r="H3367" s="35">
        <f t="shared" si="367"/>
        <v>0</v>
      </c>
      <c r="I3367" s="47">
        <f t="shared" si="368"/>
        <v>0</v>
      </c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7"/>
      <c r="AI3367" s="17"/>
      <c r="AJ3367" s="17"/>
      <c r="AK3367" s="17"/>
      <c r="AL3367" s="17"/>
      <c r="AM3367" s="17"/>
      <c r="AN3367" s="17"/>
      <c r="AO3367" s="37">
        <f t="shared" si="369"/>
        <v>0</v>
      </c>
      <c r="AP3367" s="17"/>
      <c r="AQ3367" s="17"/>
      <c r="AR3367" s="17"/>
      <c r="AS3367" s="17"/>
      <c r="AT3367" s="17"/>
      <c r="AU3367" s="17"/>
      <c r="AV3367" s="17"/>
      <c r="AW3367" s="17"/>
      <c r="AX3367" s="17"/>
      <c r="AY3367" s="17"/>
      <c r="AZ3367" s="17"/>
      <c r="BA3367" s="17"/>
      <c r="BB3367" s="17"/>
      <c r="BC3367" s="17"/>
      <c r="BD3367" s="17"/>
      <c r="BE3367" s="17"/>
      <c r="BF3367" s="17"/>
      <c r="BG3367" s="17"/>
      <c r="BH3367" s="17"/>
      <c r="BI3367" s="17"/>
      <c r="BJ3367" s="17"/>
      <c r="BK3367" s="17"/>
      <c r="BL3367" s="17"/>
      <c r="BM3367" s="17"/>
      <c r="BN3367" s="17"/>
      <c r="BO3367" s="17"/>
      <c r="BP3367" s="17"/>
      <c r="BQ3367" s="17"/>
      <c r="BR3367" s="17"/>
    </row>
    <row r="3368" customFormat="1" hidden="1" spans="2:70">
      <c r="B3368" s="17"/>
      <c r="C3368" s="4">
        <f t="shared" si="370"/>
        <v>3364</v>
      </c>
      <c r="D3368" s="16" t="s">
        <v>4302</v>
      </c>
      <c r="E3368" s="16" t="s">
        <v>4303</v>
      </c>
      <c r="F3368" s="11"/>
      <c r="G3368" s="4">
        <v>0</v>
      </c>
      <c r="H3368" s="35">
        <f t="shared" si="367"/>
        <v>0</v>
      </c>
      <c r="I3368" s="47">
        <f t="shared" si="368"/>
        <v>0</v>
      </c>
      <c r="J3368" s="17"/>
      <c r="K3368" s="17"/>
      <c r="L3368" s="17"/>
      <c r="M3368" s="17"/>
      <c r="N3368" s="17"/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7"/>
      <c r="AI3368" s="17"/>
      <c r="AJ3368" s="17"/>
      <c r="AK3368" s="17"/>
      <c r="AL3368" s="17"/>
      <c r="AM3368" s="17"/>
      <c r="AN3368" s="17"/>
      <c r="AO3368" s="37">
        <f t="shared" si="369"/>
        <v>0</v>
      </c>
      <c r="AP3368" s="17"/>
      <c r="AQ3368" s="17"/>
      <c r="AR3368" s="17"/>
      <c r="AS3368" s="17"/>
      <c r="AT3368" s="17"/>
      <c r="AU3368" s="17"/>
      <c r="AV3368" s="17"/>
      <c r="AW3368" s="17"/>
      <c r="AX3368" s="17"/>
      <c r="AY3368" s="17"/>
      <c r="AZ3368" s="17"/>
      <c r="BA3368" s="17"/>
      <c r="BB3368" s="17"/>
      <c r="BC3368" s="17"/>
      <c r="BD3368" s="17"/>
      <c r="BE3368" s="17"/>
      <c r="BF3368" s="17"/>
      <c r="BG3368" s="17"/>
      <c r="BH3368" s="17"/>
      <c r="BI3368" s="17"/>
      <c r="BJ3368" s="17"/>
      <c r="BK3368" s="17"/>
      <c r="BL3368" s="17"/>
      <c r="BM3368" s="17"/>
      <c r="BN3368" s="17"/>
      <c r="BO3368" s="17"/>
      <c r="BP3368" s="17"/>
      <c r="BQ3368" s="17"/>
      <c r="BR3368" s="17"/>
    </row>
    <row r="3369" customFormat="1" hidden="1" spans="2:70">
      <c r="B3369" s="17"/>
      <c r="C3369" s="4">
        <f t="shared" si="370"/>
        <v>3365</v>
      </c>
      <c r="D3369" s="16" t="s">
        <v>4304</v>
      </c>
      <c r="E3369" s="1"/>
      <c r="F3369" s="17"/>
      <c r="G3369" s="4">
        <v>0</v>
      </c>
      <c r="H3369" s="35">
        <f t="shared" si="367"/>
        <v>0</v>
      </c>
      <c r="I3369" s="47">
        <f t="shared" si="368"/>
        <v>0</v>
      </c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7"/>
      <c r="AI3369" s="17"/>
      <c r="AJ3369" s="17"/>
      <c r="AK3369" s="17"/>
      <c r="AL3369" s="17"/>
      <c r="AM3369" s="17"/>
      <c r="AN3369" s="17"/>
      <c r="AO3369" s="37">
        <f t="shared" si="369"/>
        <v>0</v>
      </c>
      <c r="AP3369" s="17"/>
      <c r="AQ3369" s="17"/>
      <c r="AR3369" s="17"/>
      <c r="AS3369" s="17"/>
      <c r="AT3369" s="17"/>
      <c r="AU3369" s="17"/>
      <c r="AV3369" s="17"/>
      <c r="AW3369" s="17"/>
      <c r="AX3369" s="17"/>
      <c r="AY3369" s="17"/>
      <c r="AZ3369" s="17"/>
      <c r="BA3369" s="17"/>
      <c r="BB3369" s="17"/>
      <c r="BC3369" s="17"/>
      <c r="BD3369" s="17"/>
      <c r="BE3369" s="17"/>
      <c r="BF3369" s="17"/>
      <c r="BG3369" s="17"/>
      <c r="BH3369" s="17"/>
      <c r="BI3369" s="17"/>
      <c r="BJ3369" s="17"/>
      <c r="BK3369" s="17"/>
      <c r="BL3369" s="17"/>
      <c r="BM3369" s="17"/>
      <c r="BN3369" s="17"/>
      <c r="BO3369" s="17"/>
      <c r="BP3369" s="17"/>
      <c r="BQ3369" s="17"/>
      <c r="BR3369" s="17"/>
    </row>
    <row r="3370" customFormat="1" hidden="1" spans="2:70">
      <c r="B3370" s="17"/>
      <c r="C3370" s="4">
        <f t="shared" si="370"/>
        <v>3366</v>
      </c>
      <c r="D3370" s="16" t="s">
        <v>4305</v>
      </c>
      <c r="E3370" s="1"/>
      <c r="F3370" s="17"/>
      <c r="G3370" s="4">
        <v>0</v>
      </c>
      <c r="H3370" s="35">
        <f t="shared" si="367"/>
        <v>0</v>
      </c>
      <c r="I3370" s="47">
        <f t="shared" si="368"/>
        <v>0</v>
      </c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/>
      <c r="AG3370" s="17"/>
      <c r="AH3370" s="17"/>
      <c r="AI3370" s="17"/>
      <c r="AJ3370" s="17"/>
      <c r="AK3370" s="17"/>
      <c r="AL3370" s="17"/>
      <c r="AM3370" s="17"/>
      <c r="AN3370" s="17"/>
      <c r="AO3370" s="37">
        <f t="shared" si="369"/>
        <v>0</v>
      </c>
      <c r="AP3370" s="17"/>
      <c r="AQ3370" s="17"/>
      <c r="AR3370" s="17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s="17"/>
      <c r="BE3370" s="17"/>
      <c r="BF3370" s="17"/>
      <c r="BG3370" s="17"/>
      <c r="BH3370" s="17"/>
      <c r="BI3370" s="17"/>
      <c r="BJ3370" s="17"/>
      <c r="BK3370" s="17"/>
      <c r="BL3370" s="17"/>
      <c r="BM3370" s="17"/>
      <c r="BN3370" s="17"/>
      <c r="BO3370" s="17"/>
      <c r="BP3370" s="17"/>
      <c r="BQ3370" s="17"/>
      <c r="BR3370" s="17"/>
    </row>
    <row r="3371" customFormat="1" hidden="1" spans="2:70">
      <c r="B3371" s="17"/>
      <c r="C3371" s="4">
        <f t="shared" si="370"/>
        <v>3367</v>
      </c>
      <c r="D3371" s="16" t="s">
        <v>4306</v>
      </c>
      <c r="E3371" s="1"/>
      <c r="F3371" s="17"/>
      <c r="G3371" s="4">
        <v>0</v>
      </c>
      <c r="H3371" s="35">
        <f t="shared" si="367"/>
        <v>0</v>
      </c>
      <c r="I3371" s="47">
        <f t="shared" si="368"/>
        <v>0</v>
      </c>
      <c r="J3371" s="17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7"/>
      <c r="AG3371" s="17"/>
      <c r="AH3371" s="17"/>
      <c r="AI3371" s="17"/>
      <c r="AJ3371" s="17"/>
      <c r="AK3371" s="17"/>
      <c r="AL3371" s="17"/>
      <c r="AM3371" s="17"/>
      <c r="AN3371" s="17"/>
      <c r="AO3371" s="37">
        <f t="shared" si="369"/>
        <v>0</v>
      </c>
      <c r="AP3371" s="17"/>
      <c r="AQ3371" s="17"/>
      <c r="AR3371" s="17"/>
      <c r="AS3371" s="17"/>
      <c r="AT3371" s="17"/>
      <c r="AU3371" s="17"/>
      <c r="AV3371" s="17"/>
      <c r="AW3371" s="17"/>
      <c r="AX3371" s="17"/>
      <c r="AY3371" s="17"/>
      <c r="AZ3371" s="17"/>
      <c r="BA3371" s="17"/>
      <c r="BB3371" s="17"/>
      <c r="BC3371" s="17"/>
      <c r="BD3371" s="17"/>
      <c r="BE3371" s="17"/>
      <c r="BF3371" s="17"/>
      <c r="BG3371" s="17"/>
      <c r="BH3371" s="17"/>
      <c r="BI3371" s="17"/>
      <c r="BJ3371" s="17"/>
      <c r="BK3371" s="17"/>
      <c r="BL3371" s="17"/>
      <c r="BM3371" s="17"/>
      <c r="BN3371" s="17"/>
      <c r="BO3371" s="17"/>
      <c r="BP3371" s="17"/>
      <c r="BQ3371" s="17"/>
      <c r="BR3371" s="17"/>
    </row>
    <row r="3372" customFormat="1" hidden="1" spans="2:70">
      <c r="B3372" s="17"/>
      <c r="C3372" s="4">
        <f t="shared" si="370"/>
        <v>3368</v>
      </c>
      <c r="D3372" s="16" t="s">
        <v>4307</v>
      </c>
      <c r="E3372" s="1"/>
      <c r="F3372" s="17"/>
      <c r="G3372" s="4">
        <v>0</v>
      </c>
      <c r="H3372" s="35">
        <f t="shared" si="367"/>
        <v>0</v>
      </c>
      <c r="I3372" s="47">
        <f t="shared" si="368"/>
        <v>0</v>
      </c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  <c r="AE3372" s="17"/>
      <c r="AF3372" s="17"/>
      <c r="AG3372" s="17"/>
      <c r="AH3372" s="17"/>
      <c r="AI3372" s="17"/>
      <c r="AJ3372" s="17"/>
      <c r="AK3372" s="17"/>
      <c r="AL3372" s="17"/>
      <c r="AM3372" s="17"/>
      <c r="AN3372" s="17"/>
      <c r="AO3372" s="37">
        <f t="shared" si="369"/>
        <v>0</v>
      </c>
      <c r="AP3372" s="17"/>
      <c r="AQ3372" s="17"/>
      <c r="AR3372" s="17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s="17"/>
      <c r="BE3372" s="17"/>
      <c r="BF3372" s="17"/>
      <c r="BG3372" s="17"/>
      <c r="BH3372" s="17"/>
      <c r="BI3372" s="17"/>
      <c r="BJ3372" s="17"/>
      <c r="BK3372" s="17"/>
      <c r="BL3372" s="17"/>
      <c r="BM3372" s="17"/>
      <c r="BN3372" s="17"/>
      <c r="BO3372" s="17"/>
      <c r="BP3372" s="17"/>
      <c r="BQ3372" s="17"/>
      <c r="BR3372" s="17"/>
    </row>
    <row r="3373" customFormat="1" hidden="1" spans="2:70">
      <c r="B3373" s="17"/>
      <c r="C3373" s="4">
        <f t="shared" si="370"/>
        <v>3369</v>
      </c>
      <c r="D3373" s="16" t="s">
        <v>4308</v>
      </c>
      <c r="E3373" s="1"/>
      <c r="F3373" s="17"/>
      <c r="G3373" s="4">
        <v>0</v>
      </c>
      <c r="H3373" s="35">
        <f t="shared" si="367"/>
        <v>0</v>
      </c>
      <c r="I3373" s="47">
        <f t="shared" si="368"/>
        <v>0</v>
      </c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/>
      <c r="AG3373" s="17"/>
      <c r="AH3373" s="17"/>
      <c r="AI3373" s="17"/>
      <c r="AJ3373" s="17"/>
      <c r="AK3373" s="17"/>
      <c r="AL3373" s="17"/>
      <c r="AM3373" s="17"/>
      <c r="AN3373" s="17"/>
      <c r="AO3373" s="37">
        <f t="shared" si="369"/>
        <v>0</v>
      </c>
      <c r="AP3373" s="17"/>
      <c r="AQ3373" s="17"/>
      <c r="AR3373" s="17"/>
      <c r="AS3373" s="17"/>
      <c r="AT3373" s="17"/>
      <c r="AU3373" s="17"/>
      <c r="AV3373" s="17"/>
      <c r="AW3373" s="17"/>
      <c r="AX3373" s="17"/>
      <c r="AY3373" s="17"/>
      <c r="AZ3373" s="17"/>
      <c r="BA3373" s="17"/>
      <c r="BB3373" s="17"/>
      <c r="BC3373" s="17"/>
      <c r="BD3373" s="17"/>
      <c r="BE3373" s="17"/>
      <c r="BF3373" s="17"/>
      <c r="BG3373" s="17"/>
      <c r="BH3373" s="17"/>
      <c r="BI3373" s="17"/>
      <c r="BJ3373" s="17"/>
      <c r="BK3373" s="17"/>
      <c r="BL3373" s="17"/>
      <c r="BM3373" s="17"/>
      <c r="BN3373" s="17"/>
      <c r="BO3373" s="17"/>
      <c r="BP3373" s="17"/>
      <c r="BQ3373" s="17"/>
      <c r="BR3373" s="17"/>
    </row>
    <row r="3374" customFormat="1" hidden="1" spans="2:70">
      <c r="B3374" s="17"/>
      <c r="C3374" s="4">
        <f t="shared" si="370"/>
        <v>3370</v>
      </c>
      <c r="D3374" s="16" t="s">
        <v>4309</v>
      </c>
      <c r="E3374" s="1"/>
      <c r="F3374" s="17"/>
      <c r="G3374" s="4">
        <v>0</v>
      </c>
      <c r="H3374" s="35">
        <f t="shared" si="367"/>
        <v>0</v>
      </c>
      <c r="I3374" s="47">
        <f t="shared" si="368"/>
        <v>0</v>
      </c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  <c r="AE3374" s="17"/>
      <c r="AF3374" s="17"/>
      <c r="AG3374" s="17"/>
      <c r="AH3374" s="17"/>
      <c r="AI3374" s="17"/>
      <c r="AJ3374" s="17"/>
      <c r="AK3374" s="17"/>
      <c r="AL3374" s="17"/>
      <c r="AM3374" s="17"/>
      <c r="AN3374" s="17"/>
      <c r="AO3374" s="37">
        <f t="shared" si="369"/>
        <v>0</v>
      </c>
      <c r="AP3374" s="17"/>
      <c r="AQ3374" s="17"/>
      <c r="AR3374" s="17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/>
      <c r="BD3374" s="17"/>
      <c r="BE3374" s="17"/>
      <c r="BF3374" s="17"/>
      <c r="BG3374" s="17"/>
      <c r="BH3374" s="17"/>
      <c r="BI3374" s="17"/>
      <c r="BJ3374" s="17"/>
      <c r="BK3374" s="17"/>
      <c r="BL3374" s="17"/>
      <c r="BM3374" s="17"/>
      <c r="BN3374" s="17"/>
      <c r="BO3374" s="17"/>
      <c r="BP3374" s="17"/>
      <c r="BQ3374" s="17"/>
      <c r="BR3374" s="17"/>
    </row>
    <row r="3375" customFormat="1" hidden="1" spans="2:70">
      <c r="B3375" s="17"/>
      <c r="C3375" s="4">
        <f t="shared" si="370"/>
        <v>3371</v>
      </c>
      <c r="D3375" s="16" t="s">
        <v>4310</v>
      </c>
      <c r="E3375" s="1"/>
      <c r="F3375" s="17"/>
      <c r="G3375" s="4">
        <v>0</v>
      </c>
      <c r="H3375" s="35">
        <f t="shared" si="367"/>
        <v>0</v>
      </c>
      <c r="I3375" s="47">
        <f t="shared" si="368"/>
        <v>0</v>
      </c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  <c r="AM3375" s="17"/>
      <c r="AN3375" s="17"/>
      <c r="AO3375" s="37">
        <f t="shared" si="369"/>
        <v>0</v>
      </c>
      <c r="AP3375" s="17"/>
      <c r="AQ3375" s="17"/>
      <c r="AR3375" s="17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s="17"/>
      <c r="BE3375" s="17"/>
      <c r="BF3375" s="17"/>
      <c r="BG3375" s="17"/>
      <c r="BH3375" s="17"/>
      <c r="BI3375" s="17"/>
      <c r="BJ3375" s="17"/>
      <c r="BK3375" s="17"/>
      <c r="BL3375" s="17"/>
      <c r="BM3375" s="17"/>
      <c r="BN3375" s="17"/>
      <c r="BO3375" s="17"/>
      <c r="BP3375" s="17"/>
      <c r="BQ3375" s="17"/>
      <c r="BR3375" s="17"/>
    </row>
    <row r="3376" customFormat="1" hidden="1" spans="2:70">
      <c r="B3376" s="17"/>
      <c r="C3376" s="4">
        <f t="shared" si="370"/>
        <v>3372</v>
      </c>
      <c r="D3376" s="16" t="s">
        <v>4311</v>
      </c>
      <c r="E3376" s="16" t="s">
        <v>4312</v>
      </c>
      <c r="F3376" s="17"/>
      <c r="G3376" s="4">
        <v>0</v>
      </c>
      <c r="H3376" s="35">
        <f t="shared" si="367"/>
        <v>0</v>
      </c>
      <c r="I3376" s="47">
        <f t="shared" si="368"/>
        <v>0</v>
      </c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7"/>
      <c r="AG3376" s="17"/>
      <c r="AH3376" s="17"/>
      <c r="AI3376" s="17"/>
      <c r="AJ3376" s="17"/>
      <c r="AK3376" s="17"/>
      <c r="AL3376" s="17"/>
      <c r="AM3376" s="17"/>
      <c r="AN3376" s="17"/>
      <c r="AO3376" s="37">
        <f t="shared" si="369"/>
        <v>0</v>
      </c>
      <c r="AP3376" s="17"/>
      <c r="AQ3376" s="17"/>
      <c r="AR3376" s="17"/>
      <c r="AS3376" s="17"/>
      <c r="AT3376" s="17"/>
      <c r="AU3376" s="17"/>
      <c r="AV3376" s="17"/>
      <c r="AW3376" s="17"/>
      <c r="AX3376" s="17"/>
      <c r="AY3376" s="17"/>
      <c r="AZ3376" s="17"/>
      <c r="BA3376" s="17"/>
      <c r="BB3376" s="17"/>
      <c r="BC3376" s="17"/>
      <c r="BD3376" s="17"/>
      <c r="BE3376" s="17"/>
      <c r="BF3376" s="17"/>
      <c r="BG3376" s="17"/>
      <c r="BH3376" s="17"/>
      <c r="BI3376" s="17"/>
      <c r="BJ3376" s="17"/>
      <c r="BK3376" s="17"/>
      <c r="BL3376" s="17"/>
      <c r="BM3376" s="17"/>
      <c r="BN3376" s="17"/>
      <c r="BO3376" s="17"/>
      <c r="BP3376" s="17"/>
      <c r="BQ3376" s="17"/>
      <c r="BR3376" s="17"/>
    </row>
    <row r="3377" customFormat="1" hidden="1" spans="2:70">
      <c r="B3377" s="17"/>
      <c r="C3377" s="4">
        <f t="shared" si="370"/>
        <v>3373</v>
      </c>
      <c r="D3377" s="16" t="s">
        <v>3932</v>
      </c>
      <c r="E3377" s="1"/>
      <c r="F3377" s="17"/>
      <c r="G3377" s="4">
        <v>0</v>
      </c>
      <c r="H3377" s="35">
        <f t="shared" si="367"/>
        <v>0</v>
      </c>
      <c r="I3377" s="47">
        <f t="shared" si="368"/>
        <v>0</v>
      </c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7"/>
      <c r="AI3377" s="17"/>
      <c r="AJ3377" s="17"/>
      <c r="AK3377" s="17"/>
      <c r="AL3377" s="17"/>
      <c r="AM3377" s="17"/>
      <c r="AN3377" s="17"/>
      <c r="AO3377" s="37">
        <f t="shared" si="369"/>
        <v>0</v>
      </c>
      <c r="AP3377" s="17"/>
      <c r="AQ3377" s="17"/>
      <c r="AR3377" s="17"/>
      <c r="AS3377" s="17"/>
      <c r="AT3377" s="17"/>
      <c r="AU3377" s="17"/>
      <c r="AV3377" s="17"/>
      <c r="AW3377" s="17"/>
      <c r="AX3377" s="17"/>
      <c r="AY3377" s="17"/>
      <c r="AZ3377" s="17"/>
      <c r="BA3377" s="17"/>
      <c r="BB3377" s="17"/>
      <c r="BC3377" s="17"/>
      <c r="BD3377" s="17"/>
      <c r="BE3377" s="17"/>
      <c r="BF3377" s="17"/>
      <c r="BG3377" s="17"/>
      <c r="BH3377" s="17"/>
      <c r="BI3377" s="17"/>
      <c r="BJ3377" s="17"/>
      <c r="BK3377" s="17"/>
      <c r="BL3377" s="17"/>
      <c r="BM3377" s="17"/>
      <c r="BN3377" s="17"/>
      <c r="BO3377" s="17"/>
      <c r="BP3377" s="17"/>
      <c r="BQ3377" s="17"/>
      <c r="BR3377" s="17"/>
    </row>
    <row r="3378" customFormat="1" hidden="1" spans="2:70">
      <c r="B3378" s="17"/>
      <c r="C3378" s="4">
        <f t="shared" si="370"/>
        <v>3374</v>
      </c>
      <c r="D3378" s="16" t="s">
        <v>4313</v>
      </c>
      <c r="E3378" s="1"/>
      <c r="F3378" s="17"/>
      <c r="G3378" s="4">
        <v>0</v>
      </c>
      <c r="H3378" s="35">
        <f t="shared" si="367"/>
        <v>0</v>
      </c>
      <c r="I3378" s="47">
        <f t="shared" si="368"/>
        <v>0</v>
      </c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7"/>
      <c r="AG3378" s="17"/>
      <c r="AH3378" s="17"/>
      <c r="AI3378" s="17"/>
      <c r="AJ3378" s="17"/>
      <c r="AK3378" s="17"/>
      <c r="AL3378" s="17"/>
      <c r="AM3378" s="17"/>
      <c r="AN3378" s="17"/>
      <c r="AO3378" s="37">
        <f t="shared" si="369"/>
        <v>0</v>
      </c>
      <c r="AP3378" s="17"/>
      <c r="AQ3378" s="17"/>
      <c r="AR3378" s="17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s="17"/>
      <c r="BE3378" s="17"/>
      <c r="BF3378" s="17"/>
      <c r="BG3378" s="17"/>
      <c r="BH3378" s="17"/>
      <c r="BI3378" s="17"/>
      <c r="BJ3378" s="17"/>
      <c r="BK3378" s="17"/>
      <c r="BL3378" s="17"/>
      <c r="BM3378" s="17"/>
      <c r="BN3378" s="17"/>
      <c r="BO3378" s="17"/>
      <c r="BP3378" s="17"/>
      <c r="BQ3378" s="17"/>
      <c r="BR3378" s="17"/>
    </row>
    <row r="3379" customFormat="1" hidden="1" spans="2:70">
      <c r="B3379" s="17"/>
      <c r="C3379" s="4">
        <f t="shared" si="370"/>
        <v>3375</v>
      </c>
      <c r="D3379" s="16" t="s">
        <v>4314</v>
      </c>
      <c r="E3379" s="1" t="s">
        <v>4315</v>
      </c>
      <c r="F3379" s="17"/>
      <c r="G3379" s="4">
        <v>0</v>
      </c>
      <c r="H3379" s="35">
        <f t="shared" si="367"/>
        <v>0</v>
      </c>
      <c r="I3379" s="47">
        <f t="shared" si="368"/>
        <v>0</v>
      </c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/>
      <c r="AG3379" s="17"/>
      <c r="AH3379" s="17"/>
      <c r="AI3379" s="17"/>
      <c r="AJ3379" s="17"/>
      <c r="AK3379" s="17"/>
      <c r="AL3379" s="17"/>
      <c r="AM3379" s="17"/>
      <c r="AN3379" s="17"/>
      <c r="AO3379" s="37">
        <f t="shared" si="369"/>
        <v>0</v>
      </c>
      <c r="AP3379" s="17"/>
      <c r="AQ3379" s="17"/>
      <c r="AR3379" s="17"/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s="17"/>
      <c r="BE3379" s="17"/>
      <c r="BF3379" s="17"/>
      <c r="BG3379" s="17"/>
      <c r="BH3379" s="17"/>
      <c r="BI3379" s="17"/>
      <c r="BJ3379" s="17"/>
      <c r="BK3379" s="17"/>
      <c r="BL3379" s="17"/>
      <c r="BM3379" s="17"/>
      <c r="BN3379" s="17"/>
      <c r="BO3379" s="17"/>
      <c r="BP3379" s="17"/>
      <c r="BQ3379" s="17"/>
      <c r="BR3379" s="17"/>
    </row>
    <row r="3380" customFormat="1" hidden="1" spans="2:70">
      <c r="B3380" s="17"/>
      <c r="C3380" s="4">
        <f t="shared" si="370"/>
        <v>3376</v>
      </c>
      <c r="D3380" s="16" t="s">
        <v>3733</v>
      </c>
      <c r="E3380" s="1"/>
      <c r="F3380" s="17"/>
      <c r="G3380" s="4">
        <v>0</v>
      </c>
      <c r="H3380" s="35">
        <f t="shared" si="367"/>
        <v>0</v>
      </c>
      <c r="I3380" s="47">
        <f t="shared" si="368"/>
        <v>0</v>
      </c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  <c r="AE3380" s="17"/>
      <c r="AF3380" s="17"/>
      <c r="AG3380" s="17"/>
      <c r="AH3380" s="17"/>
      <c r="AI3380" s="17"/>
      <c r="AJ3380" s="17"/>
      <c r="AK3380" s="17"/>
      <c r="AL3380" s="17"/>
      <c r="AM3380" s="17"/>
      <c r="AN3380" s="17"/>
      <c r="AO3380" s="37">
        <f t="shared" si="369"/>
        <v>0</v>
      </c>
      <c r="AP3380" s="17"/>
      <c r="AQ3380" s="17"/>
      <c r="AR3380" s="17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s="17"/>
      <c r="BE3380" s="17"/>
      <c r="BF3380" s="17"/>
      <c r="BG3380" s="17"/>
      <c r="BH3380" s="17"/>
      <c r="BI3380" s="17"/>
      <c r="BJ3380" s="17"/>
      <c r="BK3380" s="17"/>
      <c r="BL3380" s="17"/>
      <c r="BM3380" s="17"/>
      <c r="BN3380" s="17"/>
      <c r="BO3380" s="17"/>
      <c r="BP3380" s="17"/>
      <c r="BQ3380" s="17"/>
      <c r="BR3380" s="17"/>
    </row>
    <row r="3381" customFormat="1" hidden="1" spans="2:70">
      <c r="B3381" s="17"/>
      <c r="C3381" s="4">
        <f t="shared" si="370"/>
        <v>3377</v>
      </c>
      <c r="D3381" s="16" t="s">
        <v>4316</v>
      </c>
      <c r="E3381" s="1"/>
      <c r="F3381" s="17"/>
      <c r="G3381" s="4">
        <v>0</v>
      </c>
      <c r="H3381" s="35">
        <f t="shared" si="367"/>
        <v>0</v>
      </c>
      <c r="I3381" s="47">
        <f t="shared" si="368"/>
        <v>0</v>
      </c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7"/>
      <c r="AG3381" s="17"/>
      <c r="AH3381" s="17"/>
      <c r="AI3381" s="17"/>
      <c r="AJ3381" s="17"/>
      <c r="AK3381" s="17"/>
      <c r="AL3381" s="17"/>
      <c r="AM3381" s="17"/>
      <c r="AN3381" s="17"/>
      <c r="AO3381" s="37">
        <f t="shared" si="369"/>
        <v>0</v>
      </c>
      <c r="AP3381" s="17"/>
      <c r="AQ3381" s="17"/>
      <c r="AR3381" s="17"/>
      <c r="AS3381" s="17"/>
      <c r="AT3381" s="17"/>
      <c r="AU3381" s="17"/>
      <c r="AV3381" s="17"/>
      <c r="AW3381" s="17"/>
      <c r="AX3381" s="17"/>
      <c r="AY3381" s="17"/>
      <c r="AZ3381" s="17"/>
      <c r="BA3381" s="17"/>
      <c r="BB3381" s="17"/>
      <c r="BC3381" s="17"/>
      <c r="BD3381" s="17"/>
      <c r="BE3381" s="17"/>
      <c r="BF3381" s="17"/>
      <c r="BG3381" s="17"/>
      <c r="BH3381" s="17"/>
      <c r="BI3381" s="17"/>
      <c r="BJ3381" s="17"/>
      <c r="BK3381" s="17"/>
      <c r="BL3381" s="17"/>
      <c r="BM3381" s="17"/>
      <c r="BN3381" s="17"/>
      <c r="BO3381" s="17"/>
      <c r="BP3381" s="17"/>
      <c r="BQ3381" s="17"/>
      <c r="BR3381" s="17"/>
    </row>
    <row r="3382" customFormat="1" hidden="1" spans="2:70">
      <c r="B3382" s="17"/>
      <c r="C3382" s="4">
        <f t="shared" si="370"/>
        <v>3378</v>
      </c>
      <c r="D3382" s="16" t="s">
        <v>4317</v>
      </c>
      <c r="E3382" s="1"/>
      <c r="F3382" s="17"/>
      <c r="G3382" s="4">
        <v>0</v>
      </c>
      <c r="H3382" s="35">
        <f t="shared" si="367"/>
        <v>0</v>
      </c>
      <c r="I3382" s="47">
        <f t="shared" si="368"/>
        <v>0</v>
      </c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7"/>
      <c r="AG3382" s="17"/>
      <c r="AH3382" s="17"/>
      <c r="AI3382" s="17"/>
      <c r="AJ3382" s="17"/>
      <c r="AK3382" s="17"/>
      <c r="AL3382" s="17"/>
      <c r="AM3382" s="17"/>
      <c r="AN3382" s="17"/>
      <c r="AO3382" s="37">
        <f t="shared" si="369"/>
        <v>0</v>
      </c>
      <c r="AP3382" s="17"/>
      <c r="AQ3382" s="17"/>
      <c r="AR3382" s="17"/>
      <c r="AS3382" s="17"/>
      <c r="AT3382" s="17"/>
      <c r="AU3382" s="17"/>
      <c r="AV3382" s="17"/>
      <c r="AW3382" s="17"/>
      <c r="AX3382" s="17"/>
      <c r="AY3382" s="17"/>
      <c r="AZ3382" s="17"/>
      <c r="BA3382" s="17"/>
      <c r="BB3382" s="17"/>
      <c r="BC3382" s="17"/>
      <c r="BD3382" s="17"/>
      <c r="BE3382" s="17"/>
      <c r="BF3382" s="17"/>
      <c r="BG3382" s="17"/>
      <c r="BH3382" s="17"/>
      <c r="BI3382" s="17"/>
      <c r="BJ3382" s="17"/>
      <c r="BK3382" s="17"/>
      <c r="BL3382" s="17"/>
      <c r="BM3382" s="17"/>
      <c r="BN3382" s="17"/>
      <c r="BO3382" s="17"/>
      <c r="BP3382" s="17"/>
      <c r="BQ3382" s="17"/>
      <c r="BR3382" s="17"/>
    </row>
    <row r="3383" customFormat="1" hidden="1" spans="2:70">
      <c r="B3383" s="17"/>
      <c r="C3383" s="4">
        <f t="shared" si="370"/>
        <v>3379</v>
      </c>
      <c r="D3383" s="16" t="s">
        <v>4318</v>
      </c>
      <c r="E3383" s="1"/>
      <c r="F3383" s="17"/>
      <c r="G3383" s="4">
        <v>0</v>
      </c>
      <c r="H3383" s="35">
        <f t="shared" si="367"/>
        <v>0</v>
      </c>
      <c r="I3383" s="47">
        <f t="shared" si="368"/>
        <v>0</v>
      </c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7"/>
      <c r="AG3383" s="17"/>
      <c r="AH3383" s="17"/>
      <c r="AI3383" s="17"/>
      <c r="AJ3383" s="17"/>
      <c r="AK3383" s="17"/>
      <c r="AL3383" s="17"/>
      <c r="AM3383" s="17"/>
      <c r="AN3383" s="17"/>
      <c r="AO3383" s="37">
        <f t="shared" si="369"/>
        <v>0</v>
      </c>
      <c r="AP3383" s="17"/>
      <c r="AQ3383" s="17"/>
      <c r="AR3383" s="17"/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s="17"/>
      <c r="BE3383" s="17"/>
      <c r="BF3383" s="17"/>
      <c r="BG3383" s="17"/>
      <c r="BH3383" s="17"/>
      <c r="BI3383" s="17"/>
      <c r="BJ3383" s="17"/>
      <c r="BK3383" s="17"/>
      <c r="BL3383" s="17"/>
      <c r="BM3383" s="17"/>
      <c r="BN3383" s="17"/>
      <c r="BO3383" s="17"/>
      <c r="BP3383" s="17"/>
      <c r="BQ3383" s="17"/>
      <c r="BR3383" s="17"/>
    </row>
    <row r="3384" customFormat="1" hidden="1" spans="2:70">
      <c r="B3384" s="17"/>
      <c r="C3384" s="4">
        <f t="shared" si="370"/>
        <v>3380</v>
      </c>
      <c r="D3384" s="16" t="s">
        <v>4319</v>
      </c>
      <c r="E3384" s="1"/>
      <c r="F3384" s="17"/>
      <c r="G3384" s="4">
        <v>0</v>
      </c>
      <c r="H3384" s="35">
        <f t="shared" si="367"/>
        <v>0</v>
      </c>
      <c r="I3384" s="47">
        <f t="shared" si="368"/>
        <v>0</v>
      </c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7"/>
      <c r="AI3384" s="17"/>
      <c r="AJ3384" s="17"/>
      <c r="AK3384" s="17"/>
      <c r="AL3384" s="17"/>
      <c r="AM3384" s="17"/>
      <c r="AN3384" s="17"/>
      <c r="AO3384" s="37">
        <f t="shared" si="369"/>
        <v>0</v>
      </c>
      <c r="AP3384" s="17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s="17"/>
      <c r="BE3384" s="17"/>
      <c r="BF3384" s="17"/>
      <c r="BG3384" s="17"/>
      <c r="BH3384" s="17"/>
      <c r="BI3384" s="17"/>
      <c r="BJ3384" s="17"/>
      <c r="BK3384" s="17"/>
      <c r="BL3384" s="17"/>
      <c r="BM3384" s="17"/>
      <c r="BN3384" s="17"/>
      <c r="BO3384" s="17"/>
      <c r="BP3384" s="17"/>
      <c r="BQ3384" s="17"/>
      <c r="BR3384" s="17"/>
    </row>
    <row r="3385" customFormat="1" hidden="1" spans="2:70">
      <c r="B3385" s="17"/>
      <c r="C3385" s="4">
        <f t="shared" si="370"/>
        <v>3381</v>
      </c>
      <c r="D3385" s="16" t="s">
        <v>4320</v>
      </c>
      <c r="E3385" s="1"/>
      <c r="F3385" s="17"/>
      <c r="G3385" s="4">
        <v>0</v>
      </c>
      <c r="H3385" s="35">
        <f t="shared" si="367"/>
        <v>0</v>
      </c>
      <c r="I3385" s="47">
        <f t="shared" si="368"/>
        <v>0</v>
      </c>
      <c r="J3385" s="17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7"/>
      <c r="AG3385" s="17"/>
      <c r="AH3385" s="17"/>
      <c r="AI3385" s="17"/>
      <c r="AJ3385" s="17"/>
      <c r="AK3385" s="17"/>
      <c r="AL3385" s="17"/>
      <c r="AM3385" s="17"/>
      <c r="AN3385" s="17"/>
      <c r="AO3385" s="37">
        <f t="shared" si="369"/>
        <v>0</v>
      </c>
      <c r="AP3385" s="17"/>
      <c r="AQ3385" s="17"/>
      <c r="AR3385" s="17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s="17"/>
      <c r="BE3385" s="17"/>
      <c r="BF3385" s="17"/>
      <c r="BG3385" s="17"/>
      <c r="BH3385" s="17"/>
      <c r="BI3385" s="17"/>
      <c r="BJ3385" s="17"/>
      <c r="BK3385" s="17"/>
      <c r="BL3385" s="17"/>
      <c r="BM3385" s="17"/>
      <c r="BN3385" s="17"/>
      <c r="BO3385" s="17"/>
      <c r="BP3385" s="17"/>
      <c r="BQ3385" s="17"/>
      <c r="BR3385" s="17"/>
    </row>
    <row r="3386" customFormat="1" hidden="1" spans="2:70">
      <c r="B3386" s="17"/>
      <c r="C3386" s="4">
        <f t="shared" si="370"/>
        <v>3382</v>
      </c>
      <c r="D3386" s="16" t="s">
        <v>4321</v>
      </c>
      <c r="E3386" s="1"/>
      <c r="F3386" s="17"/>
      <c r="G3386" s="4">
        <v>0</v>
      </c>
      <c r="H3386" s="35">
        <f t="shared" si="367"/>
        <v>0</v>
      </c>
      <c r="I3386" s="47">
        <f t="shared" si="368"/>
        <v>0</v>
      </c>
      <c r="J3386" s="17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  <c r="AE3386" s="17"/>
      <c r="AF3386" s="17"/>
      <c r="AG3386" s="17"/>
      <c r="AH3386" s="17"/>
      <c r="AI3386" s="17"/>
      <c r="AJ3386" s="17"/>
      <c r="AK3386" s="17"/>
      <c r="AL3386" s="17"/>
      <c r="AM3386" s="17"/>
      <c r="AN3386" s="17"/>
      <c r="AO3386" s="37">
        <f t="shared" si="369"/>
        <v>0</v>
      </c>
      <c r="AP3386" s="17"/>
      <c r="AQ3386" s="17"/>
      <c r="AR3386" s="17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7"/>
      <c r="BC3386" s="17"/>
      <c r="BD3386" s="17"/>
      <c r="BE3386" s="17"/>
      <c r="BF3386" s="17"/>
      <c r="BG3386" s="17"/>
      <c r="BH3386" s="17"/>
      <c r="BI3386" s="17"/>
      <c r="BJ3386" s="17"/>
      <c r="BK3386" s="17"/>
      <c r="BL3386" s="17"/>
      <c r="BM3386" s="17"/>
      <c r="BN3386" s="17"/>
      <c r="BO3386" s="17"/>
      <c r="BP3386" s="17"/>
      <c r="BQ3386" s="17"/>
      <c r="BR3386" s="17"/>
    </row>
    <row r="3387" customFormat="1" hidden="1" spans="2:70">
      <c r="B3387" s="17"/>
      <c r="C3387" s="4">
        <f t="shared" si="370"/>
        <v>3383</v>
      </c>
      <c r="D3387" s="16" t="s">
        <v>4322</v>
      </c>
      <c r="E3387" s="1"/>
      <c r="F3387" s="17"/>
      <c r="G3387" s="4">
        <v>0</v>
      </c>
      <c r="H3387" s="35">
        <f t="shared" si="367"/>
        <v>0</v>
      </c>
      <c r="I3387" s="47">
        <f t="shared" si="368"/>
        <v>0</v>
      </c>
      <c r="J3387" s="17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/>
      <c r="AG3387" s="17"/>
      <c r="AH3387" s="17"/>
      <c r="AI3387" s="17"/>
      <c r="AJ3387" s="17"/>
      <c r="AK3387" s="17"/>
      <c r="AL3387" s="17"/>
      <c r="AM3387" s="17"/>
      <c r="AN3387" s="17"/>
      <c r="AO3387" s="37">
        <f t="shared" si="369"/>
        <v>0</v>
      </c>
      <c r="AP3387" s="17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s="17"/>
      <c r="BE3387" s="17"/>
      <c r="BF3387" s="17"/>
      <c r="BG3387" s="17"/>
      <c r="BH3387" s="17"/>
      <c r="BI3387" s="17"/>
      <c r="BJ3387" s="17"/>
      <c r="BK3387" s="17"/>
      <c r="BL3387" s="17"/>
      <c r="BM3387" s="17"/>
      <c r="BN3387" s="17"/>
      <c r="BO3387" s="17"/>
      <c r="BP3387" s="17"/>
      <c r="BQ3387" s="17"/>
      <c r="BR3387" s="17"/>
    </row>
    <row r="3388" customFormat="1" spans="2:70">
      <c r="B3388" s="17"/>
      <c r="C3388" s="4">
        <f t="shared" si="370"/>
        <v>3384</v>
      </c>
      <c r="D3388" s="16" t="s">
        <v>4323</v>
      </c>
      <c r="E3388" s="1"/>
      <c r="F3388" s="17" t="s">
        <v>4324</v>
      </c>
      <c r="G3388" s="4">
        <v>100</v>
      </c>
      <c r="H3388" s="35">
        <f t="shared" si="367"/>
        <v>100</v>
      </c>
      <c r="I3388" s="47">
        <f t="shared" si="368"/>
        <v>0</v>
      </c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  <c r="AI3388" s="17"/>
      <c r="AJ3388" s="17"/>
      <c r="AK3388" s="17"/>
      <c r="AL3388" s="17"/>
      <c r="AM3388" s="17"/>
      <c r="AN3388" s="17"/>
      <c r="AO3388" s="37">
        <f t="shared" si="369"/>
        <v>0</v>
      </c>
      <c r="AP3388" s="17"/>
      <c r="AQ3388" s="17"/>
      <c r="AR3388" s="17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s="17"/>
      <c r="BE3388" s="17"/>
      <c r="BF3388" s="17"/>
      <c r="BG3388" s="17"/>
      <c r="BH3388" s="17"/>
      <c r="BI3388" s="17"/>
      <c r="BJ3388" s="17"/>
      <c r="BK3388" s="17"/>
      <c r="BL3388" s="17"/>
      <c r="BM3388" s="17"/>
      <c r="BN3388" s="17"/>
      <c r="BO3388" s="17"/>
      <c r="BP3388" s="17"/>
      <c r="BQ3388" s="17"/>
      <c r="BR3388" s="17"/>
    </row>
    <row r="3389" customFormat="1" hidden="1" spans="2:70">
      <c r="B3389" s="17"/>
      <c r="C3389" s="4">
        <f t="shared" si="370"/>
        <v>3385</v>
      </c>
      <c r="D3389" s="16" t="s">
        <v>4325</v>
      </c>
      <c r="E3389" s="1" t="s">
        <v>4326</v>
      </c>
      <c r="F3389" s="17" t="s">
        <v>4324</v>
      </c>
      <c r="G3389" s="4">
        <v>20</v>
      </c>
      <c r="H3389" s="35">
        <f t="shared" si="367"/>
        <v>0</v>
      </c>
      <c r="I3389" s="47">
        <f t="shared" si="368"/>
        <v>0</v>
      </c>
      <c r="J3389" s="17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  <c r="AE3389" s="17"/>
      <c r="AF3389" s="17"/>
      <c r="AG3389" s="17"/>
      <c r="AH3389" s="17"/>
      <c r="AI3389" s="17"/>
      <c r="AJ3389" s="17"/>
      <c r="AK3389" s="17"/>
      <c r="AL3389" s="17"/>
      <c r="AM3389" s="17"/>
      <c r="AN3389" s="17"/>
      <c r="AO3389" s="37">
        <f t="shared" ref="AO3389:AO3397" si="371">SUM(AP3389:BT3389)</f>
        <v>20</v>
      </c>
      <c r="AP3389" s="17"/>
      <c r="AQ3389" s="17"/>
      <c r="AR3389" s="17"/>
      <c r="AS3389" s="17"/>
      <c r="AT3389" s="17"/>
      <c r="AU3389" s="17"/>
      <c r="AV3389" s="17"/>
      <c r="AW3389" s="17"/>
      <c r="AX3389" s="17"/>
      <c r="AY3389" s="17"/>
      <c r="AZ3389" s="17"/>
      <c r="BA3389" s="17"/>
      <c r="BB3389" s="17"/>
      <c r="BC3389" s="17"/>
      <c r="BD3389" s="17"/>
      <c r="BE3389" s="17"/>
      <c r="BF3389" s="17"/>
      <c r="BG3389" s="17"/>
      <c r="BH3389" s="17"/>
      <c r="BI3389" s="17"/>
      <c r="BJ3389" s="17"/>
      <c r="BK3389" s="17"/>
      <c r="BL3389" s="17"/>
      <c r="BM3389" s="17">
        <v>20</v>
      </c>
      <c r="BN3389" s="17"/>
      <c r="BO3389" s="17"/>
      <c r="BP3389" s="17"/>
      <c r="BQ3389" s="17"/>
      <c r="BR3389" s="17"/>
    </row>
    <row r="3390" customFormat="1" spans="2:70">
      <c r="B3390" s="17"/>
      <c r="C3390" s="4">
        <f t="shared" si="370"/>
        <v>3386</v>
      </c>
      <c r="D3390" s="16" t="s">
        <v>4327</v>
      </c>
      <c r="E3390" s="1"/>
      <c r="F3390" s="17" t="s">
        <v>4324</v>
      </c>
      <c r="G3390" s="4">
        <v>20</v>
      </c>
      <c r="H3390" s="35">
        <f t="shared" si="367"/>
        <v>0</v>
      </c>
      <c r="I3390" s="47">
        <f t="shared" si="368"/>
        <v>0</v>
      </c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7"/>
      <c r="AI3390" s="17"/>
      <c r="AJ3390" s="17"/>
      <c r="AK3390" s="17"/>
      <c r="AL3390" s="17"/>
      <c r="AM3390" s="17"/>
      <c r="AN3390" s="17"/>
      <c r="AO3390" s="37">
        <f t="shared" si="371"/>
        <v>20</v>
      </c>
      <c r="AP3390" s="17"/>
      <c r="AQ3390" s="17"/>
      <c r="AR3390" s="17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/>
      <c r="BD3390" s="17"/>
      <c r="BE3390" s="17"/>
      <c r="BF3390" s="17"/>
      <c r="BG3390" s="17">
        <v>20</v>
      </c>
      <c r="BH3390" s="17"/>
      <c r="BI3390" s="17"/>
      <c r="BJ3390" s="17"/>
      <c r="BK3390" s="17"/>
      <c r="BL3390" s="17"/>
      <c r="BM3390" s="17"/>
      <c r="BN3390" s="17"/>
      <c r="BO3390" s="17"/>
      <c r="BP3390" s="17"/>
      <c r="BQ3390" s="17"/>
      <c r="BR3390" s="17"/>
    </row>
    <row r="3391" customFormat="1" spans="2:70">
      <c r="B3391" s="17"/>
      <c r="C3391" s="4">
        <f t="shared" si="370"/>
        <v>3387</v>
      </c>
      <c r="D3391" s="16" t="s">
        <v>4328</v>
      </c>
      <c r="E3391" s="1"/>
      <c r="F3391" s="17" t="s">
        <v>4324</v>
      </c>
      <c r="G3391" s="4">
        <v>50</v>
      </c>
      <c r="H3391" s="35">
        <f t="shared" si="367"/>
        <v>50</v>
      </c>
      <c r="I3391" s="47">
        <f t="shared" si="368"/>
        <v>0</v>
      </c>
      <c r="J3391" s="17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/>
      <c r="AF3391" s="17"/>
      <c r="AG3391" s="17"/>
      <c r="AH3391" s="17"/>
      <c r="AI3391" s="17"/>
      <c r="AJ3391" s="17"/>
      <c r="AK3391" s="17"/>
      <c r="AL3391" s="17"/>
      <c r="AM3391" s="17"/>
      <c r="AN3391" s="17"/>
      <c r="AO3391" s="37">
        <f t="shared" si="371"/>
        <v>0</v>
      </c>
      <c r="AP3391" s="17"/>
      <c r="AQ3391" s="17"/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s="17"/>
      <c r="BE3391" s="17"/>
      <c r="BF3391" s="17"/>
      <c r="BG3391" s="17"/>
      <c r="BH3391" s="17"/>
      <c r="BI3391" s="17"/>
      <c r="BJ3391" s="17"/>
      <c r="BK3391" s="17"/>
      <c r="BL3391" s="17"/>
      <c r="BM3391" s="17"/>
      <c r="BN3391" s="17"/>
      <c r="BO3391" s="17"/>
      <c r="BP3391" s="17"/>
      <c r="BQ3391" s="17"/>
      <c r="BR3391" s="17"/>
    </row>
    <row r="3392" customFormat="1" spans="2:70">
      <c r="B3392" s="17"/>
      <c r="C3392" s="4">
        <f t="shared" si="370"/>
        <v>3388</v>
      </c>
      <c r="D3392" s="16" t="s">
        <v>4329</v>
      </c>
      <c r="E3392" s="1"/>
      <c r="F3392" s="17" t="s">
        <v>4324</v>
      </c>
      <c r="G3392" s="4">
        <v>5</v>
      </c>
      <c r="H3392" s="35">
        <f t="shared" si="367"/>
        <v>5</v>
      </c>
      <c r="I3392" s="47">
        <f t="shared" si="368"/>
        <v>0</v>
      </c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/>
      <c r="AG3392" s="17"/>
      <c r="AH3392" s="17"/>
      <c r="AI3392" s="17"/>
      <c r="AJ3392" s="17"/>
      <c r="AK3392" s="17"/>
      <c r="AL3392" s="17"/>
      <c r="AM3392" s="17"/>
      <c r="AN3392" s="17"/>
      <c r="AO3392" s="37">
        <f t="shared" si="371"/>
        <v>0</v>
      </c>
      <c r="AP3392" s="17"/>
      <c r="AQ3392" s="17"/>
      <c r="AR3392" s="17"/>
      <c r="AS3392" s="17"/>
      <c r="AT3392" s="17"/>
      <c r="AU3392" s="17"/>
      <c r="AV3392" s="17"/>
      <c r="AW3392" s="17"/>
      <c r="AX3392" s="17"/>
      <c r="AY3392" s="17"/>
      <c r="AZ3392" s="17"/>
      <c r="BA3392" s="17"/>
      <c r="BB3392" s="17"/>
      <c r="BC3392" s="17"/>
      <c r="BD3392" s="17"/>
      <c r="BE3392" s="17"/>
      <c r="BF3392" s="17"/>
      <c r="BG3392" s="17"/>
      <c r="BH3392" s="17"/>
      <c r="BI3392" s="17"/>
      <c r="BJ3392" s="17"/>
      <c r="BK3392" s="17"/>
      <c r="BL3392" s="17"/>
      <c r="BM3392" s="17"/>
      <c r="BN3392" s="17"/>
      <c r="BO3392" s="17"/>
      <c r="BP3392" s="17"/>
      <c r="BQ3392" s="17"/>
      <c r="BR3392" s="17"/>
    </row>
    <row r="3393" customFormat="1" spans="2:70">
      <c r="B3393" s="17"/>
      <c r="C3393" s="4">
        <f t="shared" si="370"/>
        <v>3389</v>
      </c>
      <c r="D3393" s="16" t="s">
        <v>4330</v>
      </c>
      <c r="E3393" s="1"/>
      <c r="F3393" s="17" t="s">
        <v>4324</v>
      </c>
      <c r="G3393" s="4">
        <v>20</v>
      </c>
      <c r="H3393" s="35">
        <f t="shared" si="367"/>
        <v>20</v>
      </c>
      <c r="I3393" s="47">
        <f t="shared" si="368"/>
        <v>0</v>
      </c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7"/>
      <c r="AG3393" s="17"/>
      <c r="AH3393" s="17"/>
      <c r="AI3393" s="17"/>
      <c r="AJ3393" s="17"/>
      <c r="AK3393" s="17"/>
      <c r="AL3393" s="17"/>
      <c r="AM3393" s="17"/>
      <c r="AN3393" s="17"/>
      <c r="AO3393" s="37">
        <f t="shared" si="371"/>
        <v>0</v>
      </c>
      <c r="AP3393" s="17"/>
      <c r="AQ3393" s="17"/>
      <c r="AR3393" s="17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s="17"/>
      <c r="BE3393" s="17"/>
      <c r="BF3393" s="17"/>
      <c r="BG3393" s="17"/>
      <c r="BH3393" s="17"/>
      <c r="BI3393" s="17"/>
      <c r="BJ3393" s="17"/>
      <c r="BK3393" s="17"/>
      <c r="BL3393" s="17"/>
      <c r="BM3393" s="17"/>
      <c r="BN3393" s="17"/>
      <c r="BO3393" s="17"/>
      <c r="BP3393" s="17"/>
      <c r="BQ3393" s="17"/>
      <c r="BR3393" s="17"/>
    </row>
    <row r="3394" customFormat="1" spans="2:70">
      <c r="B3394" s="17"/>
      <c r="C3394" s="4">
        <f t="shared" si="370"/>
        <v>3390</v>
      </c>
      <c r="D3394" s="16" t="s">
        <v>4331</v>
      </c>
      <c r="E3394" s="1"/>
      <c r="F3394" s="17" t="s">
        <v>4324</v>
      </c>
      <c r="G3394" s="4">
        <v>20</v>
      </c>
      <c r="H3394" s="35">
        <f t="shared" si="367"/>
        <v>20</v>
      </c>
      <c r="I3394" s="47">
        <f t="shared" si="368"/>
        <v>0</v>
      </c>
      <c r="J3394" s="17"/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7"/>
      <c r="AG3394" s="17"/>
      <c r="AH3394" s="17"/>
      <c r="AI3394" s="17"/>
      <c r="AJ3394" s="17"/>
      <c r="AK3394" s="17"/>
      <c r="AL3394" s="17"/>
      <c r="AM3394" s="17"/>
      <c r="AN3394" s="17"/>
      <c r="AO3394" s="37">
        <f t="shared" si="371"/>
        <v>0</v>
      </c>
      <c r="AP3394" s="17"/>
      <c r="AQ3394" s="17"/>
      <c r="AR3394" s="17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s="17"/>
      <c r="BE3394" s="17"/>
      <c r="BF3394" s="17"/>
      <c r="BG3394" s="17"/>
      <c r="BH3394" s="17"/>
      <c r="BI3394" s="17"/>
      <c r="BJ3394" s="17"/>
      <c r="BK3394" s="17"/>
      <c r="BL3394" s="17"/>
      <c r="BM3394" s="17"/>
      <c r="BN3394" s="17"/>
      <c r="BO3394" s="17"/>
      <c r="BP3394" s="17"/>
      <c r="BQ3394" s="17"/>
      <c r="BR3394" s="17"/>
    </row>
    <row r="3395" customFormat="1" spans="2:70">
      <c r="B3395" s="17"/>
      <c r="C3395" s="4">
        <f t="shared" si="370"/>
        <v>3391</v>
      </c>
      <c r="D3395" s="16" t="s">
        <v>10</v>
      </c>
      <c r="E3395" s="1"/>
      <c r="F3395" s="17" t="s">
        <v>4324</v>
      </c>
      <c r="G3395" s="4">
        <v>100</v>
      </c>
      <c r="H3395" s="35">
        <f t="shared" si="367"/>
        <v>100</v>
      </c>
      <c r="I3395" s="47">
        <f t="shared" si="368"/>
        <v>0</v>
      </c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7"/>
      <c r="AG3395" s="17"/>
      <c r="AH3395" s="17"/>
      <c r="AI3395" s="17"/>
      <c r="AJ3395" s="17"/>
      <c r="AK3395" s="17"/>
      <c r="AL3395" s="17"/>
      <c r="AM3395" s="17"/>
      <c r="AN3395" s="17"/>
      <c r="AO3395" s="37">
        <f t="shared" si="371"/>
        <v>0</v>
      </c>
      <c r="AP3395" s="17"/>
      <c r="AQ3395" s="17"/>
      <c r="AR3395" s="17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s="17"/>
      <c r="BE3395" s="17"/>
      <c r="BF3395" s="17"/>
      <c r="BG3395" s="17"/>
      <c r="BH3395" s="17"/>
      <c r="BI3395" s="17"/>
      <c r="BJ3395" s="17"/>
      <c r="BK3395" s="17"/>
      <c r="BL3395" s="17"/>
      <c r="BM3395" s="17"/>
      <c r="BN3395" s="17"/>
      <c r="BO3395" s="17"/>
      <c r="BP3395" s="17"/>
      <c r="BQ3395" s="17"/>
      <c r="BR3395" s="17"/>
    </row>
    <row r="3396" customFormat="1" spans="2:70">
      <c r="B3396" s="17"/>
      <c r="C3396" s="4">
        <f t="shared" si="370"/>
        <v>3392</v>
      </c>
      <c r="D3396" s="16" t="s">
        <v>4332</v>
      </c>
      <c r="E3396" s="1"/>
      <c r="F3396" s="17" t="s">
        <v>4324</v>
      </c>
      <c r="G3396" s="4">
        <v>70</v>
      </c>
      <c r="H3396" s="35">
        <f t="shared" si="367"/>
        <v>70</v>
      </c>
      <c r="I3396" s="47">
        <f t="shared" si="368"/>
        <v>0</v>
      </c>
      <c r="J3396" s="17"/>
      <c r="K3396" s="17"/>
      <c r="L3396" s="17"/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7"/>
      <c r="AG3396" s="17"/>
      <c r="AH3396" s="17"/>
      <c r="AI3396" s="17"/>
      <c r="AJ3396" s="17"/>
      <c r="AK3396" s="17"/>
      <c r="AL3396" s="17"/>
      <c r="AM3396" s="17"/>
      <c r="AN3396" s="17"/>
      <c r="AO3396" s="37">
        <f t="shared" si="371"/>
        <v>0</v>
      </c>
      <c r="AP3396" s="17"/>
      <c r="AQ3396" s="17"/>
      <c r="AR3396" s="17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s="17"/>
      <c r="BE3396" s="17"/>
      <c r="BF3396" s="17"/>
      <c r="BG3396" s="17"/>
      <c r="BH3396" s="17"/>
      <c r="BI3396" s="17"/>
      <c r="BJ3396" s="17"/>
      <c r="BK3396" s="17"/>
      <c r="BL3396" s="17"/>
      <c r="BM3396" s="17"/>
      <c r="BN3396" s="17"/>
      <c r="BO3396" s="17"/>
      <c r="BP3396" s="17"/>
      <c r="BQ3396" s="17"/>
      <c r="BR3396" s="17"/>
    </row>
    <row r="3397" customFormat="1" spans="2:70">
      <c r="B3397" s="17"/>
      <c r="C3397" s="4">
        <f t="shared" si="370"/>
        <v>3393</v>
      </c>
      <c r="D3397" s="16" t="s">
        <v>4333</v>
      </c>
      <c r="E3397" s="1"/>
      <c r="F3397" s="17" t="s">
        <v>4324</v>
      </c>
      <c r="G3397" s="4">
        <v>50</v>
      </c>
      <c r="H3397" s="35">
        <f t="shared" si="367"/>
        <v>50</v>
      </c>
      <c r="I3397" s="47">
        <f t="shared" si="368"/>
        <v>0</v>
      </c>
      <c r="J3397" s="17"/>
      <c r="K3397" s="17"/>
      <c r="L3397" s="17"/>
      <c r="M3397" s="17"/>
      <c r="N3397" s="17"/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  <c r="AE3397" s="17"/>
      <c r="AF3397" s="17"/>
      <c r="AG3397" s="17"/>
      <c r="AH3397" s="17"/>
      <c r="AI3397" s="17"/>
      <c r="AJ3397" s="17"/>
      <c r="AK3397" s="17"/>
      <c r="AL3397" s="17"/>
      <c r="AM3397" s="17"/>
      <c r="AN3397" s="17"/>
      <c r="AO3397" s="37">
        <f t="shared" si="371"/>
        <v>0</v>
      </c>
      <c r="AP3397" s="17"/>
      <c r="AQ3397" s="17"/>
      <c r="AR3397" s="17"/>
      <c r="AS3397" s="17"/>
      <c r="AT3397" s="17"/>
      <c r="AU3397" s="17"/>
      <c r="AV3397" s="17"/>
      <c r="AW3397" s="17"/>
      <c r="AX3397" s="17"/>
      <c r="AY3397" s="17"/>
      <c r="AZ3397" s="17"/>
      <c r="BA3397" s="17"/>
      <c r="BB3397" s="17"/>
      <c r="BC3397" s="17"/>
      <c r="BD3397" s="17"/>
      <c r="BE3397" s="17"/>
      <c r="BF3397" s="17"/>
      <c r="BG3397" s="17"/>
      <c r="BH3397" s="17"/>
      <c r="BI3397" s="17"/>
      <c r="BJ3397" s="17"/>
      <c r="BK3397" s="17"/>
      <c r="BL3397" s="17"/>
      <c r="BM3397" s="17"/>
      <c r="BN3397" s="17"/>
      <c r="BO3397" s="17"/>
      <c r="BP3397" s="17"/>
      <c r="BQ3397" s="17"/>
      <c r="BR3397" s="17"/>
    </row>
    <row r="3398" customFormat="1" hidden="1" spans="2:70">
      <c r="B3398" s="17"/>
      <c r="C3398" s="4">
        <f t="shared" si="370"/>
        <v>3394</v>
      </c>
      <c r="D3398" s="16" t="s">
        <v>4334</v>
      </c>
      <c r="E3398" s="1"/>
      <c r="F3398" s="17"/>
      <c r="G3398" s="4">
        <v>0</v>
      </c>
      <c r="H3398" s="35">
        <f t="shared" si="367"/>
        <v>0</v>
      </c>
      <c r="I3398" s="47">
        <f t="shared" si="368"/>
        <v>30</v>
      </c>
      <c r="J3398" s="17">
        <v>30</v>
      </c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7"/>
      <c r="AG3398" s="17"/>
      <c r="AH3398" s="17"/>
      <c r="AI3398" s="17"/>
      <c r="AJ3398" s="17"/>
      <c r="AK3398" s="17"/>
      <c r="AL3398" s="17"/>
      <c r="AM3398" s="17"/>
      <c r="AN3398" s="17"/>
      <c r="AO3398" s="37">
        <f t="shared" si="369"/>
        <v>30</v>
      </c>
      <c r="AP3398" s="17">
        <v>30</v>
      </c>
      <c r="AQ3398" s="17"/>
      <c r="AR3398" s="17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7"/>
      <c r="BC3398" s="17"/>
      <c r="BD3398" s="17"/>
      <c r="BE3398" s="17"/>
      <c r="BF3398" s="17"/>
      <c r="BG3398" s="17"/>
      <c r="BH3398" s="17"/>
      <c r="BI3398" s="17"/>
      <c r="BJ3398" s="17"/>
      <c r="BK3398" s="17"/>
      <c r="BL3398" s="17"/>
      <c r="BM3398" s="17"/>
      <c r="BN3398" s="17"/>
      <c r="BO3398" s="17"/>
      <c r="BP3398" s="17"/>
      <c r="BQ3398" s="17"/>
      <c r="BR3398" s="17"/>
    </row>
    <row r="3399" customFormat="1" hidden="1" spans="2:70">
      <c r="B3399" s="17"/>
      <c r="C3399" s="4">
        <f t="shared" si="370"/>
        <v>3395</v>
      </c>
      <c r="D3399" s="16" t="s">
        <v>4335</v>
      </c>
      <c r="E3399" s="1"/>
      <c r="F3399" s="17"/>
      <c r="G3399" s="4">
        <v>0</v>
      </c>
      <c r="H3399" s="35">
        <f t="shared" si="367"/>
        <v>0</v>
      </c>
      <c r="I3399" s="47">
        <f t="shared" si="368"/>
        <v>30</v>
      </c>
      <c r="J3399" s="17">
        <v>30</v>
      </c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7"/>
      <c r="AG3399" s="17"/>
      <c r="AH3399" s="17"/>
      <c r="AI3399" s="17"/>
      <c r="AJ3399" s="17"/>
      <c r="AK3399" s="17"/>
      <c r="AL3399" s="17"/>
      <c r="AM3399" s="17"/>
      <c r="AN3399" s="17"/>
      <c r="AO3399" s="37">
        <f t="shared" si="369"/>
        <v>30</v>
      </c>
      <c r="AP3399" s="17">
        <v>30</v>
      </c>
      <c r="AQ3399" s="17"/>
      <c r="AR3399" s="17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s="17"/>
      <c r="BE3399" s="17"/>
      <c r="BF3399" s="17"/>
      <c r="BG3399" s="17"/>
      <c r="BH3399" s="17"/>
      <c r="BI3399" s="17"/>
      <c r="BJ3399" s="17"/>
      <c r="BK3399" s="17"/>
      <c r="BL3399" s="17"/>
      <c r="BM3399" s="17"/>
      <c r="BN3399" s="17"/>
      <c r="BO3399" s="17"/>
      <c r="BP3399" s="17"/>
      <c r="BQ3399" s="17"/>
      <c r="BR3399" s="17"/>
    </row>
    <row r="3400" customFormat="1" hidden="1" spans="2:70">
      <c r="B3400" s="17"/>
      <c r="C3400" s="4">
        <f t="shared" si="370"/>
        <v>3396</v>
      </c>
      <c r="D3400" s="16" t="s">
        <v>4336</v>
      </c>
      <c r="E3400" s="1"/>
      <c r="F3400" s="17"/>
      <c r="G3400" s="4">
        <v>0</v>
      </c>
      <c r="H3400" s="35">
        <f t="shared" si="367"/>
        <v>0</v>
      </c>
      <c r="I3400" s="47">
        <f t="shared" si="368"/>
        <v>60</v>
      </c>
      <c r="J3400" s="17">
        <v>60</v>
      </c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7"/>
      <c r="AI3400" s="17"/>
      <c r="AJ3400" s="17"/>
      <c r="AK3400" s="17"/>
      <c r="AL3400" s="17"/>
      <c r="AM3400" s="17"/>
      <c r="AN3400" s="17"/>
      <c r="AO3400" s="37">
        <f t="shared" si="369"/>
        <v>60</v>
      </c>
      <c r="AP3400" s="17">
        <v>60</v>
      </c>
      <c r="AQ3400" s="17"/>
      <c r="AR3400" s="17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s="17"/>
      <c r="BE3400" s="17"/>
      <c r="BF3400" s="17"/>
      <c r="BG3400" s="17"/>
      <c r="BH3400" s="17"/>
      <c r="BI3400" s="17"/>
      <c r="BJ3400" s="17"/>
      <c r="BK3400" s="17"/>
      <c r="BL3400" s="17"/>
      <c r="BM3400" s="17"/>
      <c r="BN3400" s="17"/>
      <c r="BO3400" s="17"/>
      <c r="BP3400" s="17"/>
      <c r="BQ3400" s="17"/>
      <c r="BR3400" s="17"/>
    </row>
    <row r="3401" customFormat="1" hidden="1" spans="2:70">
      <c r="B3401" s="17"/>
      <c r="C3401" s="4">
        <f t="shared" si="370"/>
        <v>3397</v>
      </c>
      <c r="D3401" s="16" t="s">
        <v>4337</v>
      </c>
      <c r="E3401" s="1"/>
      <c r="F3401" s="17"/>
      <c r="G3401" s="4">
        <v>0</v>
      </c>
      <c r="H3401" s="35">
        <f t="shared" si="367"/>
        <v>0</v>
      </c>
      <c r="I3401" s="47">
        <f t="shared" si="368"/>
        <v>500</v>
      </c>
      <c r="J3401" s="17">
        <v>500</v>
      </c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7"/>
      <c r="AG3401" s="17"/>
      <c r="AH3401" s="17"/>
      <c r="AI3401" s="17"/>
      <c r="AJ3401" s="17"/>
      <c r="AK3401" s="17"/>
      <c r="AL3401" s="17"/>
      <c r="AM3401" s="17"/>
      <c r="AN3401" s="17"/>
      <c r="AO3401" s="37">
        <f t="shared" si="369"/>
        <v>500</v>
      </c>
      <c r="AP3401" s="17">
        <v>500</v>
      </c>
      <c r="AQ3401" s="17"/>
      <c r="AR3401" s="17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s="17"/>
      <c r="BE3401" s="17"/>
      <c r="BF3401" s="17"/>
      <c r="BG3401" s="17"/>
      <c r="BH3401" s="17"/>
      <c r="BI3401" s="17"/>
      <c r="BJ3401" s="17"/>
      <c r="BK3401" s="17"/>
      <c r="BL3401" s="17"/>
      <c r="BM3401" s="17"/>
      <c r="BN3401" s="17"/>
      <c r="BO3401" s="17"/>
      <c r="BP3401" s="17"/>
      <c r="BQ3401" s="17"/>
      <c r="BR3401" s="17"/>
    </row>
    <row r="3402" customFormat="1" hidden="1" spans="2:70">
      <c r="B3402" s="17"/>
      <c r="C3402" s="4">
        <f t="shared" si="370"/>
        <v>3398</v>
      </c>
      <c r="D3402" s="16" t="s">
        <v>4332</v>
      </c>
      <c r="E3402" s="1"/>
      <c r="F3402" s="17"/>
      <c r="G3402" s="4">
        <v>0</v>
      </c>
      <c r="H3402" s="35">
        <f t="shared" si="367"/>
        <v>0</v>
      </c>
      <c r="I3402" s="47">
        <f t="shared" si="368"/>
        <v>200</v>
      </c>
      <c r="J3402" s="17">
        <v>200</v>
      </c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7"/>
      <c r="AI3402" s="17"/>
      <c r="AJ3402" s="17"/>
      <c r="AK3402" s="17"/>
      <c r="AL3402" s="17"/>
      <c r="AM3402" s="17"/>
      <c r="AN3402" s="17"/>
      <c r="AO3402" s="37">
        <f t="shared" si="369"/>
        <v>200</v>
      </c>
      <c r="AP3402" s="17">
        <v>200</v>
      </c>
      <c r="AQ3402" s="17"/>
      <c r="AR3402" s="17"/>
      <c r="AS3402" s="17"/>
      <c r="AT3402" s="17"/>
      <c r="AU3402" s="17"/>
      <c r="AV3402" s="17"/>
      <c r="AW3402" s="17"/>
      <c r="AX3402" s="17"/>
      <c r="AY3402" s="17"/>
      <c r="AZ3402" s="17"/>
      <c r="BA3402" s="17"/>
      <c r="BB3402" s="17"/>
      <c r="BC3402" s="17"/>
      <c r="BD3402" s="17"/>
      <c r="BE3402" s="17"/>
      <c r="BF3402" s="17"/>
      <c r="BG3402" s="17"/>
      <c r="BH3402" s="17"/>
      <c r="BI3402" s="17"/>
      <c r="BJ3402" s="17"/>
      <c r="BK3402" s="17"/>
      <c r="BL3402" s="17"/>
      <c r="BM3402" s="17"/>
      <c r="BN3402" s="17"/>
      <c r="BO3402" s="17"/>
      <c r="BP3402" s="17"/>
      <c r="BQ3402" s="17"/>
      <c r="BR3402" s="17"/>
    </row>
    <row r="3403" customFormat="1" hidden="1" spans="2:70">
      <c r="B3403" s="17"/>
      <c r="C3403" s="4">
        <f t="shared" si="370"/>
        <v>3399</v>
      </c>
      <c r="D3403" s="16" t="s">
        <v>4338</v>
      </c>
      <c r="E3403" s="17" t="s">
        <v>4339</v>
      </c>
      <c r="F3403" s="17"/>
      <c r="G3403" s="4">
        <v>0</v>
      </c>
      <c r="H3403" s="35">
        <f t="shared" si="367"/>
        <v>0</v>
      </c>
      <c r="I3403" s="47">
        <f t="shared" si="368"/>
        <v>200</v>
      </c>
      <c r="J3403" s="17">
        <v>200</v>
      </c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7"/>
      <c r="AI3403" s="17"/>
      <c r="AJ3403" s="17"/>
      <c r="AK3403" s="17"/>
      <c r="AL3403" s="17"/>
      <c r="AM3403" s="17"/>
      <c r="AN3403" s="17"/>
      <c r="AO3403" s="37">
        <f t="shared" si="369"/>
        <v>200</v>
      </c>
      <c r="AP3403" s="17">
        <v>200</v>
      </c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/>
      <c r="BC3403" s="17"/>
      <c r="BD3403" s="17"/>
      <c r="BE3403" s="17"/>
      <c r="BF3403" s="17"/>
      <c r="BG3403" s="17"/>
      <c r="BH3403" s="17"/>
      <c r="BI3403" s="17"/>
      <c r="BJ3403" s="17"/>
      <c r="BK3403" s="17"/>
      <c r="BL3403" s="17"/>
      <c r="BM3403" s="17"/>
      <c r="BN3403" s="17"/>
      <c r="BO3403" s="17"/>
      <c r="BP3403" s="17"/>
      <c r="BQ3403" s="17"/>
      <c r="BR3403" s="17"/>
    </row>
    <row r="3404" customFormat="1" hidden="1" spans="2:70">
      <c r="B3404" s="17"/>
      <c r="C3404" s="4">
        <f t="shared" si="370"/>
        <v>3400</v>
      </c>
      <c r="D3404" s="16" t="s">
        <v>4340</v>
      </c>
      <c r="E3404" s="1"/>
      <c r="F3404" s="17"/>
      <c r="G3404" s="4">
        <v>0</v>
      </c>
      <c r="H3404" s="35">
        <f t="shared" si="367"/>
        <v>0</v>
      </c>
      <c r="I3404" s="47">
        <f t="shared" si="368"/>
        <v>200</v>
      </c>
      <c r="J3404" s="17">
        <v>200</v>
      </c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7"/>
      <c r="AG3404" s="17"/>
      <c r="AH3404" s="17"/>
      <c r="AI3404" s="17"/>
      <c r="AJ3404" s="17"/>
      <c r="AK3404" s="17"/>
      <c r="AL3404" s="17"/>
      <c r="AM3404" s="17"/>
      <c r="AN3404" s="17"/>
      <c r="AO3404" s="37">
        <f t="shared" si="369"/>
        <v>200</v>
      </c>
      <c r="AP3404" s="17">
        <v>200</v>
      </c>
      <c r="AQ3404" s="17"/>
      <c r="AR3404" s="17"/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/>
      <c r="BC3404" s="17"/>
      <c r="BD3404" s="17"/>
      <c r="BE3404" s="17"/>
      <c r="BF3404" s="17"/>
      <c r="BG3404" s="17"/>
      <c r="BH3404" s="17"/>
      <c r="BI3404" s="17"/>
      <c r="BJ3404" s="17"/>
      <c r="BK3404" s="17"/>
      <c r="BL3404" s="17"/>
      <c r="BM3404" s="17"/>
      <c r="BN3404" s="17"/>
      <c r="BO3404" s="17"/>
      <c r="BP3404" s="17"/>
      <c r="BQ3404" s="17"/>
      <c r="BR3404" s="17"/>
    </row>
    <row r="3405" customFormat="1" hidden="1" spans="2:70">
      <c r="B3405" s="17"/>
      <c r="C3405" s="4">
        <f t="shared" si="370"/>
        <v>3401</v>
      </c>
      <c r="D3405" s="16" t="s">
        <v>4341</v>
      </c>
      <c r="E3405" s="1"/>
      <c r="F3405" s="17"/>
      <c r="G3405" s="4">
        <v>0</v>
      </c>
      <c r="H3405" s="35">
        <f t="shared" si="367"/>
        <v>0</v>
      </c>
      <c r="I3405" s="47">
        <f t="shared" si="368"/>
        <v>50</v>
      </c>
      <c r="J3405" s="17">
        <v>50</v>
      </c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  <c r="AI3405" s="17"/>
      <c r="AJ3405" s="17"/>
      <c r="AK3405" s="17"/>
      <c r="AL3405" s="17"/>
      <c r="AM3405" s="17"/>
      <c r="AN3405" s="17"/>
      <c r="AO3405" s="37">
        <f t="shared" si="369"/>
        <v>50</v>
      </c>
      <c r="AP3405" s="17">
        <v>50</v>
      </c>
      <c r="AQ3405" s="17"/>
      <c r="AR3405" s="17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s="17"/>
      <c r="BE3405" s="17"/>
      <c r="BF3405" s="17"/>
      <c r="BG3405" s="17"/>
      <c r="BH3405" s="17"/>
      <c r="BI3405" s="17"/>
      <c r="BJ3405" s="17"/>
      <c r="BK3405" s="17"/>
      <c r="BL3405" s="17"/>
      <c r="BM3405" s="17"/>
      <c r="BN3405" s="17"/>
      <c r="BO3405" s="17"/>
      <c r="BP3405" s="17"/>
      <c r="BQ3405" s="17"/>
      <c r="BR3405" s="17"/>
    </row>
    <row r="3406" customFormat="1" hidden="1" spans="2:70">
      <c r="B3406" s="17"/>
      <c r="C3406" s="4">
        <f t="shared" si="370"/>
        <v>3402</v>
      </c>
      <c r="D3406" s="16" t="s">
        <v>4342</v>
      </c>
      <c r="E3406" s="1"/>
      <c r="F3406" s="17"/>
      <c r="G3406" s="4">
        <v>0</v>
      </c>
      <c r="H3406" s="35">
        <f t="shared" si="367"/>
        <v>0</v>
      </c>
      <c r="I3406" s="47">
        <f t="shared" si="368"/>
        <v>50</v>
      </c>
      <c r="J3406" s="17">
        <v>50</v>
      </c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/>
      <c r="AG3406" s="17"/>
      <c r="AH3406" s="17"/>
      <c r="AI3406" s="17"/>
      <c r="AJ3406" s="17"/>
      <c r="AK3406" s="17"/>
      <c r="AL3406" s="17"/>
      <c r="AM3406" s="17"/>
      <c r="AN3406" s="17"/>
      <c r="AO3406" s="37">
        <f t="shared" si="369"/>
        <v>50</v>
      </c>
      <c r="AP3406" s="17">
        <v>50</v>
      </c>
      <c r="AQ3406" s="17"/>
      <c r="AR3406" s="17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7"/>
      <c r="BC3406" s="17"/>
      <c r="BD3406" s="17"/>
      <c r="BE3406" s="17"/>
      <c r="BF3406" s="17"/>
      <c r="BG3406" s="17"/>
      <c r="BH3406" s="17"/>
      <c r="BI3406" s="17"/>
      <c r="BJ3406" s="17"/>
      <c r="BK3406" s="17"/>
      <c r="BL3406" s="17"/>
      <c r="BM3406" s="17"/>
      <c r="BN3406" s="17"/>
      <c r="BO3406" s="17"/>
      <c r="BP3406" s="17"/>
      <c r="BQ3406" s="17"/>
      <c r="BR3406" s="17"/>
    </row>
    <row r="3407" customFormat="1" hidden="1" spans="2:70">
      <c r="B3407" s="17"/>
      <c r="C3407" s="4">
        <f t="shared" si="370"/>
        <v>3403</v>
      </c>
      <c r="D3407" s="16" t="s">
        <v>4343</v>
      </c>
      <c r="E3407" s="1"/>
      <c r="F3407" s="17"/>
      <c r="G3407" s="4">
        <v>0</v>
      </c>
      <c r="H3407" s="35">
        <f t="shared" si="367"/>
        <v>-50</v>
      </c>
      <c r="I3407" s="47">
        <f t="shared" si="368"/>
        <v>50</v>
      </c>
      <c r="J3407" s="17">
        <v>50</v>
      </c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37">
        <f t="shared" si="369"/>
        <v>100</v>
      </c>
      <c r="AP3407" s="17">
        <v>50</v>
      </c>
      <c r="AQ3407" s="17"/>
      <c r="AR3407" s="17">
        <v>50</v>
      </c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s="17"/>
      <c r="BE3407" s="17"/>
      <c r="BF3407" s="17"/>
      <c r="BG3407" s="17"/>
      <c r="BH3407" s="17"/>
      <c r="BI3407" s="17"/>
      <c r="BJ3407" s="17"/>
      <c r="BK3407" s="17"/>
      <c r="BL3407" s="17"/>
      <c r="BM3407" s="17"/>
      <c r="BN3407" s="17"/>
      <c r="BO3407" s="17"/>
      <c r="BP3407" s="17"/>
      <c r="BQ3407" s="17"/>
      <c r="BR3407" s="17"/>
    </row>
    <row r="3408" customFormat="1" hidden="1" spans="2:70">
      <c r="B3408" s="17"/>
      <c r="C3408" s="4">
        <f t="shared" si="370"/>
        <v>3404</v>
      </c>
      <c r="D3408" s="16" t="s">
        <v>4344</v>
      </c>
      <c r="E3408" s="1"/>
      <c r="F3408" s="17"/>
      <c r="G3408" s="4">
        <v>0</v>
      </c>
      <c r="H3408" s="35">
        <f t="shared" si="367"/>
        <v>0</v>
      </c>
      <c r="I3408" s="47">
        <f t="shared" si="368"/>
        <v>400</v>
      </c>
      <c r="J3408" s="17">
        <v>400</v>
      </c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7"/>
      <c r="AI3408" s="17"/>
      <c r="AJ3408" s="17"/>
      <c r="AK3408" s="17"/>
      <c r="AL3408" s="17"/>
      <c r="AM3408" s="17"/>
      <c r="AN3408" s="17"/>
      <c r="AO3408" s="37">
        <f t="shared" si="369"/>
        <v>400</v>
      </c>
      <c r="AP3408" s="17">
        <v>400</v>
      </c>
      <c r="AQ3408" s="17"/>
      <c r="AR3408" s="17"/>
      <c r="AS3408" s="17"/>
      <c r="AT3408" s="17"/>
      <c r="AU3408" s="17"/>
      <c r="AV3408" s="17"/>
      <c r="AW3408" s="17"/>
      <c r="AX3408" s="17"/>
      <c r="AY3408" s="17"/>
      <c r="AZ3408" s="17"/>
      <c r="BA3408" s="17"/>
      <c r="BB3408" s="17"/>
      <c r="BC3408" s="17"/>
      <c r="BD3408" s="17"/>
      <c r="BE3408" s="17"/>
      <c r="BF3408" s="17"/>
      <c r="BG3408" s="17"/>
      <c r="BH3408" s="17"/>
      <c r="BI3408" s="17"/>
      <c r="BJ3408" s="17"/>
      <c r="BK3408" s="17"/>
      <c r="BL3408" s="17"/>
      <c r="BM3408" s="17"/>
      <c r="BN3408" s="17"/>
      <c r="BO3408" s="17"/>
      <c r="BP3408" s="17"/>
      <c r="BQ3408" s="17"/>
      <c r="BR3408" s="17"/>
    </row>
    <row r="3409" customFormat="1" hidden="1" spans="2:70">
      <c r="B3409" s="17"/>
      <c r="C3409" s="4">
        <f t="shared" si="370"/>
        <v>3405</v>
      </c>
      <c r="D3409" s="16" t="s">
        <v>4345</v>
      </c>
      <c r="E3409" s="1"/>
      <c r="F3409" s="17"/>
      <c r="G3409" s="4">
        <v>0</v>
      </c>
      <c r="H3409" s="35">
        <f t="shared" si="367"/>
        <v>0</v>
      </c>
      <c r="I3409" s="47">
        <f t="shared" si="368"/>
        <v>100</v>
      </c>
      <c r="J3409" s="17">
        <v>100</v>
      </c>
      <c r="K3409" s="17"/>
      <c r="L3409" s="17"/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7"/>
      <c r="AI3409" s="17"/>
      <c r="AJ3409" s="17"/>
      <c r="AK3409" s="17"/>
      <c r="AL3409" s="17"/>
      <c r="AM3409" s="17"/>
      <c r="AN3409" s="17"/>
      <c r="AO3409" s="37">
        <f t="shared" si="369"/>
        <v>100</v>
      </c>
      <c r="AP3409" s="17">
        <v>100</v>
      </c>
      <c r="AQ3409" s="17"/>
      <c r="AR3409" s="17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s="17"/>
      <c r="BE3409" s="17"/>
      <c r="BF3409" s="17"/>
      <c r="BG3409" s="17"/>
      <c r="BH3409" s="17"/>
      <c r="BI3409" s="17"/>
      <c r="BJ3409" s="17"/>
      <c r="BK3409" s="17"/>
      <c r="BL3409" s="17"/>
      <c r="BM3409" s="17"/>
      <c r="BN3409" s="17"/>
      <c r="BO3409" s="17"/>
      <c r="BP3409" s="17"/>
      <c r="BQ3409" s="17"/>
      <c r="BR3409" s="17"/>
    </row>
    <row r="3410" customFormat="1" hidden="1" spans="2:70">
      <c r="B3410" s="17"/>
      <c r="C3410" s="4">
        <f t="shared" si="370"/>
        <v>3406</v>
      </c>
      <c r="D3410" s="16" t="s">
        <v>4346</v>
      </c>
      <c r="E3410" s="1"/>
      <c r="F3410" s="17"/>
      <c r="G3410" s="4">
        <v>0</v>
      </c>
      <c r="H3410" s="35">
        <f t="shared" si="367"/>
        <v>0</v>
      </c>
      <c r="I3410" s="47">
        <f t="shared" si="368"/>
        <v>100</v>
      </c>
      <c r="J3410" s="17">
        <v>100</v>
      </c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  <c r="AI3410" s="17"/>
      <c r="AJ3410" s="17"/>
      <c r="AK3410" s="17"/>
      <c r="AL3410" s="17"/>
      <c r="AM3410" s="17"/>
      <c r="AN3410" s="17"/>
      <c r="AO3410" s="37">
        <f t="shared" si="369"/>
        <v>100</v>
      </c>
      <c r="AP3410" s="17">
        <v>100</v>
      </c>
      <c r="AQ3410" s="17"/>
      <c r="AR3410" s="17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s="17"/>
      <c r="BE3410" s="17"/>
      <c r="BF3410" s="17"/>
      <c r="BG3410" s="17"/>
      <c r="BH3410" s="17"/>
      <c r="BI3410" s="17"/>
      <c r="BJ3410" s="17"/>
      <c r="BK3410" s="17"/>
      <c r="BL3410" s="17"/>
      <c r="BM3410" s="17"/>
      <c r="BN3410" s="17"/>
      <c r="BO3410" s="17"/>
      <c r="BP3410" s="17"/>
      <c r="BQ3410" s="17"/>
      <c r="BR3410" s="17"/>
    </row>
    <row r="3411" customFormat="1" spans="2:70">
      <c r="B3411" s="17"/>
      <c r="C3411" s="4">
        <f t="shared" si="370"/>
        <v>3407</v>
      </c>
      <c r="D3411" s="16" t="s">
        <v>4091</v>
      </c>
      <c r="E3411" s="1"/>
      <c r="F3411" s="17"/>
      <c r="G3411" s="4">
        <v>180</v>
      </c>
      <c r="H3411" s="35">
        <f t="shared" si="367"/>
        <v>280</v>
      </c>
      <c r="I3411" s="47">
        <f t="shared" si="368"/>
        <v>200</v>
      </c>
      <c r="J3411" s="17">
        <v>200</v>
      </c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  <c r="AI3411" s="17"/>
      <c r="AJ3411" s="17"/>
      <c r="AK3411" s="17"/>
      <c r="AL3411" s="17"/>
      <c r="AM3411" s="17"/>
      <c r="AN3411" s="17"/>
      <c r="AO3411" s="37">
        <f t="shared" si="369"/>
        <v>100</v>
      </c>
      <c r="AP3411" s="17">
        <v>100</v>
      </c>
      <c r="AQ3411" s="17"/>
      <c r="AR3411" s="17"/>
      <c r="AS3411" s="17"/>
      <c r="AT3411" s="17"/>
      <c r="AU3411" s="17"/>
      <c r="AV3411" s="17"/>
      <c r="AW3411" s="17"/>
      <c r="AX3411" s="17"/>
      <c r="AY3411" s="17"/>
      <c r="AZ3411" s="17"/>
      <c r="BA3411" s="17"/>
      <c r="BB3411" s="17"/>
      <c r="BC3411" s="17"/>
      <c r="BD3411" s="17"/>
      <c r="BE3411" s="17"/>
      <c r="BF3411" s="17"/>
      <c r="BG3411" s="17"/>
      <c r="BH3411" s="17"/>
      <c r="BI3411" s="17"/>
      <c r="BJ3411" s="17"/>
      <c r="BK3411" s="17"/>
      <c r="BL3411" s="17"/>
      <c r="BM3411" s="17"/>
      <c r="BN3411" s="17"/>
      <c r="BO3411" s="17"/>
      <c r="BP3411" s="17"/>
      <c r="BQ3411" s="17"/>
      <c r="BR3411" s="17"/>
    </row>
    <row r="3412" customFormat="1" hidden="1" spans="2:70">
      <c r="B3412" s="17"/>
      <c r="C3412" s="4">
        <f t="shared" si="370"/>
        <v>3408</v>
      </c>
      <c r="D3412" s="16" t="s">
        <v>4347</v>
      </c>
      <c r="E3412" s="1"/>
      <c r="F3412" s="17"/>
      <c r="G3412" s="4">
        <v>0</v>
      </c>
      <c r="H3412" s="35">
        <f t="shared" si="367"/>
        <v>0</v>
      </c>
      <c r="I3412" s="47">
        <f t="shared" si="368"/>
        <v>100</v>
      </c>
      <c r="J3412" s="17">
        <v>100</v>
      </c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  <c r="AI3412" s="17"/>
      <c r="AJ3412" s="17"/>
      <c r="AK3412" s="17"/>
      <c r="AL3412" s="17"/>
      <c r="AM3412" s="17"/>
      <c r="AN3412" s="17"/>
      <c r="AO3412" s="37">
        <f t="shared" si="369"/>
        <v>100</v>
      </c>
      <c r="AP3412" s="17">
        <v>100</v>
      </c>
      <c r="AQ3412" s="17"/>
      <c r="AR3412" s="17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s="17"/>
      <c r="BE3412" s="17"/>
      <c r="BF3412" s="17"/>
      <c r="BG3412" s="17"/>
      <c r="BH3412" s="17"/>
      <c r="BI3412" s="17"/>
      <c r="BJ3412" s="17"/>
      <c r="BK3412" s="17"/>
      <c r="BL3412" s="17"/>
      <c r="BM3412" s="17"/>
      <c r="BN3412" s="17"/>
      <c r="BO3412" s="17"/>
      <c r="BP3412" s="17"/>
      <c r="BQ3412" s="17"/>
      <c r="BR3412" s="17"/>
    </row>
    <row r="3413" customFormat="1" hidden="1" spans="2:70">
      <c r="B3413" s="17"/>
      <c r="C3413" s="4">
        <f t="shared" si="370"/>
        <v>3409</v>
      </c>
      <c r="D3413" s="16" t="s">
        <v>4348</v>
      </c>
      <c r="E3413" s="1"/>
      <c r="F3413" s="17"/>
      <c r="G3413" s="4">
        <v>0</v>
      </c>
      <c r="H3413" s="35">
        <f t="shared" si="367"/>
        <v>0</v>
      </c>
      <c r="I3413" s="47">
        <f t="shared" si="368"/>
        <v>100</v>
      </c>
      <c r="J3413" s="17">
        <v>100</v>
      </c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7"/>
      <c r="AI3413" s="17"/>
      <c r="AJ3413" s="17"/>
      <c r="AK3413" s="17"/>
      <c r="AL3413" s="17"/>
      <c r="AM3413" s="17"/>
      <c r="AN3413" s="17"/>
      <c r="AO3413" s="37">
        <f t="shared" si="369"/>
        <v>100</v>
      </c>
      <c r="AP3413" s="17">
        <v>100</v>
      </c>
      <c r="AQ3413" s="17"/>
      <c r="AR3413" s="17"/>
      <c r="AS3413" s="17"/>
      <c r="AT3413" s="17"/>
      <c r="AU3413" s="17"/>
      <c r="AV3413" s="17"/>
      <c r="AW3413" s="17"/>
      <c r="AX3413" s="17"/>
      <c r="AY3413" s="17"/>
      <c r="AZ3413" s="17"/>
      <c r="BA3413" s="17"/>
      <c r="BB3413" s="17"/>
      <c r="BC3413" s="17"/>
      <c r="BD3413" s="17"/>
      <c r="BE3413" s="17"/>
      <c r="BF3413" s="17"/>
      <c r="BG3413" s="17"/>
      <c r="BH3413" s="17"/>
      <c r="BI3413" s="17"/>
      <c r="BJ3413" s="17"/>
      <c r="BK3413" s="17"/>
      <c r="BL3413" s="17"/>
      <c r="BM3413" s="17"/>
      <c r="BN3413" s="17"/>
      <c r="BO3413" s="17"/>
      <c r="BP3413" s="17"/>
      <c r="BQ3413" s="17"/>
      <c r="BR3413" s="17"/>
    </row>
    <row r="3414" customFormat="1" hidden="1" spans="2:70">
      <c r="B3414" s="17"/>
      <c r="C3414" s="4">
        <f t="shared" si="370"/>
        <v>3410</v>
      </c>
      <c r="D3414" s="16" t="s">
        <v>4349</v>
      </c>
      <c r="E3414" s="1"/>
      <c r="F3414" s="17"/>
      <c r="G3414" s="4">
        <v>0</v>
      </c>
      <c r="H3414" s="35">
        <f t="shared" si="367"/>
        <v>0</v>
      </c>
      <c r="I3414" s="47">
        <f t="shared" si="368"/>
        <v>200</v>
      </c>
      <c r="J3414" s="17">
        <v>200</v>
      </c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/>
      <c r="AH3414" s="17"/>
      <c r="AI3414" s="17"/>
      <c r="AJ3414" s="17"/>
      <c r="AK3414" s="17"/>
      <c r="AL3414" s="17"/>
      <c r="AM3414" s="17"/>
      <c r="AN3414" s="17"/>
      <c r="AO3414" s="37">
        <f t="shared" si="369"/>
        <v>200</v>
      </c>
      <c r="AP3414" s="17">
        <v>200</v>
      </c>
      <c r="AQ3414" s="17"/>
      <c r="AR3414" s="17"/>
      <c r="AS3414" s="17"/>
      <c r="AT3414" s="17"/>
      <c r="AU3414" s="17"/>
      <c r="AV3414" s="17"/>
      <c r="AW3414" s="17"/>
      <c r="AX3414" s="17"/>
      <c r="AY3414" s="17"/>
      <c r="AZ3414" s="17"/>
      <c r="BA3414" s="17"/>
      <c r="BB3414" s="17"/>
      <c r="BC3414" s="17"/>
      <c r="BD3414" s="17"/>
      <c r="BE3414" s="17"/>
      <c r="BF3414" s="17"/>
      <c r="BG3414" s="17"/>
      <c r="BH3414" s="17"/>
      <c r="BI3414" s="17"/>
      <c r="BJ3414" s="17"/>
      <c r="BK3414" s="17"/>
      <c r="BL3414" s="17"/>
      <c r="BM3414" s="17"/>
      <c r="BN3414" s="17"/>
      <c r="BO3414" s="17"/>
      <c r="BP3414" s="17"/>
      <c r="BQ3414" s="17"/>
      <c r="BR3414" s="17"/>
    </row>
    <row r="3415" customFormat="1" hidden="1" spans="2:70">
      <c r="B3415" s="17"/>
      <c r="C3415" s="4">
        <f t="shared" si="370"/>
        <v>3411</v>
      </c>
      <c r="D3415" s="16" t="s">
        <v>4350</v>
      </c>
      <c r="E3415" s="1"/>
      <c r="F3415" s="17"/>
      <c r="G3415" s="4">
        <v>0</v>
      </c>
      <c r="H3415" s="35">
        <f t="shared" si="367"/>
        <v>0</v>
      </c>
      <c r="I3415" s="47">
        <f t="shared" si="368"/>
        <v>80</v>
      </c>
      <c r="J3415" s="17">
        <v>80</v>
      </c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7"/>
      <c r="AI3415" s="17"/>
      <c r="AJ3415" s="17"/>
      <c r="AK3415" s="17"/>
      <c r="AL3415" s="17"/>
      <c r="AM3415" s="17"/>
      <c r="AN3415" s="17"/>
      <c r="AO3415" s="37">
        <f t="shared" si="369"/>
        <v>80</v>
      </c>
      <c r="AP3415" s="17">
        <v>80</v>
      </c>
      <c r="AQ3415" s="17"/>
      <c r="AR3415" s="17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s="17"/>
      <c r="BE3415" s="17"/>
      <c r="BF3415" s="17"/>
      <c r="BG3415" s="17"/>
      <c r="BH3415" s="17"/>
      <c r="BI3415" s="17"/>
      <c r="BJ3415" s="17"/>
      <c r="BK3415" s="17"/>
      <c r="BL3415" s="17"/>
      <c r="BM3415" s="17"/>
      <c r="BN3415" s="17"/>
      <c r="BO3415" s="17"/>
      <c r="BP3415" s="17"/>
      <c r="BQ3415" s="17"/>
      <c r="BR3415" s="17"/>
    </row>
    <row r="3416" customFormat="1" hidden="1" spans="2:70">
      <c r="B3416" s="17"/>
      <c r="C3416" s="4">
        <f t="shared" si="370"/>
        <v>3412</v>
      </c>
      <c r="D3416" s="16" t="s">
        <v>4351</v>
      </c>
      <c r="E3416" s="1"/>
      <c r="F3416" s="17"/>
      <c r="G3416" s="4">
        <v>0</v>
      </c>
      <c r="H3416" s="35">
        <f t="shared" si="367"/>
        <v>0</v>
      </c>
      <c r="I3416" s="47">
        <f t="shared" si="368"/>
        <v>100</v>
      </c>
      <c r="J3416" s="17">
        <v>100</v>
      </c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/>
      <c r="AG3416" s="17"/>
      <c r="AH3416" s="17"/>
      <c r="AI3416" s="17"/>
      <c r="AJ3416" s="17"/>
      <c r="AK3416" s="17"/>
      <c r="AL3416" s="17"/>
      <c r="AM3416" s="17"/>
      <c r="AN3416" s="17"/>
      <c r="AO3416" s="37">
        <f t="shared" si="369"/>
        <v>100</v>
      </c>
      <c r="AP3416" s="17">
        <v>100</v>
      </c>
      <c r="AQ3416" s="17"/>
      <c r="AR3416" s="17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7"/>
      <c r="BC3416" s="17"/>
      <c r="BD3416" s="17"/>
      <c r="BE3416" s="17"/>
      <c r="BF3416" s="17"/>
      <c r="BG3416" s="17"/>
      <c r="BH3416" s="17"/>
      <c r="BI3416" s="17"/>
      <c r="BJ3416" s="17"/>
      <c r="BK3416" s="17"/>
      <c r="BL3416" s="17"/>
      <c r="BM3416" s="17"/>
      <c r="BN3416" s="17"/>
      <c r="BO3416" s="17"/>
      <c r="BP3416" s="17"/>
      <c r="BQ3416" s="17"/>
      <c r="BR3416" s="17"/>
    </row>
    <row r="3417" customFormat="1" hidden="1" spans="2:70">
      <c r="B3417" s="17"/>
      <c r="C3417" s="4">
        <f t="shared" si="370"/>
        <v>3413</v>
      </c>
      <c r="D3417" s="16" t="s">
        <v>4352</v>
      </c>
      <c r="E3417" s="1"/>
      <c r="F3417" s="17"/>
      <c r="G3417" s="4">
        <v>0</v>
      </c>
      <c r="H3417" s="35">
        <f t="shared" si="367"/>
        <v>0</v>
      </c>
      <c r="I3417" s="47">
        <f t="shared" si="368"/>
        <v>100</v>
      </c>
      <c r="J3417" s="17">
        <v>100</v>
      </c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7"/>
      <c r="AG3417" s="17"/>
      <c r="AH3417" s="17"/>
      <c r="AI3417" s="17"/>
      <c r="AJ3417" s="17"/>
      <c r="AK3417" s="17"/>
      <c r="AL3417" s="17"/>
      <c r="AM3417" s="17"/>
      <c r="AN3417" s="17"/>
      <c r="AO3417" s="37">
        <f t="shared" si="369"/>
        <v>100</v>
      </c>
      <c r="AP3417" s="17">
        <v>100</v>
      </c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s="17"/>
      <c r="BE3417" s="17"/>
      <c r="BF3417" s="17"/>
      <c r="BG3417" s="17"/>
      <c r="BH3417" s="17"/>
      <c r="BI3417" s="17"/>
      <c r="BJ3417" s="17"/>
      <c r="BK3417" s="17"/>
      <c r="BL3417" s="17"/>
      <c r="BM3417" s="17"/>
      <c r="BN3417" s="17"/>
      <c r="BO3417" s="17"/>
      <c r="BP3417" s="17"/>
      <c r="BQ3417" s="17"/>
      <c r="BR3417" s="17"/>
    </row>
    <row r="3418" customFormat="1" hidden="1" spans="2:70">
      <c r="B3418" s="17"/>
      <c r="C3418" s="4">
        <f t="shared" si="370"/>
        <v>3414</v>
      </c>
      <c r="D3418" s="16" t="s">
        <v>4353</v>
      </c>
      <c r="E3418" s="1"/>
      <c r="F3418" s="17"/>
      <c r="G3418" s="4">
        <v>0</v>
      </c>
      <c r="H3418" s="35">
        <f t="shared" si="367"/>
        <v>0</v>
      </c>
      <c r="I3418" s="47">
        <f t="shared" si="368"/>
        <v>100</v>
      </c>
      <c r="J3418" s="17">
        <v>100</v>
      </c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7"/>
      <c r="AI3418" s="17"/>
      <c r="AJ3418" s="17"/>
      <c r="AK3418" s="17"/>
      <c r="AL3418" s="17"/>
      <c r="AM3418" s="17"/>
      <c r="AN3418" s="17"/>
      <c r="AO3418" s="37">
        <f t="shared" si="369"/>
        <v>100</v>
      </c>
      <c r="AP3418" s="17">
        <v>100</v>
      </c>
      <c r="AQ3418" s="17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s="17"/>
      <c r="BE3418" s="17"/>
      <c r="BF3418" s="17"/>
      <c r="BG3418" s="17"/>
      <c r="BH3418" s="17"/>
      <c r="BI3418" s="17"/>
      <c r="BJ3418" s="17"/>
      <c r="BK3418" s="17"/>
      <c r="BL3418" s="17"/>
      <c r="BM3418" s="17"/>
      <c r="BN3418" s="17"/>
      <c r="BO3418" s="17"/>
      <c r="BP3418" s="17"/>
      <c r="BQ3418" s="17"/>
      <c r="BR3418" s="17"/>
    </row>
    <row r="3419" customFormat="1" hidden="1" spans="2:70">
      <c r="B3419" s="17"/>
      <c r="C3419" s="4">
        <f t="shared" si="370"/>
        <v>3415</v>
      </c>
      <c r="D3419" s="16" t="s">
        <v>4354</v>
      </c>
      <c r="E3419" s="1"/>
      <c r="F3419" s="17"/>
      <c r="G3419" s="4">
        <v>0</v>
      </c>
      <c r="H3419" s="35">
        <f t="shared" si="367"/>
        <v>0</v>
      </c>
      <c r="I3419" s="47">
        <f t="shared" si="368"/>
        <v>50</v>
      </c>
      <c r="J3419" s="17">
        <v>50</v>
      </c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  <c r="AE3419" s="17"/>
      <c r="AF3419" s="17"/>
      <c r="AG3419" s="17"/>
      <c r="AH3419" s="17"/>
      <c r="AI3419" s="17"/>
      <c r="AJ3419" s="17"/>
      <c r="AK3419" s="17"/>
      <c r="AL3419" s="17"/>
      <c r="AM3419" s="17"/>
      <c r="AN3419" s="17"/>
      <c r="AO3419" s="37">
        <f t="shared" si="369"/>
        <v>50</v>
      </c>
      <c r="AP3419" s="17">
        <v>50</v>
      </c>
      <c r="AQ3419" s="17"/>
      <c r="AR3419" s="17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7"/>
      <c r="BC3419" s="17"/>
      <c r="BD3419" s="17"/>
      <c r="BE3419" s="17"/>
      <c r="BF3419" s="17"/>
      <c r="BG3419" s="17"/>
      <c r="BH3419" s="17"/>
      <c r="BI3419" s="17"/>
      <c r="BJ3419" s="17"/>
      <c r="BK3419" s="17"/>
      <c r="BL3419" s="17"/>
      <c r="BM3419" s="17"/>
      <c r="BN3419" s="17"/>
      <c r="BO3419" s="17"/>
      <c r="BP3419" s="17"/>
      <c r="BQ3419" s="17"/>
      <c r="BR3419" s="17"/>
    </row>
    <row r="3420" customFormat="1" hidden="1" spans="2:70">
      <c r="B3420" s="17"/>
      <c r="C3420" s="4">
        <f t="shared" si="370"/>
        <v>3416</v>
      </c>
      <c r="D3420" s="16" t="s">
        <v>4355</v>
      </c>
      <c r="E3420" s="1"/>
      <c r="F3420" s="17"/>
      <c r="G3420" s="4">
        <v>0</v>
      </c>
      <c r="H3420" s="35">
        <f t="shared" si="367"/>
        <v>0</v>
      </c>
      <c r="I3420" s="47">
        <f t="shared" si="368"/>
        <v>50</v>
      </c>
      <c r="J3420" s="17">
        <v>50</v>
      </c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7"/>
      <c r="AG3420" s="17"/>
      <c r="AH3420" s="17"/>
      <c r="AI3420" s="17"/>
      <c r="AJ3420" s="17"/>
      <c r="AK3420" s="17"/>
      <c r="AL3420" s="17"/>
      <c r="AM3420" s="17"/>
      <c r="AN3420" s="17"/>
      <c r="AO3420" s="37">
        <f t="shared" si="369"/>
        <v>50</v>
      </c>
      <c r="AP3420" s="17">
        <v>50</v>
      </c>
      <c r="AQ3420" s="17"/>
      <c r="AR3420" s="17"/>
      <c r="AS3420" s="17"/>
      <c r="AT3420" s="17"/>
      <c r="AU3420" s="17"/>
      <c r="AV3420" s="17"/>
      <c r="AW3420" s="17"/>
      <c r="AX3420" s="17"/>
      <c r="AY3420" s="17"/>
      <c r="AZ3420" s="17"/>
      <c r="BA3420" s="17"/>
      <c r="BB3420" s="17"/>
      <c r="BC3420" s="17"/>
      <c r="BD3420" s="17"/>
      <c r="BE3420" s="17"/>
      <c r="BF3420" s="17"/>
      <c r="BG3420" s="17"/>
      <c r="BH3420" s="17"/>
      <c r="BI3420" s="17"/>
      <c r="BJ3420" s="17"/>
      <c r="BK3420" s="17"/>
      <c r="BL3420" s="17"/>
      <c r="BM3420" s="17"/>
      <c r="BN3420" s="17"/>
      <c r="BO3420" s="17"/>
      <c r="BP3420" s="17"/>
      <c r="BQ3420" s="17"/>
      <c r="BR3420" s="17"/>
    </row>
    <row r="3421" customFormat="1" hidden="1" spans="2:70">
      <c r="B3421" s="17"/>
      <c r="C3421" s="4">
        <f t="shared" si="370"/>
        <v>3417</v>
      </c>
      <c r="D3421" s="16" t="s">
        <v>4356</v>
      </c>
      <c r="E3421" s="1"/>
      <c r="F3421" s="17"/>
      <c r="G3421" s="4">
        <v>0</v>
      </c>
      <c r="H3421" s="35">
        <f t="shared" si="367"/>
        <v>0</v>
      </c>
      <c r="I3421" s="47">
        <f t="shared" si="368"/>
        <v>100</v>
      </c>
      <c r="J3421" s="17">
        <v>100</v>
      </c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7"/>
      <c r="AI3421" s="17"/>
      <c r="AJ3421" s="17"/>
      <c r="AK3421" s="17"/>
      <c r="AL3421" s="17"/>
      <c r="AM3421" s="17"/>
      <c r="AN3421" s="17"/>
      <c r="AO3421" s="37">
        <f t="shared" si="369"/>
        <v>100</v>
      </c>
      <c r="AP3421" s="17">
        <v>100</v>
      </c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s="17"/>
      <c r="BE3421" s="17"/>
      <c r="BF3421" s="17"/>
      <c r="BG3421" s="17"/>
      <c r="BH3421" s="17"/>
      <c r="BI3421" s="17"/>
      <c r="BJ3421" s="17"/>
      <c r="BK3421" s="17"/>
      <c r="BL3421" s="17"/>
      <c r="BM3421" s="17"/>
      <c r="BN3421" s="17"/>
      <c r="BO3421" s="17"/>
      <c r="BP3421" s="17"/>
      <c r="BQ3421" s="17"/>
      <c r="BR3421" s="17"/>
    </row>
    <row r="3422" customFormat="1" hidden="1" spans="2:70">
      <c r="B3422" s="17"/>
      <c r="C3422" s="4">
        <f t="shared" si="370"/>
        <v>3418</v>
      </c>
      <c r="D3422" s="16" t="s">
        <v>4357</v>
      </c>
      <c r="E3422" s="1"/>
      <c r="F3422" s="17"/>
      <c r="G3422" s="4">
        <v>0</v>
      </c>
      <c r="H3422" s="35">
        <f t="shared" si="367"/>
        <v>0</v>
      </c>
      <c r="I3422" s="47">
        <f t="shared" si="368"/>
        <v>40</v>
      </c>
      <c r="J3422" s="17">
        <v>40</v>
      </c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7"/>
      <c r="AG3422" s="17"/>
      <c r="AH3422" s="17"/>
      <c r="AI3422" s="17"/>
      <c r="AJ3422" s="17"/>
      <c r="AK3422" s="17"/>
      <c r="AL3422" s="17"/>
      <c r="AM3422" s="17"/>
      <c r="AN3422" s="17"/>
      <c r="AO3422" s="37">
        <f t="shared" si="369"/>
        <v>40</v>
      </c>
      <c r="AP3422" s="17">
        <v>40</v>
      </c>
      <c r="AQ3422" s="17"/>
      <c r="AR3422" s="17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s="17"/>
      <c r="BE3422" s="17"/>
      <c r="BF3422" s="17"/>
      <c r="BG3422" s="17"/>
      <c r="BH3422" s="17"/>
      <c r="BI3422" s="17"/>
      <c r="BJ3422" s="17"/>
      <c r="BK3422" s="17"/>
      <c r="BL3422" s="17"/>
      <c r="BM3422" s="17"/>
      <c r="BN3422" s="17"/>
      <c r="BO3422" s="17"/>
      <c r="BP3422" s="17"/>
      <c r="BQ3422" s="17"/>
      <c r="BR3422" s="17"/>
    </row>
    <row r="3423" customFormat="1" hidden="1" spans="2:70">
      <c r="B3423" s="17"/>
      <c r="C3423" s="4">
        <f t="shared" si="370"/>
        <v>3419</v>
      </c>
      <c r="D3423" s="16" t="s">
        <v>4358</v>
      </c>
      <c r="E3423" s="16" t="s">
        <v>4359</v>
      </c>
      <c r="F3423" s="17"/>
      <c r="G3423" s="4">
        <v>0</v>
      </c>
      <c r="H3423" s="35">
        <f t="shared" si="367"/>
        <v>0</v>
      </c>
      <c r="I3423" s="47">
        <f t="shared" si="368"/>
        <v>50</v>
      </c>
      <c r="J3423" s="17">
        <v>50</v>
      </c>
      <c r="K3423" s="17"/>
      <c r="L3423" s="17"/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7"/>
      <c r="AI3423" s="17"/>
      <c r="AJ3423" s="17"/>
      <c r="AK3423" s="17"/>
      <c r="AL3423" s="17"/>
      <c r="AM3423" s="17"/>
      <c r="AN3423" s="17"/>
      <c r="AO3423" s="37">
        <f t="shared" si="369"/>
        <v>50</v>
      </c>
      <c r="AP3423" s="17">
        <v>50</v>
      </c>
      <c r="AQ3423" s="17"/>
      <c r="AR3423" s="17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s="17"/>
      <c r="BE3423" s="17"/>
      <c r="BF3423" s="17"/>
      <c r="BG3423" s="17"/>
      <c r="BH3423" s="17"/>
      <c r="BI3423" s="17"/>
      <c r="BJ3423" s="17"/>
      <c r="BK3423" s="17"/>
      <c r="BL3423" s="17"/>
      <c r="BM3423" s="17"/>
      <c r="BN3423" s="17"/>
      <c r="BO3423" s="17"/>
      <c r="BP3423" s="17"/>
      <c r="BQ3423" s="17"/>
      <c r="BR3423" s="17"/>
    </row>
    <row r="3424" customFormat="1" hidden="1" spans="2:70">
      <c r="B3424" s="17"/>
      <c r="C3424" s="4">
        <f t="shared" si="370"/>
        <v>3420</v>
      </c>
      <c r="D3424" s="16" t="s">
        <v>4360</v>
      </c>
      <c r="E3424" s="1"/>
      <c r="F3424" s="17"/>
      <c r="G3424" s="4">
        <v>0</v>
      </c>
      <c r="H3424" s="35">
        <f t="shared" si="367"/>
        <v>0</v>
      </c>
      <c r="I3424" s="47">
        <f t="shared" si="368"/>
        <v>35</v>
      </c>
      <c r="J3424" s="17">
        <v>35</v>
      </c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/>
      <c r="AG3424" s="17"/>
      <c r="AH3424" s="17"/>
      <c r="AI3424" s="17"/>
      <c r="AJ3424" s="17"/>
      <c r="AK3424" s="17"/>
      <c r="AL3424" s="17"/>
      <c r="AM3424" s="17"/>
      <c r="AN3424" s="17"/>
      <c r="AO3424" s="37">
        <f t="shared" si="369"/>
        <v>35</v>
      </c>
      <c r="AP3424" s="17">
        <v>35</v>
      </c>
      <c r="AQ3424" s="17"/>
      <c r="AR3424" s="17"/>
      <c r="AS3424" s="17"/>
      <c r="AT3424" s="17"/>
      <c r="AU3424" s="17"/>
      <c r="AV3424" s="17"/>
      <c r="AW3424" s="17"/>
      <c r="AX3424" s="17"/>
      <c r="AY3424" s="17"/>
      <c r="AZ3424" s="17"/>
      <c r="BA3424" s="17"/>
      <c r="BB3424" s="17"/>
      <c r="BC3424" s="17"/>
      <c r="BD3424" s="17"/>
      <c r="BE3424" s="17"/>
      <c r="BF3424" s="17"/>
      <c r="BG3424" s="17"/>
      <c r="BH3424" s="17"/>
      <c r="BI3424" s="17"/>
      <c r="BJ3424" s="17"/>
      <c r="BK3424" s="17"/>
      <c r="BL3424" s="17"/>
      <c r="BM3424" s="17"/>
      <c r="BN3424" s="17"/>
      <c r="BO3424" s="17"/>
      <c r="BP3424" s="17"/>
      <c r="BQ3424" s="17"/>
      <c r="BR3424" s="17"/>
    </row>
    <row r="3425" customFormat="1" hidden="1" spans="2:70">
      <c r="B3425" s="17"/>
      <c r="C3425" s="4">
        <f t="shared" si="370"/>
        <v>3421</v>
      </c>
      <c r="D3425" s="16" t="s">
        <v>4361</v>
      </c>
      <c r="E3425" s="1"/>
      <c r="F3425" s="17"/>
      <c r="G3425" s="4">
        <v>0</v>
      </c>
      <c r="H3425" s="35">
        <f t="shared" si="367"/>
        <v>0</v>
      </c>
      <c r="I3425" s="47">
        <f t="shared" si="368"/>
        <v>20</v>
      </c>
      <c r="J3425" s="17">
        <v>20</v>
      </c>
      <c r="K3425" s="17"/>
      <c r="L3425" s="17"/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  <c r="AE3425" s="17"/>
      <c r="AF3425" s="17"/>
      <c r="AG3425" s="17"/>
      <c r="AH3425" s="17"/>
      <c r="AI3425" s="17"/>
      <c r="AJ3425" s="17"/>
      <c r="AK3425" s="17"/>
      <c r="AL3425" s="17"/>
      <c r="AM3425" s="17"/>
      <c r="AN3425" s="17"/>
      <c r="AO3425" s="37">
        <f t="shared" si="369"/>
        <v>20</v>
      </c>
      <c r="AP3425" s="17">
        <v>20</v>
      </c>
      <c r="AQ3425" s="17"/>
      <c r="AR3425" s="17"/>
      <c r="AS3425" s="17"/>
      <c r="AT3425" s="17"/>
      <c r="AU3425" s="17"/>
      <c r="AV3425" s="17"/>
      <c r="AW3425" s="17"/>
      <c r="AX3425" s="17"/>
      <c r="AY3425" s="17"/>
      <c r="AZ3425" s="17"/>
      <c r="BA3425" s="17"/>
      <c r="BB3425" s="17"/>
      <c r="BC3425" s="17"/>
      <c r="BD3425" s="17"/>
      <c r="BE3425" s="17"/>
      <c r="BF3425" s="17"/>
      <c r="BG3425" s="17"/>
      <c r="BH3425" s="17"/>
      <c r="BI3425" s="17"/>
      <c r="BJ3425" s="17"/>
      <c r="BK3425" s="17"/>
      <c r="BL3425" s="17"/>
      <c r="BM3425" s="17"/>
      <c r="BN3425" s="17"/>
      <c r="BO3425" s="17"/>
      <c r="BP3425" s="17"/>
      <c r="BQ3425" s="17"/>
      <c r="BR3425" s="17"/>
    </row>
    <row r="3426" customFormat="1" hidden="1" spans="2:70">
      <c r="B3426" s="17"/>
      <c r="C3426" s="4">
        <f t="shared" si="370"/>
        <v>3422</v>
      </c>
      <c r="D3426" s="16" t="s">
        <v>4362</v>
      </c>
      <c r="E3426" s="1"/>
      <c r="F3426" s="17"/>
      <c r="G3426" s="4">
        <v>0</v>
      </c>
      <c r="H3426" s="35">
        <f t="shared" si="367"/>
        <v>0</v>
      </c>
      <c r="I3426" s="47">
        <f t="shared" si="368"/>
        <v>100</v>
      </c>
      <c r="J3426" s="17">
        <v>100</v>
      </c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37">
        <f t="shared" si="369"/>
        <v>100</v>
      </c>
      <c r="AP3426" s="17">
        <v>100</v>
      </c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s="17"/>
      <c r="BE3426" s="17"/>
      <c r="BF3426" s="17"/>
      <c r="BG3426" s="17"/>
      <c r="BH3426" s="17"/>
      <c r="BI3426" s="17"/>
      <c r="BJ3426" s="17"/>
      <c r="BK3426" s="17"/>
      <c r="BL3426" s="17"/>
      <c r="BM3426" s="17"/>
      <c r="BN3426" s="17"/>
      <c r="BO3426" s="17"/>
      <c r="BP3426" s="17"/>
      <c r="BQ3426" s="17"/>
      <c r="BR3426" s="17"/>
    </row>
    <row r="3427" customFormat="1" hidden="1" spans="2:70">
      <c r="B3427" s="17"/>
      <c r="C3427" s="4">
        <f t="shared" si="370"/>
        <v>3423</v>
      </c>
      <c r="D3427" s="16" t="s">
        <v>4363</v>
      </c>
      <c r="E3427" s="1"/>
      <c r="F3427" s="17"/>
      <c r="G3427" s="4">
        <v>0</v>
      </c>
      <c r="H3427" s="35">
        <f t="shared" ref="H3427:H3490" si="372">G3427+I3427-AO3427</f>
        <v>0</v>
      </c>
      <c r="I3427" s="47">
        <f t="shared" ref="I3427:I3490" si="373">SUM(J3427:AN3427)</f>
        <v>110</v>
      </c>
      <c r="J3427" s="17">
        <v>110</v>
      </c>
      <c r="K3427" s="17"/>
      <c r="L3427" s="17"/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  <c r="AE3427" s="17"/>
      <c r="AF3427" s="17"/>
      <c r="AG3427" s="17"/>
      <c r="AH3427" s="17"/>
      <c r="AI3427" s="17"/>
      <c r="AJ3427" s="17"/>
      <c r="AK3427" s="17"/>
      <c r="AL3427" s="17"/>
      <c r="AM3427" s="17"/>
      <c r="AN3427" s="17"/>
      <c r="AO3427" s="37">
        <f t="shared" ref="AO3427:AO3490" si="374">SUM(AP3427:BT3427)</f>
        <v>110</v>
      </c>
      <c r="AP3427" s="17">
        <f>10+100</f>
        <v>110</v>
      </c>
      <c r="AQ3427" s="17"/>
      <c r="AR3427" s="17"/>
      <c r="AS3427" s="17"/>
      <c r="AT3427" s="17"/>
      <c r="AU3427" s="17"/>
      <c r="AV3427" s="17"/>
      <c r="AW3427" s="17"/>
      <c r="AX3427" s="17"/>
      <c r="AY3427" s="17"/>
      <c r="AZ3427" s="17"/>
      <c r="BA3427" s="17"/>
      <c r="BB3427" s="17"/>
      <c r="BC3427" s="17"/>
      <c r="BD3427" s="17"/>
      <c r="BE3427" s="17"/>
      <c r="BF3427" s="17"/>
      <c r="BG3427" s="17"/>
      <c r="BH3427" s="17"/>
      <c r="BI3427" s="17"/>
      <c r="BJ3427" s="17"/>
      <c r="BK3427" s="17"/>
      <c r="BL3427" s="17"/>
      <c r="BM3427" s="17"/>
      <c r="BN3427" s="17"/>
      <c r="BO3427" s="17"/>
      <c r="BP3427" s="17"/>
      <c r="BQ3427" s="17"/>
      <c r="BR3427" s="17"/>
    </row>
    <row r="3428" customFormat="1" hidden="1" spans="2:70">
      <c r="B3428" s="17"/>
      <c r="C3428" s="4">
        <f t="shared" ref="C3428:C3491" si="375">ROW()-4</f>
        <v>3424</v>
      </c>
      <c r="D3428" s="16" t="s">
        <v>1811</v>
      </c>
      <c r="E3428" s="1"/>
      <c r="F3428" s="17"/>
      <c r="G3428" s="4">
        <v>0</v>
      </c>
      <c r="H3428" s="35">
        <f t="shared" si="372"/>
        <v>0</v>
      </c>
      <c r="I3428" s="47">
        <f t="shared" si="373"/>
        <v>400</v>
      </c>
      <c r="J3428" s="17">
        <v>400</v>
      </c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7"/>
      <c r="AG3428" s="17"/>
      <c r="AH3428" s="17"/>
      <c r="AI3428" s="17"/>
      <c r="AJ3428" s="17"/>
      <c r="AK3428" s="17"/>
      <c r="AL3428" s="17"/>
      <c r="AM3428" s="17"/>
      <c r="AN3428" s="17"/>
      <c r="AO3428" s="37">
        <f t="shared" si="374"/>
        <v>400</v>
      </c>
      <c r="AP3428" s="17">
        <v>400</v>
      </c>
      <c r="AQ3428" s="17"/>
      <c r="AR3428" s="17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s="17"/>
      <c r="BE3428" s="17"/>
      <c r="BF3428" s="17"/>
      <c r="BG3428" s="17"/>
      <c r="BH3428" s="17"/>
      <c r="BI3428" s="17"/>
      <c r="BJ3428" s="17"/>
      <c r="BK3428" s="17"/>
      <c r="BL3428" s="17"/>
      <c r="BM3428" s="17"/>
      <c r="BN3428" s="17"/>
      <c r="BO3428" s="17"/>
      <c r="BP3428" s="17"/>
      <c r="BQ3428" s="17"/>
      <c r="BR3428" s="17"/>
    </row>
    <row r="3429" customFormat="1" hidden="1" spans="2:70">
      <c r="B3429" s="17"/>
      <c r="C3429" s="4">
        <f t="shared" si="375"/>
        <v>3425</v>
      </c>
      <c r="D3429" s="16" t="s">
        <v>4364</v>
      </c>
      <c r="E3429" s="1"/>
      <c r="F3429" s="17"/>
      <c r="G3429" s="4">
        <v>0</v>
      </c>
      <c r="H3429" s="35">
        <f t="shared" si="372"/>
        <v>0</v>
      </c>
      <c r="I3429" s="47">
        <f t="shared" si="373"/>
        <v>300</v>
      </c>
      <c r="J3429" s="17">
        <v>300</v>
      </c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7"/>
      <c r="AG3429" s="17"/>
      <c r="AH3429" s="17"/>
      <c r="AI3429" s="17"/>
      <c r="AJ3429" s="17"/>
      <c r="AK3429" s="17"/>
      <c r="AL3429" s="17"/>
      <c r="AM3429" s="17"/>
      <c r="AN3429" s="17"/>
      <c r="AO3429" s="37">
        <f t="shared" si="374"/>
        <v>300</v>
      </c>
      <c r="AP3429" s="17">
        <v>300</v>
      </c>
      <c r="AQ3429" s="17"/>
      <c r="AR3429" s="17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s="17"/>
      <c r="BE3429" s="17"/>
      <c r="BF3429" s="17"/>
      <c r="BG3429" s="17"/>
      <c r="BH3429" s="17"/>
      <c r="BI3429" s="17"/>
      <c r="BJ3429" s="17"/>
      <c r="BK3429" s="17"/>
      <c r="BL3429" s="17"/>
      <c r="BM3429" s="17"/>
      <c r="BN3429" s="17"/>
      <c r="BO3429" s="17"/>
      <c r="BP3429" s="17"/>
      <c r="BQ3429" s="17"/>
      <c r="BR3429" s="17"/>
    </row>
    <row r="3430" customFormat="1" hidden="1" spans="2:70">
      <c r="B3430" s="17"/>
      <c r="C3430" s="4">
        <f t="shared" si="375"/>
        <v>3426</v>
      </c>
      <c r="D3430" s="16" t="s">
        <v>4365</v>
      </c>
      <c r="E3430" s="1" t="s">
        <v>4366</v>
      </c>
      <c r="F3430" s="17"/>
      <c r="G3430" s="4">
        <v>0</v>
      </c>
      <c r="H3430" s="35">
        <f t="shared" si="372"/>
        <v>0</v>
      </c>
      <c r="I3430" s="47">
        <f t="shared" si="373"/>
        <v>150</v>
      </c>
      <c r="J3430" s="17">
        <v>150</v>
      </c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7"/>
      <c r="AI3430" s="17"/>
      <c r="AJ3430" s="17"/>
      <c r="AK3430" s="17"/>
      <c r="AL3430" s="17"/>
      <c r="AM3430" s="17"/>
      <c r="AN3430" s="17"/>
      <c r="AO3430" s="37">
        <f t="shared" si="374"/>
        <v>150</v>
      </c>
      <c r="AP3430" s="17">
        <v>150</v>
      </c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s="17"/>
      <c r="BE3430" s="17"/>
      <c r="BF3430" s="17"/>
      <c r="BG3430" s="17"/>
      <c r="BH3430" s="17"/>
      <c r="BI3430" s="17"/>
      <c r="BJ3430" s="17"/>
      <c r="BK3430" s="17"/>
      <c r="BL3430" s="17"/>
      <c r="BM3430" s="17"/>
      <c r="BN3430" s="17"/>
      <c r="BO3430" s="17"/>
      <c r="BP3430" s="17"/>
      <c r="BQ3430" s="17"/>
      <c r="BR3430" s="17"/>
    </row>
    <row r="3431" customFormat="1" hidden="1" spans="2:70">
      <c r="B3431" s="17"/>
      <c r="C3431" s="4">
        <f t="shared" si="375"/>
        <v>3427</v>
      </c>
      <c r="D3431" s="16" t="s">
        <v>4367</v>
      </c>
      <c r="E3431" s="1"/>
      <c r="F3431" s="17"/>
      <c r="G3431" s="4">
        <v>0</v>
      </c>
      <c r="H3431" s="35">
        <f t="shared" si="372"/>
        <v>0</v>
      </c>
      <c r="I3431" s="47">
        <f t="shared" si="373"/>
        <v>11</v>
      </c>
      <c r="J3431" s="17">
        <v>11</v>
      </c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7"/>
      <c r="AI3431" s="17"/>
      <c r="AJ3431" s="17"/>
      <c r="AK3431" s="17"/>
      <c r="AL3431" s="17"/>
      <c r="AM3431" s="17"/>
      <c r="AN3431" s="17"/>
      <c r="AO3431" s="37">
        <f t="shared" si="374"/>
        <v>11</v>
      </c>
      <c r="AP3431" s="17">
        <v>11</v>
      </c>
      <c r="AQ3431" s="17"/>
      <c r="AR3431" s="17"/>
      <c r="AS3431" s="17"/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s="17"/>
      <c r="BE3431" s="17"/>
      <c r="BF3431" s="17"/>
      <c r="BG3431" s="17"/>
      <c r="BH3431" s="17"/>
      <c r="BI3431" s="17"/>
      <c r="BJ3431" s="17"/>
      <c r="BK3431" s="17"/>
      <c r="BL3431" s="17"/>
      <c r="BM3431" s="17"/>
      <c r="BN3431" s="17"/>
      <c r="BO3431" s="17"/>
      <c r="BP3431" s="17"/>
      <c r="BQ3431" s="17"/>
      <c r="BR3431" s="17"/>
    </row>
    <row r="3432" customFormat="1" hidden="1" spans="2:70">
      <c r="B3432" s="17"/>
      <c r="C3432" s="4">
        <f t="shared" si="375"/>
        <v>3428</v>
      </c>
      <c r="D3432" s="16" t="s">
        <v>4368</v>
      </c>
      <c r="E3432" s="16" t="s">
        <v>4369</v>
      </c>
      <c r="F3432" s="17"/>
      <c r="G3432" s="4">
        <v>0</v>
      </c>
      <c r="H3432" s="35">
        <f t="shared" si="372"/>
        <v>0</v>
      </c>
      <c r="I3432" s="47">
        <f t="shared" si="373"/>
        <v>122</v>
      </c>
      <c r="J3432" s="17">
        <v>122</v>
      </c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7"/>
      <c r="AG3432" s="17"/>
      <c r="AH3432" s="17"/>
      <c r="AI3432" s="17"/>
      <c r="AJ3432" s="17"/>
      <c r="AK3432" s="17"/>
      <c r="AL3432" s="17"/>
      <c r="AM3432" s="17"/>
      <c r="AN3432" s="17"/>
      <c r="AO3432" s="37">
        <f t="shared" si="374"/>
        <v>122</v>
      </c>
      <c r="AP3432" s="17">
        <v>122</v>
      </c>
      <c r="AQ3432" s="17"/>
      <c r="AR3432" s="17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s="17"/>
      <c r="BE3432" s="17"/>
      <c r="BF3432" s="17"/>
      <c r="BG3432" s="17"/>
      <c r="BH3432" s="17"/>
      <c r="BI3432" s="17"/>
      <c r="BJ3432" s="17"/>
      <c r="BK3432" s="17"/>
      <c r="BL3432" s="17"/>
      <c r="BM3432" s="17"/>
      <c r="BN3432" s="17"/>
      <c r="BO3432" s="17"/>
      <c r="BP3432" s="17"/>
      <c r="BQ3432" s="17"/>
      <c r="BR3432" s="17"/>
    </row>
    <row r="3433" customFormat="1" hidden="1" spans="2:70">
      <c r="B3433" s="17"/>
      <c r="C3433" s="4">
        <f t="shared" si="375"/>
        <v>3429</v>
      </c>
      <c r="D3433" s="16" t="s">
        <v>4370</v>
      </c>
      <c r="E3433" s="1"/>
      <c r="F3433" s="17"/>
      <c r="G3433" s="4">
        <v>0</v>
      </c>
      <c r="H3433" s="35">
        <f t="shared" si="372"/>
        <v>0</v>
      </c>
      <c r="I3433" s="47">
        <f t="shared" si="373"/>
        <v>442</v>
      </c>
      <c r="J3433" s="17">
        <v>442</v>
      </c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  <c r="AE3433" s="17"/>
      <c r="AF3433" s="17"/>
      <c r="AG3433" s="17"/>
      <c r="AH3433" s="17"/>
      <c r="AI3433" s="17"/>
      <c r="AJ3433" s="17"/>
      <c r="AK3433" s="17"/>
      <c r="AL3433" s="17"/>
      <c r="AM3433" s="17"/>
      <c r="AN3433" s="17"/>
      <c r="AO3433" s="37">
        <f t="shared" si="374"/>
        <v>442</v>
      </c>
      <c r="AP3433" s="17">
        <v>442</v>
      </c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17"/>
      <c r="BA3433" s="17"/>
      <c r="BB3433" s="17"/>
      <c r="BC3433" s="17"/>
      <c r="BD3433" s="17"/>
      <c r="BE3433" s="17"/>
      <c r="BF3433" s="17"/>
      <c r="BG3433" s="17"/>
      <c r="BH3433" s="17"/>
      <c r="BI3433" s="17"/>
      <c r="BJ3433" s="17"/>
      <c r="BK3433" s="17"/>
      <c r="BL3433" s="17"/>
      <c r="BM3433" s="17"/>
      <c r="BN3433" s="17"/>
      <c r="BO3433" s="17"/>
      <c r="BP3433" s="17"/>
      <c r="BQ3433" s="17"/>
      <c r="BR3433" s="17"/>
    </row>
    <row r="3434" customFormat="1" hidden="1" spans="2:70">
      <c r="B3434" s="17"/>
      <c r="C3434" s="4">
        <f t="shared" si="375"/>
        <v>3430</v>
      </c>
      <c r="D3434" s="16" t="s">
        <v>4371</v>
      </c>
      <c r="E3434" s="1"/>
      <c r="F3434" s="17"/>
      <c r="G3434" s="4">
        <v>0</v>
      </c>
      <c r="H3434" s="35">
        <f t="shared" si="372"/>
        <v>0</v>
      </c>
      <c r="I3434" s="47">
        <f t="shared" si="373"/>
        <v>30</v>
      </c>
      <c r="J3434" s="17">
        <v>30</v>
      </c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7"/>
      <c r="AG3434" s="17"/>
      <c r="AH3434" s="17"/>
      <c r="AI3434" s="17"/>
      <c r="AJ3434" s="17"/>
      <c r="AK3434" s="17"/>
      <c r="AL3434" s="17"/>
      <c r="AM3434" s="17"/>
      <c r="AN3434" s="17"/>
      <c r="AO3434" s="37">
        <f t="shared" si="374"/>
        <v>30</v>
      </c>
      <c r="AP3434" s="17">
        <v>30</v>
      </c>
      <c r="AQ3434" s="17"/>
      <c r="AR3434" s="17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7"/>
      <c r="BC3434" s="17"/>
      <c r="BD3434" s="17"/>
      <c r="BE3434" s="17"/>
      <c r="BF3434" s="17"/>
      <c r="BG3434" s="17"/>
      <c r="BH3434" s="17"/>
      <c r="BI3434" s="17"/>
      <c r="BJ3434" s="17"/>
      <c r="BK3434" s="17"/>
      <c r="BL3434" s="17"/>
      <c r="BM3434" s="17"/>
      <c r="BN3434" s="17"/>
      <c r="BO3434" s="17"/>
      <c r="BP3434" s="17"/>
      <c r="BQ3434" s="17"/>
      <c r="BR3434" s="17"/>
    </row>
    <row r="3435" customFormat="1" hidden="1" spans="2:70">
      <c r="B3435" s="17"/>
      <c r="C3435" s="4">
        <f t="shared" si="375"/>
        <v>3431</v>
      </c>
      <c r="D3435" s="16" t="s">
        <v>4372</v>
      </c>
      <c r="E3435" s="1"/>
      <c r="F3435" s="17"/>
      <c r="G3435" s="4">
        <v>0</v>
      </c>
      <c r="H3435" s="35">
        <f t="shared" si="372"/>
        <v>-50</v>
      </c>
      <c r="I3435" s="47">
        <f t="shared" si="373"/>
        <v>30</v>
      </c>
      <c r="J3435" s="17">
        <v>30</v>
      </c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7"/>
      <c r="AI3435" s="17"/>
      <c r="AJ3435" s="17"/>
      <c r="AK3435" s="17"/>
      <c r="AL3435" s="17"/>
      <c r="AM3435" s="17"/>
      <c r="AN3435" s="17"/>
      <c r="AO3435" s="37">
        <f t="shared" si="374"/>
        <v>80</v>
      </c>
      <c r="AP3435" s="17">
        <v>30</v>
      </c>
      <c r="AQ3435" s="17"/>
      <c r="AR3435" s="17">
        <v>50</v>
      </c>
      <c r="AS3435" s="17"/>
      <c r="AT3435" s="17"/>
      <c r="AU3435" s="17"/>
      <c r="AV3435" s="17"/>
      <c r="AW3435" s="17"/>
      <c r="AX3435" s="17"/>
      <c r="AY3435" s="17"/>
      <c r="AZ3435" s="17"/>
      <c r="BA3435" s="17"/>
      <c r="BB3435" s="17"/>
      <c r="BC3435" s="17"/>
      <c r="BD3435" s="17"/>
      <c r="BE3435" s="17"/>
      <c r="BF3435" s="17"/>
      <c r="BG3435" s="17"/>
      <c r="BH3435" s="17"/>
      <c r="BI3435" s="17"/>
      <c r="BJ3435" s="17"/>
      <c r="BK3435" s="17"/>
      <c r="BL3435" s="17"/>
      <c r="BM3435" s="17"/>
      <c r="BN3435" s="17"/>
      <c r="BO3435" s="17"/>
      <c r="BP3435" s="17"/>
      <c r="BQ3435" s="17"/>
      <c r="BR3435" s="17"/>
    </row>
    <row r="3436" customFormat="1" hidden="1" spans="2:70">
      <c r="B3436" s="17"/>
      <c r="C3436" s="4">
        <f t="shared" si="375"/>
        <v>3432</v>
      </c>
      <c r="D3436" s="16" t="s">
        <v>4373</v>
      </c>
      <c r="E3436" s="1"/>
      <c r="F3436" s="17"/>
      <c r="G3436" s="4">
        <v>0</v>
      </c>
      <c r="H3436" s="35">
        <f t="shared" si="372"/>
        <v>0</v>
      </c>
      <c r="I3436" s="47">
        <f t="shared" si="373"/>
        <v>100</v>
      </c>
      <c r="J3436" s="17">
        <v>100</v>
      </c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7"/>
      <c r="AI3436" s="17"/>
      <c r="AJ3436" s="17"/>
      <c r="AK3436" s="17"/>
      <c r="AL3436" s="17"/>
      <c r="AM3436" s="17"/>
      <c r="AN3436" s="17"/>
      <c r="AO3436" s="37">
        <f t="shared" si="374"/>
        <v>100</v>
      </c>
      <c r="AP3436" s="17">
        <v>100</v>
      </c>
      <c r="AQ3436" s="17"/>
      <c r="AR3436" s="17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7"/>
      <c r="BC3436" s="17"/>
      <c r="BD3436" s="17"/>
      <c r="BE3436" s="17"/>
      <c r="BF3436" s="17"/>
      <c r="BG3436" s="17"/>
      <c r="BH3436" s="17"/>
      <c r="BI3436" s="17"/>
      <c r="BJ3436" s="17"/>
      <c r="BK3436" s="17"/>
      <c r="BL3436" s="17"/>
      <c r="BM3436" s="17"/>
      <c r="BN3436" s="17"/>
      <c r="BO3436" s="17"/>
      <c r="BP3436" s="17"/>
      <c r="BQ3436" s="17"/>
      <c r="BR3436" s="17"/>
    </row>
    <row r="3437" customFormat="1" hidden="1" spans="2:70">
      <c r="B3437" s="17"/>
      <c r="C3437" s="4">
        <f t="shared" si="375"/>
        <v>3433</v>
      </c>
      <c r="D3437" s="16" t="s">
        <v>4374</v>
      </c>
      <c r="E3437" s="1"/>
      <c r="F3437" s="17"/>
      <c r="G3437" s="4">
        <v>0</v>
      </c>
      <c r="H3437" s="35">
        <f t="shared" si="372"/>
        <v>0</v>
      </c>
      <c r="I3437" s="47">
        <f t="shared" si="373"/>
        <v>2</v>
      </c>
      <c r="J3437" s="17">
        <v>2</v>
      </c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7"/>
      <c r="AG3437" s="17"/>
      <c r="AH3437" s="17"/>
      <c r="AI3437" s="17"/>
      <c r="AJ3437" s="17"/>
      <c r="AK3437" s="17"/>
      <c r="AL3437" s="17"/>
      <c r="AM3437" s="17"/>
      <c r="AN3437" s="17"/>
      <c r="AO3437" s="37">
        <f t="shared" si="374"/>
        <v>2</v>
      </c>
      <c r="AP3437" s="17">
        <v>2</v>
      </c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7"/>
      <c r="BC3437" s="17"/>
      <c r="BD3437" s="17"/>
      <c r="BE3437" s="17"/>
      <c r="BF3437" s="17"/>
      <c r="BG3437" s="17"/>
      <c r="BH3437" s="17"/>
      <c r="BI3437" s="17"/>
      <c r="BJ3437" s="17"/>
      <c r="BK3437" s="17"/>
      <c r="BL3437" s="17"/>
      <c r="BM3437" s="17"/>
      <c r="BN3437" s="17"/>
      <c r="BO3437" s="17"/>
      <c r="BP3437" s="17"/>
      <c r="BQ3437" s="17"/>
      <c r="BR3437" s="17"/>
    </row>
    <row r="3438" customFormat="1" hidden="1" spans="2:70">
      <c r="B3438" s="17"/>
      <c r="C3438" s="4">
        <f t="shared" si="375"/>
        <v>3434</v>
      </c>
      <c r="D3438" s="16" t="s">
        <v>4375</v>
      </c>
      <c r="E3438" s="1"/>
      <c r="F3438" s="17"/>
      <c r="G3438" s="4">
        <v>0</v>
      </c>
      <c r="H3438" s="35">
        <f t="shared" si="372"/>
        <v>0</v>
      </c>
      <c r="I3438" s="47">
        <f t="shared" si="373"/>
        <v>100</v>
      </c>
      <c r="J3438" s="17">
        <v>100</v>
      </c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  <c r="AE3438" s="17"/>
      <c r="AF3438" s="17"/>
      <c r="AG3438" s="17"/>
      <c r="AH3438" s="17"/>
      <c r="AI3438" s="17"/>
      <c r="AJ3438" s="17"/>
      <c r="AK3438" s="17"/>
      <c r="AL3438" s="17"/>
      <c r="AM3438" s="17"/>
      <c r="AN3438" s="17"/>
      <c r="AO3438" s="37">
        <f t="shared" si="374"/>
        <v>100</v>
      </c>
      <c r="AP3438" s="17">
        <v>100</v>
      </c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7"/>
      <c r="BC3438" s="17"/>
      <c r="BD3438" s="17"/>
      <c r="BE3438" s="17"/>
      <c r="BF3438" s="17"/>
      <c r="BG3438" s="17"/>
      <c r="BH3438" s="17"/>
      <c r="BI3438" s="17"/>
      <c r="BJ3438" s="17"/>
      <c r="BK3438" s="17"/>
      <c r="BL3438" s="17"/>
      <c r="BM3438" s="17"/>
      <c r="BN3438" s="17"/>
      <c r="BO3438" s="17"/>
      <c r="BP3438" s="17"/>
      <c r="BQ3438" s="17"/>
      <c r="BR3438" s="17"/>
    </row>
    <row r="3439" customFormat="1" hidden="1" spans="2:70">
      <c r="B3439" s="17"/>
      <c r="C3439" s="4">
        <f t="shared" si="375"/>
        <v>3435</v>
      </c>
      <c r="D3439" s="16" t="s">
        <v>4101</v>
      </c>
      <c r="E3439" s="1"/>
      <c r="F3439" s="17"/>
      <c r="G3439" s="4">
        <v>0</v>
      </c>
      <c r="H3439" s="35">
        <f t="shared" si="372"/>
        <v>0</v>
      </c>
      <c r="I3439" s="47">
        <f t="shared" si="373"/>
        <v>160</v>
      </c>
      <c r="J3439" s="17">
        <v>160</v>
      </c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7"/>
      <c r="AI3439" s="17"/>
      <c r="AJ3439" s="17"/>
      <c r="AK3439" s="17"/>
      <c r="AL3439" s="17"/>
      <c r="AM3439" s="17"/>
      <c r="AN3439" s="17"/>
      <c r="AO3439" s="37">
        <f t="shared" si="374"/>
        <v>160</v>
      </c>
      <c r="AP3439" s="17">
        <v>160</v>
      </c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s="17"/>
      <c r="BE3439" s="17"/>
      <c r="BF3439" s="17"/>
      <c r="BG3439" s="17"/>
      <c r="BH3439" s="17"/>
      <c r="BI3439" s="17"/>
      <c r="BJ3439" s="17"/>
      <c r="BK3439" s="17"/>
      <c r="BL3439" s="17"/>
      <c r="BM3439" s="17"/>
      <c r="BN3439" s="17"/>
      <c r="BO3439" s="17"/>
      <c r="BP3439" s="17"/>
      <c r="BQ3439" s="17"/>
      <c r="BR3439" s="17"/>
    </row>
    <row r="3440" customFormat="1" hidden="1" spans="2:70">
      <c r="B3440" s="17"/>
      <c r="C3440" s="4">
        <f t="shared" si="375"/>
        <v>3436</v>
      </c>
      <c r="D3440" s="16" t="s">
        <v>4376</v>
      </c>
      <c r="E3440" s="1"/>
      <c r="F3440" s="17"/>
      <c r="G3440" s="4">
        <v>0</v>
      </c>
      <c r="H3440" s="35">
        <f t="shared" si="372"/>
        <v>0</v>
      </c>
      <c r="I3440" s="47">
        <f t="shared" si="373"/>
        <v>410</v>
      </c>
      <c r="J3440" s="17">
        <v>410</v>
      </c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  <c r="AE3440" s="17"/>
      <c r="AF3440" s="17"/>
      <c r="AG3440" s="17"/>
      <c r="AH3440" s="17"/>
      <c r="AI3440" s="17"/>
      <c r="AJ3440" s="17"/>
      <c r="AK3440" s="17"/>
      <c r="AL3440" s="17"/>
      <c r="AM3440" s="17"/>
      <c r="AN3440" s="17"/>
      <c r="AO3440" s="37">
        <f t="shared" si="374"/>
        <v>410</v>
      </c>
      <c r="AP3440" s="17">
        <v>410</v>
      </c>
      <c r="AQ3440" s="17"/>
      <c r="AR3440" s="17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7"/>
      <c r="BC3440" s="17"/>
      <c r="BD3440" s="17"/>
      <c r="BE3440" s="17"/>
      <c r="BF3440" s="17"/>
      <c r="BG3440" s="17"/>
      <c r="BH3440" s="17"/>
      <c r="BI3440" s="17"/>
      <c r="BJ3440" s="17"/>
      <c r="BK3440" s="17"/>
      <c r="BL3440" s="17"/>
      <c r="BM3440" s="17"/>
      <c r="BN3440" s="17"/>
      <c r="BO3440" s="17"/>
      <c r="BP3440" s="17"/>
      <c r="BQ3440" s="17"/>
      <c r="BR3440" s="17"/>
    </row>
    <row r="3441" customFormat="1" hidden="1" spans="2:70">
      <c r="B3441" s="17"/>
      <c r="C3441" s="4">
        <f t="shared" si="375"/>
        <v>3437</v>
      </c>
      <c r="D3441" s="16" t="s">
        <v>4377</v>
      </c>
      <c r="E3441" s="1"/>
      <c r="F3441" s="17"/>
      <c r="G3441" s="4">
        <v>0</v>
      </c>
      <c r="H3441" s="35">
        <f t="shared" si="372"/>
        <v>0</v>
      </c>
      <c r="I3441" s="47">
        <f t="shared" si="373"/>
        <v>100</v>
      </c>
      <c r="J3441" s="17">
        <v>100</v>
      </c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7"/>
      <c r="AG3441" s="17"/>
      <c r="AH3441" s="17"/>
      <c r="AI3441" s="17"/>
      <c r="AJ3441" s="17"/>
      <c r="AK3441" s="17"/>
      <c r="AL3441" s="17"/>
      <c r="AM3441" s="17"/>
      <c r="AN3441" s="17"/>
      <c r="AO3441" s="37">
        <f t="shared" si="374"/>
        <v>100</v>
      </c>
      <c r="AP3441" s="17">
        <v>100</v>
      </c>
      <c r="AQ3441" s="17"/>
      <c r="AR3441" s="17"/>
      <c r="AS3441" s="17"/>
      <c r="AT3441" s="17"/>
      <c r="AU3441" s="17"/>
      <c r="AV3441" s="17"/>
      <c r="AW3441" s="17"/>
      <c r="AX3441" s="17"/>
      <c r="AY3441" s="17"/>
      <c r="AZ3441" s="17"/>
      <c r="BA3441" s="17"/>
      <c r="BB3441" s="17"/>
      <c r="BC3441" s="17"/>
      <c r="BD3441" s="17"/>
      <c r="BE3441" s="17"/>
      <c r="BF3441" s="17"/>
      <c r="BG3441" s="17"/>
      <c r="BH3441" s="17"/>
      <c r="BI3441" s="17"/>
      <c r="BJ3441" s="17"/>
      <c r="BK3441" s="17"/>
      <c r="BL3441" s="17"/>
      <c r="BM3441" s="17"/>
      <c r="BN3441" s="17"/>
      <c r="BO3441" s="17"/>
      <c r="BP3441" s="17"/>
      <c r="BQ3441" s="17"/>
      <c r="BR3441" s="17"/>
    </row>
    <row r="3442" customFormat="1" hidden="1" spans="2:70">
      <c r="B3442" s="17"/>
      <c r="C3442" s="4">
        <f t="shared" si="375"/>
        <v>3438</v>
      </c>
      <c r="D3442" s="16" t="s">
        <v>4378</v>
      </c>
      <c r="E3442" s="1"/>
      <c r="F3442" s="17"/>
      <c r="G3442" s="4">
        <v>0</v>
      </c>
      <c r="H3442" s="35">
        <f t="shared" si="372"/>
        <v>0</v>
      </c>
      <c r="I3442" s="47">
        <f t="shared" si="373"/>
        <v>103</v>
      </c>
      <c r="J3442" s="17">
        <v>103</v>
      </c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/>
      <c r="AG3442" s="17"/>
      <c r="AH3442" s="17"/>
      <c r="AI3442" s="17"/>
      <c r="AJ3442" s="17"/>
      <c r="AK3442" s="17"/>
      <c r="AL3442" s="17"/>
      <c r="AM3442" s="17"/>
      <c r="AN3442" s="17"/>
      <c r="AO3442" s="37">
        <f t="shared" si="374"/>
        <v>103</v>
      </c>
      <c r="AP3442" s="17">
        <v>103</v>
      </c>
      <c r="AQ3442" s="17"/>
      <c r="AR3442" s="17"/>
      <c r="AS3442" s="17"/>
      <c r="AT3442" s="17"/>
      <c r="AU3442" s="17"/>
      <c r="AV3442" s="17"/>
      <c r="AW3442" s="17"/>
      <c r="AX3442" s="17"/>
      <c r="AY3442" s="17"/>
      <c r="AZ3442" s="17"/>
      <c r="BA3442" s="17"/>
      <c r="BB3442" s="17"/>
      <c r="BC3442" s="17"/>
      <c r="BD3442" s="17"/>
      <c r="BE3442" s="17"/>
      <c r="BF3442" s="17"/>
      <c r="BG3442" s="17"/>
      <c r="BH3442" s="17"/>
      <c r="BI3442" s="17"/>
      <c r="BJ3442" s="17"/>
      <c r="BK3442" s="17"/>
      <c r="BL3442" s="17"/>
      <c r="BM3442" s="17"/>
      <c r="BN3442" s="17"/>
      <c r="BO3442" s="17"/>
      <c r="BP3442" s="17"/>
      <c r="BQ3442" s="17"/>
      <c r="BR3442" s="17"/>
    </row>
    <row r="3443" customFormat="1" hidden="1" spans="2:70">
      <c r="B3443" s="17"/>
      <c r="C3443" s="4">
        <f t="shared" si="375"/>
        <v>3439</v>
      </c>
      <c r="D3443" s="16" t="s">
        <v>4379</v>
      </c>
      <c r="E3443" s="1"/>
      <c r="F3443" s="17"/>
      <c r="G3443" s="4">
        <v>0</v>
      </c>
      <c r="H3443" s="35">
        <f t="shared" si="372"/>
        <v>0</v>
      </c>
      <c r="I3443" s="47">
        <f t="shared" si="373"/>
        <v>100</v>
      </c>
      <c r="J3443" s="17">
        <v>100</v>
      </c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7"/>
      <c r="AI3443" s="17"/>
      <c r="AJ3443" s="17"/>
      <c r="AK3443" s="17"/>
      <c r="AL3443" s="17"/>
      <c r="AM3443" s="17"/>
      <c r="AN3443" s="17"/>
      <c r="AO3443" s="37">
        <f t="shared" si="374"/>
        <v>100</v>
      </c>
      <c r="AP3443" s="17">
        <v>100</v>
      </c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7"/>
      <c r="BC3443" s="17"/>
      <c r="BD3443" s="17"/>
      <c r="BE3443" s="17"/>
      <c r="BF3443" s="17"/>
      <c r="BG3443" s="17"/>
      <c r="BH3443" s="17"/>
      <c r="BI3443" s="17"/>
      <c r="BJ3443" s="17"/>
      <c r="BK3443" s="17"/>
      <c r="BL3443" s="17"/>
      <c r="BM3443" s="17"/>
      <c r="BN3443" s="17"/>
      <c r="BO3443" s="17"/>
      <c r="BP3443" s="17"/>
      <c r="BQ3443" s="17"/>
      <c r="BR3443" s="17"/>
    </row>
    <row r="3444" customFormat="1" hidden="1" spans="2:70">
      <c r="B3444" s="17"/>
      <c r="C3444" s="4">
        <f t="shared" si="375"/>
        <v>3440</v>
      </c>
      <c r="D3444" s="16" t="s">
        <v>4380</v>
      </c>
      <c r="E3444" s="1"/>
      <c r="F3444" s="17"/>
      <c r="G3444" s="4">
        <v>0</v>
      </c>
      <c r="H3444" s="35">
        <f t="shared" si="372"/>
        <v>0</v>
      </c>
      <c r="I3444" s="47">
        <f t="shared" si="373"/>
        <v>100</v>
      </c>
      <c r="J3444" s="17">
        <v>100</v>
      </c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7"/>
      <c r="AG3444" s="17"/>
      <c r="AH3444" s="17"/>
      <c r="AI3444" s="17"/>
      <c r="AJ3444" s="17"/>
      <c r="AK3444" s="17"/>
      <c r="AL3444" s="17"/>
      <c r="AM3444" s="17"/>
      <c r="AN3444" s="17"/>
      <c r="AO3444" s="37">
        <f t="shared" si="374"/>
        <v>100</v>
      </c>
      <c r="AP3444" s="17">
        <v>100</v>
      </c>
      <c r="AQ3444" s="17"/>
      <c r="AR3444" s="17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s="17"/>
      <c r="BE3444" s="17"/>
      <c r="BF3444" s="17"/>
      <c r="BG3444" s="17"/>
      <c r="BH3444" s="17"/>
      <c r="BI3444" s="17"/>
      <c r="BJ3444" s="17"/>
      <c r="BK3444" s="17"/>
      <c r="BL3444" s="17"/>
      <c r="BM3444" s="17"/>
      <c r="BN3444" s="17"/>
      <c r="BO3444" s="17"/>
      <c r="BP3444" s="17"/>
      <c r="BQ3444" s="17"/>
      <c r="BR3444" s="17"/>
    </row>
    <row r="3445" customFormat="1" hidden="1" spans="2:70">
      <c r="B3445" s="17"/>
      <c r="C3445" s="4">
        <f t="shared" si="375"/>
        <v>3441</v>
      </c>
      <c r="D3445" s="16" t="s">
        <v>4381</v>
      </c>
      <c r="E3445" s="1"/>
      <c r="F3445" s="17"/>
      <c r="G3445" s="4">
        <v>0</v>
      </c>
      <c r="H3445" s="35">
        <f t="shared" si="372"/>
        <v>0</v>
      </c>
      <c r="I3445" s="47">
        <f t="shared" si="373"/>
        <v>100</v>
      </c>
      <c r="J3445" s="17">
        <v>100</v>
      </c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7"/>
      <c r="AI3445" s="17"/>
      <c r="AJ3445" s="17"/>
      <c r="AK3445" s="17"/>
      <c r="AL3445" s="17"/>
      <c r="AM3445" s="17"/>
      <c r="AN3445" s="17"/>
      <c r="AO3445" s="37">
        <f t="shared" si="374"/>
        <v>100</v>
      </c>
      <c r="AP3445" s="17">
        <v>100</v>
      </c>
      <c r="AQ3445" s="17"/>
      <c r="AR3445" s="17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s="17"/>
      <c r="BE3445" s="17"/>
      <c r="BF3445" s="17"/>
      <c r="BG3445" s="17"/>
      <c r="BH3445" s="17"/>
      <c r="BI3445" s="17"/>
      <c r="BJ3445" s="17"/>
      <c r="BK3445" s="17"/>
      <c r="BL3445" s="17"/>
      <c r="BM3445" s="17"/>
      <c r="BN3445" s="17"/>
      <c r="BO3445" s="17"/>
      <c r="BP3445" s="17"/>
      <c r="BQ3445" s="17"/>
      <c r="BR3445" s="17"/>
    </row>
    <row r="3446" customFormat="1" hidden="1" spans="2:70">
      <c r="B3446" s="17"/>
      <c r="C3446" s="4">
        <f t="shared" si="375"/>
        <v>3442</v>
      </c>
      <c r="D3446" s="16" t="s">
        <v>4382</v>
      </c>
      <c r="E3446" s="1"/>
      <c r="F3446" s="17"/>
      <c r="G3446" s="4">
        <v>0</v>
      </c>
      <c r="H3446" s="35">
        <f t="shared" si="372"/>
        <v>0</v>
      </c>
      <c r="I3446" s="47">
        <f t="shared" si="373"/>
        <v>100</v>
      </c>
      <c r="J3446" s="17">
        <v>100</v>
      </c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7"/>
      <c r="AG3446" s="17"/>
      <c r="AH3446" s="17"/>
      <c r="AI3446" s="17"/>
      <c r="AJ3446" s="17"/>
      <c r="AK3446" s="17"/>
      <c r="AL3446" s="17"/>
      <c r="AM3446" s="17"/>
      <c r="AN3446" s="17"/>
      <c r="AO3446" s="37">
        <f t="shared" si="374"/>
        <v>100</v>
      </c>
      <c r="AP3446" s="17">
        <v>100</v>
      </c>
      <c r="AQ3446" s="17"/>
      <c r="AR3446" s="17"/>
      <c r="AS3446" s="17"/>
      <c r="AT3446" s="17"/>
      <c r="AU3446" s="17"/>
      <c r="AV3446" s="17"/>
      <c r="AW3446" s="17"/>
      <c r="AX3446" s="17"/>
      <c r="AY3446" s="17"/>
      <c r="AZ3446" s="17"/>
      <c r="BA3446" s="17"/>
      <c r="BB3446" s="17"/>
      <c r="BC3446" s="17"/>
      <c r="BD3446" s="17"/>
      <c r="BE3446" s="17"/>
      <c r="BF3446" s="17"/>
      <c r="BG3446" s="17"/>
      <c r="BH3446" s="17"/>
      <c r="BI3446" s="17"/>
      <c r="BJ3446" s="17"/>
      <c r="BK3446" s="17"/>
      <c r="BL3446" s="17"/>
      <c r="BM3446" s="17"/>
      <c r="BN3446" s="17"/>
      <c r="BO3446" s="17"/>
      <c r="BP3446" s="17"/>
      <c r="BQ3446" s="17"/>
      <c r="BR3446" s="17"/>
    </row>
    <row r="3447" customFormat="1" hidden="1" spans="2:70">
      <c r="B3447" s="17"/>
      <c r="C3447" s="4">
        <f t="shared" si="375"/>
        <v>3443</v>
      </c>
      <c r="D3447" s="16" t="s">
        <v>4383</v>
      </c>
      <c r="E3447" s="1"/>
      <c r="F3447" s="17"/>
      <c r="G3447" s="4">
        <v>0</v>
      </c>
      <c r="H3447" s="35">
        <f t="shared" si="372"/>
        <v>0</v>
      </c>
      <c r="I3447" s="47">
        <f t="shared" si="373"/>
        <v>100</v>
      </c>
      <c r="J3447" s="17">
        <v>100</v>
      </c>
      <c r="K3447" s="17"/>
      <c r="L3447" s="17"/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7"/>
      <c r="AG3447" s="17"/>
      <c r="AH3447" s="17"/>
      <c r="AI3447" s="17"/>
      <c r="AJ3447" s="17"/>
      <c r="AK3447" s="17"/>
      <c r="AL3447" s="17"/>
      <c r="AM3447" s="17"/>
      <c r="AN3447" s="17"/>
      <c r="AO3447" s="37">
        <f t="shared" si="374"/>
        <v>100</v>
      </c>
      <c r="AP3447" s="17">
        <v>100</v>
      </c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7"/>
      <c r="BC3447" s="17"/>
      <c r="BD3447" s="17"/>
      <c r="BE3447" s="17"/>
      <c r="BF3447" s="17"/>
      <c r="BG3447" s="17"/>
      <c r="BH3447" s="17"/>
      <c r="BI3447" s="17"/>
      <c r="BJ3447" s="17"/>
      <c r="BK3447" s="17"/>
      <c r="BL3447" s="17"/>
      <c r="BM3447" s="17"/>
      <c r="BN3447" s="17"/>
      <c r="BO3447" s="17"/>
      <c r="BP3447" s="17"/>
      <c r="BQ3447" s="17"/>
      <c r="BR3447" s="17"/>
    </row>
    <row r="3448" customFormat="1" hidden="1" spans="2:70">
      <c r="B3448" s="17"/>
      <c r="C3448" s="4">
        <f t="shared" si="375"/>
        <v>3444</v>
      </c>
      <c r="D3448" s="16" t="s">
        <v>4384</v>
      </c>
      <c r="E3448" s="1"/>
      <c r="F3448" s="17"/>
      <c r="G3448" s="4">
        <v>0</v>
      </c>
      <c r="H3448" s="35">
        <f t="shared" si="372"/>
        <v>0</v>
      </c>
      <c r="I3448" s="47">
        <f t="shared" si="373"/>
        <v>50</v>
      </c>
      <c r="J3448" s="17">
        <v>50</v>
      </c>
      <c r="K3448" s="17"/>
      <c r="L3448" s="17"/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7"/>
      <c r="AI3448" s="17"/>
      <c r="AJ3448" s="17"/>
      <c r="AK3448" s="17"/>
      <c r="AL3448" s="17"/>
      <c r="AM3448" s="17"/>
      <c r="AN3448" s="17"/>
      <c r="AO3448" s="37">
        <f t="shared" si="374"/>
        <v>50</v>
      </c>
      <c r="AP3448" s="17">
        <v>50</v>
      </c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s="17"/>
      <c r="BE3448" s="17"/>
      <c r="BF3448" s="17"/>
      <c r="BG3448" s="17"/>
      <c r="BH3448" s="17"/>
      <c r="BI3448" s="17"/>
      <c r="BJ3448" s="17"/>
      <c r="BK3448" s="17"/>
      <c r="BL3448" s="17"/>
      <c r="BM3448" s="17"/>
      <c r="BN3448" s="17"/>
      <c r="BO3448" s="17"/>
      <c r="BP3448" s="17"/>
      <c r="BQ3448" s="17"/>
      <c r="BR3448" s="17"/>
    </row>
    <row r="3449" customFormat="1" hidden="1" spans="2:70">
      <c r="B3449" s="17"/>
      <c r="C3449" s="4">
        <f t="shared" si="375"/>
        <v>3445</v>
      </c>
      <c r="D3449" s="16" t="s">
        <v>4385</v>
      </c>
      <c r="E3449" s="1"/>
      <c r="F3449" s="17"/>
      <c r="G3449" s="4">
        <v>0</v>
      </c>
      <c r="H3449" s="35">
        <f t="shared" si="372"/>
        <v>0</v>
      </c>
      <c r="I3449" s="47">
        <f t="shared" si="373"/>
        <v>50</v>
      </c>
      <c r="J3449" s="17">
        <v>50</v>
      </c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  <c r="AE3449" s="17"/>
      <c r="AF3449" s="17"/>
      <c r="AG3449" s="17"/>
      <c r="AH3449" s="17"/>
      <c r="AI3449" s="17"/>
      <c r="AJ3449" s="17"/>
      <c r="AK3449" s="17"/>
      <c r="AL3449" s="17"/>
      <c r="AM3449" s="17"/>
      <c r="AN3449" s="17"/>
      <c r="AO3449" s="37">
        <f t="shared" si="374"/>
        <v>50</v>
      </c>
      <c r="AP3449" s="17">
        <v>50</v>
      </c>
      <c r="AQ3449" s="17"/>
      <c r="AR3449" s="17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s="17"/>
      <c r="BE3449" s="17"/>
      <c r="BF3449" s="17"/>
      <c r="BG3449" s="17"/>
      <c r="BH3449" s="17"/>
      <c r="BI3449" s="17"/>
      <c r="BJ3449" s="17"/>
      <c r="BK3449" s="17"/>
      <c r="BL3449" s="17"/>
      <c r="BM3449" s="17"/>
      <c r="BN3449" s="17"/>
      <c r="BO3449" s="17"/>
      <c r="BP3449" s="17"/>
      <c r="BQ3449" s="17"/>
      <c r="BR3449" s="17"/>
    </row>
    <row r="3450" customFormat="1" ht="19" hidden="1" customHeight="1" spans="2:70">
      <c r="B3450" s="17"/>
      <c r="C3450" s="4">
        <f t="shared" si="375"/>
        <v>3446</v>
      </c>
      <c r="D3450" s="16" t="s">
        <v>4386</v>
      </c>
      <c r="E3450" s="1"/>
      <c r="F3450" s="17"/>
      <c r="G3450" s="4">
        <v>0</v>
      </c>
      <c r="H3450" s="35">
        <f t="shared" si="372"/>
        <v>0</v>
      </c>
      <c r="I3450" s="47">
        <f t="shared" si="373"/>
        <v>100</v>
      </c>
      <c r="J3450" s="17">
        <v>100</v>
      </c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7"/>
      <c r="AI3450" s="17"/>
      <c r="AJ3450" s="17"/>
      <c r="AK3450" s="17"/>
      <c r="AL3450" s="17"/>
      <c r="AM3450" s="17"/>
      <c r="AN3450" s="17"/>
      <c r="AO3450" s="37">
        <f t="shared" si="374"/>
        <v>100</v>
      </c>
      <c r="AP3450" s="17">
        <v>100</v>
      </c>
      <c r="AQ3450" s="17"/>
      <c r="AR3450" s="17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7"/>
      <c r="BC3450" s="17"/>
      <c r="BD3450" s="17"/>
      <c r="BE3450" s="17"/>
      <c r="BF3450" s="17"/>
      <c r="BG3450" s="17"/>
      <c r="BH3450" s="17"/>
      <c r="BI3450" s="17"/>
      <c r="BJ3450" s="17"/>
      <c r="BK3450" s="17"/>
      <c r="BL3450" s="17"/>
      <c r="BM3450" s="17"/>
      <c r="BN3450" s="17"/>
      <c r="BO3450" s="17"/>
      <c r="BP3450" s="17"/>
      <c r="BQ3450" s="17"/>
      <c r="BR3450" s="17"/>
    </row>
    <row r="3451" customFormat="1" hidden="1" spans="2:70">
      <c r="B3451" s="17"/>
      <c r="C3451" s="4">
        <f t="shared" si="375"/>
        <v>3447</v>
      </c>
      <c r="D3451" s="16" t="s">
        <v>4387</v>
      </c>
      <c r="E3451" s="1"/>
      <c r="F3451" s="17"/>
      <c r="G3451" s="4">
        <v>0</v>
      </c>
      <c r="H3451" s="35">
        <f t="shared" si="372"/>
        <v>0</v>
      </c>
      <c r="I3451" s="47">
        <f t="shared" si="373"/>
        <v>100</v>
      </c>
      <c r="J3451" s="17">
        <v>100</v>
      </c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/>
      <c r="AG3451" s="17"/>
      <c r="AH3451" s="17"/>
      <c r="AI3451" s="17"/>
      <c r="AJ3451" s="17"/>
      <c r="AK3451" s="17"/>
      <c r="AL3451" s="17"/>
      <c r="AM3451" s="17"/>
      <c r="AN3451" s="17"/>
      <c r="AO3451" s="37">
        <f t="shared" si="374"/>
        <v>100</v>
      </c>
      <c r="AP3451" s="17">
        <v>100</v>
      </c>
      <c r="AQ3451" s="17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s="17"/>
      <c r="BE3451" s="17"/>
      <c r="BF3451" s="17"/>
      <c r="BG3451" s="17"/>
      <c r="BH3451" s="17"/>
      <c r="BI3451" s="17"/>
      <c r="BJ3451" s="17"/>
      <c r="BK3451" s="17"/>
      <c r="BL3451" s="17"/>
      <c r="BM3451" s="17"/>
      <c r="BN3451" s="17"/>
      <c r="BO3451" s="17"/>
      <c r="BP3451" s="17"/>
      <c r="BQ3451" s="17"/>
      <c r="BR3451" s="17"/>
    </row>
    <row r="3452" customFormat="1" hidden="1" spans="2:70">
      <c r="B3452" s="17"/>
      <c r="C3452" s="4">
        <f t="shared" si="375"/>
        <v>3448</v>
      </c>
      <c r="D3452" s="16" t="s">
        <v>4388</v>
      </c>
      <c r="E3452" s="1"/>
      <c r="F3452" s="17"/>
      <c r="G3452" s="4">
        <v>0</v>
      </c>
      <c r="H3452" s="35">
        <f t="shared" si="372"/>
        <v>0</v>
      </c>
      <c r="I3452" s="47">
        <f t="shared" si="373"/>
        <v>100</v>
      </c>
      <c r="J3452" s="17">
        <v>100</v>
      </c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7"/>
      <c r="AI3452" s="17"/>
      <c r="AJ3452" s="17"/>
      <c r="AK3452" s="17"/>
      <c r="AL3452" s="17"/>
      <c r="AM3452" s="17"/>
      <c r="AN3452" s="17"/>
      <c r="AO3452" s="37">
        <f t="shared" si="374"/>
        <v>100</v>
      </c>
      <c r="AP3452" s="17">
        <v>100</v>
      </c>
      <c r="AQ3452" s="17"/>
      <c r="AR3452" s="17"/>
      <c r="AS3452" s="17"/>
      <c r="AT3452" s="17"/>
      <c r="AU3452" s="17"/>
      <c r="AV3452" s="17"/>
      <c r="AW3452" s="17"/>
      <c r="AX3452" s="17"/>
      <c r="AY3452" s="17"/>
      <c r="AZ3452" s="17"/>
      <c r="BA3452" s="17"/>
      <c r="BB3452" s="17"/>
      <c r="BC3452" s="17"/>
      <c r="BD3452" s="17"/>
      <c r="BE3452" s="17"/>
      <c r="BF3452" s="17"/>
      <c r="BG3452" s="17"/>
      <c r="BH3452" s="17"/>
      <c r="BI3452" s="17"/>
      <c r="BJ3452" s="17"/>
      <c r="BK3452" s="17"/>
      <c r="BL3452" s="17"/>
      <c r="BM3452" s="17"/>
      <c r="BN3452" s="17"/>
      <c r="BO3452" s="17"/>
      <c r="BP3452" s="17"/>
      <c r="BQ3452" s="17"/>
      <c r="BR3452" s="17"/>
    </row>
    <row r="3453" customFormat="1" hidden="1" spans="2:70">
      <c r="B3453" s="17"/>
      <c r="C3453" s="4">
        <f t="shared" si="375"/>
        <v>3449</v>
      </c>
      <c r="D3453" s="16" t="s">
        <v>4389</v>
      </c>
      <c r="E3453" s="1"/>
      <c r="F3453" s="17"/>
      <c r="G3453" s="4">
        <v>0</v>
      </c>
      <c r="H3453" s="35">
        <f t="shared" si="372"/>
        <v>0</v>
      </c>
      <c r="I3453" s="47">
        <f t="shared" si="373"/>
        <v>500</v>
      </c>
      <c r="J3453" s="17">
        <v>500</v>
      </c>
      <c r="K3453" s="17"/>
      <c r="L3453" s="17"/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  <c r="AI3453" s="17"/>
      <c r="AJ3453" s="17"/>
      <c r="AK3453" s="17"/>
      <c r="AL3453" s="17"/>
      <c r="AM3453" s="17"/>
      <c r="AN3453" s="17"/>
      <c r="AO3453" s="37">
        <f t="shared" si="374"/>
        <v>500</v>
      </c>
      <c r="AP3453" s="17">
        <v>500</v>
      </c>
      <c r="AQ3453" s="17"/>
      <c r="AR3453" s="17"/>
      <c r="AS3453" s="17"/>
      <c r="AT3453" s="17"/>
      <c r="AU3453" s="17"/>
      <c r="AV3453" s="17"/>
      <c r="AW3453" s="17"/>
      <c r="AX3453" s="17"/>
      <c r="AY3453" s="17"/>
      <c r="AZ3453" s="17"/>
      <c r="BA3453" s="17"/>
      <c r="BB3453" s="17"/>
      <c r="BC3453" s="17"/>
      <c r="BD3453" s="17"/>
      <c r="BE3453" s="17"/>
      <c r="BF3453" s="17"/>
      <c r="BG3453" s="17"/>
      <c r="BH3453" s="17"/>
      <c r="BI3453" s="17"/>
      <c r="BJ3453" s="17"/>
      <c r="BK3453" s="17"/>
      <c r="BL3453" s="17"/>
      <c r="BM3453" s="17"/>
      <c r="BN3453" s="17"/>
      <c r="BO3453" s="17"/>
      <c r="BP3453" s="17"/>
      <c r="BQ3453" s="17"/>
      <c r="BR3453" s="17"/>
    </row>
    <row r="3454" customFormat="1" hidden="1" spans="2:70">
      <c r="B3454" s="17"/>
      <c r="C3454" s="4">
        <f t="shared" si="375"/>
        <v>3450</v>
      </c>
      <c r="D3454" s="16" t="s">
        <v>4390</v>
      </c>
      <c r="E3454" s="1" t="s">
        <v>1941</v>
      </c>
      <c r="F3454" s="17"/>
      <c r="G3454" s="4">
        <v>0</v>
      </c>
      <c r="H3454" s="35">
        <f t="shared" si="372"/>
        <v>0</v>
      </c>
      <c r="I3454" s="47">
        <f t="shared" si="373"/>
        <v>400</v>
      </c>
      <c r="J3454" s="17">
        <v>400</v>
      </c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7"/>
      <c r="AI3454" s="17"/>
      <c r="AJ3454" s="17"/>
      <c r="AK3454" s="17"/>
      <c r="AL3454" s="17"/>
      <c r="AM3454" s="17"/>
      <c r="AN3454" s="17"/>
      <c r="AO3454" s="37">
        <f t="shared" si="374"/>
        <v>400</v>
      </c>
      <c r="AP3454" s="17">
        <v>400</v>
      </c>
      <c r="AQ3454" s="17"/>
      <c r="AR3454" s="17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7"/>
      <c r="BC3454" s="17"/>
      <c r="BD3454" s="17"/>
      <c r="BE3454" s="17"/>
      <c r="BF3454" s="17"/>
      <c r="BG3454" s="17"/>
      <c r="BH3454" s="17"/>
      <c r="BI3454" s="17"/>
      <c r="BJ3454" s="17"/>
      <c r="BK3454" s="17"/>
      <c r="BL3454" s="17"/>
      <c r="BM3454" s="17"/>
      <c r="BN3454" s="17"/>
      <c r="BO3454" s="17"/>
      <c r="BP3454" s="17"/>
      <c r="BQ3454" s="17"/>
      <c r="BR3454" s="17"/>
    </row>
    <row r="3455" customFormat="1" hidden="1" spans="2:70">
      <c r="B3455" s="17"/>
      <c r="C3455" s="4">
        <f t="shared" si="375"/>
        <v>3451</v>
      </c>
      <c r="D3455" s="16" t="s">
        <v>4391</v>
      </c>
      <c r="E3455" s="1"/>
      <c r="F3455" s="17"/>
      <c r="G3455" s="4">
        <v>0</v>
      </c>
      <c r="H3455" s="35">
        <f t="shared" si="372"/>
        <v>0</v>
      </c>
      <c r="I3455" s="47">
        <f t="shared" si="373"/>
        <v>2000</v>
      </c>
      <c r="J3455" s="17">
        <v>2000</v>
      </c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7"/>
      <c r="AI3455" s="17"/>
      <c r="AJ3455" s="17"/>
      <c r="AK3455" s="17"/>
      <c r="AL3455" s="17"/>
      <c r="AM3455" s="17"/>
      <c r="AN3455" s="17"/>
      <c r="AO3455" s="37">
        <f t="shared" si="374"/>
        <v>2000</v>
      </c>
      <c r="AP3455" s="17">
        <v>2000</v>
      </c>
      <c r="AQ3455" s="17"/>
      <c r="AR3455" s="17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s="17"/>
      <c r="BE3455" s="17"/>
      <c r="BF3455" s="17"/>
      <c r="BG3455" s="17"/>
      <c r="BH3455" s="17"/>
      <c r="BI3455" s="17"/>
      <c r="BJ3455" s="17"/>
      <c r="BK3455" s="17"/>
      <c r="BL3455" s="17"/>
      <c r="BM3455" s="17"/>
      <c r="BN3455" s="17"/>
      <c r="BO3455" s="17"/>
      <c r="BP3455" s="17"/>
      <c r="BQ3455" s="17"/>
      <c r="BR3455" s="17"/>
    </row>
    <row r="3456" customFormat="1" hidden="1" spans="2:70">
      <c r="B3456" s="17"/>
      <c r="C3456" s="4">
        <f t="shared" si="375"/>
        <v>3452</v>
      </c>
      <c r="D3456" s="16" t="s">
        <v>4392</v>
      </c>
      <c r="E3456" s="1"/>
      <c r="F3456" s="17"/>
      <c r="G3456" s="4">
        <v>0</v>
      </c>
      <c r="H3456" s="35">
        <f t="shared" si="372"/>
        <v>0</v>
      </c>
      <c r="I3456" s="47">
        <f t="shared" si="373"/>
        <v>100</v>
      </c>
      <c r="J3456" s="17">
        <v>100</v>
      </c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/>
      <c r="AG3456" s="17"/>
      <c r="AH3456" s="17"/>
      <c r="AI3456" s="17"/>
      <c r="AJ3456" s="17"/>
      <c r="AK3456" s="17"/>
      <c r="AL3456" s="17"/>
      <c r="AM3456" s="17"/>
      <c r="AN3456" s="17"/>
      <c r="AO3456" s="37">
        <f t="shared" si="374"/>
        <v>100</v>
      </c>
      <c r="AP3456" s="17">
        <v>100</v>
      </c>
      <c r="AQ3456" s="17"/>
      <c r="AR3456" s="17"/>
      <c r="AS3456" s="17"/>
      <c r="AT3456" s="17"/>
      <c r="AU3456" s="17"/>
      <c r="AV3456" s="17"/>
      <c r="AW3456" s="17"/>
      <c r="AX3456" s="17"/>
      <c r="AY3456" s="17"/>
      <c r="AZ3456" s="17"/>
      <c r="BA3456" s="17"/>
      <c r="BB3456" s="17"/>
      <c r="BC3456" s="17"/>
      <c r="BD3456" s="17"/>
      <c r="BE3456" s="17"/>
      <c r="BF3456" s="17"/>
      <c r="BG3456" s="17"/>
      <c r="BH3456" s="17"/>
      <c r="BI3456" s="17"/>
      <c r="BJ3456" s="17"/>
      <c r="BK3456" s="17"/>
      <c r="BL3456" s="17"/>
      <c r="BM3456" s="17"/>
      <c r="BN3456" s="17"/>
      <c r="BO3456" s="17"/>
      <c r="BP3456" s="17"/>
      <c r="BQ3456" s="17"/>
      <c r="BR3456" s="17"/>
    </row>
    <row r="3457" customFormat="1" hidden="1" spans="2:70">
      <c r="B3457" s="17"/>
      <c r="C3457" s="4">
        <f t="shared" si="375"/>
        <v>3453</v>
      </c>
      <c r="D3457" s="16" t="s">
        <v>4393</v>
      </c>
      <c r="E3457" s="1"/>
      <c r="F3457" s="17"/>
      <c r="G3457" s="4">
        <v>0</v>
      </c>
      <c r="H3457" s="35">
        <f t="shared" si="372"/>
        <v>0</v>
      </c>
      <c r="I3457" s="47">
        <f t="shared" si="373"/>
        <v>200</v>
      </c>
      <c r="J3457" s="17">
        <v>200</v>
      </c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7"/>
      <c r="AI3457" s="17"/>
      <c r="AJ3457" s="17"/>
      <c r="AK3457" s="17"/>
      <c r="AL3457" s="17"/>
      <c r="AM3457" s="17"/>
      <c r="AN3457" s="17"/>
      <c r="AO3457" s="37">
        <f t="shared" si="374"/>
        <v>200</v>
      </c>
      <c r="AP3457" s="17">
        <v>200</v>
      </c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s="17"/>
      <c r="BE3457" s="17"/>
      <c r="BF3457" s="17"/>
      <c r="BG3457" s="17"/>
      <c r="BH3457" s="17"/>
      <c r="BI3457" s="17"/>
      <c r="BJ3457" s="17"/>
      <c r="BK3457" s="17"/>
      <c r="BL3457" s="17"/>
      <c r="BM3457" s="17"/>
      <c r="BN3457" s="17"/>
      <c r="BO3457" s="17"/>
      <c r="BP3457" s="17"/>
      <c r="BQ3457" s="17"/>
      <c r="BR3457" s="17"/>
    </row>
    <row r="3458" customFormat="1" hidden="1" spans="2:70">
      <c r="B3458" s="17"/>
      <c r="C3458" s="4">
        <f t="shared" si="375"/>
        <v>3454</v>
      </c>
      <c r="D3458" s="16" t="s">
        <v>4394</v>
      </c>
      <c r="E3458" s="1"/>
      <c r="F3458" s="17"/>
      <c r="G3458" s="4">
        <v>0</v>
      </c>
      <c r="H3458" s="35">
        <f t="shared" si="372"/>
        <v>0</v>
      </c>
      <c r="I3458" s="47">
        <f t="shared" si="373"/>
        <v>100</v>
      </c>
      <c r="J3458" s="17">
        <v>100</v>
      </c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/>
      <c r="AG3458" s="17"/>
      <c r="AH3458" s="17"/>
      <c r="AI3458" s="17"/>
      <c r="AJ3458" s="17"/>
      <c r="AK3458" s="17"/>
      <c r="AL3458" s="17"/>
      <c r="AM3458" s="17"/>
      <c r="AN3458" s="17"/>
      <c r="AO3458" s="37">
        <f t="shared" si="374"/>
        <v>100</v>
      </c>
      <c r="AP3458" s="17">
        <v>100</v>
      </c>
      <c r="AQ3458" s="17"/>
      <c r="AR3458" s="17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7"/>
      <c r="BC3458" s="17"/>
      <c r="BD3458" s="17"/>
      <c r="BE3458" s="17"/>
      <c r="BF3458" s="17"/>
      <c r="BG3458" s="17"/>
      <c r="BH3458" s="17"/>
      <c r="BI3458" s="17"/>
      <c r="BJ3458" s="17"/>
      <c r="BK3458" s="17"/>
      <c r="BL3458" s="17"/>
      <c r="BM3458" s="17"/>
      <c r="BN3458" s="17"/>
      <c r="BO3458" s="17"/>
      <c r="BP3458" s="17"/>
      <c r="BQ3458" s="17"/>
      <c r="BR3458" s="17"/>
    </row>
    <row r="3459" customFormat="1" hidden="1" spans="2:70">
      <c r="B3459" s="17"/>
      <c r="C3459" s="4">
        <f t="shared" si="375"/>
        <v>3455</v>
      </c>
      <c r="D3459" s="16" t="s">
        <v>4395</v>
      </c>
      <c r="E3459" s="1"/>
      <c r="F3459" s="17"/>
      <c r="G3459" s="4">
        <v>0</v>
      </c>
      <c r="H3459" s="35">
        <f t="shared" si="372"/>
        <v>0</v>
      </c>
      <c r="I3459" s="47">
        <f t="shared" si="373"/>
        <v>100</v>
      </c>
      <c r="J3459" s="17">
        <v>100</v>
      </c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  <c r="AE3459" s="17"/>
      <c r="AF3459" s="17"/>
      <c r="AG3459" s="17"/>
      <c r="AH3459" s="17"/>
      <c r="AI3459" s="17"/>
      <c r="AJ3459" s="17"/>
      <c r="AK3459" s="17"/>
      <c r="AL3459" s="17"/>
      <c r="AM3459" s="17"/>
      <c r="AN3459" s="17"/>
      <c r="AO3459" s="37">
        <f t="shared" si="374"/>
        <v>100</v>
      </c>
      <c r="AP3459" s="17">
        <v>100</v>
      </c>
      <c r="AQ3459" s="17"/>
      <c r="AR3459" s="17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7"/>
      <c r="BC3459" s="17"/>
      <c r="BD3459" s="17"/>
      <c r="BE3459" s="17"/>
      <c r="BF3459" s="17"/>
      <c r="BG3459" s="17"/>
      <c r="BH3459" s="17"/>
      <c r="BI3459" s="17"/>
      <c r="BJ3459" s="17"/>
      <c r="BK3459" s="17"/>
      <c r="BL3459" s="17"/>
      <c r="BM3459" s="17"/>
      <c r="BN3459" s="17"/>
      <c r="BO3459" s="17"/>
      <c r="BP3459" s="17"/>
      <c r="BQ3459" s="17"/>
      <c r="BR3459" s="17"/>
    </row>
    <row r="3460" customFormat="1" hidden="1" spans="2:70">
      <c r="B3460" s="17"/>
      <c r="C3460" s="4">
        <f t="shared" si="375"/>
        <v>3456</v>
      </c>
      <c r="D3460" s="16" t="s">
        <v>4396</v>
      </c>
      <c r="E3460" s="1"/>
      <c r="F3460" s="17"/>
      <c r="G3460" s="4">
        <v>0</v>
      </c>
      <c r="H3460" s="35">
        <f t="shared" si="372"/>
        <v>0</v>
      </c>
      <c r="I3460" s="47">
        <f t="shared" si="373"/>
        <v>600</v>
      </c>
      <c r="J3460" s="17">
        <v>600</v>
      </c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/>
      <c r="AG3460" s="17"/>
      <c r="AH3460" s="17"/>
      <c r="AI3460" s="17"/>
      <c r="AJ3460" s="17"/>
      <c r="AK3460" s="17"/>
      <c r="AL3460" s="17"/>
      <c r="AM3460" s="17"/>
      <c r="AN3460" s="17"/>
      <c r="AO3460" s="37">
        <f t="shared" si="374"/>
        <v>600</v>
      </c>
      <c r="AP3460" s="17">
        <v>600</v>
      </c>
      <c r="AQ3460" s="17"/>
      <c r="AR3460" s="17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7"/>
      <c r="BC3460" s="17"/>
      <c r="BD3460" s="17"/>
      <c r="BE3460" s="17"/>
      <c r="BF3460" s="17"/>
      <c r="BG3460" s="17"/>
      <c r="BH3460" s="17"/>
      <c r="BI3460" s="17"/>
      <c r="BJ3460" s="17"/>
      <c r="BK3460" s="17"/>
      <c r="BL3460" s="17"/>
      <c r="BM3460" s="17"/>
      <c r="BN3460" s="17"/>
      <c r="BO3460" s="17"/>
      <c r="BP3460" s="17"/>
      <c r="BQ3460" s="17"/>
      <c r="BR3460" s="17"/>
    </row>
    <row r="3461" customFormat="1" hidden="1" spans="2:70">
      <c r="B3461" s="17"/>
      <c r="C3461" s="4">
        <f t="shared" si="375"/>
        <v>3457</v>
      </c>
      <c r="D3461" s="16" t="s">
        <v>4397</v>
      </c>
      <c r="E3461" s="1"/>
      <c r="F3461" s="17"/>
      <c r="G3461" s="4">
        <v>0</v>
      </c>
      <c r="H3461" s="35">
        <f t="shared" si="372"/>
        <v>0</v>
      </c>
      <c r="I3461" s="47">
        <f t="shared" si="373"/>
        <v>600</v>
      </c>
      <c r="J3461" s="17">
        <v>600</v>
      </c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7"/>
      <c r="AG3461" s="17"/>
      <c r="AH3461" s="17"/>
      <c r="AI3461" s="17"/>
      <c r="AJ3461" s="17"/>
      <c r="AK3461" s="17"/>
      <c r="AL3461" s="17"/>
      <c r="AM3461" s="17"/>
      <c r="AN3461" s="17"/>
      <c r="AO3461" s="37">
        <f t="shared" si="374"/>
        <v>600</v>
      </c>
      <c r="AP3461" s="17">
        <v>600</v>
      </c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s="17"/>
      <c r="BE3461" s="17"/>
      <c r="BF3461" s="17"/>
      <c r="BG3461" s="17"/>
      <c r="BH3461" s="17"/>
      <c r="BI3461" s="17"/>
      <c r="BJ3461" s="17"/>
      <c r="BK3461" s="17"/>
      <c r="BL3461" s="17"/>
      <c r="BM3461" s="17"/>
      <c r="BN3461" s="17"/>
      <c r="BO3461" s="17"/>
      <c r="BP3461" s="17"/>
      <c r="BQ3461" s="17"/>
      <c r="BR3461" s="17"/>
    </row>
    <row r="3462" customFormat="1" hidden="1" spans="2:70">
      <c r="B3462" s="17"/>
      <c r="C3462" s="4">
        <f t="shared" si="375"/>
        <v>3458</v>
      </c>
      <c r="D3462" s="16" t="s">
        <v>4398</v>
      </c>
      <c r="E3462" s="1"/>
      <c r="F3462" s="17"/>
      <c r="G3462" s="4">
        <v>0</v>
      </c>
      <c r="H3462" s="35">
        <f t="shared" si="372"/>
        <v>0</v>
      </c>
      <c r="I3462" s="47">
        <f t="shared" si="373"/>
        <v>100</v>
      </c>
      <c r="J3462" s="17">
        <v>100</v>
      </c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7"/>
      <c r="AI3462" s="17"/>
      <c r="AJ3462" s="17"/>
      <c r="AK3462" s="17"/>
      <c r="AL3462" s="17"/>
      <c r="AM3462" s="17"/>
      <c r="AN3462" s="17"/>
      <c r="AO3462" s="37">
        <f t="shared" si="374"/>
        <v>100</v>
      </c>
      <c r="AP3462" s="17">
        <v>100</v>
      </c>
      <c r="AQ3462" s="17"/>
      <c r="AR3462" s="17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7"/>
      <c r="BC3462" s="17"/>
      <c r="BD3462" s="17"/>
      <c r="BE3462" s="17"/>
      <c r="BF3462" s="17"/>
      <c r="BG3462" s="17"/>
      <c r="BH3462" s="17"/>
      <c r="BI3462" s="17"/>
      <c r="BJ3462" s="17"/>
      <c r="BK3462" s="17"/>
      <c r="BL3462" s="17"/>
      <c r="BM3462" s="17"/>
      <c r="BN3462" s="17"/>
      <c r="BO3462" s="17"/>
      <c r="BP3462" s="17"/>
      <c r="BQ3462" s="17"/>
      <c r="BR3462" s="17"/>
    </row>
    <row r="3463" customFormat="1" hidden="1" spans="2:70">
      <c r="B3463" s="17"/>
      <c r="C3463" s="4">
        <f t="shared" si="375"/>
        <v>3459</v>
      </c>
      <c r="D3463" s="16" t="s">
        <v>4399</v>
      </c>
      <c r="E3463" s="1"/>
      <c r="F3463" s="17"/>
      <c r="G3463" s="4">
        <v>0</v>
      </c>
      <c r="H3463" s="35">
        <f t="shared" si="372"/>
        <v>0</v>
      </c>
      <c r="I3463" s="47">
        <f t="shared" si="373"/>
        <v>100</v>
      </c>
      <c r="J3463" s="17">
        <v>100</v>
      </c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7"/>
      <c r="AI3463" s="17"/>
      <c r="AJ3463" s="17"/>
      <c r="AK3463" s="17"/>
      <c r="AL3463" s="17"/>
      <c r="AM3463" s="17"/>
      <c r="AN3463" s="17"/>
      <c r="AO3463" s="37">
        <f t="shared" si="374"/>
        <v>100</v>
      </c>
      <c r="AP3463" s="17">
        <v>100</v>
      </c>
      <c r="AQ3463" s="17"/>
      <c r="AR3463" s="17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s="17"/>
      <c r="BE3463" s="17"/>
      <c r="BF3463" s="17"/>
      <c r="BG3463" s="17"/>
      <c r="BH3463" s="17"/>
      <c r="BI3463" s="17"/>
      <c r="BJ3463" s="17"/>
      <c r="BK3463" s="17"/>
      <c r="BL3463" s="17"/>
      <c r="BM3463" s="17"/>
      <c r="BN3463" s="17"/>
      <c r="BO3463" s="17"/>
      <c r="BP3463" s="17"/>
      <c r="BQ3463" s="17"/>
      <c r="BR3463" s="17"/>
    </row>
    <row r="3464" customFormat="1" hidden="1" spans="2:70">
      <c r="B3464" s="17"/>
      <c r="C3464" s="4">
        <f t="shared" si="375"/>
        <v>3460</v>
      </c>
      <c r="D3464" s="16" t="s">
        <v>4400</v>
      </c>
      <c r="E3464" s="1"/>
      <c r="F3464" s="17"/>
      <c r="G3464" s="4">
        <v>0</v>
      </c>
      <c r="H3464" s="35">
        <f t="shared" si="372"/>
        <v>0</v>
      </c>
      <c r="I3464" s="47">
        <f t="shared" si="373"/>
        <v>30</v>
      </c>
      <c r="J3464" s="17">
        <v>30</v>
      </c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7"/>
      <c r="AI3464" s="17"/>
      <c r="AJ3464" s="17"/>
      <c r="AK3464" s="17"/>
      <c r="AL3464" s="17"/>
      <c r="AM3464" s="17"/>
      <c r="AN3464" s="17"/>
      <c r="AO3464" s="37">
        <f t="shared" si="374"/>
        <v>30</v>
      </c>
      <c r="AP3464" s="17">
        <v>30</v>
      </c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s="17"/>
      <c r="BE3464" s="17"/>
      <c r="BF3464" s="17"/>
      <c r="BG3464" s="17"/>
      <c r="BH3464" s="17"/>
      <c r="BI3464" s="17"/>
      <c r="BJ3464" s="17"/>
      <c r="BK3464" s="17"/>
      <c r="BL3464" s="17"/>
      <c r="BM3464" s="17"/>
      <c r="BN3464" s="17"/>
      <c r="BO3464" s="17"/>
      <c r="BP3464" s="17"/>
      <c r="BQ3464" s="17"/>
      <c r="BR3464" s="17"/>
    </row>
    <row r="3465" customFormat="1" hidden="1" spans="2:70">
      <c r="B3465" s="17"/>
      <c r="C3465" s="4">
        <f t="shared" si="375"/>
        <v>3461</v>
      </c>
      <c r="D3465" s="16" t="s">
        <v>4401</v>
      </c>
      <c r="E3465" s="1" t="s">
        <v>2197</v>
      </c>
      <c r="F3465" s="17"/>
      <c r="G3465" s="4">
        <v>0</v>
      </c>
      <c r="H3465" s="35">
        <f t="shared" si="372"/>
        <v>0</v>
      </c>
      <c r="I3465" s="47">
        <f t="shared" si="373"/>
        <v>100</v>
      </c>
      <c r="J3465" s="17">
        <v>100</v>
      </c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7"/>
      <c r="AI3465" s="17"/>
      <c r="AJ3465" s="17"/>
      <c r="AK3465" s="17"/>
      <c r="AL3465" s="17"/>
      <c r="AM3465" s="17"/>
      <c r="AN3465" s="17"/>
      <c r="AO3465" s="37">
        <f t="shared" si="374"/>
        <v>100</v>
      </c>
      <c r="AP3465" s="17">
        <v>100</v>
      </c>
      <c r="AQ3465" s="17"/>
      <c r="AR3465" s="17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s="17"/>
      <c r="BE3465" s="17"/>
      <c r="BF3465" s="17"/>
      <c r="BG3465" s="17"/>
      <c r="BH3465" s="17"/>
      <c r="BI3465" s="17"/>
      <c r="BJ3465" s="17"/>
      <c r="BK3465" s="17"/>
      <c r="BL3465" s="17"/>
      <c r="BM3465" s="17"/>
      <c r="BN3465" s="17"/>
      <c r="BO3465" s="17"/>
      <c r="BP3465" s="17"/>
      <c r="BQ3465" s="17"/>
      <c r="BR3465" s="17"/>
    </row>
    <row r="3466" customFormat="1" hidden="1" spans="2:70">
      <c r="B3466" s="17"/>
      <c r="C3466" s="4">
        <f t="shared" si="375"/>
        <v>3462</v>
      </c>
      <c r="D3466" s="16" t="s">
        <v>4402</v>
      </c>
      <c r="E3466" s="1"/>
      <c r="F3466" s="17"/>
      <c r="G3466" s="4">
        <v>0</v>
      </c>
      <c r="H3466" s="35">
        <f t="shared" si="372"/>
        <v>0</v>
      </c>
      <c r="I3466" s="47">
        <f t="shared" si="373"/>
        <v>50</v>
      </c>
      <c r="J3466" s="17">
        <v>50</v>
      </c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7"/>
      <c r="AI3466" s="17"/>
      <c r="AJ3466" s="17"/>
      <c r="AK3466" s="17"/>
      <c r="AL3466" s="17"/>
      <c r="AM3466" s="17"/>
      <c r="AN3466" s="17"/>
      <c r="AO3466" s="37">
        <f t="shared" si="374"/>
        <v>50</v>
      </c>
      <c r="AP3466" s="17">
        <v>50</v>
      </c>
      <c r="AQ3466" s="17"/>
      <c r="AR3466" s="17"/>
      <c r="AS3466" s="17"/>
      <c r="AT3466" s="17"/>
      <c r="AU3466" s="17"/>
      <c r="AV3466" s="17"/>
      <c r="AW3466" s="17"/>
      <c r="AX3466" s="17"/>
      <c r="AY3466" s="17"/>
      <c r="AZ3466" s="17"/>
      <c r="BA3466" s="17"/>
      <c r="BB3466" s="17"/>
      <c r="BC3466" s="17"/>
      <c r="BD3466" s="17"/>
      <c r="BE3466" s="17"/>
      <c r="BF3466" s="17"/>
      <c r="BG3466" s="17"/>
      <c r="BH3466" s="17"/>
      <c r="BI3466" s="17"/>
      <c r="BJ3466" s="17"/>
      <c r="BK3466" s="17"/>
      <c r="BL3466" s="17"/>
      <c r="BM3466" s="17"/>
      <c r="BN3466" s="17"/>
      <c r="BO3466" s="17"/>
      <c r="BP3466" s="17"/>
      <c r="BQ3466" s="17"/>
      <c r="BR3466" s="17"/>
    </row>
    <row r="3467" customFormat="1" hidden="1" spans="2:70">
      <c r="B3467" s="17"/>
      <c r="C3467" s="4">
        <f t="shared" si="375"/>
        <v>3463</v>
      </c>
      <c r="D3467" s="16" t="s">
        <v>4403</v>
      </c>
      <c r="E3467" s="1"/>
      <c r="F3467" s="17"/>
      <c r="G3467" s="4">
        <v>0</v>
      </c>
      <c r="H3467" s="35">
        <f t="shared" si="372"/>
        <v>0</v>
      </c>
      <c r="I3467" s="47">
        <f t="shared" si="373"/>
        <v>50</v>
      </c>
      <c r="J3467" s="17">
        <v>50</v>
      </c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7"/>
      <c r="AI3467" s="17"/>
      <c r="AJ3467" s="17"/>
      <c r="AK3467" s="17"/>
      <c r="AL3467" s="17"/>
      <c r="AM3467" s="17"/>
      <c r="AN3467" s="17"/>
      <c r="AO3467" s="37">
        <f t="shared" si="374"/>
        <v>50</v>
      </c>
      <c r="AP3467" s="17">
        <v>50</v>
      </c>
      <c r="AQ3467" s="17"/>
      <c r="AR3467" s="17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s="17"/>
      <c r="BE3467" s="17"/>
      <c r="BF3467" s="17"/>
      <c r="BG3467" s="17"/>
      <c r="BH3467" s="17"/>
      <c r="BI3467" s="17"/>
      <c r="BJ3467" s="17"/>
      <c r="BK3467" s="17"/>
      <c r="BL3467" s="17"/>
      <c r="BM3467" s="17"/>
      <c r="BN3467" s="17"/>
      <c r="BO3467" s="17"/>
      <c r="BP3467" s="17"/>
      <c r="BQ3467" s="17"/>
      <c r="BR3467" s="17"/>
    </row>
    <row r="3468" customFormat="1" hidden="1" spans="2:70">
      <c r="B3468" s="17"/>
      <c r="C3468" s="4">
        <f t="shared" si="375"/>
        <v>3464</v>
      </c>
      <c r="D3468" s="16" t="s">
        <v>4404</v>
      </c>
      <c r="E3468" s="1" t="s">
        <v>1822</v>
      </c>
      <c r="F3468" s="17"/>
      <c r="G3468" s="4">
        <v>0</v>
      </c>
      <c r="H3468" s="35">
        <f t="shared" si="372"/>
        <v>0</v>
      </c>
      <c r="I3468" s="47">
        <f t="shared" si="373"/>
        <v>50</v>
      </c>
      <c r="J3468" s="17">
        <v>50</v>
      </c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7"/>
      <c r="AI3468" s="17"/>
      <c r="AJ3468" s="17"/>
      <c r="AK3468" s="17"/>
      <c r="AL3468" s="17"/>
      <c r="AM3468" s="17"/>
      <c r="AN3468" s="17"/>
      <c r="AO3468" s="37">
        <f t="shared" si="374"/>
        <v>50</v>
      </c>
      <c r="AP3468" s="17">
        <v>50</v>
      </c>
      <c r="AQ3468" s="17"/>
      <c r="AR3468" s="17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s="17"/>
      <c r="BE3468" s="17"/>
      <c r="BF3468" s="17"/>
      <c r="BG3468" s="17"/>
      <c r="BH3468" s="17"/>
      <c r="BI3468" s="17"/>
      <c r="BJ3468" s="17"/>
      <c r="BK3468" s="17"/>
      <c r="BL3468" s="17"/>
      <c r="BM3468" s="17"/>
      <c r="BN3468" s="17"/>
      <c r="BO3468" s="17"/>
      <c r="BP3468" s="17"/>
      <c r="BQ3468" s="17"/>
      <c r="BR3468" s="17"/>
    </row>
    <row r="3469" customFormat="1" hidden="1" spans="2:70">
      <c r="B3469" s="17"/>
      <c r="C3469" s="4">
        <f t="shared" si="375"/>
        <v>3465</v>
      </c>
      <c r="D3469" s="16" t="s">
        <v>4405</v>
      </c>
      <c r="E3469" s="1"/>
      <c r="F3469" s="17"/>
      <c r="G3469" s="4">
        <v>0</v>
      </c>
      <c r="H3469" s="35">
        <f t="shared" si="372"/>
        <v>-70</v>
      </c>
      <c r="I3469" s="47">
        <f t="shared" si="373"/>
        <v>70</v>
      </c>
      <c r="J3469" s="17">
        <v>70</v>
      </c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7"/>
      <c r="AI3469" s="17"/>
      <c r="AJ3469" s="17"/>
      <c r="AK3469" s="17"/>
      <c r="AL3469" s="17"/>
      <c r="AM3469" s="17"/>
      <c r="AN3469" s="17"/>
      <c r="AO3469" s="37">
        <f t="shared" si="374"/>
        <v>140</v>
      </c>
      <c r="AP3469" s="17">
        <v>70</v>
      </c>
      <c r="AQ3469" s="17"/>
      <c r="AR3469" s="17">
        <v>70</v>
      </c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7"/>
      <c r="BC3469" s="17"/>
      <c r="BD3469" s="17"/>
      <c r="BE3469" s="17"/>
      <c r="BF3469" s="17"/>
      <c r="BG3469" s="17"/>
      <c r="BH3469" s="17"/>
      <c r="BI3469" s="17"/>
      <c r="BJ3469" s="17"/>
      <c r="BK3469" s="17"/>
      <c r="BL3469" s="17"/>
      <c r="BM3469" s="17"/>
      <c r="BN3469" s="17"/>
      <c r="BO3469" s="17"/>
      <c r="BP3469" s="17"/>
      <c r="BQ3469" s="17"/>
      <c r="BR3469" s="17"/>
    </row>
    <row r="3470" customFormat="1" hidden="1" spans="2:70">
      <c r="B3470" s="17"/>
      <c r="C3470" s="4">
        <f t="shared" si="375"/>
        <v>3466</v>
      </c>
      <c r="D3470" s="16" t="s">
        <v>4406</v>
      </c>
      <c r="E3470" s="1"/>
      <c r="F3470" s="17"/>
      <c r="G3470" s="4">
        <v>0</v>
      </c>
      <c r="H3470" s="35">
        <f t="shared" si="372"/>
        <v>0</v>
      </c>
      <c r="I3470" s="47">
        <f t="shared" si="373"/>
        <v>250</v>
      </c>
      <c r="J3470" s="17">
        <v>250</v>
      </c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7"/>
      <c r="AI3470" s="17"/>
      <c r="AJ3470" s="17"/>
      <c r="AK3470" s="17"/>
      <c r="AL3470" s="17"/>
      <c r="AM3470" s="17"/>
      <c r="AN3470" s="17"/>
      <c r="AO3470" s="37">
        <f t="shared" si="374"/>
        <v>250</v>
      </c>
      <c r="AP3470" s="17">
        <v>250</v>
      </c>
      <c r="AQ3470" s="17"/>
      <c r="AR3470" s="17"/>
      <c r="AS3470" s="17"/>
      <c r="AT3470" s="17"/>
      <c r="AU3470" s="17"/>
      <c r="AV3470" s="17"/>
      <c r="AW3470" s="17"/>
      <c r="AX3470" s="17"/>
      <c r="AY3470" s="17"/>
      <c r="AZ3470" s="17"/>
      <c r="BA3470" s="17"/>
      <c r="BB3470" s="17"/>
      <c r="BC3470" s="17"/>
      <c r="BD3470" s="17"/>
      <c r="BE3470" s="17"/>
      <c r="BF3470" s="17"/>
      <c r="BG3470" s="17"/>
      <c r="BH3470" s="17"/>
      <c r="BI3470" s="17"/>
      <c r="BJ3470" s="17"/>
      <c r="BK3470" s="17"/>
      <c r="BL3470" s="17"/>
      <c r="BM3470" s="17"/>
      <c r="BN3470" s="17"/>
      <c r="BO3470" s="17"/>
      <c r="BP3470" s="17"/>
      <c r="BQ3470" s="17"/>
      <c r="BR3470" s="17"/>
    </row>
    <row r="3471" customFormat="1" hidden="1" spans="2:70">
      <c r="B3471" s="17"/>
      <c r="C3471" s="4">
        <f t="shared" si="375"/>
        <v>3467</v>
      </c>
      <c r="D3471" s="16" t="s">
        <v>4407</v>
      </c>
      <c r="E3471" s="1"/>
      <c r="F3471" s="17"/>
      <c r="G3471" s="4">
        <v>0</v>
      </c>
      <c r="H3471" s="35">
        <f t="shared" si="372"/>
        <v>0</v>
      </c>
      <c r="I3471" s="47">
        <f t="shared" si="373"/>
        <v>50</v>
      </c>
      <c r="J3471" s="17">
        <v>50</v>
      </c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37">
        <f t="shared" si="374"/>
        <v>50</v>
      </c>
      <c r="AP3471" s="17">
        <v>50</v>
      </c>
      <c r="AQ3471" s="17"/>
      <c r="AR3471" s="17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7"/>
      <c r="BC3471" s="17"/>
      <c r="BD3471" s="17"/>
      <c r="BE3471" s="17"/>
      <c r="BF3471" s="17"/>
      <c r="BG3471" s="17"/>
      <c r="BH3471" s="17"/>
      <c r="BI3471" s="17"/>
      <c r="BJ3471" s="17"/>
      <c r="BK3471" s="17"/>
      <c r="BL3471" s="17"/>
      <c r="BM3471" s="17"/>
      <c r="BN3471" s="17"/>
      <c r="BO3471" s="17"/>
      <c r="BP3471" s="17"/>
      <c r="BQ3471" s="17"/>
      <c r="BR3471" s="17"/>
    </row>
    <row r="3472" customFormat="1" hidden="1" spans="2:70">
      <c r="B3472" s="17"/>
      <c r="C3472" s="4">
        <f t="shared" si="375"/>
        <v>3468</v>
      </c>
      <c r="D3472" s="16" t="s">
        <v>3554</v>
      </c>
      <c r="E3472" s="1"/>
      <c r="F3472" s="17"/>
      <c r="G3472" s="4">
        <v>0</v>
      </c>
      <c r="H3472" s="35">
        <f t="shared" si="372"/>
        <v>-60</v>
      </c>
      <c r="I3472" s="47">
        <f t="shared" si="373"/>
        <v>60</v>
      </c>
      <c r="J3472" s="17">
        <v>60</v>
      </c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7"/>
      <c r="AI3472" s="17"/>
      <c r="AJ3472" s="17"/>
      <c r="AK3472" s="17"/>
      <c r="AL3472" s="17"/>
      <c r="AM3472" s="17"/>
      <c r="AN3472" s="17"/>
      <c r="AO3472" s="37">
        <f t="shared" si="374"/>
        <v>120</v>
      </c>
      <c r="AP3472" s="17">
        <v>60</v>
      </c>
      <c r="AQ3472" s="17"/>
      <c r="AR3472" s="17">
        <v>60</v>
      </c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7"/>
      <c r="BC3472" s="17"/>
      <c r="BD3472" s="17"/>
      <c r="BE3472" s="17"/>
      <c r="BF3472" s="17"/>
      <c r="BG3472" s="17"/>
      <c r="BH3472" s="17"/>
      <c r="BI3472" s="17"/>
      <c r="BJ3472" s="17"/>
      <c r="BK3472" s="17"/>
      <c r="BL3472" s="17"/>
      <c r="BM3472" s="17"/>
      <c r="BN3472" s="17"/>
      <c r="BO3472" s="17"/>
      <c r="BP3472" s="17"/>
      <c r="BQ3472" s="17"/>
      <c r="BR3472" s="17"/>
    </row>
    <row r="3473" customFormat="1" hidden="1" spans="2:70">
      <c r="B3473" s="17"/>
      <c r="C3473" s="4">
        <f t="shared" si="375"/>
        <v>3469</v>
      </c>
      <c r="D3473" s="16" t="s">
        <v>4408</v>
      </c>
      <c r="E3473" s="1"/>
      <c r="F3473" s="17"/>
      <c r="G3473" s="4">
        <v>0</v>
      </c>
      <c r="H3473" s="35">
        <f t="shared" si="372"/>
        <v>-60</v>
      </c>
      <c r="I3473" s="47">
        <f t="shared" si="373"/>
        <v>60</v>
      </c>
      <c r="J3473" s="17">
        <v>60</v>
      </c>
      <c r="K3473" s="17"/>
      <c r="L3473" s="17"/>
      <c r="M3473" s="17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7"/>
      <c r="AI3473" s="17"/>
      <c r="AJ3473" s="17"/>
      <c r="AK3473" s="17"/>
      <c r="AL3473" s="17"/>
      <c r="AM3473" s="17"/>
      <c r="AN3473" s="17"/>
      <c r="AO3473" s="37">
        <f t="shared" si="374"/>
        <v>120</v>
      </c>
      <c r="AP3473" s="17">
        <v>60</v>
      </c>
      <c r="AQ3473" s="17"/>
      <c r="AR3473" s="17">
        <v>60</v>
      </c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s="17"/>
      <c r="BE3473" s="17"/>
      <c r="BF3473" s="17"/>
      <c r="BG3473" s="17"/>
      <c r="BH3473" s="17"/>
      <c r="BI3473" s="17"/>
      <c r="BJ3473" s="17"/>
      <c r="BK3473" s="17"/>
      <c r="BL3473" s="17"/>
      <c r="BM3473" s="17"/>
      <c r="BN3473" s="17"/>
      <c r="BO3473" s="17"/>
      <c r="BP3473" s="17"/>
      <c r="BQ3473" s="17"/>
      <c r="BR3473" s="17"/>
    </row>
    <row r="3474" customFormat="1" hidden="1" spans="2:70">
      <c r="B3474" s="17"/>
      <c r="C3474" s="4">
        <f t="shared" si="375"/>
        <v>3470</v>
      </c>
      <c r="D3474" s="16" t="s">
        <v>4409</v>
      </c>
      <c r="E3474" s="1"/>
      <c r="F3474" s="17"/>
      <c r="G3474" s="4">
        <v>0</v>
      </c>
      <c r="H3474" s="35">
        <f t="shared" si="372"/>
        <v>-70</v>
      </c>
      <c r="I3474" s="47">
        <f t="shared" si="373"/>
        <v>70</v>
      </c>
      <c r="J3474" s="17">
        <v>70</v>
      </c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7"/>
      <c r="AI3474" s="17"/>
      <c r="AJ3474" s="17"/>
      <c r="AK3474" s="17"/>
      <c r="AL3474" s="17"/>
      <c r="AM3474" s="17"/>
      <c r="AN3474" s="17"/>
      <c r="AO3474" s="37">
        <f t="shared" si="374"/>
        <v>140</v>
      </c>
      <c r="AP3474" s="17">
        <v>70</v>
      </c>
      <c r="AQ3474" s="17"/>
      <c r="AR3474" s="17">
        <v>70</v>
      </c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7"/>
      <c r="BC3474" s="17"/>
      <c r="BD3474" s="17"/>
      <c r="BE3474" s="17"/>
      <c r="BF3474" s="17"/>
      <c r="BG3474" s="17"/>
      <c r="BH3474" s="17"/>
      <c r="BI3474" s="17"/>
      <c r="BJ3474" s="17"/>
      <c r="BK3474" s="17"/>
      <c r="BL3474" s="17"/>
      <c r="BM3474" s="17"/>
      <c r="BN3474" s="17"/>
      <c r="BO3474" s="17"/>
      <c r="BP3474" s="17"/>
      <c r="BQ3474" s="17"/>
      <c r="BR3474" s="17"/>
    </row>
    <row r="3475" customFormat="1" hidden="1" spans="2:70">
      <c r="B3475" s="17"/>
      <c r="C3475" s="4">
        <f t="shared" si="375"/>
        <v>3471</v>
      </c>
      <c r="D3475" s="16" t="s">
        <v>4410</v>
      </c>
      <c r="E3475" s="1"/>
      <c r="F3475" s="17"/>
      <c r="G3475" s="4">
        <v>0</v>
      </c>
      <c r="H3475" s="35">
        <f t="shared" si="372"/>
        <v>0</v>
      </c>
      <c r="I3475" s="47">
        <f t="shared" si="373"/>
        <v>110</v>
      </c>
      <c r="J3475" s="17">
        <v>110</v>
      </c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7"/>
      <c r="AI3475" s="17"/>
      <c r="AJ3475" s="17"/>
      <c r="AK3475" s="17"/>
      <c r="AL3475" s="17"/>
      <c r="AM3475" s="17"/>
      <c r="AN3475" s="17"/>
      <c r="AO3475" s="37">
        <f t="shared" si="374"/>
        <v>110</v>
      </c>
      <c r="AP3475" s="17">
        <v>110</v>
      </c>
      <c r="AQ3475" s="17"/>
      <c r="AR3475" s="17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s="17"/>
      <c r="BE3475" s="17"/>
      <c r="BF3475" s="17"/>
      <c r="BG3475" s="17"/>
      <c r="BH3475" s="17"/>
      <c r="BI3475" s="17"/>
      <c r="BJ3475" s="17"/>
      <c r="BK3475" s="17"/>
      <c r="BL3475" s="17"/>
      <c r="BM3475" s="17"/>
      <c r="BN3475" s="17"/>
      <c r="BO3475" s="17"/>
      <c r="BP3475" s="17"/>
      <c r="BQ3475" s="17"/>
      <c r="BR3475" s="17"/>
    </row>
    <row r="3476" customFormat="1" hidden="1" spans="2:70">
      <c r="B3476" s="17"/>
      <c r="C3476" s="4">
        <f t="shared" si="375"/>
        <v>3472</v>
      </c>
      <c r="D3476" s="16" t="s">
        <v>4411</v>
      </c>
      <c r="E3476" s="1" t="s">
        <v>1404</v>
      </c>
      <c r="F3476" s="17"/>
      <c r="G3476" s="4">
        <v>0</v>
      </c>
      <c r="H3476" s="35">
        <f t="shared" si="372"/>
        <v>-70</v>
      </c>
      <c r="I3476" s="47">
        <f t="shared" si="373"/>
        <v>70</v>
      </c>
      <c r="J3476" s="17">
        <v>70</v>
      </c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7"/>
      <c r="AI3476" s="17"/>
      <c r="AJ3476" s="17"/>
      <c r="AK3476" s="17"/>
      <c r="AL3476" s="17"/>
      <c r="AM3476" s="17"/>
      <c r="AN3476" s="17"/>
      <c r="AO3476" s="37">
        <f t="shared" si="374"/>
        <v>140</v>
      </c>
      <c r="AP3476" s="17">
        <v>70</v>
      </c>
      <c r="AQ3476" s="17"/>
      <c r="AR3476" s="17">
        <v>70</v>
      </c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7"/>
      <c r="BC3476" s="17"/>
      <c r="BD3476" s="17"/>
      <c r="BE3476" s="17"/>
      <c r="BF3476" s="17"/>
      <c r="BG3476" s="17"/>
      <c r="BH3476" s="17"/>
      <c r="BI3476" s="17"/>
      <c r="BJ3476" s="17"/>
      <c r="BK3476" s="17"/>
      <c r="BL3476" s="17"/>
      <c r="BM3476" s="17"/>
      <c r="BN3476" s="17"/>
      <c r="BO3476" s="17"/>
      <c r="BP3476" s="17"/>
      <c r="BQ3476" s="17"/>
      <c r="BR3476" s="17"/>
    </row>
    <row r="3477" customFormat="1" hidden="1" spans="2:70">
      <c r="B3477" s="17"/>
      <c r="C3477" s="4">
        <f t="shared" si="375"/>
        <v>3473</v>
      </c>
      <c r="D3477" s="16" t="s">
        <v>4412</v>
      </c>
      <c r="E3477" s="1" t="s">
        <v>4413</v>
      </c>
      <c r="F3477" s="17"/>
      <c r="G3477" s="4">
        <v>0</v>
      </c>
      <c r="H3477" s="35">
        <f t="shared" si="372"/>
        <v>-130</v>
      </c>
      <c r="I3477" s="47">
        <f t="shared" si="373"/>
        <v>130</v>
      </c>
      <c r="J3477" s="17">
        <v>130</v>
      </c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7"/>
      <c r="AI3477" s="17"/>
      <c r="AJ3477" s="17"/>
      <c r="AK3477" s="17"/>
      <c r="AL3477" s="17"/>
      <c r="AM3477" s="17"/>
      <c r="AN3477" s="17"/>
      <c r="AO3477" s="37">
        <f t="shared" si="374"/>
        <v>260</v>
      </c>
      <c r="AP3477" s="17">
        <v>130</v>
      </c>
      <c r="AQ3477" s="17"/>
      <c r="AR3477" s="17">
        <v>130</v>
      </c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s="17"/>
      <c r="BE3477" s="17"/>
      <c r="BF3477" s="17"/>
      <c r="BG3477" s="17"/>
      <c r="BH3477" s="17"/>
      <c r="BI3477" s="17"/>
      <c r="BJ3477" s="17"/>
      <c r="BK3477" s="17"/>
      <c r="BL3477" s="17"/>
      <c r="BM3477" s="17"/>
      <c r="BN3477" s="17"/>
      <c r="BO3477" s="17"/>
      <c r="BP3477" s="17"/>
      <c r="BQ3477" s="17"/>
      <c r="BR3477" s="17"/>
    </row>
    <row r="3478" customFormat="1" hidden="1" spans="2:70">
      <c r="B3478" s="17"/>
      <c r="C3478" s="4">
        <f t="shared" si="375"/>
        <v>3474</v>
      </c>
      <c r="D3478" s="16" t="s">
        <v>4414</v>
      </c>
      <c r="E3478" s="1" t="s">
        <v>1232</v>
      </c>
      <c r="F3478" s="17"/>
      <c r="G3478" s="4">
        <v>0</v>
      </c>
      <c r="H3478" s="35">
        <f t="shared" si="372"/>
        <v>-50</v>
      </c>
      <c r="I3478" s="47">
        <f t="shared" si="373"/>
        <v>50</v>
      </c>
      <c r="J3478" s="17">
        <v>50</v>
      </c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/>
      <c r="AG3478" s="17"/>
      <c r="AH3478" s="17"/>
      <c r="AI3478" s="17"/>
      <c r="AJ3478" s="17"/>
      <c r="AK3478" s="17"/>
      <c r="AL3478" s="17"/>
      <c r="AM3478" s="17"/>
      <c r="AN3478" s="17"/>
      <c r="AO3478" s="37">
        <f t="shared" si="374"/>
        <v>100</v>
      </c>
      <c r="AP3478" s="17">
        <v>50</v>
      </c>
      <c r="AQ3478" s="17"/>
      <c r="AR3478" s="17">
        <v>50</v>
      </c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s="17"/>
      <c r="BE3478" s="17"/>
      <c r="BF3478" s="17"/>
      <c r="BG3478" s="17"/>
      <c r="BH3478" s="17"/>
      <c r="BI3478" s="17"/>
      <c r="BJ3478" s="17"/>
      <c r="BK3478" s="17"/>
      <c r="BL3478" s="17"/>
      <c r="BM3478" s="17"/>
      <c r="BN3478" s="17"/>
      <c r="BO3478" s="17"/>
      <c r="BP3478" s="17"/>
      <c r="BQ3478" s="17"/>
      <c r="BR3478" s="17"/>
    </row>
    <row r="3479" customFormat="1" hidden="1" spans="2:70">
      <c r="B3479" s="17"/>
      <c r="C3479" s="4">
        <f t="shared" si="375"/>
        <v>3475</v>
      </c>
      <c r="D3479" s="16" t="s">
        <v>4415</v>
      </c>
      <c r="E3479" s="1" t="s">
        <v>1107</v>
      </c>
      <c r="F3479" s="17"/>
      <c r="G3479" s="4">
        <v>0</v>
      </c>
      <c r="H3479" s="35">
        <f t="shared" si="372"/>
        <v>-20</v>
      </c>
      <c r="I3479" s="47">
        <f t="shared" si="373"/>
        <v>20</v>
      </c>
      <c r="J3479" s="17">
        <v>20</v>
      </c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  <c r="AE3479" s="17"/>
      <c r="AF3479" s="17"/>
      <c r="AG3479" s="17"/>
      <c r="AH3479" s="17"/>
      <c r="AI3479" s="17"/>
      <c r="AJ3479" s="17"/>
      <c r="AK3479" s="17"/>
      <c r="AL3479" s="17"/>
      <c r="AM3479" s="17"/>
      <c r="AN3479" s="17"/>
      <c r="AO3479" s="37">
        <f t="shared" si="374"/>
        <v>40</v>
      </c>
      <c r="AP3479" s="17">
        <v>20</v>
      </c>
      <c r="AQ3479" s="17"/>
      <c r="AR3479" s="17">
        <v>20</v>
      </c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7"/>
      <c r="BC3479" s="17"/>
      <c r="BD3479" s="17"/>
      <c r="BE3479" s="17"/>
      <c r="BF3479" s="17"/>
      <c r="BG3479" s="17"/>
      <c r="BH3479" s="17"/>
      <c r="BI3479" s="17"/>
      <c r="BJ3479" s="17"/>
      <c r="BK3479" s="17"/>
      <c r="BL3479" s="17"/>
      <c r="BM3479" s="17"/>
      <c r="BN3479" s="17"/>
      <c r="BO3479" s="17"/>
      <c r="BP3479" s="17"/>
      <c r="BQ3479" s="17"/>
      <c r="BR3479" s="17"/>
    </row>
    <row r="3480" customFormat="1" hidden="1" spans="2:70">
      <c r="B3480" s="17"/>
      <c r="C3480" s="4">
        <f t="shared" si="375"/>
        <v>3476</v>
      </c>
      <c r="D3480" s="16" t="s">
        <v>4416</v>
      </c>
      <c r="E3480" s="1" t="s">
        <v>763</v>
      </c>
      <c r="F3480" s="17"/>
      <c r="G3480" s="4">
        <v>0</v>
      </c>
      <c r="H3480" s="35">
        <f t="shared" si="372"/>
        <v>-50</v>
      </c>
      <c r="I3480" s="47">
        <f t="shared" si="373"/>
        <v>50</v>
      </c>
      <c r="J3480" s="17">
        <v>50</v>
      </c>
      <c r="K3480" s="17"/>
      <c r="L3480" s="17"/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  <c r="AE3480" s="17"/>
      <c r="AF3480" s="17"/>
      <c r="AG3480" s="17"/>
      <c r="AH3480" s="17"/>
      <c r="AI3480" s="17"/>
      <c r="AJ3480" s="17"/>
      <c r="AK3480" s="17"/>
      <c r="AL3480" s="17"/>
      <c r="AM3480" s="17"/>
      <c r="AN3480" s="17"/>
      <c r="AO3480" s="37">
        <f t="shared" si="374"/>
        <v>100</v>
      </c>
      <c r="AP3480" s="17">
        <v>50</v>
      </c>
      <c r="AQ3480" s="17"/>
      <c r="AR3480" s="17">
        <v>50</v>
      </c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7"/>
      <c r="BC3480" s="17"/>
      <c r="BD3480" s="17"/>
      <c r="BE3480" s="17"/>
      <c r="BF3480" s="17"/>
      <c r="BG3480" s="17"/>
      <c r="BH3480" s="17"/>
      <c r="BI3480" s="17"/>
      <c r="BJ3480" s="17"/>
      <c r="BK3480" s="17"/>
      <c r="BL3480" s="17"/>
      <c r="BM3480" s="17"/>
      <c r="BN3480" s="17"/>
      <c r="BO3480" s="17"/>
      <c r="BP3480" s="17"/>
      <c r="BQ3480" s="17"/>
      <c r="BR3480" s="17"/>
    </row>
    <row r="3481" customFormat="1" hidden="1" spans="2:70">
      <c r="B3481" s="17"/>
      <c r="C3481" s="4">
        <f t="shared" si="375"/>
        <v>3477</v>
      </c>
      <c r="D3481" s="16" t="s">
        <v>4417</v>
      </c>
      <c r="E3481" s="1"/>
      <c r="F3481" s="17"/>
      <c r="G3481" s="4">
        <v>0</v>
      </c>
      <c r="H3481" s="35">
        <f t="shared" si="372"/>
        <v>-110</v>
      </c>
      <c r="I3481" s="47">
        <f t="shared" si="373"/>
        <v>110</v>
      </c>
      <c r="J3481" s="17">
        <v>110</v>
      </c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7"/>
      <c r="AG3481" s="17"/>
      <c r="AH3481" s="17"/>
      <c r="AI3481" s="17"/>
      <c r="AJ3481" s="17"/>
      <c r="AK3481" s="17"/>
      <c r="AL3481" s="17"/>
      <c r="AM3481" s="17"/>
      <c r="AN3481" s="17"/>
      <c r="AO3481" s="37">
        <f t="shared" si="374"/>
        <v>220</v>
      </c>
      <c r="AP3481" s="17">
        <v>110</v>
      </c>
      <c r="AQ3481" s="17"/>
      <c r="AR3481" s="17">
        <v>110</v>
      </c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s="17"/>
      <c r="BE3481" s="17"/>
      <c r="BF3481" s="17"/>
      <c r="BG3481" s="17"/>
      <c r="BH3481" s="17"/>
      <c r="BI3481" s="17"/>
      <c r="BJ3481" s="17"/>
      <c r="BK3481" s="17"/>
      <c r="BL3481" s="17"/>
      <c r="BM3481" s="17"/>
      <c r="BN3481" s="17"/>
      <c r="BO3481" s="17"/>
      <c r="BP3481" s="17"/>
      <c r="BQ3481" s="17"/>
      <c r="BR3481" s="17"/>
    </row>
    <row r="3482" customFormat="1" hidden="1" spans="2:70">
      <c r="B3482" s="17"/>
      <c r="C3482" s="4">
        <f t="shared" si="375"/>
        <v>3478</v>
      </c>
      <c r="D3482" s="16" t="s">
        <v>4418</v>
      </c>
      <c r="E3482" s="1"/>
      <c r="F3482" s="17"/>
      <c r="G3482" s="4">
        <v>0</v>
      </c>
      <c r="H3482" s="35">
        <f t="shared" si="372"/>
        <v>-50</v>
      </c>
      <c r="I3482" s="47">
        <f t="shared" si="373"/>
        <v>50</v>
      </c>
      <c r="J3482" s="17">
        <v>50</v>
      </c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7"/>
      <c r="AI3482" s="17"/>
      <c r="AJ3482" s="17"/>
      <c r="AK3482" s="17"/>
      <c r="AL3482" s="17"/>
      <c r="AM3482" s="17"/>
      <c r="AN3482" s="17"/>
      <c r="AO3482" s="37">
        <f t="shared" si="374"/>
        <v>100</v>
      </c>
      <c r="AP3482" s="17">
        <v>50</v>
      </c>
      <c r="AQ3482" s="17"/>
      <c r="AR3482" s="17">
        <v>50</v>
      </c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s="17"/>
      <c r="BE3482" s="17"/>
      <c r="BF3482" s="17"/>
      <c r="BG3482" s="17"/>
      <c r="BH3482" s="17"/>
      <c r="BI3482" s="17"/>
      <c r="BJ3482" s="17"/>
      <c r="BK3482" s="17"/>
      <c r="BL3482" s="17"/>
      <c r="BM3482" s="17"/>
      <c r="BN3482" s="17"/>
      <c r="BO3482" s="17"/>
      <c r="BP3482" s="17"/>
      <c r="BQ3482" s="17"/>
      <c r="BR3482" s="17"/>
    </row>
    <row r="3483" customFormat="1" hidden="1" spans="2:70">
      <c r="B3483" s="17"/>
      <c r="C3483" s="4">
        <f t="shared" si="375"/>
        <v>3479</v>
      </c>
      <c r="D3483" s="16" t="s">
        <v>4419</v>
      </c>
      <c r="E3483" s="1"/>
      <c r="F3483" s="17"/>
      <c r="G3483" s="4">
        <v>0</v>
      </c>
      <c r="H3483" s="35">
        <f t="shared" si="372"/>
        <v>-50</v>
      </c>
      <c r="I3483" s="47">
        <f t="shared" si="373"/>
        <v>50</v>
      </c>
      <c r="J3483" s="17">
        <v>50</v>
      </c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37">
        <f t="shared" si="374"/>
        <v>100</v>
      </c>
      <c r="AP3483" s="17">
        <v>50</v>
      </c>
      <c r="AQ3483" s="17"/>
      <c r="AR3483" s="17">
        <v>50</v>
      </c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s="17"/>
      <c r="BE3483" s="17"/>
      <c r="BF3483" s="17"/>
      <c r="BG3483" s="17"/>
      <c r="BH3483" s="17"/>
      <c r="BI3483" s="17"/>
      <c r="BJ3483" s="17"/>
      <c r="BK3483" s="17"/>
      <c r="BL3483" s="17"/>
      <c r="BM3483" s="17"/>
      <c r="BN3483" s="17"/>
      <c r="BO3483" s="17"/>
      <c r="BP3483" s="17"/>
      <c r="BQ3483" s="17"/>
      <c r="BR3483" s="17"/>
    </row>
    <row r="3484" customFormat="1" hidden="1" spans="2:70">
      <c r="B3484" s="17"/>
      <c r="C3484" s="4">
        <f t="shared" si="375"/>
        <v>3480</v>
      </c>
      <c r="D3484" s="16" t="s">
        <v>4420</v>
      </c>
      <c r="E3484" s="1" t="s">
        <v>577</v>
      </c>
      <c r="F3484" s="17"/>
      <c r="G3484" s="4">
        <v>0</v>
      </c>
      <c r="H3484" s="35">
        <f t="shared" si="372"/>
        <v>-50</v>
      </c>
      <c r="I3484" s="47">
        <f t="shared" si="373"/>
        <v>50</v>
      </c>
      <c r="J3484" s="17">
        <v>50</v>
      </c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7"/>
      <c r="AG3484" s="17"/>
      <c r="AH3484" s="17"/>
      <c r="AI3484" s="17"/>
      <c r="AJ3484" s="17"/>
      <c r="AK3484" s="17"/>
      <c r="AL3484" s="17"/>
      <c r="AM3484" s="17"/>
      <c r="AN3484" s="17"/>
      <c r="AO3484" s="37">
        <f t="shared" si="374"/>
        <v>100</v>
      </c>
      <c r="AP3484" s="17">
        <v>50</v>
      </c>
      <c r="AQ3484" s="17"/>
      <c r="AR3484" s="17">
        <v>50</v>
      </c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7"/>
      <c r="BC3484" s="17"/>
      <c r="BD3484" s="17"/>
      <c r="BE3484" s="17"/>
      <c r="BF3484" s="17"/>
      <c r="BG3484" s="17"/>
      <c r="BH3484" s="17"/>
      <c r="BI3484" s="17"/>
      <c r="BJ3484" s="17"/>
      <c r="BK3484" s="17"/>
      <c r="BL3484" s="17"/>
      <c r="BM3484" s="17"/>
      <c r="BN3484" s="17"/>
      <c r="BO3484" s="17"/>
      <c r="BP3484" s="17"/>
      <c r="BQ3484" s="17"/>
      <c r="BR3484" s="17"/>
    </row>
    <row r="3485" customFormat="1" hidden="1" spans="2:70">
      <c r="B3485" s="17"/>
      <c r="C3485" s="4">
        <f t="shared" si="375"/>
        <v>3481</v>
      </c>
      <c r="D3485" s="16" t="s">
        <v>4421</v>
      </c>
      <c r="E3485" s="1"/>
      <c r="F3485" s="17"/>
      <c r="G3485" s="4">
        <v>0</v>
      </c>
      <c r="H3485" s="35">
        <f t="shared" si="372"/>
        <v>-50</v>
      </c>
      <c r="I3485" s="47">
        <f t="shared" si="373"/>
        <v>50</v>
      </c>
      <c r="J3485" s="17">
        <v>50</v>
      </c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  <c r="AE3485" s="17"/>
      <c r="AF3485" s="17"/>
      <c r="AG3485" s="17"/>
      <c r="AH3485" s="17"/>
      <c r="AI3485" s="17"/>
      <c r="AJ3485" s="17"/>
      <c r="AK3485" s="17"/>
      <c r="AL3485" s="17"/>
      <c r="AM3485" s="17"/>
      <c r="AN3485" s="17"/>
      <c r="AO3485" s="37">
        <f t="shared" si="374"/>
        <v>100</v>
      </c>
      <c r="AP3485" s="17">
        <v>50</v>
      </c>
      <c r="AQ3485" s="17"/>
      <c r="AR3485" s="17">
        <v>50</v>
      </c>
      <c r="AS3485" s="17"/>
      <c r="AT3485" s="17"/>
      <c r="AU3485" s="17"/>
      <c r="AV3485" s="17"/>
      <c r="AW3485" s="17"/>
      <c r="AX3485" s="17"/>
      <c r="AY3485" s="17"/>
      <c r="AZ3485" s="17"/>
      <c r="BA3485" s="17"/>
      <c r="BB3485" s="17"/>
      <c r="BC3485" s="17"/>
      <c r="BD3485" s="17"/>
      <c r="BE3485" s="17"/>
      <c r="BF3485" s="17"/>
      <c r="BG3485" s="17"/>
      <c r="BH3485" s="17"/>
      <c r="BI3485" s="17"/>
      <c r="BJ3485" s="17"/>
      <c r="BK3485" s="17"/>
      <c r="BL3485" s="17"/>
      <c r="BM3485" s="17"/>
      <c r="BN3485" s="17"/>
      <c r="BO3485" s="17"/>
      <c r="BP3485" s="17"/>
      <c r="BQ3485" s="17"/>
      <c r="BR3485" s="17"/>
    </row>
    <row r="3486" customFormat="1" hidden="1" spans="2:70">
      <c r="B3486" s="17"/>
      <c r="C3486" s="4">
        <f t="shared" si="375"/>
        <v>3482</v>
      </c>
      <c r="D3486" s="16" t="s">
        <v>4422</v>
      </c>
      <c r="E3486" s="1"/>
      <c r="F3486" s="17"/>
      <c r="G3486" s="4">
        <v>0</v>
      </c>
      <c r="H3486" s="35">
        <f t="shared" si="372"/>
        <v>-50</v>
      </c>
      <c r="I3486" s="47">
        <f t="shared" si="373"/>
        <v>50</v>
      </c>
      <c r="J3486" s="17">
        <v>50</v>
      </c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37">
        <f t="shared" si="374"/>
        <v>100</v>
      </c>
      <c r="AP3486" s="17">
        <v>50</v>
      </c>
      <c r="AQ3486" s="17"/>
      <c r="AR3486" s="17">
        <v>50</v>
      </c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s="17"/>
      <c r="BE3486" s="17"/>
      <c r="BF3486" s="17"/>
      <c r="BG3486" s="17"/>
      <c r="BH3486" s="17"/>
      <c r="BI3486" s="17"/>
      <c r="BJ3486" s="17"/>
      <c r="BK3486" s="17"/>
      <c r="BL3486" s="17"/>
      <c r="BM3486" s="17"/>
      <c r="BN3486" s="17"/>
      <c r="BO3486" s="17"/>
      <c r="BP3486" s="17"/>
      <c r="BQ3486" s="17"/>
      <c r="BR3486" s="17"/>
    </row>
    <row r="3487" customFormat="1" hidden="1" spans="2:70">
      <c r="B3487" s="17"/>
      <c r="C3487" s="4">
        <f t="shared" si="375"/>
        <v>3483</v>
      </c>
      <c r="D3487" s="16" t="s">
        <v>4423</v>
      </c>
      <c r="E3487" s="1"/>
      <c r="F3487" s="17"/>
      <c r="G3487" s="4">
        <v>0</v>
      </c>
      <c r="H3487" s="35">
        <f t="shared" si="372"/>
        <v>-70</v>
      </c>
      <c r="I3487" s="47">
        <f t="shared" si="373"/>
        <v>70</v>
      </c>
      <c r="J3487" s="17">
        <v>70</v>
      </c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7"/>
      <c r="AI3487" s="17"/>
      <c r="AJ3487" s="17"/>
      <c r="AK3487" s="17"/>
      <c r="AL3487" s="17"/>
      <c r="AM3487" s="17"/>
      <c r="AN3487" s="17"/>
      <c r="AO3487" s="37">
        <f t="shared" si="374"/>
        <v>140</v>
      </c>
      <c r="AP3487" s="17">
        <v>70</v>
      </c>
      <c r="AQ3487" s="17"/>
      <c r="AR3487" s="17">
        <v>70</v>
      </c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/>
      <c r="BD3487" s="17"/>
      <c r="BE3487" s="17"/>
      <c r="BF3487" s="17"/>
      <c r="BG3487" s="17"/>
      <c r="BH3487" s="17"/>
      <c r="BI3487" s="17"/>
      <c r="BJ3487" s="17"/>
      <c r="BK3487" s="17"/>
      <c r="BL3487" s="17"/>
      <c r="BM3487" s="17"/>
      <c r="BN3487" s="17"/>
      <c r="BO3487" s="17"/>
      <c r="BP3487" s="17"/>
      <c r="BQ3487" s="17"/>
      <c r="BR3487" s="17"/>
    </row>
    <row r="3488" customFormat="1" hidden="1" spans="2:70">
      <c r="B3488" s="17"/>
      <c r="C3488" s="4">
        <f t="shared" si="375"/>
        <v>3484</v>
      </c>
      <c r="D3488" s="16" t="s">
        <v>4424</v>
      </c>
      <c r="E3488" s="1"/>
      <c r="F3488" s="17"/>
      <c r="G3488" s="4">
        <v>0</v>
      </c>
      <c r="H3488" s="35">
        <f t="shared" si="372"/>
        <v>0</v>
      </c>
      <c r="I3488" s="47">
        <f t="shared" si="373"/>
        <v>50</v>
      </c>
      <c r="J3488" s="17">
        <v>50</v>
      </c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7"/>
      <c r="AG3488" s="17"/>
      <c r="AH3488" s="17"/>
      <c r="AI3488" s="17"/>
      <c r="AJ3488" s="17"/>
      <c r="AK3488" s="17"/>
      <c r="AL3488" s="17"/>
      <c r="AM3488" s="17"/>
      <c r="AN3488" s="17"/>
      <c r="AO3488" s="37">
        <f t="shared" si="374"/>
        <v>50</v>
      </c>
      <c r="AP3488" s="17">
        <v>50</v>
      </c>
      <c r="AQ3488" s="17"/>
      <c r="AR3488" s="17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s="17"/>
      <c r="BE3488" s="17"/>
      <c r="BF3488" s="17"/>
      <c r="BG3488" s="17"/>
      <c r="BH3488" s="17"/>
      <c r="BI3488" s="17"/>
      <c r="BJ3488" s="17"/>
      <c r="BK3488" s="17"/>
      <c r="BL3488" s="17"/>
      <c r="BM3488" s="17"/>
      <c r="BN3488" s="17"/>
      <c r="BO3488" s="17"/>
      <c r="BP3488" s="17"/>
      <c r="BQ3488" s="17"/>
      <c r="BR3488" s="17"/>
    </row>
    <row r="3489" customFormat="1" hidden="1" spans="2:70">
      <c r="B3489" s="17"/>
      <c r="C3489" s="4">
        <f t="shared" si="375"/>
        <v>3485</v>
      </c>
      <c r="D3489" s="16" t="s">
        <v>4425</v>
      </c>
      <c r="E3489" s="1"/>
      <c r="F3489" s="17"/>
      <c r="G3489" s="4">
        <v>0</v>
      </c>
      <c r="H3489" s="35">
        <f t="shared" si="372"/>
        <v>-50</v>
      </c>
      <c r="I3489" s="47">
        <f t="shared" si="373"/>
        <v>50</v>
      </c>
      <c r="J3489" s="17">
        <v>50</v>
      </c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/>
      <c r="AG3489" s="17"/>
      <c r="AH3489" s="17"/>
      <c r="AI3489" s="17"/>
      <c r="AJ3489" s="17"/>
      <c r="AK3489" s="17"/>
      <c r="AL3489" s="17"/>
      <c r="AM3489" s="17"/>
      <c r="AN3489" s="17"/>
      <c r="AO3489" s="37">
        <f t="shared" si="374"/>
        <v>100</v>
      </c>
      <c r="AP3489" s="17">
        <v>50</v>
      </c>
      <c r="AQ3489" s="17"/>
      <c r="AR3489" s="17">
        <v>50</v>
      </c>
      <c r="AS3489" s="17"/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s="17"/>
      <c r="BE3489" s="17"/>
      <c r="BF3489" s="17"/>
      <c r="BG3489" s="17"/>
      <c r="BH3489" s="17"/>
      <c r="BI3489" s="17"/>
      <c r="BJ3489" s="17"/>
      <c r="BK3489" s="17"/>
      <c r="BL3489" s="17"/>
      <c r="BM3489" s="17"/>
      <c r="BN3489" s="17"/>
      <c r="BO3489" s="17"/>
      <c r="BP3489" s="17"/>
      <c r="BQ3489" s="17"/>
      <c r="BR3489" s="17"/>
    </row>
    <row r="3490" customFormat="1" hidden="1" spans="2:70">
      <c r="B3490" s="17"/>
      <c r="C3490" s="4">
        <f t="shared" si="375"/>
        <v>3486</v>
      </c>
      <c r="D3490" s="16" t="s">
        <v>4426</v>
      </c>
      <c r="E3490" s="1"/>
      <c r="F3490" s="17"/>
      <c r="G3490" s="4">
        <v>0</v>
      </c>
      <c r="H3490" s="35">
        <f t="shared" si="372"/>
        <v>-60</v>
      </c>
      <c r="I3490" s="47">
        <f t="shared" si="373"/>
        <v>60</v>
      </c>
      <c r="J3490" s="17">
        <v>60</v>
      </c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7"/>
      <c r="AI3490" s="17"/>
      <c r="AJ3490" s="17"/>
      <c r="AK3490" s="17"/>
      <c r="AL3490" s="17"/>
      <c r="AM3490" s="17"/>
      <c r="AN3490" s="17"/>
      <c r="AO3490" s="37">
        <f t="shared" si="374"/>
        <v>120</v>
      </c>
      <c r="AP3490" s="17">
        <v>60</v>
      </c>
      <c r="AQ3490" s="17"/>
      <c r="AR3490" s="17">
        <v>60</v>
      </c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s="17"/>
      <c r="BE3490" s="17"/>
      <c r="BF3490" s="17"/>
      <c r="BG3490" s="17"/>
      <c r="BH3490" s="17"/>
      <c r="BI3490" s="17"/>
      <c r="BJ3490" s="17"/>
      <c r="BK3490" s="17"/>
      <c r="BL3490" s="17"/>
      <c r="BM3490" s="17"/>
      <c r="BN3490" s="17"/>
      <c r="BO3490" s="17"/>
      <c r="BP3490" s="17"/>
      <c r="BQ3490" s="17"/>
      <c r="BR3490" s="17"/>
    </row>
    <row r="3491" customFormat="1" hidden="1" spans="2:70">
      <c r="B3491" s="17"/>
      <c r="C3491" s="4">
        <f t="shared" si="375"/>
        <v>3487</v>
      </c>
      <c r="D3491" s="16" t="s">
        <v>4427</v>
      </c>
      <c r="E3491" s="1"/>
      <c r="F3491" s="17"/>
      <c r="G3491" s="4">
        <v>0</v>
      </c>
      <c r="H3491" s="35">
        <f t="shared" ref="H3491:H3524" si="376">G3491+I3491-AO3491</f>
        <v>-50</v>
      </c>
      <c r="I3491" s="47">
        <f t="shared" ref="I3491:I3524" si="377">SUM(J3491:AN3491)</f>
        <v>50</v>
      </c>
      <c r="J3491" s="17">
        <v>50</v>
      </c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7"/>
      <c r="AI3491" s="17"/>
      <c r="AJ3491" s="17"/>
      <c r="AK3491" s="17"/>
      <c r="AL3491" s="17"/>
      <c r="AM3491" s="17"/>
      <c r="AN3491" s="17"/>
      <c r="AO3491" s="37">
        <f t="shared" ref="AO3491:AO3524" si="378">SUM(AP3491:BT3491)</f>
        <v>100</v>
      </c>
      <c r="AP3491" s="17">
        <v>50</v>
      </c>
      <c r="AQ3491" s="17"/>
      <c r="AR3491" s="17">
        <v>50</v>
      </c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s="17"/>
      <c r="BE3491" s="17"/>
      <c r="BF3491" s="17"/>
      <c r="BG3491" s="17"/>
      <c r="BH3491" s="17"/>
      <c r="BI3491" s="17"/>
      <c r="BJ3491" s="17"/>
      <c r="BK3491" s="17"/>
      <c r="BL3491" s="17"/>
      <c r="BM3491" s="17"/>
      <c r="BN3491" s="17"/>
      <c r="BO3491" s="17"/>
      <c r="BP3491" s="17"/>
      <c r="BQ3491" s="17"/>
      <c r="BR3491" s="17"/>
    </row>
    <row r="3492" customFormat="1" hidden="1" spans="2:70">
      <c r="B3492" s="17"/>
      <c r="C3492" s="4">
        <f t="shared" ref="C3492:C3524" si="379">ROW()-4</f>
        <v>3488</v>
      </c>
      <c r="D3492" s="16" t="s">
        <v>4428</v>
      </c>
      <c r="E3492" s="1"/>
      <c r="F3492" s="17"/>
      <c r="G3492" s="4">
        <v>0</v>
      </c>
      <c r="H3492" s="35">
        <f t="shared" si="376"/>
        <v>-60</v>
      </c>
      <c r="I3492" s="47">
        <f t="shared" si="377"/>
        <v>60</v>
      </c>
      <c r="J3492" s="17">
        <v>60</v>
      </c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7"/>
      <c r="AG3492" s="17"/>
      <c r="AH3492" s="17"/>
      <c r="AI3492" s="17"/>
      <c r="AJ3492" s="17"/>
      <c r="AK3492" s="17"/>
      <c r="AL3492" s="17"/>
      <c r="AM3492" s="17"/>
      <c r="AN3492" s="17"/>
      <c r="AO3492" s="37">
        <f t="shared" si="378"/>
        <v>120</v>
      </c>
      <c r="AP3492" s="17">
        <v>60</v>
      </c>
      <c r="AQ3492" s="17"/>
      <c r="AR3492" s="17">
        <v>60</v>
      </c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7"/>
      <c r="BC3492" s="17"/>
      <c r="BD3492" s="17"/>
      <c r="BE3492" s="17"/>
      <c r="BF3492" s="17"/>
      <c r="BG3492" s="17"/>
      <c r="BH3492" s="17"/>
      <c r="BI3492" s="17"/>
      <c r="BJ3492" s="17"/>
      <c r="BK3492" s="17"/>
      <c r="BL3492" s="17"/>
      <c r="BM3492" s="17"/>
      <c r="BN3492" s="17"/>
      <c r="BO3492" s="17"/>
      <c r="BP3492" s="17"/>
      <c r="BQ3492" s="17"/>
      <c r="BR3492" s="17"/>
    </row>
    <row r="3493" customFormat="1" hidden="1" spans="2:70">
      <c r="B3493" s="17"/>
      <c r="C3493" s="4">
        <f t="shared" si="379"/>
        <v>3489</v>
      </c>
      <c r="D3493" s="16" t="s">
        <v>4429</v>
      </c>
      <c r="E3493" s="1"/>
      <c r="F3493" s="17"/>
      <c r="G3493" s="4">
        <v>0</v>
      </c>
      <c r="H3493" s="35">
        <f t="shared" si="376"/>
        <v>-60</v>
      </c>
      <c r="I3493" s="47">
        <f t="shared" si="377"/>
        <v>60</v>
      </c>
      <c r="J3493" s="17">
        <v>60</v>
      </c>
      <c r="K3493" s="17"/>
      <c r="L3493" s="17"/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7"/>
      <c r="AG3493" s="17"/>
      <c r="AH3493" s="17"/>
      <c r="AI3493" s="17"/>
      <c r="AJ3493" s="17"/>
      <c r="AK3493" s="17"/>
      <c r="AL3493" s="17"/>
      <c r="AM3493" s="17"/>
      <c r="AN3493" s="17"/>
      <c r="AO3493" s="37">
        <f t="shared" si="378"/>
        <v>120</v>
      </c>
      <c r="AP3493" s="17">
        <v>60</v>
      </c>
      <c r="AQ3493" s="17"/>
      <c r="AR3493" s="17">
        <v>60</v>
      </c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/>
      <c r="BC3493" s="17"/>
      <c r="BD3493" s="17"/>
      <c r="BE3493" s="17"/>
      <c r="BF3493" s="17"/>
      <c r="BG3493" s="17"/>
      <c r="BH3493" s="17"/>
      <c r="BI3493" s="17"/>
      <c r="BJ3493" s="17"/>
      <c r="BK3493" s="17"/>
      <c r="BL3493" s="17"/>
      <c r="BM3493" s="17"/>
      <c r="BN3493" s="17"/>
      <c r="BO3493" s="17"/>
      <c r="BP3493" s="17"/>
      <c r="BQ3493" s="17"/>
      <c r="BR3493" s="17"/>
    </row>
    <row r="3494" customFormat="1" hidden="1" spans="2:70">
      <c r="B3494" s="17"/>
      <c r="C3494" s="4">
        <f t="shared" si="379"/>
        <v>3490</v>
      </c>
      <c r="D3494" s="16" t="s">
        <v>4430</v>
      </c>
      <c r="E3494" s="1"/>
      <c r="F3494" s="17"/>
      <c r="G3494" s="4">
        <v>0</v>
      </c>
      <c r="H3494" s="35">
        <f t="shared" si="376"/>
        <v>0</v>
      </c>
      <c r="I3494" s="47">
        <f t="shared" si="377"/>
        <v>100</v>
      </c>
      <c r="J3494" s="17">
        <v>100</v>
      </c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7"/>
      <c r="AG3494" s="17"/>
      <c r="AH3494" s="17"/>
      <c r="AI3494" s="17"/>
      <c r="AJ3494" s="17"/>
      <c r="AK3494" s="17"/>
      <c r="AL3494" s="17"/>
      <c r="AM3494" s="17"/>
      <c r="AN3494" s="17"/>
      <c r="AO3494" s="37">
        <f t="shared" si="378"/>
        <v>100</v>
      </c>
      <c r="AP3494" s="17">
        <v>100</v>
      </c>
      <c r="AQ3494" s="17"/>
      <c r="AR3494" s="17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s="17"/>
      <c r="BE3494" s="17"/>
      <c r="BF3494" s="17"/>
      <c r="BG3494" s="17"/>
      <c r="BH3494" s="17"/>
      <c r="BI3494" s="17"/>
      <c r="BJ3494" s="17"/>
      <c r="BK3494" s="17"/>
      <c r="BL3494" s="17"/>
      <c r="BM3494" s="17"/>
      <c r="BN3494" s="17"/>
      <c r="BO3494" s="17"/>
      <c r="BP3494" s="17"/>
      <c r="BQ3494" s="17"/>
      <c r="BR3494" s="17"/>
    </row>
    <row r="3495" customFormat="1" hidden="1" spans="2:70">
      <c r="B3495" s="17"/>
      <c r="C3495" s="4">
        <f t="shared" si="379"/>
        <v>3491</v>
      </c>
      <c r="D3495" s="16" t="s">
        <v>4431</v>
      </c>
      <c r="E3495" s="1"/>
      <c r="F3495" s="17"/>
      <c r="G3495" s="4">
        <v>0</v>
      </c>
      <c r="H3495" s="35">
        <f t="shared" si="376"/>
        <v>0</v>
      </c>
      <c r="I3495" s="47">
        <f t="shared" si="377"/>
        <v>30</v>
      </c>
      <c r="J3495" s="17">
        <v>30</v>
      </c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7"/>
      <c r="AG3495" s="17"/>
      <c r="AH3495" s="17"/>
      <c r="AI3495" s="17"/>
      <c r="AJ3495" s="17"/>
      <c r="AK3495" s="17"/>
      <c r="AL3495" s="17"/>
      <c r="AM3495" s="17"/>
      <c r="AN3495" s="17"/>
      <c r="AO3495" s="37">
        <f t="shared" si="378"/>
        <v>30</v>
      </c>
      <c r="AP3495" s="17">
        <v>30</v>
      </c>
      <c r="AQ3495" s="17"/>
      <c r="AR3495" s="17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s="17"/>
      <c r="BE3495" s="17"/>
      <c r="BF3495" s="17"/>
      <c r="BG3495" s="17"/>
      <c r="BH3495" s="17"/>
      <c r="BI3495" s="17"/>
      <c r="BJ3495" s="17"/>
      <c r="BK3495" s="17"/>
      <c r="BL3495" s="17"/>
      <c r="BM3495" s="17"/>
      <c r="BN3495" s="17"/>
      <c r="BO3495" s="17"/>
      <c r="BP3495" s="17"/>
      <c r="BQ3495" s="17"/>
      <c r="BR3495" s="17"/>
    </row>
    <row r="3496" customFormat="1" hidden="1" spans="2:70">
      <c r="B3496" s="17"/>
      <c r="C3496" s="4">
        <f t="shared" si="379"/>
        <v>3492</v>
      </c>
      <c r="D3496" s="16" t="s">
        <v>4432</v>
      </c>
      <c r="E3496" s="1"/>
      <c r="F3496" s="17"/>
      <c r="G3496" s="4">
        <v>0</v>
      </c>
      <c r="H3496" s="35">
        <f t="shared" si="376"/>
        <v>0</v>
      </c>
      <c r="I3496" s="47">
        <f t="shared" si="377"/>
        <v>12</v>
      </c>
      <c r="J3496" s="17">
        <v>12</v>
      </c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7"/>
      <c r="AI3496" s="17"/>
      <c r="AJ3496" s="17"/>
      <c r="AK3496" s="17"/>
      <c r="AL3496" s="17"/>
      <c r="AM3496" s="17"/>
      <c r="AN3496" s="17"/>
      <c r="AO3496" s="37">
        <f t="shared" si="378"/>
        <v>12</v>
      </c>
      <c r="AP3496" s="17">
        <v>12</v>
      </c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s="17"/>
      <c r="BE3496" s="17"/>
      <c r="BF3496" s="17"/>
      <c r="BG3496" s="17"/>
      <c r="BH3496" s="17"/>
      <c r="BI3496" s="17"/>
      <c r="BJ3496" s="17"/>
      <c r="BK3496" s="17"/>
      <c r="BL3496" s="17"/>
      <c r="BM3496" s="17"/>
      <c r="BN3496" s="17"/>
      <c r="BO3496" s="17"/>
      <c r="BP3496" s="17"/>
      <c r="BQ3496" s="17"/>
      <c r="BR3496" s="17"/>
    </row>
    <row r="3497" customFormat="1" hidden="1" spans="2:70">
      <c r="B3497" s="17"/>
      <c r="C3497" s="4">
        <f t="shared" si="379"/>
        <v>3493</v>
      </c>
      <c r="D3497" s="16" t="s">
        <v>4433</v>
      </c>
      <c r="E3497" s="1"/>
      <c r="F3497" s="17"/>
      <c r="G3497" s="4">
        <v>0</v>
      </c>
      <c r="H3497" s="35">
        <f t="shared" si="376"/>
        <v>0</v>
      </c>
      <c r="I3497" s="47">
        <f t="shared" si="377"/>
        <v>12</v>
      </c>
      <c r="J3497" s="17">
        <v>12</v>
      </c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7"/>
      <c r="AG3497" s="17"/>
      <c r="AH3497" s="17"/>
      <c r="AI3497" s="17"/>
      <c r="AJ3497" s="17"/>
      <c r="AK3497" s="17"/>
      <c r="AL3497" s="17"/>
      <c r="AM3497" s="17"/>
      <c r="AN3497" s="17"/>
      <c r="AO3497" s="37">
        <f t="shared" si="378"/>
        <v>12</v>
      </c>
      <c r="AP3497" s="17">
        <v>12</v>
      </c>
      <c r="AQ3497" s="17"/>
      <c r="AR3497" s="17"/>
      <c r="AS3497" s="17"/>
      <c r="AT3497" s="17"/>
      <c r="AU3497" s="17"/>
      <c r="AV3497" s="17"/>
      <c r="AW3497" s="17"/>
      <c r="AX3497" s="17"/>
      <c r="AY3497" s="17"/>
      <c r="AZ3497" s="17"/>
      <c r="BA3497" s="17"/>
      <c r="BB3497" s="17"/>
      <c r="BC3497" s="17"/>
      <c r="BD3497" s="17"/>
      <c r="BE3497" s="17"/>
      <c r="BF3497" s="17"/>
      <c r="BG3497" s="17"/>
      <c r="BH3497" s="17"/>
      <c r="BI3497" s="17"/>
      <c r="BJ3497" s="17"/>
      <c r="BK3497" s="17"/>
      <c r="BL3497" s="17"/>
      <c r="BM3497" s="17"/>
      <c r="BN3497" s="17"/>
      <c r="BO3497" s="17"/>
      <c r="BP3497" s="17"/>
      <c r="BQ3497" s="17"/>
      <c r="BR3497" s="17"/>
    </row>
    <row r="3498" customFormat="1" hidden="1" spans="2:70">
      <c r="B3498" s="17"/>
      <c r="C3498" s="4">
        <f t="shared" si="379"/>
        <v>3494</v>
      </c>
      <c r="D3498" s="16" t="s">
        <v>3125</v>
      </c>
      <c r="E3498" s="1"/>
      <c r="F3498" s="17"/>
      <c r="G3498" s="4">
        <v>0</v>
      </c>
      <c r="H3498" s="35">
        <f t="shared" si="376"/>
        <v>0</v>
      </c>
      <c r="I3498" s="47">
        <f t="shared" si="377"/>
        <v>300</v>
      </c>
      <c r="J3498" s="17">
        <v>300</v>
      </c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7"/>
      <c r="AI3498" s="17"/>
      <c r="AJ3498" s="17"/>
      <c r="AK3498" s="17"/>
      <c r="AL3498" s="17"/>
      <c r="AM3498" s="17"/>
      <c r="AN3498" s="17"/>
      <c r="AO3498" s="37">
        <f t="shared" si="378"/>
        <v>300</v>
      </c>
      <c r="AP3498" s="17">
        <v>300</v>
      </c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s="17"/>
      <c r="BE3498" s="17"/>
      <c r="BF3498" s="17"/>
      <c r="BG3498" s="17"/>
      <c r="BH3498" s="17"/>
      <c r="BI3498" s="17"/>
      <c r="BJ3498" s="17"/>
      <c r="BK3498" s="17"/>
      <c r="BL3498" s="17"/>
      <c r="BM3498" s="17"/>
      <c r="BN3498" s="17"/>
      <c r="BO3498" s="17"/>
      <c r="BP3498" s="17"/>
      <c r="BQ3498" s="17"/>
      <c r="BR3498" s="17"/>
    </row>
    <row r="3499" customFormat="1" hidden="1" spans="2:70">
      <c r="B3499" s="17"/>
      <c r="C3499" s="4">
        <f t="shared" si="379"/>
        <v>3495</v>
      </c>
      <c r="D3499" s="16" t="s">
        <v>4434</v>
      </c>
      <c r="E3499" s="1"/>
      <c r="F3499" s="17"/>
      <c r="G3499" s="4">
        <v>0</v>
      </c>
      <c r="H3499" s="35">
        <f t="shared" si="376"/>
        <v>0</v>
      </c>
      <c r="I3499" s="47">
        <f t="shared" si="377"/>
        <v>350</v>
      </c>
      <c r="J3499" s="17">
        <v>350</v>
      </c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7"/>
      <c r="AI3499" s="17"/>
      <c r="AJ3499" s="17"/>
      <c r="AK3499" s="17"/>
      <c r="AL3499" s="17"/>
      <c r="AM3499" s="17"/>
      <c r="AN3499" s="17"/>
      <c r="AO3499" s="37">
        <f t="shared" si="378"/>
        <v>350</v>
      </c>
      <c r="AP3499" s="17">
        <v>350</v>
      </c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s="17"/>
      <c r="BE3499" s="17"/>
      <c r="BF3499" s="17"/>
      <c r="BG3499" s="17"/>
      <c r="BH3499" s="17"/>
      <c r="BI3499" s="17"/>
      <c r="BJ3499" s="17"/>
      <c r="BK3499" s="17"/>
      <c r="BL3499" s="17"/>
      <c r="BM3499" s="17"/>
      <c r="BN3499" s="17"/>
      <c r="BO3499" s="17"/>
      <c r="BP3499" s="17"/>
      <c r="BQ3499" s="17"/>
      <c r="BR3499" s="17"/>
    </row>
    <row r="3500" customFormat="1" hidden="1" spans="2:70">
      <c r="B3500" s="17"/>
      <c r="C3500" s="4">
        <f t="shared" si="379"/>
        <v>3496</v>
      </c>
      <c r="D3500" s="16" t="s">
        <v>4435</v>
      </c>
      <c r="E3500" s="1"/>
      <c r="F3500" s="17"/>
      <c r="G3500" s="4">
        <v>0</v>
      </c>
      <c r="H3500" s="35">
        <f t="shared" si="376"/>
        <v>0</v>
      </c>
      <c r="I3500" s="47">
        <f t="shared" si="377"/>
        <v>100</v>
      </c>
      <c r="J3500" s="17">
        <v>100</v>
      </c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7"/>
      <c r="AI3500" s="17"/>
      <c r="AJ3500" s="17"/>
      <c r="AK3500" s="17"/>
      <c r="AL3500" s="17"/>
      <c r="AM3500" s="17"/>
      <c r="AN3500" s="17"/>
      <c r="AO3500" s="37">
        <f t="shared" si="378"/>
        <v>100</v>
      </c>
      <c r="AP3500" s="17">
        <v>100</v>
      </c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s="17"/>
      <c r="BE3500" s="17"/>
      <c r="BF3500" s="17"/>
      <c r="BG3500" s="17"/>
      <c r="BH3500" s="17"/>
      <c r="BI3500" s="17"/>
      <c r="BJ3500" s="17"/>
      <c r="BK3500" s="17"/>
      <c r="BL3500" s="17"/>
      <c r="BM3500" s="17"/>
      <c r="BN3500" s="17"/>
      <c r="BO3500" s="17"/>
      <c r="BP3500" s="17"/>
      <c r="BQ3500" s="17"/>
      <c r="BR3500" s="17"/>
    </row>
    <row r="3501" customFormat="1" hidden="1" spans="2:70">
      <c r="B3501" s="17"/>
      <c r="C3501" s="4">
        <f t="shared" si="379"/>
        <v>3497</v>
      </c>
      <c r="D3501" s="16" t="s">
        <v>4436</v>
      </c>
      <c r="E3501" s="1"/>
      <c r="F3501" s="17"/>
      <c r="G3501" s="4">
        <v>0</v>
      </c>
      <c r="H3501" s="35">
        <f t="shared" si="376"/>
        <v>0</v>
      </c>
      <c r="I3501" s="47">
        <f t="shared" si="377"/>
        <v>5</v>
      </c>
      <c r="J3501" s="17">
        <v>5</v>
      </c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7"/>
      <c r="AI3501" s="17"/>
      <c r="AJ3501" s="17"/>
      <c r="AK3501" s="17"/>
      <c r="AL3501" s="17"/>
      <c r="AM3501" s="17"/>
      <c r="AN3501" s="17"/>
      <c r="AO3501" s="37">
        <f t="shared" si="378"/>
        <v>5</v>
      </c>
      <c r="AP3501" s="17">
        <v>5</v>
      </c>
      <c r="AQ3501" s="17"/>
      <c r="AR3501" s="17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s="17"/>
      <c r="BE3501" s="17"/>
      <c r="BF3501" s="17"/>
      <c r="BG3501" s="17"/>
      <c r="BH3501" s="17"/>
      <c r="BI3501" s="17"/>
      <c r="BJ3501" s="17"/>
      <c r="BK3501" s="17"/>
      <c r="BL3501" s="17"/>
      <c r="BM3501" s="17"/>
      <c r="BN3501" s="17"/>
      <c r="BO3501" s="17"/>
      <c r="BP3501" s="17"/>
      <c r="BQ3501" s="17"/>
      <c r="BR3501" s="17"/>
    </row>
    <row r="3502" customFormat="1" hidden="1" spans="2:70">
      <c r="B3502" s="17"/>
      <c r="C3502" s="4">
        <f t="shared" si="379"/>
        <v>3498</v>
      </c>
      <c r="D3502" s="16" t="s">
        <v>4437</v>
      </c>
      <c r="E3502" s="16" t="s">
        <v>4438</v>
      </c>
      <c r="F3502" s="17"/>
      <c r="G3502" s="4">
        <v>0</v>
      </c>
      <c r="H3502" s="35">
        <f t="shared" si="376"/>
        <v>0</v>
      </c>
      <c r="I3502" s="47">
        <f t="shared" si="377"/>
        <v>5</v>
      </c>
      <c r="J3502" s="17">
        <v>5</v>
      </c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  <c r="AM3502" s="17"/>
      <c r="AN3502" s="17"/>
      <c r="AO3502" s="37">
        <f t="shared" si="378"/>
        <v>5</v>
      </c>
      <c r="AP3502" s="17">
        <v>5</v>
      </c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/>
      <c r="BF3502" s="17"/>
      <c r="BG3502" s="17"/>
      <c r="BH3502" s="17"/>
      <c r="BI3502" s="17"/>
      <c r="BJ3502" s="17"/>
      <c r="BK3502" s="17"/>
      <c r="BL3502" s="17"/>
      <c r="BM3502" s="17"/>
      <c r="BN3502" s="17"/>
      <c r="BO3502" s="17"/>
      <c r="BP3502" s="17"/>
      <c r="BQ3502" s="17"/>
      <c r="BR3502" s="17"/>
    </row>
    <row r="3503" customFormat="1" hidden="1" spans="2:70">
      <c r="B3503" s="17"/>
      <c r="C3503" s="4">
        <f t="shared" si="379"/>
        <v>3499</v>
      </c>
      <c r="D3503" s="16" t="s">
        <v>4439</v>
      </c>
      <c r="E3503" s="1"/>
      <c r="F3503" s="17"/>
      <c r="G3503" s="4">
        <v>0</v>
      </c>
      <c r="H3503" s="35">
        <f t="shared" si="376"/>
        <v>0</v>
      </c>
      <c r="I3503" s="47">
        <f t="shared" si="377"/>
        <v>5</v>
      </c>
      <c r="J3503" s="17">
        <v>5</v>
      </c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7"/>
      <c r="AI3503" s="17"/>
      <c r="AJ3503" s="17"/>
      <c r="AK3503" s="17"/>
      <c r="AL3503" s="17"/>
      <c r="AM3503" s="17"/>
      <c r="AN3503" s="17"/>
      <c r="AO3503" s="37">
        <f t="shared" si="378"/>
        <v>5</v>
      </c>
      <c r="AP3503" s="17">
        <v>5</v>
      </c>
      <c r="AQ3503" s="17"/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s="17"/>
      <c r="BE3503" s="17"/>
      <c r="BF3503" s="17"/>
      <c r="BG3503" s="17"/>
      <c r="BH3503" s="17"/>
      <c r="BI3503" s="17"/>
      <c r="BJ3503" s="17"/>
      <c r="BK3503" s="17"/>
      <c r="BL3503" s="17"/>
      <c r="BM3503" s="17"/>
      <c r="BN3503" s="17"/>
      <c r="BO3503" s="17"/>
      <c r="BP3503" s="17"/>
      <c r="BQ3503" s="17"/>
      <c r="BR3503" s="17"/>
    </row>
    <row r="3504" customFormat="1" hidden="1" spans="2:70">
      <c r="B3504" s="17"/>
      <c r="C3504" s="4">
        <f t="shared" si="379"/>
        <v>3500</v>
      </c>
      <c r="D3504" s="16" t="s">
        <v>4440</v>
      </c>
      <c r="E3504" s="16" t="s">
        <v>4439</v>
      </c>
      <c r="F3504" s="17"/>
      <c r="G3504" s="4">
        <v>0</v>
      </c>
      <c r="H3504" s="35">
        <f t="shared" si="376"/>
        <v>0</v>
      </c>
      <c r="I3504" s="47">
        <f t="shared" si="377"/>
        <v>5</v>
      </c>
      <c r="J3504" s="17">
        <v>5</v>
      </c>
      <c r="K3504" s="17"/>
      <c r="L3504" s="17"/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7"/>
      <c r="AI3504" s="17"/>
      <c r="AJ3504" s="17"/>
      <c r="AK3504" s="17"/>
      <c r="AL3504" s="17"/>
      <c r="AM3504" s="17"/>
      <c r="AN3504" s="17"/>
      <c r="AO3504" s="37">
        <f t="shared" si="378"/>
        <v>5</v>
      </c>
      <c r="AP3504" s="17">
        <v>5</v>
      </c>
      <c r="AQ3504" s="17"/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s="17"/>
      <c r="BE3504" s="17"/>
      <c r="BF3504" s="17"/>
      <c r="BG3504" s="17"/>
      <c r="BH3504" s="17"/>
      <c r="BI3504" s="17"/>
      <c r="BJ3504" s="17"/>
      <c r="BK3504" s="17"/>
      <c r="BL3504" s="17"/>
      <c r="BM3504" s="17"/>
      <c r="BN3504" s="17"/>
      <c r="BO3504" s="17"/>
      <c r="BP3504" s="17"/>
      <c r="BQ3504" s="17"/>
      <c r="BR3504" s="17"/>
    </row>
    <row r="3505" customFormat="1" hidden="1" spans="2:70">
      <c r="B3505" s="17"/>
      <c r="C3505" s="4">
        <f t="shared" si="379"/>
        <v>3501</v>
      </c>
      <c r="D3505" s="16" t="s">
        <v>4441</v>
      </c>
      <c r="E3505" s="1" t="s">
        <v>4435</v>
      </c>
      <c r="F3505" s="17"/>
      <c r="G3505" s="4">
        <v>0</v>
      </c>
      <c r="H3505" s="35">
        <f t="shared" si="376"/>
        <v>0</v>
      </c>
      <c r="I3505" s="47">
        <f t="shared" si="377"/>
        <v>20</v>
      </c>
      <c r="J3505" s="17">
        <v>20</v>
      </c>
      <c r="K3505" s="17"/>
      <c r="L3505" s="17"/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7"/>
      <c r="AI3505" s="17"/>
      <c r="AJ3505" s="17"/>
      <c r="AK3505" s="17"/>
      <c r="AL3505" s="17"/>
      <c r="AM3505" s="17"/>
      <c r="AN3505" s="17"/>
      <c r="AO3505" s="37">
        <f t="shared" si="378"/>
        <v>20</v>
      </c>
      <c r="AP3505" s="17">
        <v>20</v>
      </c>
      <c r="AQ3505" s="17"/>
      <c r="AR3505" s="17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s="17"/>
      <c r="BE3505" s="17"/>
      <c r="BF3505" s="17"/>
      <c r="BG3505" s="17"/>
      <c r="BH3505" s="17"/>
      <c r="BI3505" s="17"/>
      <c r="BJ3505" s="17"/>
      <c r="BK3505" s="17"/>
      <c r="BL3505" s="17"/>
      <c r="BM3505" s="17"/>
      <c r="BN3505" s="17"/>
      <c r="BO3505" s="17"/>
      <c r="BP3505" s="17"/>
      <c r="BQ3505" s="17"/>
      <c r="BR3505" s="17"/>
    </row>
    <row r="3506" customFormat="1" hidden="1" spans="2:70">
      <c r="B3506" s="17"/>
      <c r="C3506" s="4">
        <f t="shared" si="379"/>
        <v>3502</v>
      </c>
      <c r="D3506" s="16" t="s">
        <v>4442</v>
      </c>
      <c r="E3506" s="1" t="s">
        <v>4436</v>
      </c>
      <c r="F3506" s="17"/>
      <c r="G3506" s="4">
        <v>0</v>
      </c>
      <c r="H3506" s="35">
        <f t="shared" si="376"/>
        <v>0</v>
      </c>
      <c r="I3506" s="47">
        <f t="shared" si="377"/>
        <v>100</v>
      </c>
      <c r="J3506" s="17">
        <v>100</v>
      </c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7"/>
      <c r="AG3506" s="17"/>
      <c r="AH3506" s="17"/>
      <c r="AI3506" s="17"/>
      <c r="AJ3506" s="17"/>
      <c r="AK3506" s="17"/>
      <c r="AL3506" s="17"/>
      <c r="AM3506" s="17"/>
      <c r="AN3506" s="17"/>
      <c r="AO3506" s="37">
        <f t="shared" si="378"/>
        <v>100</v>
      </c>
      <c r="AP3506" s="17">
        <v>100</v>
      </c>
      <c r="AQ3506" s="17"/>
      <c r="AR3506" s="17"/>
      <c r="AS3506" s="17"/>
      <c r="AT3506" s="17"/>
      <c r="AU3506" s="17"/>
      <c r="AV3506" s="17"/>
      <c r="AW3506" s="17"/>
      <c r="AX3506" s="17"/>
      <c r="AY3506" s="17"/>
      <c r="AZ3506" s="17"/>
      <c r="BA3506" s="17"/>
      <c r="BB3506" s="17"/>
      <c r="BC3506" s="17"/>
      <c r="BD3506" s="17"/>
      <c r="BE3506" s="17"/>
      <c r="BF3506" s="17"/>
      <c r="BG3506" s="17"/>
      <c r="BH3506" s="17"/>
      <c r="BI3506" s="17"/>
      <c r="BJ3506" s="17"/>
      <c r="BK3506" s="17"/>
      <c r="BL3506" s="17"/>
      <c r="BM3506" s="17"/>
      <c r="BN3506" s="17"/>
      <c r="BO3506" s="17"/>
      <c r="BP3506" s="17"/>
      <c r="BQ3506" s="17"/>
      <c r="BR3506" s="17"/>
    </row>
    <row r="3507" customFormat="1" hidden="1" spans="2:70">
      <c r="B3507" s="17"/>
      <c r="C3507" s="4">
        <f t="shared" si="379"/>
        <v>3503</v>
      </c>
      <c r="D3507" s="16" t="s">
        <v>4443</v>
      </c>
      <c r="E3507" s="1" t="s">
        <v>4437</v>
      </c>
      <c r="F3507" s="17"/>
      <c r="G3507" s="4">
        <v>0</v>
      </c>
      <c r="H3507" s="35">
        <f t="shared" si="376"/>
        <v>-80</v>
      </c>
      <c r="I3507" s="47">
        <f t="shared" si="377"/>
        <v>400</v>
      </c>
      <c r="J3507" s="17">
        <v>400</v>
      </c>
      <c r="K3507" s="17"/>
      <c r="L3507" s="17"/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7"/>
      <c r="AG3507" s="17"/>
      <c r="AH3507" s="17"/>
      <c r="AI3507" s="17"/>
      <c r="AJ3507" s="17"/>
      <c r="AK3507" s="17"/>
      <c r="AL3507" s="17"/>
      <c r="AM3507" s="17"/>
      <c r="AN3507" s="17"/>
      <c r="AO3507" s="37">
        <f t="shared" si="378"/>
        <v>480</v>
      </c>
      <c r="AP3507" s="17">
        <v>400</v>
      </c>
      <c r="AQ3507" s="17"/>
      <c r="AR3507" s="17">
        <v>80</v>
      </c>
      <c r="AS3507" s="17"/>
      <c r="AT3507" s="17"/>
      <c r="AU3507" s="17"/>
      <c r="AV3507" s="17"/>
      <c r="AW3507" s="17"/>
      <c r="AX3507" s="17"/>
      <c r="AY3507" s="17"/>
      <c r="AZ3507" s="17"/>
      <c r="BA3507" s="17"/>
      <c r="BB3507" s="17"/>
      <c r="BC3507" s="17"/>
      <c r="BD3507" s="17"/>
      <c r="BE3507" s="17"/>
      <c r="BF3507" s="17"/>
      <c r="BG3507" s="17"/>
      <c r="BH3507" s="17"/>
      <c r="BI3507" s="17"/>
      <c r="BJ3507" s="17"/>
      <c r="BK3507" s="17"/>
      <c r="BL3507" s="17"/>
      <c r="BM3507" s="17"/>
      <c r="BN3507" s="17"/>
      <c r="BO3507" s="17"/>
      <c r="BP3507" s="17"/>
      <c r="BQ3507" s="17"/>
      <c r="BR3507" s="17"/>
    </row>
    <row r="3508" customFormat="1" hidden="1" spans="2:70">
      <c r="B3508" s="17"/>
      <c r="C3508" s="4">
        <f t="shared" si="379"/>
        <v>3504</v>
      </c>
      <c r="D3508" s="16" t="s">
        <v>4444</v>
      </c>
      <c r="E3508" s="1" t="s">
        <v>4439</v>
      </c>
      <c r="F3508" s="17"/>
      <c r="G3508" s="4">
        <v>0</v>
      </c>
      <c r="H3508" s="35">
        <f t="shared" si="376"/>
        <v>0</v>
      </c>
      <c r="I3508" s="47">
        <f t="shared" si="377"/>
        <v>360</v>
      </c>
      <c r="J3508" s="17">
        <v>360</v>
      </c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/>
      <c r="AG3508" s="17"/>
      <c r="AH3508" s="17"/>
      <c r="AI3508" s="17"/>
      <c r="AJ3508" s="17"/>
      <c r="AK3508" s="17"/>
      <c r="AL3508" s="17"/>
      <c r="AM3508" s="17"/>
      <c r="AN3508" s="17"/>
      <c r="AO3508" s="37">
        <f t="shared" si="378"/>
        <v>360</v>
      </c>
      <c r="AP3508" s="17">
        <v>360</v>
      </c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s="17"/>
      <c r="BE3508" s="17"/>
      <c r="BF3508" s="17"/>
      <c r="BG3508" s="17"/>
      <c r="BH3508" s="17"/>
      <c r="BI3508" s="17"/>
      <c r="BJ3508" s="17"/>
      <c r="BK3508" s="17"/>
      <c r="BL3508" s="17"/>
      <c r="BM3508" s="17"/>
      <c r="BN3508" s="17"/>
      <c r="BO3508" s="17"/>
      <c r="BP3508" s="17"/>
      <c r="BQ3508" s="17"/>
      <c r="BR3508" s="17"/>
    </row>
    <row r="3509" customFormat="1" spans="2:70">
      <c r="B3509" s="17"/>
      <c r="C3509" s="4">
        <f t="shared" si="379"/>
        <v>3505</v>
      </c>
      <c r="D3509" s="1" t="s">
        <v>4445</v>
      </c>
      <c r="E3509" s="1"/>
      <c r="F3509" s="17"/>
      <c r="G3509" s="4">
        <v>0</v>
      </c>
      <c r="H3509" s="35">
        <f t="shared" si="376"/>
        <v>600</v>
      </c>
      <c r="I3509" s="47">
        <f t="shared" si="377"/>
        <v>600</v>
      </c>
      <c r="J3509" s="17">
        <v>600</v>
      </c>
      <c r="K3509" s="17"/>
      <c r="L3509" s="17"/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7"/>
      <c r="AG3509" s="17"/>
      <c r="AH3509" s="17"/>
      <c r="AI3509" s="17"/>
      <c r="AJ3509" s="17"/>
      <c r="AK3509" s="17"/>
      <c r="AL3509" s="17"/>
      <c r="AM3509" s="17"/>
      <c r="AN3509" s="17"/>
      <c r="AO3509" s="37">
        <f t="shared" si="378"/>
        <v>0</v>
      </c>
      <c r="AP3509" s="17"/>
      <c r="AQ3509" s="17"/>
      <c r="AR3509" s="17"/>
      <c r="AS3509" s="17"/>
      <c r="AT3509" s="17"/>
      <c r="AU3509" s="17"/>
      <c r="AV3509" s="17"/>
      <c r="AW3509" s="17"/>
      <c r="AX3509" s="17"/>
      <c r="AY3509" s="17"/>
      <c r="AZ3509" s="17"/>
      <c r="BA3509" s="17"/>
      <c r="BB3509" s="17"/>
      <c r="BC3509" s="17"/>
      <c r="BD3509" s="17"/>
      <c r="BE3509" s="17"/>
      <c r="BF3509" s="17"/>
      <c r="BG3509" s="17"/>
      <c r="BH3509" s="17"/>
      <c r="BI3509" s="17"/>
      <c r="BJ3509" s="17"/>
      <c r="BK3509" s="17"/>
      <c r="BL3509" s="17"/>
      <c r="BM3509" s="17"/>
      <c r="BN3509" s="17"/>
      <c r="BO3509" s="17"/>
      <c r="BP3509" s="17"/>
      <c r="BQ3509" s="17"/>
      <c r="BR3509" s="17"/>
    </row>
    <row r="3510" customFormat="1" spans="2:70">
      <c r="B3510" s="17"/>
      <c r="C3510" s="4">
        <f t="shared" si="379"/>
        <v>3506</v>
      </c>
      <c r="D3510" s="16" t="s">
        <v>4446</v>
      </c>
      <c r="E3510" s="1"/>
      <c r="F3510" s="17"/>
      <c r="G3510" s="4">
        <v>0</v>
      </c>
      <c r="H3510" s="35">
        <f t="shared" si="376"/>
        <v>400</v>
      </c>
      <c r="I3510" s="47">
        <f t="shared" si="377"/>
        <v>400</v>
      </c>
      <c r="J3510" s="17">
        <v>200</v>
      </c>
      <c r="K3510" s="17">
        <v>200</v>
      </c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7"/>
      <c r="AI3510" s="17"/>
      <c r="AJ3510" s="17"/>
      <c r="AK3510" s="17"/>
      <c r="AL3510" s="17"/>
      <c r="AM3510" s="17"/>
      <c r="AN3510" s="17"/>
      <c r="AO3510" s="37">
        <f t="shared" si="378"/>
        <v>0</v>
      </c>
      <c r="AP3510" s="17"/>
      <c r="AQ3510" s="17"/>
      <c r="AR3510" s="17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s="17"/>
      <c r="BE3510" s="17"/>
      <c r="BF3510" s="17"/>
      <c r="BG3510" s="17"/>
      <c r="BH3510" s="17"/>
      <c r="BI3510" s="17"/>
      <c r="BJ3510" s="17"/>
      <c r="BK3510" s="17"/>
      <c r="BL3510" s="17"/>
      <c r="BM3510" s="17"/>
      <c r="BN3510" s="17"/>
      <c r="BO3510" s="17"/>
      <c r="BP3510" s="17"/>
      <c r="BQ3510" s="17"/>
      <c r="BR3510" s="17"/>
    </row>
    <row r="3511" customFormat="1" hidden="1" spans="2:70">
      <c r="B3511" s="17"/>
      <c r="C3511" s="4">
        <f t="shared" si="379"/>
        <v>3507</v>
      </c>
      <c r="D3511" s="16" t="s">
        <v>4447</v>
      </c>
      <c r="E3511" s="1"/>
      <c r="F3511" s="17"/>
      <c r="G3511" s="4">
        <v>0</v>
      </c>
      <c r="H3511" s="35">
        <f t="shared" si="376"/>
        <v>-100</v>
      </c>
      <c r="I3511" s="47">
        <f t="shared" si="377"/>
        <v>0</v>
      </c>
      <c r="J3511" s="17"/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  <c r="AE3511" s="17"/>
      <c r="AF3511" s="17"/>
      <c r="AG3511" s="17"/>
      <c r="AH3511" s="17"/>
      <c r="AI3511" s="17"/>
      <c r="AJ3511" s="17"/>
      <c r="AK3511" s="17"/>
      <c r="AL3511" s="17"/>
      <c r="AM3511" s="17"/>
      <c r="AN3511" s="17"/>
      <c r="AO3511" s="37">
        <f t="shared" si="378"/>
        <v>100</v>
      </c>
      <c r="AP3511" s="17"/>
      <c r="AQ3511" s="17"/>
      <c r="AR3511" s="17">
        <v>100</v>
      </c>
      <c r="AS3511" s="17"/>
      <c r="AT3511" s="17"/>
      <c r="AU3511" s="17"/>
      <c r="AV3511" s="17"/>
      <c r="AW3511" s="17"/>
      <c r="AX3511" s="17"/>
      <c r="AY3511" s="17"/>
      <c r="AZ3511" s="17"/>
      <c r="BA3511" s="17"/>
      <c r="BB3511" s="17"/>
      <c r="BC3511" s="17"/>
      <c r="BD3511" s="17"/>
      <c r="BE3511" s="17"/>
      <c r="BF3511" s="17"/>
      <c r="BG3511" s="17"/>
      <c r="BH3511" s="17"/>
      <c r="BI3511" s="17"/>
      <c r="BJ3511" s="17"/>
      <c r="BK3511" s="17"/>
      <c r="BL3511" s="17"/>
      <c r="BM3511" s="17"/>
      <c r="BN3511" s="17"/>
      <c r="BO3511" s="17"/>
      <c r="BP3511" s="17"/>
      <c r="BQ3511" s="17"/>
      <c r="BR3511" s="17"/>
    </row>
    <row r="3512" customFormat="1" hidden="1" spans="2:70">
      <c r="B3512" s="17"/>
      <c r="C3512" s="4">
        <f t="shared" si="379"/>
        <v>3508</v>
      </c>
      <c r="D3512" s="16" t="s">
        <v>4448</v>
      </c>
      <c r="E3512" s="1"/>
      <c r="F3512" s="17"/>
      <c r="G3512" s="4">
        <v>0</v>
      </c>
      <c r="H3512" s="35">
        <f t="shared" si="376"/>
        <v>-1000</v>
      </c>
      <c r="I3512" s="47">
        <f t="shared" si="377"/>
        <v>0</v>
      </c>
      <c r="J3512" s="17"/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  <c r="AE3512" s="17"/>
      <c r="AF3512" s="17"/>
      <c r="AG3512" s="17"/>
      <c r="AH3512" s="17"/>
      <c r="AI3512" s="17"/>
      <c r="AJ3512" s="17"/>
      <c r="AK3512" s="17"/>
      <c r="AL3512" s="17"/>
      <c r="AM3512" s="17"/>
      <c r="AN3512" s="17"/>
      <c r="AO3512" s="37">
        <f t="shared" si="378"/>
        <v>1000</v>
      </c>
      <c r="AP3512" s="17"/>
      <c r="AQ3512" s="17"/>
      <c r="AR3512" s="17">
        <v>1000</v>
      </c>
      <c r="AS3512" s="17"/>
      <c r="AT3512" s="17"/>
      <c r="AU3512" s="17"/>
      <c r="AV3512" s="17"/>
      <c r="AW3512" s="17"/>
      <c r="AX3512" s="17"/>
      <c r="AY3512" s="17"/>
      <c r="AZ3512" s="17"/>
      <c r="BA3512" s="17"/>
      <c r="BB3512" s="17"/>
      <c r="BC3512" s="17"/>
      <c r="BD3512" s="17"/>
      <c r="BE3512" s="17"/>
      <c r="BF3512" s="17"/>
      <c r="BG3512" s="17"/>
      <c r="BH3512" s="17"/>
      <c r="BI3512" s="17"/>
      <c r="BJ3512" s="17"/>
      <c r="BK3512" s="17"/>
      <c r="BL3512" s="17"/>
      <c r="BM3512" s="17"/>
      <c r="BN3512" s="17"/>
      <c r="BO3512" s="17"/>
      <c r="BP3512" s="17"/>
      <c r="BQ3512" s="17"/>
      <c r="BR3512" s="17"/>
    </row>
    <row r="3513" customFormat="1" hidden="1" spans="2:70">
      <c r="B3513" s="17"/>
      <c r="C3513" s="4">
        <f t="shared" si="379"/>
        <v>3509</v>
      </c>
      <c r="D3513" s="16" t="s">
        <v>4449</v>
      </c>
      <c r="E3513" s="1"/>
      <c r="F3513" s="17"/>
      <c r="G3513" s="4">
        <v>0</v>
      </c>
      <c r="H3513" s="35">
        <f t="shared" si="376"/>
        <v>-1000</v>
      </c>
      <c r="I3513" s="47">
        <f t="shared" si="377"/>
        <v>0</v>
      </c>
      <c r="J3513" s="17"/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7"/>
      <c r="AI3513" s="17"/>
      <c r="AJ3513" s="17"/>
      <c r="AK3513" s="17"/>
      <c r="AL3513" s="17"/>
      <c r="AM3513" s="17"/>
      <c r="AN3513" s="17"/>
      <c r="AO3513" s="37">
        <f t="shared" si="378"/>
        <v>1000</v>
      </c>
      <c r="AP3513" s="17"/>
      <c r="AQ3513" s="17"/>
      <c r="AR3513" s="17">
        <v>1000</v>
      </c>
      <c r="AS3513" s="17"/>
      <c r="AT3513" s="17"/>
      <c r="AU3513" s="17"/>
      <c r="AV3513" s="17"/>
      <c r="AW3513" s="17"/>
      <c r="AX3513" s="17"/>
      <c r="AY3513" s="17"/>
      <c r="AZ3513" s="17"/>
      <c r="BA3513" s="17"/>
      <c r="BB3513" s="17"/>
      <c r="BC3513" s="17"/>
      <c r="BD3513" s="17"/>
      <c r="BE3513" s="17"/>
      <c r="BF3513" s="17"/>
      <c r="BG3513" s="17"/>
      <c r="BH3513" s="17"/>
      <c r="BI3513" s="17"/>
      <c r="BJ3513" s="17"/>
      <c r="BK3513" s="17"/>
      <c r="BL3513" s="17"/>
      <c r="BM3513" s="17"/>
      <c r="BN3513" s="17"/>
      <c r="BO3513" s="17"/>
      <c r="BP3513" s="17"/>
      <c r="BQ3513" s="17"/>
      <c r="BR3513" s="17"/>
    </row>
    <row r="3514" customFormat="1" hidden="1" spans="2:70">
      <c r="B3514" s="17"/>
      <c r="C3514" s="4">
        <f t="shared" si="379"/>
        <v>3510</v>
      </c>
      <c r="D3514" s="16" t="s">
        <v>4008</v>
      </c>
      <c r="E3514" s="1"/>
      <c r="F3514" s="17"/>
      <c r="G3514" s="4">
        <v>0</v>
      </c>
      <c r="H3514" s="35">
        <f t="shared" si="376"/>
        <v>-100</v>
      </c>
      <c r="I3514" s="47">
        <f t="shared" si="377"/>
        <v>0</v>
      </c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  <c r="AE3514" s="17"/>
      <c r="AF3514" s="17"/>
      <c r="AG3514" s="17"/>
      <c r="AH3514" s="17"/>
      <c r="AI3514" s="17"/>
      <c r="AJ3514" s="17"/>
      <c r="AK3514" s="17"/>
      <c r="AL3514" s="17"/>
      <c r="AM3514" s="17"/>
      <c r="AN3514" s="17"/>
      <c r="AO3514" s="37">
        <f t="shared" si="378"/>
        <v>100</v>
      </c>
      <c r="AP3514" s="17"/>
      <c r="AQ3514" s="17"/>
      <c r="AR3514" s="17">
        <v>100</v>
      </c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7"/>
      <c r="BC3514" s="17"/>
      <c r="BD3514" s="17"/>
      <c r="BE3514" s="17"/>
      <c r="BF3514" s="17"/>
      <c r="BG3514" s="17"/>
      <c r="BH3514" s="17"/>
      <c r="BI3514" s="17"/>
      <c r="BJ3514" s="17"/>
      <c r="BK3514" s="17"/>
      <c r="BL3514" s="17"/>
      <c r="BM3514" s="17"/>
      <c r="BN3514" s="17"/>
      <c r="BO3514" s="17"/>
      <c r="BP3514" s="17"/>
      <c r="BQ3514" s="17"/>
      <c r="BR3514" s="17"/>
    </row>
    <row r="3515" customFormat="1" hidden="1" spans="2:70">
      <c r="B3515" s="17"/>
      <c r="C3515" s="4">
        <f t="shared" si="379"/>
        <v>3511</v>
      </c>
      <c r="D3515" s="16" t="s">
        <v>4450</v>
      </c>
      <c r="E3515" s="1"/>
      <c r="F3515" s="17"/>
      <c r="G3515" s="4">
        <v>0</v>
      </c>
      <c r="H3515" s="35">
        <f t="shared" si="376"/>
        <v>-110</v>
      </c>
      <c r="I3515" s="47">
        <f t="shared" si="377"/>
        <v>0</v>
      </c>
      <c r="J3515" s="17"/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  <c r="AE3515" s="17"/>
      <c r="AF3515" s="17"/>
      <c r="AG3515" s="17"/>
      <c r="AH3515" s="17"/>
      <c r="AI3515" s="17"/>
      <c r="AJ3515" s="17"/>
      <c r="AK3515" s="17"/>
      <c r="AL3515" s="17"/>
      <c r="AM3515" s="17"/>
      <c r="AN3515" s="17"/>
      <c r="AO3515" s="37">
        <f t="shared" si="378"/>
        <v>110</v>
      </c>
      <c r="AP3515" s="17"/>
      <c r="AQ3515" s="17"/>
      <c r="AR3515" s="17">
        <v>110</v>
      </c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s="17"/>
      <c r="BE3515" s="17"/>
      <c r="BF3515" s="17"/>
      <c r="BG3515" s="17"/>
      <c r="BH3515" s="17"/>
      <c r="BI3515" s="17"/>
      <c r="BJ3515" s="17"/>
      <c r="BK3515" s="17"/>
      <c r="BL3515" s="17"/>
      <c r="BM3515" s="17"/>
      <c r="BN3515" s="17"/>
      <c r="BO3515" s="17"/>
      <c r="BP3515" s="17"/>
      <c r="BQ3515" s="17"/>
      <c r="BR3515" s="17"/>
    </row>
    <row r="3516" customFormat="1" hidden="1" spans="2:70">
      <c r="B3516" s="17"/>
      <c r="C3516" s="4">
        <f t="shared" si="379"/>
        <v>3512</v>
      </c>
      <c r="D3516" s="16" t="s">
        <v>4451</v>
      </c>
      <c r="E3516" s="1"/>
      <c r="F3516" s="17"/>
      <c r="G3516" s="4">
        <v>0</v>
      </c>
      <c r="H3516" s="35">
        <f t="shared" si="376"/>
        <v>-100</v>
      </c>
      <c r="I3516" s="47">
        <f t="shared" si="377"/>
        <v>0</v>
      </c>
      <c r="J3516" s="17"/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7"/>
      <c r="AG3516" s="17"/>
      <c r="AH3516" s="17"/>
      <c r="AI3516" s="17"/>
      <c r="AJ3516" s="17"/>
      <c r="AK3516" s="17"/>
      <c r="AL3516" s="17"/>
      <c r="AM3516" s="17"/>
      <c r="AN3516" s="17"/>
      <c r="AO3516" s="37">
        <f t="shared" si="378"/>
        <v>100</v>
      </c>
      <c r="AP3516" s="17"/>
      <c r="AQ3516" s="17"/>
      <c r="AR3516" s="17">
        <v>100</v>
      </c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7"/>
      <c r="BC3516" s="17"/>
      <c r="BD3516" s="17"/>
      <c r="BE3516" s="17"/>
      <c r="BF3516" s="17"/>
      <c r="BG3516" s="17"/>
      <c r="BH3516" s="17"/>
      <c r="BI3516" s="17"/>
      <c r="BJ3516" s="17"/>
      <c r="BK3516" s="17"/>
      <c r="BL3516" s="17"/>
      <c r="BM3516" s="17"/>
      <c r="BN3516" s="17"/>
      <c r="BO3516" s="17"/>
      <c r="BP3516" s="17"/>
      <c r="BQ3516" s="17"/>
      <c r="BR3516" s="17"/>
    </row>
    <row r="3517" customFormat="1" hidden="1" spans="2:70">
      <c r="B3517" s="17"/>
      <c r="C3517" s="4">
        <f t="shared" si="379"/>
        <v>3513</v>
      </c>
      <c r="D3517" s="16" t="s">
        <v>4452</v>
      </c>
      <c r="E3517" s="1"/>
      <c r="F3517" s="17"/>
      <c r="G3517" s="4">
        <v>0</v>
      </c>
      <c r="H3517" s="35">
        <f t="shared" si="376"/>
        <v>-21</v>
      </c>
      <c r="I3517" s="47">
        <f t="shared" si="377"/>
        <v>0</v>
      </c>
      <c r="J3517" s="17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7"/>
      <c r="AI3517" s="17"/>
      <c r="AJ3517" s="17"/>
      <c r="AK3517" s="17"/>
      <c r="AL3517" s="17"/>
      <c r="AM3517" s="17"/>
      <c r="AN3517" s="17"/>
      <c r="AO3517" s="37">
        <f t="shared" si="378"/>
        <v>21</v>
      </c>
      <c r="AP3517" s="17"/>
      <c r="AQ3517" s="17"/>
      <c r="AR3517" s="17">
        <v>21</v>
      </c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s="17"/>
      <c r="BE3517" s="17"/>
      <c r="BF3517" s="17"/>
      <c r="BG3517" s="17"/>
      <c r="BH3517" s="17"/>
      <c r="BI3517" s="17"/>
      <c r="BJ3517" s="17"/>
      <c r="BK3517" s="17"/>
      <c r="BL3517" s="17"/>
      <c r="BM3517" s="17"/>
      <c r="BN3517" s="17"/>
      <c r="BO3517" s="17"/>
      <c r="BP3517" s="17"/>
      <c r="BQ3517" s="17"/>
      <c r="BR3517" s="17"/>
    </row>
    <row r="3518" customFormat="1" hidden="1" spans="2:70">
      <c r="B3518" s="17"/>
      <c r="C3518" s="4">
        <f t="shared" si="379"/>
        <v>3514</v>
      </c>
      <c r="D3518" s="16" t="s">
        <v>4453</v>
      </c>
      <c r="E3518" s="1"/>
      <c r="F3518" s="17"/>
      <c r="G3518" s="4">
        <v>0</v>
      </c>
      <c r="H3518" s="35">
        <f t="shared" si="376"/>
        <v>-2</v>
      </c>
      <c r="I3518" s="47">
        <f t="shared" si="377"/>
        <v>0</v>
      </c>
      <c r="J3518" s="17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7"/>
      <c r="AI3518" s="17"/>
      <c r="AJ3518" s="17"/>
      <c r="AK3518" s="17"/>
      <c r="AL3518" s="17"/>
      <c r="AM3518" s="17"/>
      <c r="AN3518" s="17"/>
      <c r="AO3518" s="37">
        <f t="shared" si="378"/>
        <v>2</v>
      </c>
      <c r="AP3518" s="17"/>
      <c r="AQ3518" s="17"/>
      <c r="AR3518" s="17">
        <v>2</v>
      </c>
      <c r="AS3518" s="17"/>
      <c r="AT3518" s="17"/>
      <c r="AU3518" s="17"/>
      <c r="AV3518" s="17"/>
      <c r="AW3518" s="17"/>
      <c r="AX3518" s="17"/>
      <c r="AY3518" s="17"/>
      <c r="AZ3518" s="17"/>
      <c r="BA3518" s="17"/>
      <c r="BB3518" s="17"/>
      <c r="BC3518" s="17"/>
      <c r="BD3518" s="17"/>
      <c r="BE3518" s="17"/>
      <c r="BF3518" s="17"/>
      <c r="BG3518" s="17"/>
      <c r="BH3518" s="17"/>
      <c r="BI3518" s="17"/>
      <c r="BJ3518" s="17"/>
      <c r="BK3518" s="17"/>
      <c r="BL3518" s="17"/>
      <c r="BM3518" s="17"/>
      <c r="BN3518" s="17"/>
      <c r="BO3518" s="17"/>
      <c r="BP3518" s="17"/>
      <c r="BQ3518" s="17"/>
      <c r="BR3518" s="17"/>
    </row>
    <row r="3519" customFormat="1" hidden="1" spans="2:70">
      <c r="B3519" s="17"/>
      <c r="C3519" s="4">
        <f t="shared" si="379"/>
        <v>3515</v>
      </c>
      <c r="D3519" s="16" t="s">
        <v>4454</v>
      </c>
      <c r="E3519" s="1"/>
      <c r="F3519" s="17"/>
      <c r="G3519" s="4">
        <v>0</v>
      </c>
      <c r="H3519" s="35">
        <f t="shared" si="376"/>
        <v>-50</v>
      </c>
      <c r="I3519" s="47">
        <f t="shared" si="377"/>
        <v>0</v>
      </c>
      <c r="J3519" s="17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  <c r="AE3519" s="17"/>
      <c r="AF3519" s="17"/>
      <c r="AG3519" s="17"/>
      <c r="AH3519" s="17"/>
      <c r="AI3519" s="17"/>
      <c r="AJ3519" s="17"/>
      <c r="AK3519" s="17"/>
      <c r="AL3519" s="17"/>
      <c r="AM3519" s="17"/>
      <c r="AN3519" s="17"/>
      <c r="AO3519" s="37">
        <f t="shared" si="378"/>
        <v>50</v>
      </c>
      <c r="AP3519" s="17"/>
      <c r="AQ3519" s="17"/>
      <c r="AR3519" s="17">
        <v>50</v>
      </c>
      <c r="AS3519" s="17"/>
      <c r="AT3519" s="17"/>
      <c r="AU3519" s="17"/>
      <c r="AV3519" s="17"/>
      <c r="AW3519" s="17"/>
      <c r="AX3519" s="17"/>
      <c r="AY3519" s="17"/>
      <c r="AZ3519" s="17"/>
      <c r="BA3519" s="17"/>
      <c r="BB3519" s="17"/>
      <c r="BC3519" s="17"/>
      <c r="BD3519" s="17"/>
      <c r="BE3519" s="17"/>
      <c r="BF3519" s="17"/>
      <c r="BG3519" s="17"/>
      <c r="BH3519" s="17"/>
      <c r="BI3519" s="17"/>
      <c r="BJ3519" s="17"/>
      <c r="BK3519" s="17"/>
      <c r="BL3519" s="17"/>
      <c r="BM3519" s="17"/>
      <c r="BN3519" s="17"/>
      <c r="BO3519" s="17"/>
      <c r="BP3519" s="17"/>
      <c r="BQ3519" s="17"/>
      <c r="BR3519" s="17"/>
    </row>
    <row r="3520" customFormat="1" hidden="1" spans="2:70">
      <c r="B3520" s="17"/>
      <c r="C3520" s="4">
        <f t="shared" si="379"/>
        <v>3516</v>
      </c>
      <c r="D3520" s="16" t="s">
        <v>4407</v>
      </c>
      <c r="E3520" s="1"/>
      <c r="F3520" s="17"/>
      <c r="G3520" s="4">
        <v>0</v>
      </c>
      <c r="H3520" s="35">
        <f t="shared" si="376"/>
        <v>-50</v>
      </c>
      <c r="I3520" s="47">
        <f t="shared" si="377"/>
        <v>0</v>
      </c>
      <c r="J3520" s="17"/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7"/>
      <c r="AG3520" s="17"/>
      <c r="AH3520" s="17"/>
      <c r="AI3520" s="17"/>
      <c r="AJ3520" s="17"/>
      <c r="AK3520" s="17"/>
      <c r="AL3520" s="17"/>
      <c r="AM3520" s="17"/>
      <c r="AN3520" s="17"/>
      <c r="AO3520" s="37">
        <f t="shared" si="378"/>
        <v>50</v>
      </c>
      <c r="AP3520" s="17"/>
      <c r="AQ3520" s="17"/>
      <c r="AR3520" s="17">
        <v>50</v>
      </c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7"/>
      <c r="BC3520" s="17"/>
      <c r="BD3520" s="17"/>
      <c r="BE3520" s="17"/>
      <c r="BF3520" s="17"/>
      <c r="BG3520" s="17"/>
      <c r="BH3520" s="17"/>
      <c r="BI3520" s="17"/>
      <c r="BJ3520" s="17"/>
      <c r="BK3520" s="17"/>
      <c r="BL3520" s="17"/>
      <c r="BM3520" s="17"/>
      <c r="BN3520" s="17"/>
      <c r="BO3520" s="17"/>
      <c r="BP3520" s="17"/>
      <c r="BQ3520" s="17"/>
      <c r="BR3520" s="17"/>
    </row>
    <row r="3521" customFormat="1" hidden="1" spans="2:70">
      <c r="B3521" s="17"/>
      <c r="C3521" s="4">
        <f t="shared" si="379"/>
        <v>3517</v>
      </c>
      <c r="D3521" s="16" t="s">
        <v>4455</v>
      </c>
      <c r="E3521" s="1"/>
      <c r="F3521" s="17"/>
      <c r="G3521" s="4">
        <v>0</v>
      </c>
      <c r="H3521" s="35">
        <f t="shared" si="376"/>
        <v>-100</v>
      </c>
      <c r="I3521" s="47">
        <f t="shared" si="377"/>
        <v>0</v>
      </c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7"/>
      <c r="AI3521" s="17"/>
      <c r="AJ3521" s="17"/>
      <c r="AK3521" s="17"/>
      <c r="AL3521" s="17"/>
      <c r="AM3521" s="17"/>
      <c r="AN3521" s="17"/>
      <c r="AO3521" s="37">
        <f t="shared" si="378"/>
        <v>100</v>
      </c>
      <c r="AP3521" s="17"/>
      <c r="AQ3521" s="17"/>
      <c r="AR3521" s="17">
        <v>100</v>
      </c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s="17"/>
      <c r="BE3521" s="17"/>
      <c r="BF3521" s="17"/>
      <c r="BG3521" s="17"/>
      <c r="BH3521" s="17"/>
      <c r="BI3521" s="17"/>
      <c r="BJ3521" s="17"/>
      <c r="BK3521" s="17"/>
      <c r="BL3521" s="17"/>
      <c r="BM3521" s="17"/>
      <c r="BN3521" s="17"/>
      <c r="BO3521" s="17"/>
      <c r="BP3521" s="17"/>
      <c r="BQ3521" s="17"/>
      <c r="BR3521" s="17"/>
    </row>
    <row r="3522" customFormat="1" hidden="1" spans="2:70">
      <c r="B3522" s="17"/>
      <c r="C3522" s="4">
        <f t="shared" si="379"/>
        <v>3518</v>
      </c>
      <c r="D3522" s="16" t="s">
        <v>4456</v>
      </c>
      <c r="E3522" s="1"/>
      <c r="F3522" s="17"/>
      <c r="G3522" s="4">
        <v>0</v>
      </c>
      <c r="H3522" s="35">
        <f t="shared" si="376"/>
        <v>-200</v>
      </c>
      <c r="I3522" s="47">
        <f t="shared" si="377"/>
        <v>0</v>
      </c>
      <c r="J3522" s="17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7"/>
      <c r="AI3522" s="17"/>
      <c r="AJ3522" s="17"/>
      <c r="AK3522" s="17"/>
      <c r="AL3522" s="17"/>
      <c r="AM3522" s="17"/>
      <c r="AN3522" s="17"/>
      <c r="AO3522" s="37">
        <f t="shared" si="378"/>
        <v>200</v>
      </c>
      <c r="AP3522" s="17"/>
      <c r="AQ3522" s="17"/>
      <c r="AR3522" s="17">
        <v>200</v>
      </c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s="17"/>
      <c r="BE3522" s="17"/>
      <c r="BF3522" s="17"/>
      <c r="BG3522" s="17"/>
      <c r="BH3522" s="17"/>
      <c r="BI3522" s="17"/>
      <c r="BJ3522" s="17"/>
      <c r="BK3522" s="17"/>
      <c r="BL3522" s="17"/>
      <c r="BM3522" s="17"/>
      <c r="BN3522" s="17"/>
      <c r="BO3522" s="17"/>
      <c r="BP3522" s="17"/>
      <c r="BQ3522" s="17"/>
      <c r="BR3522" s="17"/>
    </row>
    <row r="3523" customFormat="1" hidden="1" spans="2:70">
      <c r="B3523" s="17"/>
      <c r="C3523" s="4">
        <f t="shared" ref="C3523:C3536" si="380">ROW()-4</f>
        <v>3519</v>
      </c>
      <c r="D3523" s="16" t="s">
        <v>4457</v>
      </c>
      <c r="E3523" s="1"/>
      <c r="F3523" s="17"/>
      <c r="G3523" s="4">
        <v>0</v>
      </c>
      <c r="H3523" s="35">
        <f t="shared" ref="H3523:H3536" si="381">G3523+I3523-AO3523</f>
        <v>-300</v>
      </c>
      <c r="I3523" s="47">
        <f t="shared" ref="I3523:I3536" si="382">SUM(J3523:AN3523)</f>
        <v>0</v>
      </c>
      <c r="J3523" s="17"/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7"/>
      <c r="AG3523" s="17"/>
      <c r="AH3523" s="17"/>
      <c r="AI3523" s="17"/>
      <c r="AJ3523" s="17"/>
      <c r="AK3523" s="17"/>
      <c r="AL3523" s="17"/>
      <c r="AM3523" s="17"/>
      <c r="AN3523" s="17"/>
      <c r="AO3523" s="37">
        <f t="shared" ref="AO3523:AO3536" si="383">SUM(AP3523:BT3523)</f>
        <v>300</v>
      </c>
      <c r="AP3523" s="17"/>
      <c r="AQ3523" s="17"/>
      <c r="AR3523" s="17">
        <v>300</v>
      </c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s="17"/>
      <c r="BE3523" s="17"/>
      <c r="BF3523" s="17"/>
      <c r="BG3523" s="17"/>
      <c r="BH3523" s="17"/>
      <c r="BI3523" s="17"/>
      <c r="BJ3523" s="17"/>
      <c r="BK3523" s="17"/>
      <c r="BL3523" s="17"/>
      <c r="BM3523" s="17"/>
      <c r="BN3523" s="17"/>
      <c r="BO3523" s="17"/>
      <c r="BP3523" s="17"/>
      <c r="BQ3523" s="17"/>
      <c r="BR3523" s="17"/>
    </row>
    <row r="3524" customFormat="1" hidden="1" spans="2:70">
      <c r="B3524" s="17"/>
      <c r="C3524" s="4">
        <f t="shared" si="380"/>
        <v>3520</v>
      </c>
      <c r="D3524" s="16" t="s">
        <v>4458</v>
      </c>
      <c r="E3524" s="1"/>
      <c r="F3524" s="17"/>
      <c r="G3524" s="4">
        <v>0</v>
      </c>
      <c r="H3524" s="35">
        <f t="shared" si="381"/>
        <v>-100</v>
      </c>
      <c r="I3524" s="47">
        <f t="shared" si="382"/>
        <v>0</v>
      </c>
      <c r="J3524" s="17"/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7"/>
      <c r="AG3524" s="17"/>
      <c r="AH3524" s="17"/>
      <c r="AI3524" s="17"/>
      <c r="AJ3524" s="17"/>
      <c r="AK3524" s="17"/>
      <c r="AL3524" s="17"/>
      <c r="AM3524" s="17"/>
      <c r="AN3524" s="17"/>
      <c r="AO3524" s="37">
        <f t="shared" si="383"/>
        <v>100</v>
      </c>
      <c r="AP3524" s="17"/>
      <c r="AQ3524" s="17"/>
      <c r="AR3524" s="17">
        <v>100</v>
      </c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s="17"/>
      <c r="BE3524" s="17"/>
      <c r="BF3524" s="17"/>
      <c r="BG3524" s="17"/>
      <c r="BH3524" s="17"/>
      <c r="BI3524" s="17"/>
      <c r="BJ3524" s="17"/>
      <c r="BK3524" s="17"/>
      <c r="BL3524" s="17"/>
      <c r="BM3524" s="17"/>
      <c r="BN3524" s="17"/>
      <c r="BO3524" s="17"/>
      <c r="BP3524" s="17"/>
      <c r="BQ3524" s="17"/>
      <c r="BR3524" s="17"/>
    </row>
    <row r="3525" customFormat="1" hidden="1" spans="2:70">
      <c r="B3525" s="17"/>
      <c r="C3525" s="4">
        <f t="shared" si="380"/>
        <v>3521</v>
      </c>
      <c r="D3525" s="16" t="s">
        <v>4459</v>
      </c>
      <c r="E3525" s="1"/>
      <c r="F3525" s="17"/>
      <c r="G3525" s="4">
        <v>0</v>
      </c>
      <c r="H3525" s="35">
        <f t="shared" si="381"/>
        <v>-300</v>
      </c>
      <c r="I3525" s="47">
        <f t="shared" si="382"/>
        <v>0</v>
      </c>
      <c r="J3525" s="17"/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7"/>
      <c r="AG3525" s="17"/>
      <c r="AH3525" s="17"/>
      <c r="AI3525" s="17"/>
      <c r="AJ3525" s="17"/>
      <c r="AK3525" s="17"/>
      <c r="AL3525" s="17"/>
      <c r="AM3525" s="17"/>
      <c r="AN3525" s="17"/>
      <c r="AO3525" s="37">
        <f t="shared" si="383"/>
        <v>300</v>
      </c>
      <c r="AP3525" s="17"/>
      <c r="AQ3525" s="17"/>
      <c r="AR3525" s="17">
        <v>300</v>
      </c>
      <c r="AS3525" s="17"/>
      <c r="AT3525" s="17"/>
      <c r="AU3525" s="17"/>
      <c r="AV3525" s="17"/>
      <c r="AW3525" s="17"/>
      <c r="AX3525" s="17"/>
      <c r="AY3525" s="17"/>
      <c r="AZ3525" s="17"/>
      <c r="BA3525" s="17"/>
      <c r="BB3525" s="17"/>
      <c r="BC3525" s="17"/>
      <c r="BD3525" s="17"/>
      <c r="BE3525" s="17"/>
      <c r="BF3525" s="17"/>
      <c r="BG3525" s="17"/>
      <c r="BH3525" s="17"/>
      <c r="BI3525" s="17"/>
      <c r="BJ3525" s="17"/>
      <c r="BK3525" s="17"/>
      <c r="BL3525" s="17"/>
      <c r="BM3525" s="17"/>
      <c r="BN3525" s="17"/>
      <c r="BO3525" s="17"/>
      <c r="BP3525" s="17"/>
      <c r="BQ3525" s="17"/>
      <c r="BR3525" s="17"/>
    </row>
    <row r="3526" customFormat="1" hidden="1" spans="2:70">
      <c r="B3526" s="17"/>
      <c r="C3526" s="4">
        <f t="shared" si="380"/>
        <v>3522</v>
      </c>
      <c r="D3526" s="16" t="s">
        <v>4460</v>
      </c>
      <c r="E3526" s="16" t="s">
        <v>4461</v>
      </c>
      <c r="F3526" s="17"/>
      <c r="G3526" s="4">
        <v>0</v>
      </c>
      <c r="H3526" s="35">
        <f t="shared" si="381"/>
        <v>-150</v>
      </c>
      <c r="I3526" s="47">
        <f t="shared" si="382"/>
        <v>0</v>
      </c>
      <c r="J3526" s="17"/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  <c r="AE3526" s="17"/>
      <c r="AF3526" s="17"/>
      <c r="AG3526" s="17"/>
      <c r="AH3526" s="17"/>
      <c r="AI3526" s="17"/>
      <c r="AJ3526" s="17"/>
      <c r="AK3526" s="17"/>
      <c r="AL3526" s="17"/>
      <c r="AM3526" s="17"/>
      <c r="AN3526" s="17"/>
      <c r="AO3526" s="37">
        <f t="shared" si="383"/>
        <v>150</v>
      </c>
      <c r="AP3526" s="17"/>
      <c r="AQ3526" s="17"/>
      <c r="AR3526" s="17">
        <v>150</v>
      </c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7"/>
      <c r="BC3526" s="17"/>
      <c r="BD3526" s="17"/>
      <c r="BE3526" s="17"/>
      <c r="BF3526" s="17"/>
      <c r="BG3526" s="17"/>
      <c r="BH3526" s="17"/>
      <c r="BI3526" s="17"/>
      <c r="BJ3526" s="17"/>
      <c r="BK3526" s="17"/>
      <c r="BL3526" s="17"/>
      <c r="BM3526" s="17"/>
      <c r="BN3526" s="17"/>
      <c r="BO3526" s="17"/>
      <c r="BP3526" s="17"/>
      <c r="BQ3526" s="17"/>
      <c r="BR3526" s="17"/>
    </row>
    <row r="3527" customFormat="1" hidden="1" spans="2:70">
      <c r="B3527" s="17"/>
      <c r="C3527" s="4">
        <f t="shared" si="380"/>
        <v>3523</v>
      </c>
      <c r="D3527" s="16" t="s">
        <v>4462</v>
      </c>
      <c r="E3527" s="1"/>
      <c r="F3527" s="17"/>
      <c r="G3527" s="4">
        <v>0</v>
      </c>
      <c r="H3527" s="35">
        <f t="shared" si="381"/>
        <v>-300</v>
      </c>
      <c r="I3527" s="47">
        <f t="shared" si="382"/>
        <v>0</v>
      </c>
      <c r="J3527" s="17"/>
      <c r="K3527" s="17"/>
      <c r="L3527" s="17"/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7"/>
      <c r="AG3527" s="17"/>
      <c r="AH3527" s="17"/>
      <c r="AI3527" s="17"/>
      <c r="AJ3527" s="17"/>
      <c r="AK3527" s="17"/>
      <c r="AL3527" s="17"/>
      <c r="AM3527" s="17"/>
      <c r="AN3527" s="17"/>
      <c r="AO3527" s="37">
        <f t="shared" si="383"/>
        <v>300</v>
      </c>
      <c r="AP3527" s="17"/>
      <c r="AQ3527" s="17"/>
      <c r="AR3527" s="17">
        <v>300</v>
      </c>
      <c r="AS3527" s="17"/>
      <c r="AT3527" s="17"/>
      <c r="AU3527" s="17"/>
      <c r="AV3527" s="17"/>
      <c r="AW3527" s="17"/>
      <c r="AX3527" s="17"/>
      <c r="AY3527" s="17"/>
      <c r="AZ3527" s="17"/>
      <c r="BA3527" s="17"/>
      <c r="BB3527" s="17"/>
      <c r="BC3527" s="17"/>
      <c r="BD3527" s="17"/>
      <c r="BE3527" s="17"/>
      <c r="BF3527" s="17"/>
      <c r="BG3527" s="17"/>
      <c r="BH3527" s="17"/>
      <c r="BI3527" s="17"/>
      <c r="BJ3527" s="17"/>
      <c r="BK3527" s="17"/>
      <c r="BL3527" s="17"/>
      <c r="BM3527" s="17"/>
      <c r="BN3527" s="17"/>
      <c r="BO3527" s="17"/>
      <c r="BP3527" s="17"/>
      <c r="BQ3527" s="17"/>
      <c r="BR3527" s="17"/>
    </row>
    <row r="3528" customFormat="1" hidden="1" spans="2:70">
      <c r="B3528" s="17"/>
      <c r="C3528" s="4">
        <f t="shared" si="380"/>
        <v>3524</v>
      </c>
      <c r="D3528" s="16" t="s">
        <v>4463</v>
      </c>
      <c r="E3528" s="1"/>
      <c r="F3528" s="17"/>
      <c r="G3528" s="4">
        <v>0</v>
      </c>
      <c r="H3528" s="35">
        <f t="shared" si="381"/>
        <v>-300</v>
      </c>
      <c r="I3528" s="47">
        <f t="shared" si="382"/>
        <v>0</v>
      </c>
      <c r="J3528" s="17"/>
      <c r="K3528" s="17"/>
      <c r="L3528" s="17"/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7"/>
      <c r="AG3528" s="17"/>
      <c r="AH3528" s="17"/>
      <c r="AI3528" s="17"/>
      <c r="AJ3528" s="17"/>
      <c r="AK3528" s="17"/>
      <c r="AL3528" s="17"/>
      <c r="AM3528" s="17"/>
      <c r="AN3528" s="17"/>
      <c r="AO3528" s="37">
        <f t="shared" si="383"/>
        <v>300</v>
      </c>
      <c r="AP3528" s="17"/>
      <c r="AQ3528" s="17"/>
      <c r="AR3528" s="17">
        <v>200</v>
      </c>
      <c r="AS3528" s="17">
        <v>100</v>
      </c>
      <c r="AT3528" s="17"/>
      <c r="AU3528" s="17"/>
      <c r="AV3528" s="17"/>
      <c r="AW3528" s="17"/>
      <c r="AX3528" s="17"/>
      <c r="AY3528" s="17"/>
      <c r="AZ3528" s="17"/>
      <c r="BA3528" s="17"/>
      <c r="BB3528" s="17"/>
      <c r="BC3528" s="17"/>
      <c r="BD3528" s="17"/>
      <c r="BE3528" s="17"/>
      <c r="BF3528" s="17"/>
      <c r="BG3528" s="17"/>
      <c r="BH3528" s="17"/>
      <c r="BI3528" s="17"/>
      <c r="BJ3528" s="17"/>
      <c r="BK3528" s="17"/>
      <c r="BL3528" s="17"/>
      <c r="BM3528" s="17"/>
      <c r="BN3528" s="17"/>
      <c r="BO3528" s="17"/>
      <c r="BP3528" s="17"/>
      <c r="BQ3528" s="17"/>
      <c r="BR3528" s="17"/>
    </row>
    <row r="3529" customFormat="1" hidden="1" spans="2:70">
      <c r="B3529" s="17"/>
      <c r="C3529" s="4">
        <f t="shared" si="380"/>
        <v>3525</v>
      </c>
      <c r="D3529" s="16" t="s">
        <v>4464</v>
      </c>
      <c r="E3529" s="16" t="s">
        <v>4465</v>
      </c>
      <c r="F3529" s="17"/>
      <c r="G3529" s="4">
        <v>0</v>
      </c>
      <c r="H3529" s="35">
        <f t="shared" si="381"/>
        <v>-300</v>
      </c>
      <c r="I3529" s="47">
        <f t="shared" si="382"/>
        <v>0</v>
      </c>
      <c r="J3529" s="17"/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7"/>
      <c r="AG3529" s="17"/>
      <c r="AH3529" s="17"/>
      <c r="AI3529" s="17"/>
      <c r="AJ3529" s="17"/>
      <c r="AK3529" s="17"/>
      <c r="AL3529" s="17"/>
      <c r="AM3529" s="17"/>
      <c r="AN3529" s="17"/>
      <c r="AO3529" s="37">
        <f t="shared" si="383"/>
        <v>300</v>
      </c>
      <c r="AP3529" s="17"/>
      <c r="AQ3529" s="17"/>
      <c r="AR3529" s="17">
        <v>300</v>
      </c>
      <c r="AS3529" s="17"/>
      <c r="AT3529" s="17"/>
      <c r="AU3529" s="17"/>
      <c r="AV3529" s="17"/>
      <c r="AW3529" s="17"/>
      <c r="AX3529" s="17"/>
      <c r="AY3529" s="17"/>
      <c r="AZ3529" s="17"/>
      <c r="BA3529" s="17"/>
      <c r="BB3529" s="17"/>
      <c r="BC3529" s="17"/>
      <c r="BD3529" s="17"/>
      <c r="BE3529" s="17"/>
      <c r="BF3529" s="17"/>
      <c r="BG3529" s="17"/>
      <c r="BH3529" s="17"/>
      <c r="BI3529" s="17"/>
      <c r="BJ3529" s="17"/>
      <c r="BK3529" s="17"/>
      <c r="BL3529" s="17"/>
      <c r="BM3529" s="17"/>
      <c r="BN3529" s="17"/>
      <c r="BO3529" s="17"/>
      <c r="BP3529" s="17"/>
      <c r="BQ3529" s="17"/>
      <c r="BR3529" s="17"/>
    </row>
    <row r="3530" customFormat="1" hidden="1" spans="2:70">
      <c r="B3530" s="17"/>
      <c r="C3530" s="4">
        <f t="shared" si="380"/>
        <v>3526</v>
      </c>
      <c r="D3530" s="16" t="s">
        <v>4466</v>
      </c>
      <c r="E3530" s="1"/>
      <c r="F3530" s="17"/>
      <c r="G3530" s="4">
        <v>0</v>
      </c>
      <c r="H3530" s="35">
        <f t="shared" si="381"/>
        <v>-1205</v>
      </c>
      <c r="I3530" s="47">
        <f t="shared" si="382"/>
        <v>0</v>
      </c>
      <c r="J3530" s="17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  <c r="AE3530" s="17"/>
      <c r="AF3530" s="17"/>
      <c r="AG3530" s="17"/>
      <c r="AH3530" s="17"/>
      <c r="AI3530" s="17"/>
      <c r="AJ3530" s="17"/>
      <c r="AK3530" s="17"/>
      <c r="AL3530" s="17"/>
      <c r="AM3530" s="17"/>
      <c r="AN3530" s="17"/>
      <c r="AO3530" s="37">
        <f t="shared" si="383"/>
        <v>1205</v>
      </c>
      <c r="AP3530" s="17"/>
      <c r="AQ3530" s="17"/>
      <c r="AR3530" s="17">
        <v>1205</v>
      </c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s="17"/>
      <c r="BE3530" s="17"/>
      <c r="BF3530" s="17"/>
      <c r="BG3530" s="17"/>
      <c r="BH3530" s="17"/>
      <c r="BI3530" s="17"/>
      <c r="BJ3530" s="17"/>
      <c r="BK3530" s="17"/>
      <c r="BL3530" s="17"/>
      <c r="BM3530" s="17"/>
      <c r="BN3530" s="17"/>
      <c r="BO3530" s="17"/>
      <c r="BP3530" s="17"/>
      <c r="BQ3530" s="17"/>
      <c r="BR3530" s="17"/>
    </row>
    <row r="3531" customFormat="1" hidden="1" spans="2:70">
      <c r="B3531" s="17"/>
      <c r="C3531" s="4">
        <f t="shared" si="380"/>
        <v>3527</v>
      </c>
      <c r="D3531" s="16" t="s">
        <v>4467</v>
      </c>
      <c r="E3531" s="1"/>
      <c r="F3531" s="17"/>
      <c r="G3531" s="4">
        <v>0</v>
      </c>
      <c r="H3531" s="35">
        <f t="shared" si="381"/>
        <v>-50</v>
      </c>
      <c r="I3531" s="47">
        <f t="shared" si="382"/>
        <v>0</v>
      </c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7"/>
      <c r="AG3531" s="17"/>
      <c r="AH3531" s="17"/>
      <c r="AI3531" s="17"/>
      <c r="AJ3531" s="17"/>
      <c r="AK3531" s="17"/>
      <c r="AL3531" s="17"/>
      <c r="AM3531" s="17"/>
      <c r="AN3531" s="17"/>
      <c r="AO3531" s="37">
        <f t="shared" si="383"/>
        <v>50</v>
      </c>
      <c r="AP3531" s="17"/>
      <c r="AQ3531" s="17"/>
      <c r="AR3531" s="17">
        <v>50</v>
      </c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s="17"/>
      <c r="BE3531" s="17"/>
      <c r="BF3531" s="17"/>
      <c r="BG3531" s="17"/>
      <c r="BH3531" s="17"/>
      <c r="BI3531" s="17"/>
      <c r="BJ3531" s="17"/>
      <c r="BK3531" s="17"/>
      <c r="BL3531" s="17"/>
      <c r="BM3531" s="17"/>
      <c r="BN3531" s="17"/>
      <c r="BO3531" s="17"/>
      <c r="BP3531" s="17"/>
      <c r="BQ3531" s="17"/>
      <c r="BR3531" s="17"/>
    </row>
    <row r="3532" customFormat="1" hidden="1" spans="2:70">
      <c r="B3532" s="17"/>
      <c r="C3532" s="4">
        <f t="shared" si="380"/>
        <v>3528</v>
      </c>
      <c r="D3532" s="16" t="s">
        <v>4468</v>
      </c>
      <c r="E3532" s="1" t="s">
        <v>1017</v>
      </c>
      <c r="F3532" s="17"/>
      <c r="G3532" s="4">
        <v>0</v>
      </c>
      <c r="H3532" s="35">
        <f t="shared" si="381"/>
        <v>-100</v>
      </c>
      <c r="I3532" s="47">
        <f t="shared" si="382"/>
        <v>0</v>
      </c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7"/>
      <c r="AG3532" s="17"/>
      <c r="AH3532" s="17"/>
      <c r="AI3532" s="17"/>
      <c r="AJ3532" s="17"/>
      <c r="AK3532" s="17"/>
      <c r="AL3532" s="17"/>
      <c r="AM3532" s="17"/>
      <c r="AN3532" s="17"/>
      <c r="AO3532" s="37">
        <f t="shared" si="383"/>
        <v>100</v>
      </c>
      <c r="AP3532" s="17"/>
      <c r="AQ3532" s="17"/>
      <c r="AR3532" s="17">
        <v>100</v>
      </c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s="17"/>
      <c r="BE3532" s="17"/>
      <c r="BF3532" s="17"/>
      <c r="BG3532" s="17"/>
      <c r="BH3532" s="17"/>
      <c r="BI3532" s="17"/>
      <c r="BJ3532" s="17"/>
      <c r="BK3532" s="17"/>
      <c r="BL3532" s="17"/>
      <c r="BM3532" s="17"/>
      <c r="BN3532" s="17"/>
      <c r="BO3532" s="17"/>
      <c r="BP3532" s="17"/>
      <c r="BQ3532" s="17"/>
      <c r="BR3532" s="17"/>
    </row>
    <row r="3533" customFormat="1" hidden="1" spans="2:70">
      <c r="B3533" s="17"/>
      <c r="C3533" s="4">
        <f t="shared" si="380"/>
        <v>3529</v>
      </c>
      <c r="D3533" s="16" t="s">
        <v>4469</v>
      </c>
      <c r="E3533" s="1"/>
      <c r="F3533" s="17"/>
      <c r="G3533" s="4">
        <v>0</v>
      </c>
      <c r="H3533" s="35">
        <f t="shared" si="381"/>
        <v>-1000</v>
      </c>
      <c r="I3533" s="47">
        <f t="shared" si="382"/>
        <v>0</v>
      </c>
      <c r="J3533" s="17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7"/>
      <c r="AG3533" s="17"/>
      <c r="AH3533" s="17"/>
      <c r="AI3533" s="17"/>
      <c r="AJ3533" s="17"/>
      <c r="AK3533" s="17"/>
      <c r="AL3533" s="17"/>
      <c r="AM3533" s="17"/>
      <c r="AN3533" s="17"/>
      <c r="AO3533" s="37">
        <f t="shared" si="383"/>
        <v>1000</v>
      </c>
      <c r="AP3533" s="17"/>
      <c r="AQ3533" s="17"/>
      <c r="AR3533" s="17">
        <v>1000</v>
      </c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7"/>
      <c r="BC3533" s="17"/>
      <c r="BD3533" s="17"/>
      <c r="BE3533" s="17"/>
      <c r="BF3533" s="17"/>
      <c r="BG3533" s="17"/>
      <c r="BH3533" s="17"/>
      <c r="BI3533" s="17"/>
      <c r="BJ3533" s="17"/>
      <c r="BK3533" s="17"/>
      <c r="BL3533" s="17"/>
      <c r="BM3533" s="17"/>
      <c r="BN3533" s="17"/>
      <c r="BO3533" s="17"/>
      <c r="BP3533" s="17"/>
      <c r="BQ3533" s="17"/>
      <c r="BR3533" s="17"/>
    </row>
    <row r="3534" customFormat="1" spans="2:70">
      <c r="B3534" s="17"/>
      <c r="C3534" s="4">
        <f t="shared" si="380"/>
        <v>3530</v>
      </c>
      <c r="D3534" s="16" t="s">
        <v>4470</v>
      </c>
      <c r="E3534" s="1"/>
      <c r="F3534" s="17"/>
      <c r="G3534" s="4">
        <v>0</v>
      </c>
      <c r="H3534" s="35">
        <f t="shared" si="381"/>
        <v>100</v>
      </c>
      <c r="I3534" s="47">
        <f t="shared" si="382"/>
        <v>100</v>
      </c>
      <c r="J3534" s="17">
        <v>100</v>
      </c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7"/>
      <c r="AG3534" s="17"/>
      <c r="AH3534" s="17"/>
      <c r="AI3534" s="17"/>
      <c r="AJ3534" s="17"/>
      <c r="AK3534" s="17"/>
      <c r="AL3534" s="17"/>
      <c r="AM3534" s="17"/>
      <c r="AN3534" s="17"/>
      <c r="AO3534" s="37">
        <f t="shared" si="383"/>
        <v>0</v>
      </c>
      <c r="AP3534" s="17"/>
      <c r="AQ3534" s="17"/>
      <c r="AR3534" s="17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7"/>
      <c r="BC3534" s="17"/>
      <c r="BD3534" s="17"/>
      <c r="BE3534" s="17"/>
      <c r="BF3534" s="17"/>
      <c r="BG3534" s="17"/>
      <c r="BH3534" s="17"/>
      <c r="BI3534" s="17"/>
      <c r="BJ3534" s="17"/>
      <c r="BK3534" s="17"/>
      <c r="BL3534" s="17"/>
      <c r="BM3534" s="17"/>
      <c r="BN3534" s="17"/>
      <c r="BO3534" s="17"/>
      <c r="BP3534" s="17"/>
      <c r="BQ3534" s="17"/>
      <c r="BR3534" s="17"/>
    </row>
    <row r="3535" customFormat="1" hidden="1" spans="2:70">
      <c r="B3535" s="17"/>
      <c r="C3535" s="4">
        <f t="shared" si="380"/>
        <v>3531</v>
      </c>
      <c r="D3535" s="16" t="s">
        <v>3781</v>
      </c>
      <c r="E3535" s="1"/>
      <c r="F3535" s="17"/>
      <c r="G3535" s="4">
        <v>0</v>
      </c>
      <c r="H3535" s="35">
        <f t="shared" si="381"/>
        <v>0</v>
      </c>
      <c r="I3535" s="47">
        <f t="shared" si="382"/>
        <v>100</v>
      </c>
      <c r="J3535" s="17">
        <v>100</v>
      </c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7"/>
      <c r="AI3535" s="17"/>
      <c r="AJ3535" s="17"/>
      <c r="AK3535" s="17"/>
      <c r="AL3535" s="17"/>
      <c r="AM3535" s="17"/>
      <c r="AN3535" s="17"/>
      <c r="AO3535" s="37">
        <f t="shared" si="383"/>
        <v>100</v>
      </c>
      <c r="AP3535" s="17"/>
      <c r="AQ3535" s="17"/>
      <c r="AR3535" s="17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7"/>
      <c r="BC3535" s="17">
        <v>100</v>
      </c>
      <c r="BD3535" s="17"/>
      <c r="BE3535" s="17"/>
      <c r="BF3535" s="17"/>
      <c r="BG3535" s="17"/>
      <c r="BH3535" s="17"/>
      <c r="BI3535" s="17"/>
      <c r="BJ3535" s="17"/>
      <c r="BK3535" s="17"/>
      <c r="BL3535" s="17"/>
      <c r="BM3535" s="17"/>
      <c r="BN3535" s="17"/>
      <c r="BO3535" s="17"/>
      <c r="BP3535" s="17"/>
      <c r="BQ3535" s="17"/>
      <c r="BR3535" s="17"/>
    </row>
    <row r="3536" customFormat="1" hidden="1" spans="2:70">
      <c r="B3536" s="17"/>
      <c r="C3536" s="4">
        <f t="shared" si="380"/>
        <v>3532</v>
      </c>
      <c r="D3536" s="16" t="s">
        <v>4471</v>
      </c>
      <c r="E3536" s="1"/>
      <c r="F3536" s="17"/>
      <c r="G3536" s="4">
        <v>0</v>
      </c>
      <c r="H3536" s="35">
        <f t="shared" si="381"/>
        <v>-125</v>
      </c>
      <c r="I3536" s="47">
        <f t="shared" si="382"/>
        <v>0</v>
      </c>
      <c r="J3536" s="17"/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7"/>
      <c r="AI3536" s="17"/>
      <c r="AJ3536" s="17"/>
      <c r="AK3536" s="17"/>
      <c r="AL3536" s="17"/>
      <c r="AM3536" s="17"/>
      <c r="AN3536" s="17"/>
      <c r="AO3536" s="37">
        <f t="shared" si="383"/>
        <v>125</v>
      </c>
      <c r="AP3536" s="17"/>
      <c r="AQ3536" s="17"/>
      <c r="AR3536" s="17">
        <f>25+100</f>
        <v>125</v>
      </c>
      <c r="AS3536" s="17"/>
      <c r="AT3536" s="17"/>
      <c r="AU3536" s="17"/>
      <c r="AV3536" s="17"/>
      <c r="AW3536" s="17"/>
      <c r="AX3536" s="17"/>
      <c r="AY3536" s="17"/>
      <c r="AZ3536" s="17"/>
      <c r="BA3536" s="17"/>
      <c r="BB3536" s="17"/>
      <c r="BC3536" s="17"/>
      <c r="BD3536" s="17"/>
      <c r="BE3536" s="17"/>
      <c r="BF3536" s="17"/>
      <c r="BG3536" s="17"/>
      <c r="BH3536" s="17"/>
      <c r="BI3536" s="17"/>
      <c r="BJ3536" s="17"/>
      <c r="BK3536" s="17"/>
      <c r="BL3536" s="17"/>
      <c r="BM3536" s="17"/>
      <c r="BN3536" s="17"/>
      <c r="BO3536" s="17"/>
      <c r="BP3536" s="17"/>
      <c r="BQ3536" s="17"/>
      <c r="BR3536" s="17"/>
    </row>
    <row r="3537" customFormat="1" hidden="1" spans="2:70">
      <c r="B3537" s="17"/>
      <c r="C3537" s="4">
        <f t="shared" ref="C3537:C3549" si="384">ROW()-4</f>
        <v>3533</v>
      </c>
      <c r="D3537" s="16" t="s">
        <v>4472</v>
      </c>
      <c r="E3537" s="16" t="s">
        <v>4473</v>
      </c>
      <c r="F3537" s="17"/>
      <c r="G3537" s="4">
        <v>0</v>
      </c>
      <c r="H3537" s="35">
        <f t="shared" ref="H3537:H3549" si="385">G3537+I3537-AO3537</f>
        <v>-100</v>
      </c>
      <c r="I3537" s="47">
        <f t="shared" ref="I3537:I3549" si="386">SUM(J3537:AN3537)</f>
        <v>0</v>
      </c>
      <c r="J3537" s="17"/>
      <c r="K3537" s="17"/>
      <c r="L3537" s="17"/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7"/>
      <c r="AG3537" s="17"/>
      <c r="AH3537" s="17"/>
      <c r="AI3537" s="17"/>
      <c r="AJ3537" s="17"/>
      <c r="AK3537" s="17"/>
      <c r="AL3537" s="17"/>
      <c r="AM3537" s="17"/>
      <c r="AN3537" s="17"/>
      <c r="AO3537" s="37">
        <f t="shared" ref="AO3537:AO3549" si="387">SUM(AP3537:BT3537)</f>
        <v>100</v>
      </c>
      <c r="AP3537" s="17"/>
      <c r="AQ3537" s="17"/>
      <c r="AR3537" s="17">
        <v>100</v>
      </c>
      <c r="AS3537" s="17"/>
      <c r="AT3537" s="17"/>
      <c r="AU3537" s="17"/>
      <c r="AV3537" s="17"/>
      <c r="AW3537" s="17"/>
      <c r="AX3537" s="17"/>
      <c r="AY3537" s="17"/>
      <c r="AZ3537" s="17"/>
      <c r="BA3537" s="17"/>
      <c r="BB3537" s="17"/>
      <c r="BC3537" s="17"/>
      <c r="BD3537" s="17"/>
      <c r="BE3537" s="17"/>
      <c r="BF3537" s="17"/>
      <c r="BG3537" s="17"/>
      <c r="BH3537" s="17"/>
      <c r="BI3537" s="17"/>
      <c r="BJ3537" s="17"/>
      <c r="BK3537" s="17"/>
      <c r="BL3537" s="17"/>
      <c r="BM3537" s="17"/>
      <c r="BN3537" s="17"/>
      <c r="BO3537" s="17"/>
      <c r="BP3537" s="17"/>
      <c r="BQ3537" s="17"/>
      <c r="BR3537" s="17"/>
    </row>
    <row r="3538" customFormat="1" hidden="1" spans="2:70">
      <c r="B3538" s="17"/>
      <c r="C3538" s="4">
        <f t="shared" si="384"/>
        <v>3534</v>
      </c>
      <c r="D3538" s="16" t="s">
        <v>4474</v>
      </c>
      <c r="E3538" s="16" t="s">
        <v>4475</v>
      </c>
      <c r="F3538" s="17"/>
      <c r="G3538" s="4">
        <v>0</v>
      </c>
      <c r="H3538" s="35">
        <f t="shared" si="385"/>
        <v>-100</v>
      </c>
      <c r="I3538" s="47">
        <f t="shared" si="386"/>
        <v>0</v>
      </c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  <c r="AI3538" s="17"/>
      <c r="AJ3538" s="17"/>
      <c r="AK3538" s="17"/>
      <c r="AL3538" s="17"/>
      <c r="AM3538" s="17"/>
      <c r="AN3538" s="17"/>
      <c r="AO3538" s="37">
        <f t="shared" si="387"/>
        <v>100</v>
      </c>
      <c r="AP3538" s="17"/>
      <c r="AQ3538" s="17"/>
      <c r="AR3538" s="17">
        <v>100</v>
      </c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s="17"/>
      <c r="BE3538" s="17"/>
      <c r="BF3538" s="17"/>
      <c r="BG3538" s="17"/>
      <c r="BH3538" s="17"/>
      <c r="BI3538" s="17"/>
      <c r="BJ3538" s="17"/>
      <c r="BK3538" s="17"/>
      <c r="BL3538" s="17"/>
      <c r="BM3538" s="17"/>
      <c r="BN3538" s="17"/>
      <c r="BO3538" s="17"/>
      <c r="BP3538" s="17"/>
      <c r="BQ3538" s="17"/>
      <c r="BR3538" s="17"/>
    </row>
    <row r="3539" customFormat="1" hidden="1" spans="2:70">
      <c r="B3539" s="17"/>
      <c r="C3539" s="4">
        <f t="shared" si="384"/>
        <v>3535</v>
      </c>
      <c r="D3539" s="16" t="s">
        <v>4476</v>
      </c>
      <c r="E3539" s="1"/>
      <c r="F3539" s="17"/>
      <c r="G3539" s="4">
        <v>0</v>
      </c>
      <c r="H3539" s="35">
        <f t="shared" si="385"/>
        <v>-15</v>
      </c>
      <c r="I3539" s="47">
        <f t="shared" si="386"/>
        <v>0</v>
      </c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7"/>
      <c r="AI3539" s="17"/>
      <c r="AJ3539" s="17"/>
      <c r="AK3539" s="17"/>
      <c r="AL3539" s="17"/>
      <c r="AM3539" s="17"/>
      <c r="AN3539" s="17"/>
      <c r="AO3539" s="37">
        <f t="shared" si="387"/>
        <v>15</v>
      </c>
      <c r="AP3539" s="17"/>
      <c r="AQ3539" s="17"/>
      <c r="AR3539" s="17">
        <v>15</v>
      </c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7"/>
      <c r="BC3539" s="17"/>
      <c r="BD3539" s="17"/>
      <c r="BE3539" s="17"/>
      <c r="BF3539" s="17"/>
      <c r="BG3539" s="17"/>
      <c r="BH3539" s="17"/>
      <c r="BI3539" s="17"/>
      <c r="BJ3539" s="17"/>
      <c r="BK3539" s="17"/>
      <c r="BL3539" s="17"/>
      <c r="BM3539" s="17"/>
      <c r="BN3539" s="17"/>
      <c r="BO3539" s="17"/>
      <c r="BP3539" s="17"/>
      <c r="BQ3539" s="17"/>
      <c r="BR3539" s="17"/>
    </row>
    <row r="3540" customFormat="1" hidden="1" spans="2:70">
      <c r="B3540" s="17"/>
      <c r="C3540" s="4">
        <f t="shared" si="384"/>
        <v>3536</v>
      </c>
      <c r="D3540" s="16" t="s">
        <v>4477</v>
      </c>
      <c r="E3540" s="1"/>
      <c r="F3540" s="17"/>
      <c r="G3540" s="4">
        <v>0</v>
      </c>
      <c r="H3540" s="35">
        <f t="shared" si="385"/>
        <v>-105</v>
      </c>
      <c r="I3540" s="47">
        <f t="shared" si="386"/>
        <v>0</v>
      </c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37">
        <f t="shared" si="387"/>
        <v>105</v>
      </c>
      <c r="AP3540" s="17"/>
      <c r="AQ3540" s="17"/>
      <c r="AR3540" s="17">
        <v>105</v>
      </c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s="17"/>
      <c r="BE3540" s="17"/>
      <c r="BF3540" s="17"/>
      <c r="BG3540" s="17"/>
      <c r="BH3540" s="17"/>
      <c r="BI3540" s="17"/>
      <c r="BJ3540" s="17"/>
      <c r="BK3540" s="17"/>
      <c r="BL3540" s="17"/>
      <c r="BM3540" s="17"/>
      <c r="BN3540" s="17"/>
      <c r="BO3540" s="17"/>
      <c r="BP3540" s="17"/>
      <c r="BQ3540" s="17"/>
      <c r="BR3540" s="17"/>
    </row>
    <row r="3541" customFormat="1" hidden="1" spans="2:70">
      <c r="B3541" s="17"/>
      <c r="C3541" s="4">
        <f t="shared" si="384"/>
        <v>3537</v>
      </c>
      <c r="D3541" s="16" t="s">
        <v>4478</v>
      </c>
      <c r="E3541" s="1"/>
      <c r="F3541" s="17"/>
      <c r="G3541" s="4">
        <v>0</v>
      </c>
      <c r="H3541" s="35">
        <f t="shared" si="385"/>
        <v>-100</v>
      </c>
      <c r="I3541" s="47">
        <f t="shared" si="386"/>
        <v>0</v>
      </c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37">
        <f t="shared" si="387"/>
        <v>100</v>
      </c>
      <c r="AP3541" s="17"/>
      <c r="AQ3541" s="17"/>
      <c r="AR3541" s="17">
        <v>100</v>
      </c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s="17"/>
      <c r="BE3541" s="17"/>
      <c r="BF3541" s="17"/>
      <c r="BG3541" s="17"/>
      <c r="BH3541" s="17"/>
      <c r="BI3541" s="17"/>
      <c r="BJ3541" s="17"/>
      <c r="BK3541" s="17"/>
      <c r="BL3541" s="17"/>
      <c r="BM3541" s="17"/>
      <c r="BN3541" s="17"/>
      <c r="BO3541" s="17"/>
      <c r="BP3541" s="17"/>
      <c r="BQ3541" s="17"/>
      <c r="BR3541" s="17"/>
    </row>
    <row r="3542" customFormat="1" hidden="1" spans="2:70">
      <c r="B3542" s="17"/>
      <c r="C3542" s="4">
        <f t="shared" si="384"/>
        <v>3538</v>
      </c>
      <c r="D3542" s="16" t="s">
        <v>4479</v>
      </c>
      <c r="E3542" s="1"/>
      <c r="F3542" s="17"/>
      <c r="G3542" s="4">
        <v>0</v>
      </c>
      <c r="H3542" s="35">
        <f t="shared" si="385"/>
        <v>-100</v>
      </c>
      <c r="I3542" s="47">
        <f t="shared" si="386"/>
        <v>0</v>
      </c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  <c r="AI3542" s="17"/>
      <c r="AJ3542" s="17"/>
      <c r="AK3542" s="17"/>
      <c r="AL3542" s="17"/>
      <c r="AM3542" s="17"/>
      <c r="AN3542" s="17"/>
      <c r="AO3542" s="37">
        <f t="shared" si="387"/>
        <v>100</v>
      </c>
      <c r="AP3542" s="17"/>
      <c r="AQ3542" s="17"/>
      <c r="AR3542" s="17">
        <v>100</v>
      </c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s="17"/>
      <c r="BE3542" s="17"/>
      <c r="BF3542" s="17"/>
      <c r="BG3542" s="17"/>
      <c r="BH3542" s="17"/>
      <c r="BI3542" s="17"/>
      <c r="BJ3542" s="17"/>
      <c r="BK3542" s="17"/>
      <c r="BL3542" s="17"/>
      <c r="BM3542" s="17"/>
      <c r="BN3542" s="17"/>
      <c r="BO3542" s="17"/>
      <c r="BP3542" s="17"/>
      <c r="BQ3542" s="17"/>
      <c r="BR3542" s="17"/>
    </row>
    <row r="3543" customFormat="1" hidden="1" spans="2:70">
      <c r="B3543" s="17"/>
      <c r="C3543" s="4">
        <f t="shared" si="384"/>
        <v>3539</v>
      </c>
      <c r="D3543" s="16" t="s">
        <v>4480</v>
      </c>
      <c r="E3543" s="1"/>
      <c r="F3543" s="17"/>
      <c r="G3543" s="4">
        <v>0</v>
      </c>
      <c r="H3543" s="35">
        <f t="shared" si="385"/>
        <v>-300</v>
      </c>
      <c r="I3543" s="47">
        <f t="shared" si="386"/>
        <v>0</v>
      </c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  <c r="AI3543" s="17"/>
      <c r="AJ3543" s="17"/>
      <c r="AK3543" s="17"/>
      <c r="AL3543" s="17"/>
      <c r="AM3543" s="17"/>
      <c r="AN3543" s="17"/>
      <c r="AO3543" s="37">
        <f t="shared" si="387"/>
        <v>300</v>
      </c>
      <c r="AP3543" s="17"/>
      <c r="AQ3543" s="17"/>
      <c r="AR3543" s="17">
        <v>300</v>
      </c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s="17"/>
      <c r="BE3543" s="17"/>
      <c r="BF3543" s="17"/>
      <c r="BG3543" s="17"/>
      <c r="BH3543" s="17"/>
      <c r="BI3543" s="17"/>
      <c r="BJ3543" s="17"/>
      <c r="BK3543" s="17"/>
      <c r="BL3543" s="17"/>
      <c r="BM3543" s="17"/>
      <c r="BN3543" s="17"/>
      <c r="BO3543" s="17"/>
      <c r="BP3543" s="17"/>
      <c r="BQ3543" s="17"/>
      <c r="BR3543" s="17"/>
    </row>
    <row r="3544" customFormat="1" hidden="1" spans="2:70">
      <c r="B3544" s="17"/>
      <c r="C3544" s="4">
        <f t="shared" si="384"/>
        <v>3540</v>
      </c>
      <c r="D3544" s="16" t="s">
        <v>4481</v>
      </c>
      <c r="E3544" s="1"/>
      <c r="F3544" s="17"/>
      <c r="G3544" s="4">
        <v>0</v>
      </c>
      <c r="H3544" s="35">
        <f t="shared" si="385"/>
        <v>-100</v>
      </c>
      <c r="I3544" s="47">
        <f t="shared" si="386"/>
        <v>0</v>
      </c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  <c r="AI3544" s="17"/>
      <c r="AJ3544" s="17"/>
      <c r="AK3544" s="17"/>
      <c r="AL3544" s="17"/>
      <c r="AM3544" s="17"/>
      <c r="AN3544" s="17"/>
      <c r="AO3544" s="37">
        <f t="shared" si="387"/>
        <v>100</v>
      </c>
      <c r="AP3544" s="17"/>
      <c r="AQ3544" s="17"/>
      <c r="AR3544" s="17">
        <v>100</v>
      </c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s="17"/>
      <c r="BE3544" s="17"/>
      <c r="BF3544" s="17"/>
      <c r="BG3544" s="17"/>
      <c r="BH3544" s="17"/>
      <c r="BI3544" s="17"/>
      <c r="BJ3544" s="17"/>
      <c r="BK3544" s="17"/>
      <c r="BL3544" s="17"/>
      <c r="BM3544" s="17"/>
      <c r="BN3544" s="17"/>
      <c r="BO3544" s="17"/>
      <c r="BP3544" s="17"/>
      <c r="BQ3544" s="17"/>
      <c r="BR3544" s="17"/>
    </row>
    <row r="3545" customFormat="1" hidden="1" spans="2:70">
      <c r="B3545" s="17"/>
      <c r="C3545" s="4">
        <f t="shared" si="384"/>
        <v>3541</v>
      </c>
      <c r="D3545" s="16" t="s">
        <v>4482</v>
      </c>
      <c r="E3545" s="1"/>
      <c r="F3545" s="17"/>
      <c r="G3545" s="4">
        <v>0</v>
      </c>
      <c r="H3545" s="35">
        <f t="shared" si="385"/>
        <v>-100</v>
      </c>
      <c r="I3545" s="47">
        <f t="shared" si="386"/>
        <v>0</v>
      </c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7"/>
      <c r="AI3545" s="17"/>
      <c r="AJ3545" s="17"/>
      <c r="AK3545" s="17"/>
      <c r="AL3545" s="17"/>
      <c r="AM3545" s="17"/>
      <c r="AN3545" s="17"/>
      <c r="AO3545" s="37">
        <f t="shared" si="387"/>
        <v>100</v>
      </c>
      <c r="AP3545" s="17"/>
      <c r="AQ3545" s="17"/>
      <c r="AR3545" s="17">
        <v>100</v>
      </c>
      <c r="AS3545" s="17"/>
      <c r="AT3545" s="17"/>
      <c r="AU3545" s="17"/>
      <c r="AV3545" s="17"/>
      <c r="AW3545" s="17"/>
      <c r="AX3545" s="17"/>
      <c r="AY3545" s="17"/>
      <c r="AZ3545" s="17"/>
      <c r="BA3545" s="17"/>
      <c r="BB3545" s="17"/>
      <c r="BC3545" s="17"/>
      <c r="BD3545" s="17"/>
      <c r="BE3545" s="17"/>
      <c r="BF3545" s="17"/>
      <c r="BG3545" s="17"/>
      <c r="BH3545" s="17"/>
      <c r="BI3545" s="17"/>
      <c r="BJ3545" s="17"/>
      <c r="BK3545" s="17"/>
      <c r="BL3545" s="17"/>
      <c r="BM3545" s="17"/>
      <c r="BN3545" s="17"/>
      <c r="BO3545" s="17"/>
      <c r="BP3545" s="17"/>
      <c r="BQ3545" s="17"/>
      <c r="BR3545" s="17"/>
    </row>
    <row r="3546" customFormat="1" hidden="1" spans="2:70">
      <c r="B3546" s="17"/>
      <c r="C3546" s="4">
        <f t="shared" si="384"/>
        <v>3542</v>
      </c>
      <c r="D3546" s="16" t="s">
        <v>4483</v>
      </c>
      <c r="E3546" s="1"/>
      <c r="F3546" s="17"/>
      <c r="G3546" s="4">
        <v>0</v>
      </c>
      <c r="H3546" s="35">
        <f t="shared" si="385"/>
        <v>-200</v>
      </c>
      <c r="I3546" s="47">
        <f t="shared" si="386"/>
        <v>0</v>
      </c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7"/>
      <c r="AG3546" s="17"/>
      <c r="AH3546" s="17"/>
      <c r="AI3546" s="17"/>
      <c r="AJ3546" s="17"/>
      <c r="AK3546" s="17"/>
      <c r="AL3546" s="17"/>
      <c r="AM3546" s="17"/>
      <c r="AN3546" s="17"/>
      <c r="AO3546" s="37">
        <f t="shared" si="387"/>
        <v>200</v>
      </c>
      <c r="AP3546" s="17"/>
      <c r="AQ3546" s="17"/>
      <c r="AR3546" s="17">
        <v>200</v>
      </c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s="17"/>
      <c r="BE3546" s="17"/>
      <c r="BF3546" s="17"/>
      <c r="BG3546" s="17"/>
      <c r="BH3546" s="17"/>
      <c r="BI3546" s="17"/>
      <c r="BJ3546" s="17"/>
      <c r="BK3546" s="17"/>
      <c r="BL3546" s="17"/>
      <c r="BM3546" s="17"/>
      <c r="BN3546" s="17"/>
      <c r="BO3546" s="17"/>
      <c r="BP3546" s="17"/>
      <c r="BQ3546" s="17"/>
      <c r="BR3546" s="17"/>
    </row>
    <row r="3547" customFormat="1" hidden="1" spans="2:70">
      <c r="B3547" s="17"/>
      <c r="C3547" s="4">
        <f t="shared" si="384"/>
        <v>3543</v>
      </c>
      <c r="D3547" s="16" t="s">
        <v>4484</v>
      </c>
      <c r="E3547" s="1"/>
      <c r="F3547" s="17"/>
      <c r="G3547" s="4">
        <v>0</v>
      </c>
      <c r="H3547" s="35">
        <f t="shared" si="385"/>
        <v>-150</v>
      </c>
      <c r="I3547" s="47">
        <f t="shared" si="386"/>
        <v>0</v>
      </c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37">
        <f t="shared" si="387"/>
        <v>150</v>
      </c>
      <c r="AP3547" s="17"/>
      <c r="AQ3547" s="17"/>
      <c r="AR3547" s="17">
        <v>150</v>
      </c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s="17"/>
      <c r="BE3547" s="17"/>
      <c r="BF3547" s="17"/>
      <c r="BG3547" s="17"/>
      <c r="BH3547" s="17"/>
      <c r="BI3547" s="17"/>
      <c r="BJ3547" s="17"/>
      <c r="BK3547" s="17"/>
      <c r="BL3547" s="17"/>
      <c r="BM3547" s="17"/>
      <c r="BN3547" s="17"/>
      <c r="BO3547" s="17"/>
      <c r="BP3547" s="17"/>
      <c r="BQ3547" s="17"/>
      <c r="BR3547" s="17"/>
    </row>
    <row r="3548" customFormat="1" hidden="1" spans="2:70">
      <c r="B3548" s="17"/>
      <c r="C3548" s="4">
        <f t="shared" si="384"/>
        <v>3544</v>
      </c>
      <c r="D3548" s="16" t="s">
        <v>4485</v>
      </c>
      <c r="E3548" s="1" t="s">
        <v>4486</v>
      </c>
      <c r="F3548" s="17"/>
      <c r="G3548" s="4">
        <v>0</v>
      </c>
      <c r="H3548" s="35">
        <f t="shared" si="385"/>
        <v>-200</v>
      </c>
      <c r="I3548" s="47">
        <f t="shared" si="386"/>
        <v>0</v>
      </c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  <c r="AI3548" s="17"/>
      <c r="AJ3548" s="17"/>
      <c r="AK3548" s="17"/>
      <c r="AL3548" s="17"/>
      <c r="AM3548" s="17"/>
      <c r="AN3548" s="17"/>
      <c r="AO3548" s="37">
        <f t="shared" si="387"/>
        <v>200</v>
      </c>
      <c r="AP3548" s="17"/>
      <c r="AQ3548" s="17"/>
      <c r="AR3548" s="17">
        <v>200</v>
      </c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7"/>
      <c r="BC3548" s="17"/>
      <c r="BD3548" s="17"/>
      <c r="BE3548" s="17"/>
      <c r="BF3548" s="17"/>
      <c r="BG3548" s="17"/>
      <c r="BH3548" s="17"/>
      <c r="BI3548" s="17"/>
      <c r="BJ3548" s="17"/>
      <c r="BK3548" s="17"/>
      <c r="BL3548" s="17"/>
      <c r="BM3548" s="17"/>
      <c r="BN3548" s="17"/>
      <c r="BO3548" s="17"/>
      <c r="BP3548" s="17"/>
      <c r="BQ3548" s="17"/>
      <c r="BR3548" s="17"/>
    </row>
    <row r="3549" customFormat="1" hidden="1" spans="2:70">
      <c r="B3549" s="17"/>
      <c r="C3549" s="4">
        <f t="shared" si="384"/>
        <v>3545</v>
      </c>
      <c r="D3549" s="16" t="s">
        <v>4487</v>
      </c>
      <c r="E3549" s="1"/>
      <c r="F3549" s="17"/>
      <c r="G3549" s="4">
        <v>0</v>
      </c>
      <c r="H3549" s="35">
        <f t="shared" si="385"/>
        <v>-50</v>
      </c>
      <c r="I3549" s="47">
        <f t="shared" si="386"/>
        <v>0</v>
      </c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7"/>
      <c r="AG3549" s="17"/>
      <c r="AH3549" s="17"/>
      <c r="AI3549" s="17"/>
      <c r="AJ3549" s="17"/>
      <c r="AK3549" s="17"/>
      <c r="AL3549" s="17"/>
      <c r="AM3549" s="17"/>
      <c r="AN3549" s="17"/>
      <c r="AO3549" s="37">
        <f t="shared" si="387"/>
        <v>50</v>
      </c>
      <c r="AP3549" s="17"/>
      <c r="AQ3549" s="17"/>
      <c r="AR3549" s="17">
        <v>50</v>
      </c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s="17"/>
      <c r="BE3549" s="17"/>
      <c r="BF3549" s="17"/>
      <c r="BG3549" s="17"/>
      <c r="BH3549" s="17"/>
      <c r="BI3549" s="17"/>
      <c r="BJ3549" s="17"/>
      <c r="BK3549" s="17"/>
      <c r="BL3549" s="17"/>
      <c r="BM3549" s="17"/>
      <c r="BN3549" s="17"/>
      <c r="BO3549" s="17"/>
      <c r="BP3549" s="17"/>
      <c r="BQ3549" s="17"/>
      <c r="BR3549" s="17"/>
    </row>
    <row r="3550" customFormat="1" hidden="1" spans="2:70">
      <c r="B3550" s="17"/>
      <c r="C3550" s="4">
        <f t="shared" ref="C3547:C3566" si="388">ROW()-4</f>
        <v>3546</v>
      </c>
      <c r="D3550" s="16" t="s">
        <v>4488</v>
      </c>
      <c r="E3550" s="1"/>
      <c r="F3550" s="17"/>
      <c r="G3550" s="4">
        <v>0</v>
      </c>
      <c r="H3550" s="35">
        <f t="shared" ref="H3547:H3566" si="389">G3550+I3550-AO3550</f>
        <v>-50</v>
      </c>
      <c r="I3550" s="47">
        <f t="shared" ref="I3547:I3566" si="390">SUM(J3550:AN3550)</f>
        <v>0</v>
      </c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7"/>
      <c r="AG3550" s="17"/>
      <c r="AH3550" s="17"/>
      <c r="AI3550" s="17"/>
      <c r="AJ3550" s="17"/>
      <c r="AK3550" s="17"/>
      <c r="AL3550" s="17"/>
      <c r="AM3550" s="17"/>
      <c r="AN3550" s="17"/>
      <c r="AO3550" s="37">
        <f t="shared" ref="AO3547:AO3566" si="391">SUM(AP3550:BT3550)</f>
        <v>50</v>
      </c>
      <c r="AP3550" s="17"/>
      <c r="AQ3550" s="17"/>
      <c r="AR3550" s="17">
        <v>50</v>
      </c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s="17"/>
      <c r="BE3550" s="17"/>
      <c r="BF3550" s="17"/>
      <c r="BG3550" s="17"/>
      <c r="BH3550" s="17"/>
      <c r="BI3550" s="17"/>
      <c r="BJ3550" s="17"/>
      <c r="BK3550" s="17"/>
      <c r="BL3550" s="17"/>
      <c r="BM3550" s="17"/>
      <c r="BN3550" s="17"/>
      <c r="BO3550" s="17"/>
      <c r="BP3550" s="17"/>
      <c r="BQ3550" s="17"/>
      <c r="BR3550" s="17"/>
    </row>
    <row r="3551" customFormat="1" hidden="1" spans="2:70">
      <c r="B3551" s="17"/>
      <c r="C3551" s="4">
        <f t="shared" si="388"/>
        <v>3547</v>
      </c>
      <c r="D3551" s="16" t="s">
        <v>4489</v>
      </c>
      <c r="E3551" s="1"/>
      <c r="F3551" s="17"/>
      <c r="G3551" s="4">
        <v>0</v>
      </c>
      <c r="H3551" s="35">
        <f t="shared" si="389"/>
        <v>-50</v>
      </c>
      <c r="I3551" s="47">
        <f t="shared" si="390"/>
        <v>0</v>
      </c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7"/>
      <c r="AI3551" s="17"/>
      <c r="AJ3551" s="17"/>
      <c r="AK3551" s="17"/>
      <c r="AL3551" s="17"/>
      <c r="AM3551" s="17"/>
      <c r="AN3551" s="17"/>
      <c r="AO3551" s="37">
        <f t="shared" si="391"/>
        <v>50</v>
      </c>
      <c r="AP3551" s="17"/>
      <c r="AQ3551" s="17"/>
      <c r="AR3551" s="17">
        <v>50</v>
      </c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s="17"/>
      <c r="BE3551" s="17"/>
      <c r="BF3551" s="17"/>
      <c r="BG3551" s="17"/>
      <c r="BH3551" s="17"/>
      <c r="BI3551" s="17"/>
      <c r="BJ3551" s="17"/>
      <c r="BK3551" s="17"/>
      <c r="BL3551" s="17"/>
      <c r="BM3551" s="17"/>
      <c r="BN3551" s="17"/>
      <c r="BO3551" s="17"/>
      <c r="BP3551" s="17"/>
      <c r="BQ3551" s="17"/>
      <c r="BR3551" s="17"/>
    </row>
    <row r="3552" customFormat="1" hidden="1" spans="2:70">
      <c r="B3552" s="17"/>
      <c r="C3552" s="4">
        <f t="shared" si="388"/>
        <v>3548</v>
      </c>
      <c r="D3552" s="16" t="s">
        <v>4490</v>
      </c>
      <c r="E3552" s="1"/>
      <c r="F3552" s="17"/>
      <c r="G3552" s="4">
        <v>0</v>
      </c>
      <c r="H3552" s="35">
        <f t="shared" si="389"/>
        <v>-2200</v>
      </c>
      <c r="I3552" s="47">
        <f t="shared" si="390"/>
        <v>0</v>
      </c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7"/>
      <c r="AG3552" s="17"/>
      <c r="AH3552" s="17"/>
      <c r="AI3552" s="17"/>
      <c r="AJ3552" s="17"/>
      <c r="AK3552" s="17"/>
      <c r="AL3552" s="17"/>
      <c r="AM3552" s="17"/>
      <c r="AN3552" s="17"/>
      <c r="AO3552" s="37">
        <f t="shared" si="391"/>
        <v>2200</v>
      </c>
      <c r="AP3552" s="17"/>
      <c r="AQ3552" s="17"/>
      <c r="AR3552" s="17">
        <v>2200</v>
      </c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s="17"/>
      <c r="BE3552" s="17"/>
      <c r="BF3552" s="17"/>
      <c r="BG3552" s="17"/>
      <c r="BH3552" s="17"/>
      <c r="BI3552" s="17"/>
      <c r="BJ3552" s="17"/>
      <c r="BK3552" s="17"/>
      <c r="BL3552" s="17"/>
      <c r="BM3552" s="17"/>
      <c r="BN3552" s="17"/>
      <c r="BO3552" s="17"/>
      <c r="BP3552" s="17"/>
      <c r="BQ3552" s="17"/>
      <c r="BR3552" s="17"/>
    </row>
    <row r="3553" customFormat="1" hidden="1" spans="2:70">
      <c r="B3553" s="17"/>
      <c r="C3553" s="4">
        <f t="shared" si="388"/>
        <v>3549</v>
      </c>
      <c r="D3553" s="16" t="s">
        <v>4491</v>
      </c>
      <c r="E3553" s="1"/>
      <c r="F3553" s="17"/>
      <c r="G3553" s="4">
        <v>0</v>
      </c>
      <c r="H3553" s="35">
        <f t="shared" si="389"/>
        <v>-500</v>
      </c>
      <c r="I3553" s="47">
        <f t="shared" si="390"/>
        <v>0</v>
      </c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7"/>
      <c r="AI3553" s="17"/>
      <c r="AJ3553" s="17"/>
      <c r="AK3553" s="17"/>
      <c r="AL3553" s="17"/>
      <c r="AM3553" s="17"/>
      <c r="AN3553" s="17"/>
      <c r="AO3553" s="37">
        <f t="shared" si="391"/>
        <v>500</v>
      </c>
      <c r="AP3553" s="17"/>
      <c r="AQ3553" s="17"/>
      <c r="AR3553" s="17">
        <v>500</v>
      </c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7"/>
      <c r="BC3553" s="17"/>
      <c r="BD3553" s="17"/>
      <c r="BE3553" s="17"/>
      <c r="BF3553" s="17"/>
      <c r="BG3553" s="17"/>
      <c r="BH3553" s="17"/>
      <c r="BI3553" s="17"/>
      <c r="BJ3553" s="17"/>
      <c r="BK3553" s="17"/>
      <c r="BL3553" s="17"/>
      <c r="BM3553" s="17"/>
      <c r="BN3553" s="17"/>
      <c r="BO3553" s="17"/>
      <c r="BP3553" s="17"/>
      <c r="BQ3553" s="17"/>
      <c r="BR3553" s="17"/>
    </row>
    <row r="3554" customFormat="1" hidden="1" spans="2:70">
      <c r="B3554" s="17"/>
      <c r="C3554" s="4">
        <f t="shared" si="388"/>
        <v>3550</v>
      </c>
      <c r="D3554" s="16" t="s">
        <v>4492</v>
      </c>
      <c r="E3554" s="1"/>
      <c r="F3554" s="17"/>
      <c r="G3554" s="4">
        <v>0</v>
      </c>
      <c r="H3554" s="35">
        <f t="shared" si="389"/>
        <v>-100</v>
      </c>
      <c r="I3554" s="47">
        <f t="shared" si="390"/>
        <v>0</v>
      </c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37">
        <f t="shared" si="391"/>
        <v>100</v>
      </c>
      <c r="AP3554" s="17"/>
      <c r="AQ3554" s="17"/>
      <c r="AR3554" s="17">
        <v>100</v>
      </c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s="17"/>
      <c r="BE3554" s="17"/>
      <c r="BF3554" s="17"/>
      <c r="BG3554" s="17"/>
      <c r="BH3554" s="17"/>
      <c r="BI3554" s="17"/>
      <c r="BJ3554" s="17"/>
      <c r="BK3554" s="17"/>
      <c r="BL3554" s="17"/>
      <c r="BM3554" s="17"/>
      <c r="BN3554" s="17"/>
      <c r="BO3554" s="17"/>
      <c r="BP3554" s="17"/>
      <c r="BQ3554" s="17"/>
      <c r="BR3554" s="17"/>
    </row>
    <row r="3555" customFormat="1" hidden="1" spans="2:70">
      <c r="B3555" s="17"/>
      <c r="C3555" s="4">
        <f t="shared" si="388"/>
        <v>3551</v>
      </c>
      <c r="D3555" s="16" t="s">
        <v>149</v>
      </c>
      <c r="E3555" s="1" t="s">
        <v>4493</v>
      </c>
      <c r="F3555" s="17"/>
      <c r="G3555" s="4">
        <v>0</v>
      </c>
      <c r="H3555" s="35">
        <f t="shared" si="389"/>
        <v>-300</v>
      </c>
      <c r="I3555" s="47">
        <f t="shared" si="390"/>
        <v>0</v>
      </c>
      <c r="J3555" s="17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7"/>
      <c r="AI3555" s="17"/>
      <c r="AJ3555" s="17"/>
      <c r="AK3555" s="17"/>
      <c r="AL3555" s="17"/>
      <c r="AM3555" s="17"/>
      <c r="AN3555" s="17"/>
      <c r="AO3555" s="37">
        <f t="shared" si="391"/>
        <v>300</v>
      </c>
      <c r="AP3555" s="17"/>
      <c r="AQ3555" s="17"/>
      <c r="AR3555" s="17">
        <v>300</v>
      </c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/>
      <c r="BD3555" s="17"/>
      <c r="BE3555" s="17"/>
      <c r="BF3555" s="17"/>
      <c r="BG3555" s="17"/>
      <c r="BH3555" s="17"/>
      <c r="BI3555" s="17"/>
      <c r="BJ3555" s="17"/>
      <c r="BK3555" s="17"/>
      <c r="BL3555" s="17"/>
      <c r="BM3555" s="17"/>
      <c r="BN3555" s="17"/>
      <c r="BO3555" s="17"/>
      <c r="BP3555" s="17"/>
      <c r="BQ3555" s="17"/>
      <c r="BR3555" s="17"/>
    </row>
    <row r="3556" customFormat="1" hidden="1" spans="2:70">
      <c r="B3556" s="17"/>
      <c r="C3556" s="4">
        <f t="shared" si="388"/>
        <v>3552</v>
      </c>
      <c r="D3556" s="16" t="s">
        <v>4494</v>
      </c>
      <c r="E3556" s="1"/>
      <c r="F3556" s="17"/>
      <c r="G3556" s="4">
        <v>0</v>
      </c>
      <c r="H3556" s="35">
        <f t="shared" si="389"/>
        <v>-65</v>
      </c>
      <c r="I3556" s="47">
        <f t="shared" si="390"/>
        <v>0</v>
      </c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7"/>
      <c r="AI3556" s="17"/>
      <c r="AJ3556" s="17"/>
      <c r="AK3556" s="17"/>
      <c r="AL3556" s="17"/>
      <c r="AM3556" s="17"/>
      <c r="AN3556" s="17"/>
      <c r="AO3556" s="37">
        <f t="shared" si="391"/>
        <v>65</v>
      </c>
      <c r="AP3556" s="17"/>
      <c r="AQ3556" s="17"/>
      <c r="AR3556" s="17">
        <v>65</v>
      </c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7"/>
      <c r="BC3556" s="17"/>
      <c r="BD3556" s="17"/>
      <c r="BE3556" s="17"/>
      <c r="BF3556" s="17"/>
      <c r="BG3556" s="17"/>
      <c r="BH3556" s="17"/>
      <c r="BI3556" s="17"/>
      <c r="BJ3556" s="17"/>
      <c r="BK3556" s="17"/>
      <c r="BL3556" s="17"/>
      <c r="BM3556" s="17"/>
      <c r="BN3556" s="17"/>
      <c r="BO3556" s="17"/>
      <c r="BP3556" s="17"/>
      <c r="BQ3556" s="17"/>
      <c r="BR3556" s="17"/>
    </row>
    <row r="3557" customFormat="1" hidden="1" spans="2:70">
      <c r="B3557" s="17"/>
      <c r="C3557" s="4">
        <f t="shared" si="388"/>
        <v>3553</v>
      </c>
      <c r="D3557" s="16" t="s">
        <v>4495</v>
      </c>
      <c r="E3557" s="1"/>
      <c r="F3557" s="17"/>
      <c r="G3557" s="4">
        <v>0</v>
      </c>
      <c r="H3557" s="35">
        <f t="shared" si="389"/>
        <v>-50</v>
      </c>
      <c r="I3557" s="47">
        <f t="shared" si="390"/>
        <v>0</v>
      </c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7"/>
      <c r="AI3557" s="17"/>
      <c r="AJ3557" s="17"/>
      <c r="AK3557" s="17"/>
      <c r="AL3557" s="17"/>
      <c r="AM3557" s="17"/>
      <c r="AN3557" s="17"/>
      <c r="AO3557" s="37">
        <f t="shared" si="391"/>
        <v>50</v>
      </c>
      <c r="AP3557" s="17"/>
      <c r="AQ3557" s="17"/>
      <c r="AR3557" s="17">
        <v>50</v>
      </c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s="17"/>
      <c r="BE3557" s="17"/>
      <c r="BF3557" s="17"/>
      <c r="BG3557" s="17"/>
      <c r="BH3557" s="17"/>
      <c r="BI3557" s="17"/>
      <c r="BJ3557" s="17"/>
      <c r="BK3557" s="17"/>
      <c r="BL3557" s="17"/>
      <c r="BM3557" s="17"/>
      <c r="BN3557" s="17"/>
      <c r="BO3557" s="17"/>
      <c r="BP3557" s="17"/>
      <c r="BQ3557" s="17"/>
      <c r="BR3557" s="17"/>
    </row>
    <row r="3558" customFormat="1" hidden="1" spans="2:70">
      <c r="B3558" s="17"/>
      <c r="C3558" s="4">
        <f t="shared" si="388"/>
        <v>3554</v>
      </c>
      <c r="D3558" s="16" t="s">
        <v>4496</v>
      </c>
      <c r="E3558" s="1"/>
      <c r="F3558" s="17"/>
      <c r="G3558" s="4">
        <v>0</v>
      </c>
      <c r="H3558" s="35">
        <f t="shared" si="389"/>
        <v>-60</v>
      </c>
      <c r="I3558" s="47">
        <f t="shared" si="390"/>
        <v>0</v>
      </c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37">
        <f t="shared" si="391"/>
        <v>60</v>
      </c>
      <c r="AP3558" s="17"/>
      <c r="AQ3558" s="17"/>
      <c r="AR3558" s="17">
        <v>60</v>
      </c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/>
      <c r="BF3558" s="17"/>
      <c r="BG3558" s="17"/>
      <c r="BH3558" s="17"/>
      <c r="BI3558" s="17"/>
      <c r="BJ3558" s="17"/>
      <c r="BK3558" s="17"/>
      <c r="BL3558" s="17"/>
      <c r="BM3558" s="17"/>
      <c r="BN3558" s="17"/>
      <c r="BO3558" s="17"/>
      <c r="BP3558" s="17"/>
      <c r="BQ3558" s="17"/>
      <c r="BR3558" s="17"/>
    </row>
    <row r="3559" customFormat="1" hidden="1" spans="2:70">
      <c r="B3559" s="17"/>
      <c r="C3559" s="4">
        <f t="shared" si="388"/>
        <v>3555</v>
      </c>
      <c r="D3559" s="16" t="s">
        <v>4497</v>
      </c>
      <c r="E3559" s="1"/>
      <c r="F3559" s="17"/>
      <c r="G3559" s="4">
        <v>0</v>
      </c>
      <c r="H3559" s="35">
        <f t="shared" si="389"/>
        <v>-60</v>
      </c>
      <c r="I3559" s="47">
        <f t="shared" si="390"/>
        <v>0</v>
      </c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37">
        <f t="shared" si="391"/>
        <v>60</v>
      </c>
      <c r="AP3559" s="17"/>
      <c r="AQ3559" s="17"/>
      <c r="AR3559" s="17">
        <v>60</v>
      </c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/>
      <c r="BF3559" s="17"/>
      <c r="BG3559" s="17"/>
      <c r="BH3559" s="17"/>
      <c r="BI3559" s="17"/>
      <c r="BJ3559" s="17"/>
      <c r="BK3559" s="17"/>
      <c r="BL3559" s="17"/>
      <c r="BM3559" s="17"/>
      <c r="BN3559" s="17"/>
      <c r="BO3559" s="17"/>
      <c r="BP3559" s="17"/>
      <c r="BQ3559" s="17"/>
      <c r="BR3559" s="17"/>
    </row>
    <row r="3560" customFormat="1" hidden="1" spans="2:70">
      <c r="B3560" s="17"/>
      <c r="C3560" s="4">
        <f t="shared" si="388"/>
        <v>3556</v>
      </c>
      <c r="D3560" s="16" t="s">
        <v>4498</v>
      </c>
      <c r="E3560" s="1"/>
      <c r="F3560" s="17"/>
      <c r="G3560" s="4">
        <v>0</v>
      </c>
      <c r="H3560" s="35">
        <f t="shared" si="389"/>
        <v>-50</v>
      </c>
      <c r="I3560" s="47">
        <f t="shared" si="390"/>
        <v>0</v>
      </c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7"/>
      <c r="AI3560" s="17"/>
      <c r="AJ3560" s="17"/>
      <c r="AK3560" s="17"/>
      <c r="AL3560" s="17"/>
      <c r="AM3560" s="17"/>
      <c r="AN3560" s="17"/>
      <c r="AO3560" s="37">
        <f t="shared" si="391"/>
        <v>50</v>
      </c>
      <c r="AP3560" s="17"/>
      <c r="AQ3560" s="17"/>
      <c r="AR3560" s="17">
        <v>50</v>
      </c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s="17"/>
      <c r="BE3560" s="17"/>
      <c r="BF3560" s="17"/>
      <c r="BG3560" s="17"/>
      <c r="BH3560" s="17"/>
      <c r="BI3560" s="17"/>
      <c r="BJ3560" s="17"/>
      <c r="BK3560" s="17"/>
      <c r="BL3560" s="17"/>
      <c r="BM3560" s="17"/>
      <c r="BN3560" s="17"/>
      <c r="BO3560" s="17"/>
      <c r="BP3560" s="17"/>
      <c r="BQ3560" s="17"/>
      <c r="BR3560" s="17"/>
    </row>
    <row r="3561" customFormat="1" hidden="1" spans="2:70">
      <c r="B3561" s="17"/>
      <c r="C3561" s="4">
        <f t="shared" si="388"/>
        <v>3557</v>
      </c>
      <c r="D3561" s="16" t="s">
        <v>4499</v>
      </c>
      <c r="E3561" s="1"/>
      <c r="F3561" s="17"/>
      <c r="G3561" s="4">
        <v>0</v>
      </c>
      <c r="H3561" s="35">
        <f t="shared" si="389"/>
        <v>-30</v>
      </c>
      <c r="I3561" s="47">
        <f t="shared" si="390"/>
        <v>0</v>
      </c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7"/>
      <c r="AI3561" s="17"/>
      <c r="AJ3561" s="17"/>
      <c r="AK3561" s="17"/>
      <c r="AL3561" s="17"/>
      <c r="AM3561" s="17"/>
      <c r="AN3561" s="17"/>
      <c r="AO3561" s="37">
        <f t="shared" si="391"/>
        <v>30</v>
      </c>
      <c r="AP3561" s="17"/>
      <c r="AQ3561" s="17"/>
      <c r="AR3561" s="17">
        <v>30</v>
      </c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s="17"/>
      <c r="BE3561" s="17"/>
      <c r="BF3561" s="17"/>
      <c r="BG3561" s="17"/>
      <c r="BH3561" s="17"/>
      <c r="BI3561" s="17"/>
      <c r="BJ3561" s="17"/>
      <c r="BK3561" s="17"/>
      <c r="BL3561" s="17"/>
      <c r="BM3561" s="17"/>
      <c r="BN3561" s="17"/>
      <c r="BO3561" s="17"/>
      <c r="BP3561" s="17"/>
      <c r="BQ3561" s="17"/>
      <c r="BR3561" s="17"/>
    </row>
    <row r="3562" customFormat="1" hidden="1" spans="2:70">
      <c r="B3562" s="17"/>
      <c r="C3562" s="4">
        <f t="shared" si="388"/>
        <v>3558</v>
      </c>
      <c r="D3562" s="16" t="s">
        <v>4500</v>
      </c>
      <c r="E3562" s="1"/>
      <c r="F3562" s="17"/>
      <c r="G3562" s="4">
        <v>0</v>
      </c>
      <c r="H3562" s="35">
        <f t="shared" si="389"/>
        <v>-30</v>
      </c>
      <c r="I3562" s="47">
        <f t="shared" si="390"/>
        <v>0</v>
      </c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  <c r="AI3562" s="17"/>
      <c r="AJ3562" s="17"/>
      <c r="AK3562" s="17"/>
      <c r="AL3562" s="17"/>
      <c r="AM3562" s="17"/>
      <c r="AN3562" s="17"/>
      <c r="AO3562" s="37">
        <f t="shared" si="391"/>
        <v>30</v>
      </c>
      <c r="AP3562" s="17"/>
      <c r="AQ3562" s="17"/>
      <c r="AR3562" s="17">
        <v>30</v>
      </c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s="17"/>
      <c r="BE3562" s="17"/>
      <c r="BF3562" s="17"/>
      <c r="BG3562" s="17"/>
      <c r="BH3562" s="17"/>
      <c r="BI3562" s="17"/>
      <c r="BJ3562" s="17"/>
      <c r="BK3562" s="17"/>
      <c r="BL3562" s="17"/>
      <c r="BM3562" s="17"/>
      <c r="BN3562" s="17"/>
      <c r="BO3562" s="17"/>
      <c r="BP3562" s="17"/>
      <c r="BQ3562" s="17"/>
      <c r="BR3562" s="17"/>
    </row>
    <row r="3563" customFormat="1" hidden="1" spans="2:70">
      <c r="B3563" s="17"/>
      <c r="C3563" s="4">
        <f t="shared" si="388"/>
        <v>3559</v>
      </c>
      <c r="D3563" s="16" t="s">
        <v>4501</v>
      </c>
      <c r="E3563" s="1"/>
      <c r="F3563" s="17"/>
      <c r="G3563" s="4">
        <v>0</v>
      </c>
      <c r="H3563" s="35">
        <f t="shared" si="389"/>
        <v>-30</v>
      </c>
      <c r="I3563" s="47">
        <f t="shared" si="390"/>
        <v>0</v>
      </c>
      <c r="J3563" s="17"/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/>
      <c r="AF3563" s="17"/>
      <c r="AG3563" s="17"/>
      <c r="AH3563" s="17"/>
      <c r="AI3563" s="17"/>
      <c r="AJ3563" s="17"/>
      <c r="AK3563" s="17"/>
      <c r="AL3563" s="17"/>
      <c r="AM3563" s="17"/>
      <c r="AN3563" s="17"/>
      <c r="AO3563" s="37">
        <f t="shared" si="391"/>
        <v>30</v>
      </c>
      <c r="AP3563" s="17"/>
      <c r="AQ3563" s="17"/>
      <c r="AR3563" s="17">
        <v>30</v>
      </c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/>
      <c r="BC3563" s="17"/>
      <c r="BD3563" s="17"/>
      <c r="BE3563" s="17"/>
      <c r="BF3563" s="17"/>
      <c r="BG3563" s="17"/>
      <c r="BH3563" s="17"/>
      <c r="BI3563" s="17"/>
      <c r="BJ3563" s="17"/>
      <c r="BK3563" s="17"/>
      <c r="BL3563" s="17"/>
      <c r="BM3563" s="17"/>
      <c r="BN3563" s="17"/>
      <c r="BO3563" s="17"/>
      <c r="BP3563" s="17"/>
      <c r="BQ3563" s="17"/>
      <c r="BR3563" s="17"/>
    </row>
    <row r="3564" customFormat="1" hidden="1" spans="2:70">
      <c r="B3564" s="17"/>
      <c r="C3564" s="4">
        <f t="shared" si="388"/>
        <v>3560</v>
      </c>
      <c r="D3564" s="16" t="s">
        <v>4502</v>
      </c>
      <c r="E3564" s="1"/>
      <c r="F3564" s="17"/>
      <c r="G3564" s="4">
        <v>0</v>
      </c>
      <c r="H3564" s="35">
        <f t="shared" si="389"/>
        <v>-50</v>
      </c>
      <c r="I3564" s="47">
        <f t="shared" si="390"/>
        <v>0</v>
      </c>
      <c r="J3564" s="17"/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7"/>
      <c r="AG3564" s="17"/>
      <c r="AH3564" s="17"/>
      <c r="AI3564" s="17"/>
      <c r="AJ3564" s="17"/>
      <c r="AK3564" s="17"/>
      <c r="AL3564" s="17"/>
      <c r="AM3564" s="17"/>
      <c r="AN3564" s="17"/>
      <c r="AO3564" s="37">
        <f t="shared" si="391"/>
        <v>50</v>
      </c>
      <c r="AP3564" s="17"/>
      <c r="AQ3564" s="17"/>
      <c r="AR3564" s="17">
        <v>50</v>
      </c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s="17"/>
      <c r="BE3564" s="17"/>
      <c r="BF3564" s="17"/>
      <c r="BG3564" s="17"/>
      <c r="BH3564" s="17"/>
      <c r="BI3564" s="17"/>
      <c r="BJ3564" s="17"/>
      <c r="BK3564" s="17"/>
      <c r="BL3564" s="17"/>
      <c r="BM3564" s="17"/>
      <c r="BN3564" s="17"/>
      <c r="BO3564" s="17"/>
      <c r="BP3564" s="17"/>
      <c r="BQ3564" s="17"/>
      <c r="BR3564" s="17"/>
    </row>
    <row r="3565" customFormat="1" hidden="1" spans="2:70">
      <c r="B3565" s="17"/>
      <c r="C3565" s="4">
        <f t="shared" si="388"/>
        <v>3561</v>
      </c>
      <c r="D3565" s="16" t="s">
        <v>4503</v>
      </c>
      <c r="E3565" s="1"/>
      <c r="F3565" s="17"/>
      <c r="G3565" s="4">
        <v>0</v>
      </c>
      <c r="H3565" s="35">
        <f t="shared" si="389"/>
        <v>-50</v>
      </c>
      <c r="I3565" s="47">
        <f t="shared" si="390"/>
        <v>0</v>
      </c>
      <c r="J3565" s="17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  <c r="AE3565" s="17"/>
      <c r="AF3565" s="17"/>
      <c r="AG3565" s="17"/>
      <c r="AH3565" s="17"/>
      <c r="AI3565" s="17"/>
      <c r="AJ3565" s="17"/>
      <c r="AK3565" s="17"/>
      <c r="AL3565" s="17"/>
      <c r="AM3565" s="17"/>
      <c r="AN3565" s="17"/>
      <c r="AO3565" s="37">
        <f t="shared" si="391"/>
        <v>50</v>
      </c>
      <c r="AP3565" s="17"/>
      <c r="AQ3565" s="17"/>
      <c r="AR3565" s="17">
        <v>50</v>
      </c>
      <c r="AS3565" s="17"/>
      <c r="AT3565" s="17"/>
      <c r="AU3565" s="17"/>
      <c r="AV3565" s="17"/>
      <c r="AW3565" s="17"/>
      <c r="AX3565" s="17"/>
      <c r="AY3565" s="17"/>
      <c r="AZ3565" s="17"/>
      <c r="BA3565" s="17"/>
      <c r="BB3565" s="17"/>
      <c r="BC3565" s="17"/>
      <c r="BD3565" s="17"/>
      <c r="BE3565" s="17"/>
      <c r="BF3565" s="17"/>
      <c r="BG3565" s="17"/>
      <c r="BH3565" s="17"/>
      <c r="BI3565" s="17"/>
      <c r="BJ3565" s="17"/>
      <c r="BK3565" s="17"/>
      <c r="BL3565" s="17"/>
      <c r="BM3565" s="17"/>
      <c r="BN3565" s="17"/>
      <c r="BO3565" s="17"/>
      <c r="BP3565" s="17"/>
      <c r="BQ3565" s="17"/>
      <c r="BR3565" s="17"/>
    </row>
    <row r="3566" customFormat="1" hidden="1" spans="2:70">
      <c r="B3566" s="17"/>
      <c r="C3566" s="4">
        <f t="shared" si="388"/>
        <v>3562</v>
      </c>
      <c r="D3566" s="16" t="s">
        <v>4504</v>
      </c>
      <c r="E3566" s="1"/>
      <c r="F3566" s="17"/>
      <c r="G3566" s="4">
        <v>0</v>
      </c>
      <c r="H3566" s="35">
        <f t="shared" si="389"/>
        <v>-300</v>
      </c>
      <c r="I3566" s="47">
        <f t="shared" si="390"/>
        <v>0</v>
      </c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7"/>
      <c r="AI3566" s="17"/>
      <c r="AJ3566" s="17"/>
      <c r="AK3566" s="17"/>
      <c r="AL3566" s="17"/>
      <c r="AM3566" s="17"/>
      <c r="AN3566" s="17"/>
      <c r="AO3566" s="37">
        <f t="shared" si="391"/>
        <v>300</v>
      </c>
      <c r="AP3566" s="17"/>
      <c r="AQ3566" s="17"/>
      <c r="AR3566" s="17">
        <v>300</v>
      </c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s="17"/>
      <c r="BE3566" s="17"/>
      <c r="BF3566" s="17"/>
      <c r="BG3566" s="17"/>
      <c r="BH3566" s="17"/>
      <c r="BI3566" s="17"/>
      <c r="BJ3566" s="17"/>
      <c r="BK3566" s="17"/>
      <c r="BL3566" s="17"/>
      <c r="BM3566" s="17"/>
      <c r="BN3566" s="17"/>
      <c r="BO3566" s="17"/>
      <c r="BP3566" s="17"/>
      <c r="BQ3566" s="17"/>
      <c r="BR3566" s="17"/>
    </row>
    <row r="3567" customFormat="1" hidden="1" spans="2:70">
      <c r="B3567" s="17"/>
      <c r="C3567" s="4">
        <f t="shared" ref="C3567:C3572" si="392">ROW()-4</f>
        <v>3563</v>
      </c>
      <c r="D3567" s="16" t="s">
        <v>4505</v>
      </c>
      <c r="E3567" s="1"/>
      <c r="F3567" s="17"/>
      <c r="G3567" s="4">
        <v>0</v>
      </c>
      <c r="H3567" s="35">
        <f t="shared" ref="H3567:H3572" si="393">G3567+I3567-AO3567</f>
        <v>-300</v>
      </c>
      <c r="I3567" s="47">
        <f t="shared" ref="I3567:I3572" si="394">SUM(J3567:AN3567)</f>
        <v>0</v>
      </c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7"/>
      <c r="AI3567" s="17"/>
      <c r="AJ3567" s="17"/>
      <c r="AK3567" s="17"/>
      <c r="AL3567" s="17"/>
      <c r="AM3567" s="17"/>
      <c r="AN3567" s="17"/>
      <c r="AO3567" s="37">
        <f t="shared" ref="AO3567:AO3572" si="395">SUM(AP3567:BT3567)</f>
        <v>300</v>
      </c>
      <c r="AP3567" s="17"/>
      <c r="AQ3567" s="17"/>
      <c r="AR3567" s="17">
        <v>300</v>
      </c>
      <c r="AS3567" s="17"/>
      <c r="AT3567" s="17"/>
      <c r="AU3567" s="17"/>
      <c r="AV3567" s="17"/>
      <c r="AW3567" s="17"/>
      <c r="AX3567" s="17"/>
      <c r="AY3567" s="17"/>
      <c r="AZ3567" s="17"/>
      <c r="BA3567" s="17"/>
      <c r="BB3567" s="17"/>
      <c r="BC3567" s="17"/>
      <c r="BD3567" s="17"/>
      <c r="BE3567" s="17"/>
      <c r="BF3567" s="17"/>
      <c r="BG3567" s="17"/>
      <c r="BH3567" s="17"/>
      <c r="BI3567" s="17"/>
      <c r="BJ3567" s="17"/>
      <c r="BK3567" s="17"/>
      <c r="BL3567" s="17"/>
      <c r="BM3567" s="17"/>
      <c r="BN3567" s="17"/>
      <c r="BO3567" s="17"/>
      <c r="BP3567" s="17"/>
      <c r="BQ3567" s="17"/>
      <c r="BR3567" s="17"/>
    </row>
    <row r="3568" customFormat="1" hidden="1" spans="2:70">
      <c r="B3568" s="17"/>
      <c r="C3568" s="4">
        <f t="shared" si="392"/>
        <v>3564</v>
      </c>
      <c r="D3568" s="16" t="s">
        <v>4506</v>
      </c>
      <c r="E3568" s="1"/>
      <c r="F3568" s="17"/>
      <c r="G3568" s="4">
        <v>0</v>
      </c>
      <c r="H3568" s="35">
        <f t="shared" si="393"/>
        <v>-100</v>
      </c>
      <c r="I3568" s="47">
        <f t="shared" si="394"/>
        <v>0</v>
      </c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  <c r="AI3568" s="17"/>
      <c r="AJ3568" s="17"/>
      <c r="AK3568" s="17"/>
      <c r="AL3568" s="17"/>
      <c r="AM3568" s="17"/>
      <c r="AN3568" s="17"/>
      <c r="AO3568" s="37">
        <f t="shared" si="395"/>
        <v>100</v>
      </c>
      <c r="AP3568" s="17"/>
      <c r="AQ3568" s="17"/>
      <c r="AR3568" s="17">
        <v>100</v>
      </c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s="17"/>
      <c r="BE3568" s="17"/>
      <c r="BF3568" s="17"/>
      <c r="BG3568" s="17"/>
      <c r="BH3568" s="17"/>
      <c r="BI3568" s="17"/>
      <c r="BJ3568" s="17"/>
      <c r="BK3568" s="17"/>
      <c r="BL3568" s="17"/>
      <c r="BM3568" s="17"/>
      <c r="BN3568" s="17"/>
      <c r="BO3568" s="17"/>
      <c r="BP3568" s="17"/>
      <c r="BQ3568" s="17"/>
      <c r="BR3568" s="17"/>
    </row>
    <row r="3569" customFormat="1" hidden="1" spans="2:70">
      <c r="B3569" s="17"/>
      <c r="C3569" s="4">
        <f t="shared" si="392"/>
        <v>3565</v>
      </c>
      <c r="D3569" s="16" t="s">
        <v>4507</v>
      </c>
      <c r="E3569" s="1"/>
      <c r="F3569" s="17"/>
      <c r="G3569" s="4">
        <v>0</v>
      </c>
      <c r="H3569" s="35">
        <f t="shared" si="393"/>
        <v>-326</v>
      </c>
      <c r="I3569" s="47">
        <f t="shared" si="394"/>
        <v>0</v>
      </c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7"/>
      <c r="AG3569" s="17"/>
      <c r="AH3569" s="17"/>
      <c r="AI3569" s="17"/>
      <c r="AJ3569" s="17"/>
      <c r="AK3569" s="17"/>
      <c r="AL3569" s="17"/>
      <c r="AM3569" s="17"/>
      <c r="AN3569" s="17"/>
      <c r="AO3569" s="37">
        <f t="shared" si="395"/>
        <v>326</v>
      </c>
      <c r="AP3569" s="17"/>
      <c r="AQ3569" s="17"/>
      <c r="AR3569" s="17">
        <v>326</v>
      </c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7"/>
      <c r="BC3569" s="17"/>
      <c r="BD3569" s="17"/>
      <c r="BE3569" s="17"/>
      <c r="BF3569" s="17"/>
      <c r="BG3569" s="17"/>
      <c r="BH3569" s="17"/>
      <c r="BI3569" s="17"/>
      <c r="BJ3569" s="17"/>
      <c r="BK3569" s="17"/>
      <c r="BL3569" s="17"/>
      <c r="BM3569" s="17"/>
      <c r="BN3569" s="17"/>
      <c r="BO3569" s="17"/>
      <c r="BP3569" s="17"/>
      <c r="BQ3569" s="17"/>
      <c r="BR3569" s="17"/>
    </row>
    <row r="3570" customFormat="1" hidden="1" spans="2:70">
      <c r="B3570" s="17"/>
      <c r="C3570" s="4">
        <f t="shared" si="392"/>
        <v>3566</v>
      </c>
      <c r="D3570" s="16" t="s">
        <v>4508</v>
      </c>
      <c r="E3570" s="1"/>
      <c r="F3570" s="17"/>
      <c r="G3570" s="4">
        <v>0</v>
      </c>
      <c r="H3570" s="35">
        <f t="shared" si="393"/>
        <v>-82</v>
      </c>
      <c r="I3570" s="47">
        <f t="shared" si="394"/>
        <v>0</v>
      </c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7"/>
      <c r="AG3570" s="17"/>
      <c r="AH3570" s="17"/>
      <c r="AI3570" s="17"/>
      <c r="AJ3570" s="17"/>
      <c r="AK3570" s="17"/>
      <c r="AL3570" s="17"/>
      <c r="AM3570" s="17"/>
      <c r="AN3570" s="17"/>
      <c r="AO3570" s="37">
        <f t="shared" si="395"/>
        <v>82</v>
      </c>
      <c r="AP3570" s="17"/>
      <c r="AQ3570" s="17"/>
      <c r="AR3570" s="17">
        <v>82</v>
      </c>
      <c r="AS3570" s="17"/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s="17"/>
      <c r="BE3570" s="17"/>
      <c r="BF3570" s="17"/>
      <c r="BG3570" s="17"/>
      <c r="BH3570" s="17"/>
      <c r="BI3570" s="17"/>
      <c r="BJ3570" s="17"/>
      <c r="BK3570" s="17"/>
      <c r="BL3570" s="17"/>
      <c r="BM3570" s="17"/>
      <c r="BN3570" s="17"/>
      <c r="BO3570" s="17"/>
      <c r="BP3570" s="17"/>
      <c r="BQ3570" s="17"/>
      <c r="BR3570" s="17"/>
    </row>
    <row r="3571" customFormat="1" hidden="1" spans="2:70">
      <c r="B3571" s="17"/>
      <c r="C3571" s="4">
        <f t="shared" si="392"/>
        <v>3567</v>
      </c>
      <c r="D3571" s="16" t="s">
        <v>4509</v>
      </c>
      <c r="E3571" s="1"/>
      <c r="F3571" s="17"/>
      <c r="G3571" s="4">
        <v>0</v>
      </c>
      <c r="H3571" s="35">
        <f t="shared" si="393"/>
        <v>-200</v>
      </c>
      <c r="I3571" s="47">
        <f t="shared" si="394"/>
        <v>0</v>
      </c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7"/>
      <c r="AI3571" s="17"/>
      <c r="AJ3571" s="17"/>
      <c r="AK3571" s="17"/>
      <c r="AL3571" s="17"/>
      <c r="AM3571" s="17"/>
      <c r="AN3571" s="17"/>
      <c r="AO3571" s="37">
        <f t="shared" si="395"/>
        <v>200</v>
      </c>
      <c r="AP3571" s="17"/>
      <c r="AQ3571" s="17"/>
      <c r="AR3571" s="17">
        <v>200</v>
      </c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s="17"/>
      <c r="BE3571" s="17"/>
      <c r="BF3571" s="17"/>
      <c r="BG3571" s="17"/>
      <c r="BH3571" s="17"/>
      <c r="BI3571" s="17"/>
      <c r="BJ3571" s="17"/>
      <c r="BK3571" s="17"/>
      <c r="BL3571" s="17"/>
      <c r="BM3571" s="17"/>
      <c r="BN3571" s="17"/>
      <c r="BO3571" s="17"/>
      <c r="BP3571" s="17"/>
      <c r="BQ3571" s="17"/>
      <c r="BR3571" s="17"/>
    </row>
    <row r="3572" customFormat="1" hidden="1" spans="2:70">
      <c r="B3572" s="17"/>
      <c r="C3572" s="4">
        <f t="shared" si="392"/>
        <v>3568</v>
      </c>
      <c r="D3572" s="16" t="s">
        <v>4510</v>
      </c>
      <c r="E3572" s="1"/>
      <c r="F3572" s="17"/>
      <c r="G3572" s="4">
        <v>0</v>
      </c>
      <c r="H3572" s="35">
        <f t="shared" si="393"/>
        <v>-50</v>
      </c>
      <c r="I3572" s="47">
        <f t="shared" si="394"/>
        <v>0</v>
      </c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  <c r="AI3572" s="17"/>
      <c r="AJ3572" s="17"/>
      <c r="AK3572" s="17"/>
      <c r="AL3572" s="17"/>
      <c r="AM3572" s="17"/>
      <c r="AN3572" s="17"/>
      <c r="AO3572" s="37">
        <f t="shared" si="395"/>
        <v>50</v>
      </c>
      <c r="AP3572" s="17"/>
      <c r="AQ3572" s="17"/>
      <c r="AR3572" s="17">
        <v>50</v>
      </c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s="17"/>
      <c r="BE3572" s="17"/>
      <c r="BF3572" s="17"/>
      <c r="BG3572" s="17"/>
      <c r="BH3572" s="17"/>
      <c r="BI3572" s="17"/>
      <c r="BJ3572" s="17"/>
      <c r="BK3572" s="17"/>
      <c r="BL3572" s="17"/>
      <c r="BM3572" s="17"/>
      <c r="BN3572" s="17"/>
      <c r="BO3572" s="17"/>
      <c r="BP3572" s="17"/>
      <c r="BQ3572" s="17"/>
      <c r="BR3572" s="17"/>
    </row>
    <row r="3573" customFormat="1" hidden="1" spans="2:70">
      <c r="B3573" s="17"/>
      <c r="C3573" s="4">
        <f t="shared" ref="C3573:C3578" si="396">ROW()-4</f>
        <v>3569</v>
      </c>
      <c r="D3573" s="16" t="s">
        <v>4511</v>
      </c>
      <c r="E3573" s="1"/>
      <c r="F3573" s="17"/>
      <c r="G3573" s="4">
        <v>0</v>
      </c>
      <c r="H3573" s="35">
        <f t="shared" ref="H3573:H3578" si="397">G3573+I3573-AO3573</f>
        <v>-50</v>
      </c>
      <c r="I3573" s="47">
        <f t="shared" ref="I3573:I3578" si="398">SUM(J3573:AN3573)</f>
        <v>0</v>
      </c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7"/>
      <c r="AI3573" s="17"/>
      <c r="AJ3573" s="17"/>
      <c r="AK3573" s="17"/>
      <c r="AL3573" s="17"/>
      <c r="AM3573" s="17"/>
      <c r="AN3573" s="17"/>
      <c r="AO3573" s="37">
        <f t="shared" ref="AO3573:AO3578" si="399">SUM(AP3573:BT3573)</f>
        <v>50</v>
      </c>
      <c r="AP3573" s="17"/>
      <c r="AQ3573" s="17"/>
      <c r="AR3573" s="17">
        <v>50</v>
      </c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s="17"/>
      <c r="BE3573" s="17"/>
      <c r="BF3573" s="17"/>
      <c r="BG3573" s="17"/>
      <c r="BH3573" s="17"/>
      <c r="BI3573" s="17"/>
      <c r="BJ3573" s="17"/>
      <c r="BK3573" s="17"/>
      <c r="BL3573" s="17"/>
      <c r="BM3573" s="17"/>
      <c r="BN3573" s="17"/>
      <c r="BO3573" s="17"/>
      <c r="BP3573" s="17"/>
      <c r="BQ3573" s="17"/>
      <c r="BR3573" s="17"/>
    </row>
    <row r="3574" customFormat="1" hidden="1" spans="2:70">
      <c r="B3574" s="17"/>
      <c r="C3574" s="4">
        <f t="shared" si="396"/>
        <v>3570</v>
      </c>
      <c r="D3574" s="16" t="s">
        <v>4512</v>
      </c>
      <c r="E3574" s="1"/>
      <c r="F3574" s="17"/>
      <c r="G3574" s="4">
        <v>0</v>
      </c>
      <c r="H3574" s="35">
        <f t="shared" si="397"/>
        <v>-100</v>
      </c>
      <c r="I3574" s="47">
        <f t="shared" si="398"/>
        <v>0</v>
      </c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7"/>
      <c r="AG3574" s="17"/>
      <c r="AH3574" s="17"/>
      <c r="AI3574" s="17"/>
      <c r="AJ3574" s="17"/>
      <c r="AK3574" s="17"/>
      <c r="AL3574" s="17"/>
      <c r="AM3574" s="17"/>
      <c r="AN3574" s="17"/>
      <c r="AO3574" s="37">
        <f t="shared" si="399"/>
        <v>100</v>
      </c>
      <c r="AP3574" s="17"/>
      <c r="AQ3574" s="17"/>
      <c r="AR3574" s="17">
        <v>100</v>
      </c>
      <c r="AS3574" s="17"/>
      <c r="AT3574" s="17"/>
      <c r="AU3574" s="17"/>
      <c r="AV3574" s="17"/>
      <c r="AW3574" s="17"/>
      <c r="AX3574" s="17"/>
      <c r="AY3574" s="17"/>
      <c r="AZ3574" s="17"/>
      <c r="BA3574" s="17"/>
      <c r="BB3574" s="17"/>
      <c r="BC3574" s="17"/>
      <c r="BD3574" s="17"/>
      <c r="BE3574" s="17"/>
      <c r="BF3574" s="17"/>
      <c r="BG3574" s="17"/>
      <c r="BH3574" s="17"/>
      <c r="BI3574" s="17"/>
      <c r="BJ3574" s="17"/>
      <c r="BK3574" s="17"/>
      <c r="BL3574" s="17"/>
      <c r="BM3574" s="17"/>
      <c r="BN3574" s="17"/>
      <c r="BO3574" s="17"/>
      <c r="BP3574" s="17"/>
      <c r="BQ3574" s="17"/>
      <c r="BR3574" s="17"/>
    </row>
    <row r="3575" customFormat="1" hidden="1" spans="2:70">
      <c r="B3575" s="17"/>
      <c r="C3575" s="4">
        <f t="shared" si="396"/>
        <v>3571</v>
      </c>
      <c r="D3575" s="16" t="s">
        <v>4513</v>
      </c>
      <c r="E3575" s="1"/>
      <c r="F3575" s="17"/>
      <c r="G3575" s="4">
        <v>0</v>
      </c>
      <c r="H3575" s="35">
        <f t="shared" si="397"/>
        <v>-500</v>
      </c>
      <c r="I3575" s="47">
        <f t="shared" si="398"/>
        <v>0</v>
      </c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7"/>
      <c r="AG3575" s="17"/>
      <c r="AH3575" s="17"/>
      <c r="AI3575" s="17"/>
      <c r="AJ3575" s="17"/>
      <c r="AK3575" s="17"/>
      <c r="AL3575" s="17"/>
      <c r="AM3575" s="17"/>
      <c r="AN3575" s="17"/>
      <c r="AO3575" s="37">
        <f t="shared" si="399"/>
        <v>500</v>
      </c>
      <c r="AP3575" s="17"/>
      <c r="AQ3575" s="17"/>
      <c r="AR3575" s="17">
        <v>500</v>
      </c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s="17"/>
      <c r="BE3575" s="17"/>
      <c r="BF3575" s="17"/>
      <c r="BG3575" s="17"/>
      <c r="BH3575" s="17"/>
      <c r="BI3575" s="17"/>
      <c r="BJ3575" s="17"/>
      <c r="BK3575" s="17"/>
      <c r="BL3575" s="17"/>
      <c r="BM3575" s="17"/>
      <c r="BN3575" s="17"/>
      <c r="BO3575" s="17"/>
      <c r="BP3575" s="17"/>
      <c r="BQ3575" s="17"/>
      <c r="BR3575" s="17"/>
    </row>
    <row r="3576" customFormat="1" hidden="1" spans="2:70">
      <c r="B3576" s="17"/>
      <c r="C3576" s="4">
        <f t="shared" si="396"/>
        <v>3572</v>
      </c>
      <c r="D3576" s="16" t="s">
        <v>4514</v>
      </c>
      <c r="E3576" s="1" t="s">
        <v>4513</v>
      </c>
      <c r="F3576" s="17"/>
      <c r="G3576" s="4">
        <v>0</v>
      </c>
      <c r="H3576" s="35">
        <f t="shared" si="397"/>
        <v>-100</v>
      </c>
      <c r="I3576" s="47">
        <f t="shared" si="398"/>
        <v>0</v>
      </c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7"/>
      <c r="AG3576" s="17"/>
      <c r="AH3576" s="17"/>
      <c r="AI3576" s="17"/>
      <c r="AJ3576" s="17"/>
      <c r="AK3576" s="17"/>
      <c r="AL3576" s="17"/>
      <c r="AM3576" s="17"/>
      <c r="AN3576" s="17"/>
      <c r="AO3576" s="37">
        <f t="shared" si="399"/>
        <v>100</v>
      </c>
      <c r="AP3576" s="17"/>
      <c r="AQ3576" s="17"/>
      <c r="AR3576" s="17">
        <v>100</v>
      </c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s="17"/>
      <c r="BE3576" s="17"/>
      <c r="BF3576" s="17"/>
      <c r="BG3576" s="17"/>
      <c r="BH3576" s="17"/>
      <c r="BI3576" s="17"/>
      <c r="BJ3576" s="17"/>
      <c r="BK3576" s="17"/>
      <c r="BL3576" s="17"/>
      <c r="BM3576" s="17"/>
      <c r="BN3576" s="17"/>
      <c r="BO3576" s="17"/>
      <c r="BP3576" s="17"/>
      <c r="BQ3576" s="17"/>
      <c r="BR3576" s="17"/>
    </row>
    <row r="3577" customFormat="1" hidden="1" spans="2:70">
      <c r="B3577" s="17"/>
      <c r="C3577" s="4">
        <f t="shared" si="396"/>
        <v>3573</v>
      </c>
      <c r="D3577" s="16" t="s">
        <v>4515</v>
      </c>
      <c r="E3577" s="1"/>
      <c r="F3577" s="17"/>
      <c r="G3577" s="4">
        <v>0</v>
      </c>
      <c r="H3577" s="35">
        <f t="shared" si="397"/>
        <v>-100</v>
      </c>
      <c r="I3577" s="47">
        <f t="shared" si="398"/>
        <v>0</v>
      </c>
      <c r="J3577" s="17"/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  <c r="AE3577" s="17"/>
      <c r="AF3577" s="17"/>
      <c r="AG3577" s="17"/>
      <c r="AH3577" s="17"/>
      <c r="AI3577" s="17"/>
      <c r="AJ3577" s="17"/>
      <c r="AK3577" s="17"/>
      <c r="AL3577" s="17"/>
      <c r="AM3577" s="17"/>
      <c r="AN3577" s="17"/>
      <c r="AO3577" s="37">
        <f t="shared" si="399"/>
        <v>100</v>
      </c>
      <c r="AP3577" s="17"/>
      <c r="AQ3577" s="17"/>
      <c r="AR3577" s="17">
        <v>100</v>
      </c>
      <c r="AS3577" s="17"/>
      <c r="AT3577" s="17"/>
      <c r="AU3577" s="17"/>
      <c r="AV3577" s="17"/>
      <c r="AW3577" s="17"/>
      <c r="AX3577" s="17"/>
      <c r="AY3577" s="17"/>
      <c r="AZ3577" s="17"/>
      <c r="BA3577" s="17"/>
      <c r="BB3577" s="17"/>
      <c r="BC3577" s="17"/>
      <c r="BD3577" s="17"/>
      <c r="BE3577" s="17"/>
      <c r="BF3577" s="17"/>
      <c r="BG3577" s="17"/>
      <c r="BH3577" s="17"/>
      <c r="BI3577" s="17"/>
      <c r="BJ3577" s="17"/>
      <c r="BK3577" s="17"/>
      <c r="BL3577" s="17"/>
      <c r="BM3577" s="17"/>
      <c r="BN3577" s="17"/>
      <c r="BO3577" s="17"/>
      <c r="BP3577" s="17"/>
      <c r="BQ3577" s="17"/>
      <c r="BR3577" s="17"/>
    </row>
    <row r="3578" customFormat="1" hidden="1" spans="2:70">
      <c r="B3578" s="17"/>
      <c r="C3578" s="4">
        <f t="shared" si="396"/>
        <v>3574</v>
      </c>
      <c r="D3578" s="16" t="s">
        <v>4516</v>
      </c>
      <c r="E3578" s="1"/>
      <c r="F3578" s="17"/>
      <c r="G3578" s="4">
        <v>0</v>
      </c>
      <c r="H3578" s="35">
        <f t="shared" si="397"/>
        <v>-100</v>
      </c>
      <c r="I3578" s="47">
        <f t="shared" si="398"/>
        <v>0</v>
      </c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7"/>
      <c r="AG3578" s="17"/>
      <c r="AH3578" s="17"/>
      <c r="AI3578" s="17"/>
      <c r="AJ3578" s="17"/>
      <c r="AK3578" s="17"/>
      <c r="AL3578" s="17"/>
      <c r="AM3578" s="17"/>
      <c r="AN3578" s="17"/>
      <c r="AO3578" s="37">
        <f t="shared" si="399"/>
        <v>100</v>
      </c>
      <c r="AP3578" s="17"/>
      <c r="AQ3578" s="17"/>
      <c r="AR3578" s="17">
        <v>100</v>
      </c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s="17"/>
      <c r="BE3578" s="17"/>
      <c r="BF3578" s="17"/>
      <c r="BG3578" s="17"/>
      <c r="BH3578" s="17"/>
      <c r="BI3578" s="17"/>
      <c r="BJ3578" s="17"/>
      <c r="BK3578" s="17"/>
      <c r="BL3578" s="17"/>
      <c r="BM3578" s="17"/>
      <c r="BN3578" s="17"/>
      <c r="BO3578" s="17"/>
      <c r="BP3578" s="17"/>
      <c r="BQ3578" s="17"/>
      <c r="BR3578" s="17"/>
    </row>
    <row r="3579" customFormat="1" hidden="1" spans="2:70">
      <c r="B3579" s="17"/>
      <c r="C3579" s="4">
        <f t="shared" ref="C3579:C3616" si="400">ROW()-4</f>
        <v>3575</v>
      </c>
      <c r="D3579" s="16" t="s">
        <v>4517</v>
      </c>
      <c r="E3579" s="1" t="s">
        <v>1131</v>
      </c>
      <c r="F3579" s="17"/>
      <c r="G3579" s="4">
        <v>0</v>
      </c>
      <c r="H3579" s="35">
        <f t="shared" ref="H3579:H3642" si="401">G3579+I3579-AO3579</f>
        <v>-200</v>
      </c>
      <c r="I3579" s="47">
        <f t="shared" ref="I3579:I3614" si="402">SUM(J3579:AN3579)</f>
        <v>0</v>
      </c>
      <c r="J3579" s="17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7"/>
      <c r="AI3579" s="17"/>
      <c r="AJ3579" s="17"/>
      <c r="AK3579" s="17"/>
      <c r="AL3579" s="17"/>
      <c r="AM3579" s="17"/>
      <c r="AN3579" s="17"/>
      <c r="AO3579" s="37">
        <f t="shared" ref="AO3579:AO3627" si="403">SUM(AP3579:BT3579)</f>
        <v>200</v>
      </c>
      <c r="AP3579" s="17"/>
      <c r="AQ3579" s="17"/>
      <c r="AR3579" s="17">
        <v>200</v>
      </c>
      <c r="AS3579" s="17"/>
      <c r="AT3579" s="17"/>
      <c r="AU3579" s="17"/>
      <c r="AV3579" s="17"/>
      <c r="AW3579" s="17"/>
      <c r="AX3579" s="17"/>
      <c r="AY3579" s="17"/>
      <c r="AZ3579" s="17"/>
      <c r="BA3579" s="17"/>
      <c r="BB3579" s="17"/>
      <c r="BC3579" s="17"/>
      <c r="BD3579" s="17"/>
      <c r="BE3579" s="17"/>
      <c r="BF3579" s="17"/>
      <c r="BG3579" s="17"/>
      <c r="BH3579" s="17"/>
      <c r="BI3579" s="17"/>
      <c r="BJ3579" s="17"/>
      <c r="BK3579" s="17"/>
      <c r="BL3579" s="17"/>
      <c r="BM3579" s="17"/>
      <c r="BN3579" s="17"/>
      <c r="BO3579" s="17"/>
      <c r="BP3579" s="17"/>
      <c r="BQ3579" s="17"/>
      <c r="BR3579" s="17"/>
    </row>
    <row r="3580" customFormat="1" hidden="1" spans="2:70">
      <c r="B3580" s="17"/>
      <c r="C3580" s="4">
        <f t="shared" si="400"/>
        <v>3576</v>
      </c>
      <c r="D3580" s="16" t="s">
        <v>4518</v>
      </c>
      <c r="E3580" s="1"/>
      <c r="F3580" s="17"/>
      <c r="G3580" s="4">
        <v>0</v>
      </c>
      <c r="H3580" s="35">
        <f t="shared" si="401"/>
        <v>-100</v>
      </c>
      <c r="I3580" s="47">
        <f t="shared" si="402"/>
        <v>0</v>
      </c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7"/>
      <c r="AG3580" s="17"/>
      <c r="AH3580" s="17"/>
      <c r="AI3580" s="17"/>
      <c r="AJ3580" s="17"/>
      <c r="AK3580" s="17"/>
      <c r="AL3580" s="17"/>
      <c r="AM3580" s="17"/>
      <c r="AN3580" s="17"/>
      <c r="AO3580" s="37">
        <f t="shared" si="403"/>
        <v>100</v>
      </c>
      <c r="AP3580" s="17"/>
      <c r="AQ3580" s="17"/>
      <c r="AR3580" s="17">
        <v>100</v>
      </c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s="17"/>
      <c r="BE3580" s="17"/>
      <c r="BF3580" s="17"/>
      <c r="BG3580" s="17"/>
      <c r="BH3580" s="17"/>
      <c r="BI3580" s="17"/>
      <c r="BJ3580" s="17"/>
      <c r="BK3580" s="17"/>
      <c r="BL3580" s="17"/>
      <c r="BM3580" s="17"/>
      <c r="BN3580" s="17"/>
      <c r="BO3580" s="17"/>
      <c r="BP3580" s="17"/>
      <c r="BQ3580" s="17"/>
      <c r="BR3580" s="17"/>
    </row>
    <row r="3581" customFormat="1" hidden="1" spans="2:70">
      <c r="B3581" s="17"/>
      <c r="C3581" s="4">
        <f t="shared" si="400"/>
        <v>3577</v>
      </c>
      <c r="D3581" s="16" t="s">
        <v>4519</v>
      </c>
      <c r="E3581" s="1"/>
      <c r="F3581" s="17"/>
      <c r="G3581" s="4">
        <v>0</v>
      </c>
      <c r="H3581" s="35">
        <f t="shared" si="401"/>
        <v>-502</v>
      </c>
      <c r="I3581" s="47">
        <f t="shared" si="402"/>
        <v>0</v>
      </c>
      <c r="J3581" s="17"/>
      <c r="K3581" s="17"/>
      <c r="L3581" s="17"/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  <c r="AE3581" s="17"/>
      <c r="AF3581" s="17"/>
      <c r="AG3581" s="17"/>
      <c r="AH3581" s="17"/>
      <c r="AI3581" s="17"/>
      <c r="AJ3581" s="17"/>
      <c r="AK3581" s="17"/>
      <c r="AL3581" s="17"/>
      <c r="AM3581" s="17"/>
      <c r="AN3581" s="17"/>
      <c r="AO3581" s="37">
        <f t="shared" si="403"/>
        <v>502</v>
      </c>
      <c r="AP3581" s="17"/>
      <c r="AQ3581" s="17"/>
      <c r="AR3581" s="17">
        <v>502</v>
      </c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s="17"/>
      <c r="BE3581" s="17"/>
      <c r="BF3581" s="17"/>
      <c r="BG3581" s="17"/>
      <c r="BH3581" s="17"/>
      <c r="BI3581" s="17"/>
      <c r="BJ3581" s="17"/>
      <c r="BK3581" s="17"/>
      <c r="BL3581" s="17"/>
      <c r="BM3581" s="17"/>
      <c r="BN3581" s="17"/>
      <c r="BO3581" s="17"/>
      <c r="BP3581" s="17"/>
      <c r="BQ3581" s="17"/>
      <c r="BR3581" s="17"/>
    </row>
    <row r="3582" customFormat="1" hidden="1" spans="2:70">
      <c r="B3582" s="17"/>
      <c r="C3582" s="4">
        <f t="shared" si="400"/>
        <v>3578</v>
      </c>
      <c r="D3582" s="16" t="s">
        <v>4520</v>
      </c>
      <c r="E3582" s="1"/>
      <c r="F3582" s="17"/>
      <c r="G3582" s="4">
        <v>0</v>
      </c>
      <c r="H3582" s="35">
        <f t="shared" si="401"/>
        <v>-1</v>
      </c>
      <c r="I3582" s="47">
        <f t="shared" si="402"/>
        <v>0</v>
      </c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7"/>
      <c r="AI3582" s="17"/>
      <c r="AJ3582" s="17"/>
      <c r="AK3582" s="17"/>
      <c r="AL3582" s="17"/>
      <c r="AM3582" s="17"/>
      <c r="AN3582" s="17"/>
      <c r="AO3582" s="37">
        <f t="shared" si="403"/>
        <v>1</v>
      </c>
      <c r="AP3582" s="17"/>
      <c r="AQ3582" s="17"/>
      <c r="AR3582" s="17">
        <v>1</v>
      </c>
      <c r="AS3582" s="17"/>
      <c r="AT3582" s="17"/>
      <c r="AU3582" s="17"/>
      <c r="AV3582" s="17"/>
      <c r="AW3582" s="17"/>
      <c r="AX3582" s="17"/>
      <c r="AY3582" s="17"/>
      <c r="AZ3582" s="17"/>
      <c r="BA3582" s="17"/>
      <c r="BB3582" s="17"/>
      <c r="BC3582" s="17"/>
      <c r="BD3582" s="17"/>
      <c r="BE3582" s="17"/>
      <c r="BF3582" s="17"/>
      <c r="BG3582" s="17"/>
      <c r="BH3582" s="17"/>
      <c r="BI3582" s="17"/>
      <c r="BJ3582" s="17"/>
      <c r="BK3582" s="17"/>
      <c r="BL3582" s="17"/>
      <c r="BM3582" s="17"/>
      <c r="BN3582" s="17"/>
      <c r="BO3582" s="17"/>
      <c r="BP3582" s="17"/>
      <c r="BQ3582" s="17"/>
      <c r="BR3582" s="17"/>
    </row>
    <row r="3583" customFormat="1" hidden="1" spans="2:70">
      <c r="B3583" s="17"/>
      <c r="C3583" s="4">
        <f t="shared" si="400"/>
        <v>3579</v>
      </c>
      <c r="D3583" s="16" t="s">
        <v>4521</v>
      </c>
      <c r="E3583" s="1"/>
      <c r="F3583" s="17"/>
      <c r="G3583" s="4">
        <v>0</v>
      </c>
      <c r="H3583" s="35">
        <f t="shared" si="401"/>
        <v>-1</v>
      </c>
      <c r="I3583" s="47">
        <f t="shared" si="402"/>
        <v>0</v>
      </c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7"/>
      <c r="AI3583" s="17"/>
      <c r="AJ3583" s="17"/>
      <c r="AK3583" s="17"/>
      <c r="AL3583" s="17"/>
      <c r="AM3583" s="17"/>
      <c r="AN3583" s="17"/>
      <c r="AO3583" s="37">
        <f t="shared" si="403"/>
        <v>1</v>
      </c>
      <c r="AP3583" s="17"/>
      <c r="AQ3583" s="17"/>
      <c r="AR3583" s="17">
        <v>1</v>
      </c>
      <c r="AS3583" s="17"/>
      <c r="AT3583" s="17"/>
      <c r="AU3583" s="17"/>
      <c r="AV3583" s="17"/>
      <c r="AW3583" s="17"/>
      <c r="AX3583" s="17"/>
      <c r="AY3583" s="17"/>
      <c r="AZ3583" s="17"/>
      <c r="BA3583" s="17"/>
      <c r="BB3583" s="17"/>
      <c r="BC3583" s="17"/>
      <c r="BD3583" s="17"/>
      <c r="BE3583" s="17"/>
      <c r="BF3583" s="17"/>
      <c r="BG3583" s="17"/>
      <c r="BH3583" s="17"/>
      <c r="BI3583" s="17"/>
      <c r="BJ3583" s="17"/>
      <c r="BK3583" s="17"/>
      <c r="BL3583" s="17"/>
      <c r="BM3583" s="17"/>
      <c r="BN3583" s="17"/>
      <c r="BO3583" s="17"/>
      <c r="BP3583" s="17"/>
      <c r="BQ3583" s="17"/>
      <c r="BR3583" s="17"/>
    </row>
    <row r="3584" customFormat="1" hidden="1" spans="2:70">
      <c r="B3584" s="17"/>
      <c r="C3584" s="4">
        <f t="shared" si="400"/>
        <v>3580</v>
      </c>
      <c r="D3584" s="16" t="s">
        <v>4522</v>
      </c>
      <c r="E3584" s="1"/>
      <c r="F3584" s="17"/>
      <c r="G3584" s="4">
        <v>0</v>
      </c>
      <c r="H3584" s="35">
        <f t="shared" si="401"/>
        <v>-50</v>
      </c>
      <c r="I3584" s="47">
        <f t="shared" si="402"/>
        <v>0</v>
      </c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7"/>
      <c r="AI3584" s="17"/>
      <c r="AJ3584" s="17"/>
      <c r="AK3584" s="17"/>
      <c r="AL3584" s="17"/>
      <c r="AM3584" s="17"/>
      <c r="AN3584" s="17"/>
      <c r="AO3584" s="37">
        <f t="shared" si="403"/>
        <v>50</v>
      </c>
      <c r="AP3584" s="17"/>
      <c r="AQ3584" s="17"/>
      <c r="AR3584" s="17">
        <v>50</v>
      </c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s="17"/>
      <c r="BE3584" s="17"/>
      <c r="BF3584" s="17"/>
      <c r="BG3584" s="17"/>
      <c r="BH3584" s="17"/>
      <c r="BI3584" s="17"/>
      <c r="BJ3584" s="17"/>
      <c r="BK3584" s="17"/>
      <c r="BL3584" s="17"/>
      <c r="BM3584" s="17"/>
      <c r="BN3584" s="17"/>
      <c r="BO3584" s="17"/>
      <c r="BP3584" s="17"/>
      <c r="BQ3584" s="17"/>
      <c r="BR3584" s="17"/>
    </row>
    <row r="3585" customFormat="1" hidden="1" spans="2:70">
      <c r="B3585" s="17"/>
      <c r="C3585" s="4">
        <f t="shared" si="400"/>
        <v>3581</v>
      </c>
      <c r="D3585" s="16" t="s">
        <v>4523</v>
      </c>
      <c r="E3585" s="1"/>
      <c r="F3585" s="17"/>
      <c r="G3585" s="4">
        <v>0</v>
      </c>
      <c r="H3585" s="35">
        <f t="shared" si="401"/>
        <v>-76</v>
      </c>
      <c r="I3585" s="47">
        <f t="shared" si="402"/>
        <v>0</v>
      </c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7"/>
      <c r="AI3585" s="17"/>
      <c r="AJ3585" s="17"/>
      <c r="AK3585" s="17"/>
      <c r="AL3585" s="17"/>
      <c r="AM3585" s="17"/>
      <c r="AN3585" s="17"/>
      <c r="AO3585" s="37">
        <f t="shared" si="403"/>
        <v>76</v>
      </c>
      <c r="AP3585" s="17"/>
      <c r="AQ3585" s="17"/>
      <c r="AR3585" s="17">
        <v>76</v>
      </c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s="17"/>
      <c r="BE3585" s="17"/>
      <c r="BF3585" s="17"/>
      <c r="BG3585" s="17"/>
      <c r="BH3585" s="17"/>
      <c r="BI3585" s="17"/>
      <c r="BJ3585" s="17"/>
      <c r="BK3585" s="17"/>
      <c r="BL3585" s="17"/>
      <c r="BM3585" s="17"/>
      <c r="BN3585" s="17"/>
      <c r="BO3585" s="17"/>
      <c r="BP3585" s="17"/>
      <c r="BQ3585" s="17"/>
      <c r="BR3585" s="17"/>
    </row>
    <row r="3586" customFormat="1" hidden="1" spans="2:70">
      <c r="B3586" s="17"/>
      <c r="C3586" s="4">
        <f t="shared" si="400"/>
        <v>3582</v>
      </c>
      <c r="D3586" s="16" t="s">
        <v>4524</v>
      </c>
      <c r="E3586" s="16" t="s">
        <v>2306</v>
      </c>
      <c r="F3586" s="17"/>
      <c r="G3586" s="4">
        <v>0</v>
      </c>
      <c r="H3586" s="35">
        <f t="shared" si="401"/>
        <v>-502</v>
      </c>
      <c r="I3586" s="47">
        <f t="shared" si="402"/>
        <v>0</v>
      </c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7"/>
      <c r="AI3586" s="17"/>
      <c r="AJ3586" s="17"/>
      <c r="AK3586" s="17"/>
      <c r="AL3586" s="17"/>
      <c r="AM3586" s="17"/>
      <c r="AN3586" s="17"/>
      <c r="AO3586" s="37">
        <f t="shared" si="403"/>
        <v>502</v>
      </c>
      <c r="AP3586" s="17"/>
      <c r="AQ3586" s="17"/>
      <c r="AR3586" s="17">
        <v>502</v>
      </c>
      <c r="AS3586" s="17"/>
      <c r="AT3586" s="17"/>
      <c r="AU3586" s="17"/>
      <c r="AV3586" s="17"/>
      <c r="AW3586" s="17"/>
      <c r="AX3586" s="17"/>
      <c r="AY3586" s="17"/>
      <c r="AZ3586" s="17"/>
      <c r="BA3586" s="17"/>
      <c r="BB3586" s="17"/>
      <c r="BC3586" s="17"/>
      <c r="BD3586" s="17"/>
      <c r="BE3586" s="17"/>
      <c r="BF3586" s="17"/>
      <c r="BG3586" s="17"/>
      <c r="BH3586" s="17"/>
      <c r="BI3586" s="17"/>
      <c r="BJ3586" s="17"/>
      <c r="BK3586" s="17"/>
      <c r="BL3586" s="17"/>
      <c r="BM3586" s="17"/>
      <c r="BN3586" s="17"/>
      <c r="BO3586" s="17"/>
      <c r="BP3586" s="17"/>
      <c r="BQ3586" s="17"/>
      <c r="BR3586" s="17"/>
    </row>
    <row r="3587" customFormat="1" hidden="1" spans="2:70">
      <c r="B3587" s="17"/>
      <c r="C3587" s="4">
        <f t="shared" si="400"/>
        <v>3583</v>
      </c>
      <c r="D3587" s="16" t="s">
        <v>4525</v>
      </c>
      <c r="E3587" s="1"/>
      <c r="F3587" s="17" t="s">
        <v>4526</v>
      </c>
      <c r="G3587" s="4">
        <v>0</v>
      </c>
      <c r="H3587" s="35">
        <f t="shared" si="401"/>
        <v>-100</v>
      </c>
      <c r="I3587" s="47">
        <f t="shared" si="402"/>
        <v>0</v>
      </c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  <c r="AI3587" s="17"/>
      <c r="AJ3587" s="17"/>
      <c r="AK3587" s="17"/>
      <c r="AL3587" s="17"/>
      <c r="AM3587" s="17"/>
      <c r="AN3587" s="17"/>
      <c r="AO3587" s="37">
        <f t="shared" si="403"/>
        <v>100</v>
      </c>
      <c r="AP3587" s="17"/>
      <c r="AQ3587" s="17"/>
      <c r="AR3587" s="17">
        <v>100</v>
      </c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s="17"/>
      <c r="BE3587" s="17"/>
      <c r="BF3587" s="17"/>
      <c r="BG3587" s="17"/>
      <c r="BH3587" s="17"/>
      <c r="BI3587" s="17"/>
      <c r="BJ3587" s="17"/>
      <c r="BK3587" s="17"/>
      <c r="BL3587" s="17"/>
      <c r="BM3587" s="17"/>
      <c r="BN3587" s="17"/>
      <c r="BO3587" s="17"/>
      <c r="BP3587" s="17"/>
      <c r="BQ3587" s="17"/>
      <c r="BR3587" s="17"/>
    </row>
    <row r="3588" customFormat="1" hidden="1" spans="2:70">
      <c r="B3588" s="17"/>
      <c r="C3588" s="4">
        <f t="shared" si="400"/>
        <v>3584</v>
      </c>
      <c r="D3588" s="16" t="s">
        <v>4527</v>
      </c>
      <c r="E3588" s="1"/>
      <c r="F3588" s="17" t="s">
        <v>4526</v>
      </c>
      <c r="G3588" s="4">
        <v>0</v>
      </c>
      <c r="H3588" s="35">
        <f t="shared" si="401"/>
        <v>-100</v>
      </c>
      <c r="I3588" s="47">
        <f t="shared" si="402"/>
        <v>0</v>
      </c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7"/>
      <c r="AG3588" s="17"/>
      <c r="AH3588" s="17"/>
      <c r="AI3588" s="17"/>
      <c r="AJ3588" s="17"/>
      <c r="AK3588" s="17"/>
      <c r="AL3588" s="17"/>
      <c r="AM3588" s="17"/>
      <c r="AN3588" s="17"/>
      <c r="AO3588" s="37">
        <f t="shared" si="403"/>
        <v>100</v>
      </c>
      <c r="AP3588" s="17"/>
      <c r="AQ3588" s="17"/>
      <c r="AR3588" s="17">
        <v>100</v>
      </c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s="17"/>
      <c r="BE3588" s="17"/>
      <c r="BF3588" s="17"/>
      <c r="BG3588" s="17"/>
      <c r="BH3588" s="17"/>
      <c r="BI3588" s="17"/>
      <c r="BJ3588" s="17"/>
      <c r="BK3588" s="17"/>
      <c r="BL3588" s="17"/>
      <c r="BM3588" s="17"/>
      <c r="BN3588" s="17"/>
      <c r="BO3588" s="17"/>
      <c r="BP3588" s="17"/>
      <c r="BQ3588" s="17"/>
      <c r="BR3588" s="17"/>
    </row>
    <row r="3589" customFormat="1" hidden="1" spans="2:70">
      <c r="B3589" s="17"/>
      <c r="C3589" s="4">
        <f t="shared" si="400"/>
        <v>3585</v>
      </c>
      <c r="D3589" s="16" t="s">
        <v>4528</v>
      </c>
      <c r="E3589" s="1"/>
      <c r="F3589" s="17"/>
      <c r="G3589" s="4">
        <v>0</v>
      </c>
      <c r="H3589" s="35">
        <f t="shared" si="401"/>
        <v>-55</v>
      </c>
      <c r="I3589" s="47">
        <f t="shared" si="402"/>
        <v>0</v>
      </c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7"/>
      <c r="AG3589" s="17"/>
      <c r="AH3589" s="17"/>
      <c r="AI3589" s="17"/>
      <c r="AJ3589" s="17"/>
      <c r="AK3589" s="17"/>
      <c r="AL3589" s="17"/>
      <c r="AM3589" s="17"/>
      <c r="AN3589" s="17"/>
      <c r="AO3589" s="37">
        <f t="shared" si="403"/>
        <v>55</v>
      </c>
      <c r="AP3589" s="17"/>
      <c r="AQ3589" s="17"/>
      <c r="AR3589" s="17">
        <v>55</v>
      </c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s="17"/>
      <c r="BE3589" s="17"/>
      <c r="BF3589" s="17"/>
      <c r="BG3589" s="17"/>
      <c r="BH3589" s="17"/>
      <c r="BI3589" s="17"/>
      <c r="BJ3589" s="17"/>
      <c r="BK3589" s="17"/>
      <c r="BL3589" s="17"/>
      <c r="BM3589" s="17"/>
      <c r="BN3589" s="17"/>
      <c r="BO3589" s="17"/>
      <c r="BP3589" s="17"/>
      <c r="BQ3589" s="17"/>
      <c r="BR3589" s="17"/>
    </row>
    <row r="3590" customFormat="1" hidden="1" spans="2:70">
      <c r="B3590" s="17"/>
      <c r="C3590" s="4">
        <f t="shared" si="400"/>
        <v>3586</v>
      </c>
      <c r="D3590" s="16" t="s">
        <v>4529</v>
      </c>
      <c r="E3590" s="1"/>
      <c r="F3590" s="17"/>
      <c r="G3590" s="4">
        <v>0</v>
      </c>
      <c r="H3590" s="35">
        <f t="shared" si="401"/>
        <v>-470</v>
      </c>
      <c r="I3590" s="47">
        <f t="shared" si="402"/>
        <v>0</v>
      </c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7"/>
      <c r="AI3590" s="17"/>
      <c r="AJ3590" s="17"/>
      <c r="AK3590" s="17"/>
      <c r="AL3590" s="17"/>
      <c r="AM3590" s="17"/>
      <c r="AN3590" s="17"/>
      <c r="AO3590" s="37">
        <f t="shared" si="403"/>
        <v>470</v>
      </c>
      <c r="AP3590" s="17"/>
      <c r="AQ3590" s="17"/>
      <c r="AR3590" s="17">
        <v>470</v>
      </c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/>
      <c r="BC3590" s="17"/>
      <c r="BD3590" s="17"/>
      <c r="BE3590" s="17"/>
      <c r="BF3590" s="17"/>
      <c r="BG3590" s="17"/>
      <c r="BH3590" s="17"/>
      <c r="BI3590" s="17"/>
      <c r="BJ3590" s="17"/>
      <c r="BK3590" s="17"/>
      <c r="BL3590" s="17"/>
      <c r="BM3590" s="17"/>
      <c r="BN3590" s="17"/>
      <c r="BO3590" s="17"/>
      <c r="BP3590" s="17"/>
      <c r="BQ3590" s="17"/>
      <c r="BR3590" s="17"/>
    </row>
    <row r="3591" customFormat="1" hidden="1" spans="2:70">
      <c r="B3591" s="17"/>
      <c r="C3591" s="4">
        <f t="shared" si="400"/>
        <v>3587</v>
      </c>
      <c r="D3591" s="16" t="s">
        <v>4530</v>
      </c>
      <c r="E3591" s="1"/>
      <c r="F3591" s="17"/>
      <c r="G3591" s="4">
        <v>0</v>
      </c>
      <c r="H3591" s="35">
        <f t="shared" si="401"/>
        <v>-100</v>
      </c>
      <c r="I3591" s="47">
        <f t="shared" si="402"/>
        <v>0</v>
      </c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7"/>
      <c r="AI3591" s="17"/>
      <c r="AJ3591" s="17"/>
      <c r="AK3591" s="17"/>
      <c r="AL3591" s="17"/>
      <c r="AM3591" s="17"/>
      <c r="AN3591" s="17"/>
      <c r="AO3591" s="37">
        <f t="shared" si="403"/>
        <v>100</v>
      </c>
      <c r="AP3591" s="17"/>
      <c r="AQ3591" s="17"/>
      <c r="AR3591" s="17">
        <v>100</v>
      </c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s="17"/>
      <c r="BE3591" s="17"/>
      <c r="BF3591" s="17"/>
      <c r="BG3591" s="17"/>
      <c r="BH3591" s="17"/>
      <c r="BI3591" s="17"/>
      <c r="BJ3591" s="17"/>
      <c r="BK3591" s="17"/>
      <c r="BL3591" s="17"/>
      <c r="BM3591" s="17"/>
      <c r="BN3591" s="17"/>
      <c r="BO3591" s="17"/>
      <c r="BP3591" s="17"/>
      <c r="BQ3591" s="17"/>
      <c r="BR3591" s="17"/>
    </row>
    <row r="3592" customFormat="1" hidden="1" spans="2:70">
      <c r="B3592" s="17"/>
      <c r="C3592" s="4">
        <f t="shared" si="400"/>
        <v>3588</v>
      </c>
      <c r="D3592" s="16" t="s">
        <v>4531</v>
      </c>
      <c r="E3592" s="1"/>
      <c r="F3592" s="17"/>
      <c r="G3592" s="4">
        <v>0</v>
      </c>
      <c r="H3592" s="35">
        <f t="shared" si="401"/>
        <v>-605</v>
      </c>
      <c r="I3592" s="47">
        <f t="shared" si="402"/>
        <v>0</v>
      </c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7"/>
      <c r="AI3592" s="17"/>
      <c r="AJ3592" s="17"/>
      <c r="AK3592" s="17"/>
      <c r="AL3592" s="17"/>
      <c r="AM3592" s="17"/>
      <c r="AN3592" s="17"/>
      <c r="AO3592" s="37">
        <f t="shared" si="403"/>
        <v>605</v>
      </c>
      <c r="AP3592" s="17"/>
      <c r="AQ3592" s="17"/>
      <c r="AR3592" s="17">
        <v>605</v>
      </c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7"/>
      <c r="BC3592" s="17"/>
      <c r="BD3592" s="17"/>
      <c r="BE3592" s="17"/>
      <c r="BF3592" s="17"/>
      <c r="BG3592" s="17"/>
      <c r="BH3592" s="17"/>
      <c r="BI3592" s="17"/>
      <c r="BJ3592" s="17"/>
      <c r="BK3592" s="17"/>
      <c r="BL3592" s="17"/>
      <c r="BM3592" s="17"/>
      <c r="BN3592" s="17"/>
      <c r="BO3592" s="17"/>
      <c r="BP3592" s="17"/>
      <c r="BQ3592" s="17"/>
      <c r="BR3592" s="17"/>
    </row>
    <row r="3593" customFormat="1" hidden="1" spans="2:70">
      <c r="B3593" s="17"/>
      <c r="C3593" s="4">
        <f t="shared" si="400"/>
        <v>3589</v>
      </c>
      <c r="D3593" s="16" t="s">
        <v>4532</v>
      </c>
      <c r="E3593" s="1"/>
      <c r="F3593" s="17"/>
      <c r="G3593" s="4">
        <v>0</v>
      </c>
      <c r="H3593" s="35">
        <f t="shared" si="401"/>
        <v>-502</v>
      </c>
      <c r="I3593" s="47">
        <f t="shared" si="402"/>
        <v>0</v>
      </c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7"/>
      <c r="AI3593" s="17"/>
      <c r="AJ3593" s="17"/>
      <c r="AK3593" s="17"/>
      <c r="AL3593" s="17"/>
      <c r="AM3593" s="17"/>
      <c r="AN3593" s="17"/>
      <c r="AO3593" s="37">
        <f t="shared" si="403"/>
        <v>502</v>
      </c>
      <c r="AP3593" s="17"/>
      <c r="AQ3593" s="17"/>
      <c r="AR3593" s="17">
        <v>502</v>
      </c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s="17"/>
      <c r="BE3593" s="17"/>
      <c r="BF3593" s="17"/>
      <c r="BG3593" s="17"/>
      <c r="BH3593" s="17"/>
      <c r="BI3593" s="17"/>
      <c r="BJ3593" s="17"/>
      <c r="BK3593" s="17"/>
      <c r="BL3593" s="17"/>
      <c r="BM3593" s="17"/>
      <c r="BN3593" s="17"/>
      <c r="BO3593" s="17"/>
      <c r="BP3593" s="17"/>
      <c r="BQ3593" s="17"/>
      <c r="BR3593" s="17"/>
    </row>
    <row r="3594" customFormat="1" hidden="1" spans="2:70">
      <c r="B3594" s="17"/>
      <c r="C3594" s="4">
        <f t="shared" si="400"/>
        <v>3590</v>
      </c>
      <c r="D3594" s="16" t="s">
        <v>4533</v>
      </c>
      <c r="E3594" s="1"/>
      <c r="F3594" s="17"/>
      <c r="G3594" s="4">
        <v>0</v>
      </c>
      <c r="H3594" s="35">
        <f t="shared" si="401"/>
        <v>-500</v>
      </c>
      <c r="I3594" s="47">
        <f t="shared" si="402"/>
        <v>0</v>
      </c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7"/>
      <c r="AI3594" s="17"/>
      <c r="AJ3594" s="17"/>
      <c r="AK3594" s="17"/>
      <c r="AL3594" s="17"/>
      <c r="AM3594" s="17"/>
      <c r="AN3594" s="17"/>
      <c r="AO3594" s="37">
        <f t="shared" si="403"/>
        <v>500</v>
      </c>
      <c r="AP3594" s="17"/>
      <c r="AQ3594" s="17"/>
      <c r="AR3594" s="17">
        <v>500</v>
      </c>
      <c r="AS3594" s="17"/>
      <c r="AT3594" s="17"/>
      <c r="AU3594" s="17"/>
      <c r="AV3594" s="17"/>
      <c r="AW3594" s="17"/>
      <c r="AX3594" s="17"/>
      <c r="AY3594" s="17"/>
      <c r="AZ3594" s="17"/>
      <c r="BA3594" s="17"/>
      <c r="BB3594" s="17"/>
      <c r="BC3594" s="17"/>
      <c r="BD3594" s="17"/>
      <c r="BE3594" s="17"/>
      <c r="BF3594" s="17"/>
      <c r="BG3594" s="17"/>
      <c r="BH3594" s="17"/>
      <c r="BI3594" s="17"/>
      <c r="BJ3594" s="17"/>
      <c r="BK3594" s="17"/>
      <c r="BL3594" s="17"/>
      <c r="BM3594" s="17"/>
      <c r="BN3594" s="17"/>
      <c r="BO3594" s="17"/>
      <c r="BP3594" s="17"/>
      <c r="BQ3594" s="17"/>
      <c r="BR3594" s="17"/>
    </row>
    <row r="3595" customFormat="1" hidden="1" spans="2:70">
      <c r="B3595" s="17"/>
      <c r="C3595" s="4">
        <f t="shared" si="400"/>
        <v>3591</v>
      </c>
      <c r="D3595" s="16"/>
      <c r="E3595" s="1"/>
      <c r="F3595" s="17"/>
      <c r="G3595" s="4">
        <v>0</v>
      </c>
      <c r="H3595" s="35">
        <f t="shared" si="401"/>
        <v>0</v>
      </c>
      <c r="I3595" s="47">
        <f t="shared" si="402"/>
        <v>0</v>
      </c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7"/>
      <c r="AI3595" s="17"/>
      <c r="AJ3595" s="17"/>
      <c r="AK3595" s="17"/>
      <c r="AL3595" s="17"/>
      <c r="AM3595" s="17"/>
      <c r="AN3595" s="17"/>
      <c r="AO3595" s="37">
        <f t="shared" si="403"/>
        <v>0</v>
      </c>
      <c r="AP3595" s="17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s="17"/>
      <c r="BE3595" s="17"/>
      <c r="BF3595" s="17"/>
      <c r="BG3595" s="17"/>
      <c r="BH3595" s="17"/>
      <c r="BI3595" s="17"/>
      <c r="BJ3595" s="17"/>
      <c r="BK3595" s="17"/>
      <c r="BL3595" s="17"/>
      <c r="BM3595" s="17"/>
      <c r="BN3595" s="17"/>
      <c r="BO3595" s="17"/>
      <c r="BP3595" s="17"/>
      <c r="BQ3595" s="17"/>
      <c r="BR3595" s="17"/>
    </row>
    <row r="3596" customFormat="1" hidden="1" spans="2:70">
      <c r="B3596" s="17"/>
      <c r="C3596" s="4">
        <f t="shared" si="400"/>
        <v>3592</v>
      </c>
      <c r="D3596" s="16"/>
      <c r="E3596" s="1"/>
      <c r="F3596" s="17"/>
      <c r="G3596" s="4">
        <v>0</v>
      </c>
      <c r="H3596" s="35">
        <f t="shared" si="401"/>
        <v>0</v>
      </c>
      <c r="I3596" s="47">
        <f t="shared" si="402"/>
        <v>0</v>
      </c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7"/>
      <c r="AI3596" s="17"/>
      <c r="AJ3596" s="17"/>
      <c r="AK3596" s="17"/>
      <c r="AL3596" s="17"/>
      <c r="AM3596" s="17"/>
      <c r="AN3596" s="17"/>
      <c r="AO3596" s="37">
        <f t="shared" si="403"/>
        <v>0</v>
      </c>
      <c r="AP3596" s="17"/>
      <c r="AQ3596" s="17"/>
      <c r="AR3596" s="17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7"/>
      <c r="BC3596" s="17"/>
      <c r="BD3596" s="17"/>
      <c r="BE3596" s="17"/>
      <c r="BF3596" s="17"/>
      <c r="BG3596" s="17"/>
      <c r="BH3596" s="17"/>
      <c r="BI3596" s="17"/>
      <c r="BJ3596" s="17"/>
      <c r="BK3596" s="17"/>
      <c r="BL3596" s="17"/>
      <c r="BM3596" s="17"/>
      <c r="BN3596" s="17"/>
      <c r="BO3596" s="17"/>
      <c r="BP3596" s="17"/>
      <c r="BQ3596" s="17"/>
      <c r="BR3596" s="17"/>
    </row>
    <row r="3597" customFormat="1" hidden="1" spans="2:70">
      <c r="B3597" s="17"/>
      <c r="C3597" s="4">
        <f t="shared" si="400"/>
        <v>3593</v>
      </c>
      <c r="D3597" s="16"/>
      <c r="E3597" s="1"/>
      <c r="F3597" s="17"/>
      <c r="G3597" s="4">
        <v>0</v>
      </c>
      <c r="H3597" s="35">
        <f t="shared" si="401"/>
        <v>0</v>
      </c>
      <c r="I3597" s="47">
        <f t="shared" si="402"/>
        <v>0</v>
      </c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7"/>
      <c r="AG3597" s="17"/>
      <c r="AH3597" s="17"/>
      <c r="AI3597" s="17"/>
      <c r="AJ3597" s="17"/>
      <c r="AK3597" s="17"/>
      <c r="AL3597" s="17"/>
      <c r="AM3597" s="17"/>
      <c r="AN3597" s="17"/>
      <c r="AO3597" s="37">
        <f t="shared" si="403"/>
        <v>0</v>
      </c>
      <c r="AP3597" s="17"/>
      <c r="AQ3597" s="17"/>
      <c r="AR3597" s="17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s="17"/>
      <c r="BE3597" s="17"/>
      <c r="BF3597" s="17"/>
      <c r="BG3597" s="17"/>
      <c r="BH3597" s="17"/>
      <c r="BI3597" s="17"/>
      <c r="BJ3597" s="17"/>
      <c r="BK3597" s="17"/>
      <c r="BL3597" s="17"/>
      <c r="BM3597" s="17"/>
      <c r="BN3597" s="17"/>
      <c r="BO3597" s="17"/>
      <c r="BP3597" s="17"/>
      <c r="BQ3597" s="17"/>
      <c r="BR3597" s="17"/>
    </row>
    <row r="3598" customFormat="1" hidden="1" spans="2:70">
      <c r="B3598" s="17"/>
      <c r="C3598" s="4">
        <f t="shared" si="400"/>
        <v>3594</v>
      </c>
      <c r="D3598" s="16"/>
      <c r="E3598" s="1"/>
      <c r="F3598" s="17"/>
      <c r="G3598" s="4">
        <v>0</v>
      </c>
      <c r="H3598" s="35">
        <f t="shared" si="401"/>
        <v>0</v>
      </c>
      <c r="I3598" s="47">
        <f t="shared" si="402"/>
        <v>0</v>
      </c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7"/>
      <c r="AG3598" s="17"/>
      <c r="AH3598" s="17"/>
      <c r="AI3598" s="17"/>
      <c r="AJ3598" s="17"/>
      <c r="AK3598" s="17"/>
      <c r="AL3598" s="17"/>
      <c r="AM3598" s="17"/>
      <c r="AN3598" s="17"/>
      <c r="AO3598" s="37">
        <f t="shared" si="403"/>
        <v>0</v>
      </c>
      <c r="AP3598" s="17"/>
      <c r="AQ3598" s="17"/>
      <c r="AR3598" s="17"/>
      <c r="AS3598" s="17"/>
      <c r="AT3598" s="17"/>
      <c r="AU3598" s="17"/>
      <c r="AV3598" s="17"/>
      <c r="AW3598" s="17"/>
      <c r="AX3598" s="17"/>
      <c r="AY3598" s="17"/>
      <c r="AZ3598" s="17"/>
      <c r="BA3598" s="17"/>
      <c r="BB3598" s="17"/>
      <c r="BC3598" s="17"/>
      <c r="BD3598" s="17"/>
      <c r="BE3598" s="17"/>
      <c r="BF3598" s="17"/>
      <c r="BG3598" s="17"/>
      <c r="BH3598" s="17"/>
      <c r="BI3598" s="17"/>
      <c r="BJ3598" s="17"/>
      <c r="BK3598" s="17"/>
      <c r="BL3598" s="17"/>
      <c r="BM3598" s="17"/>
      <c r="BN3598" s="17"/>
      <c r="BO3598" s="17"/>
      <c r="BP3598" s="17"/>
      <c r="BQ3598" s="17"/>
      <c r="BR3598" s="17"/>
    </row>
    <row r="3599" customFormat="1" hidden="1" spans="2:70">
      <c r="B3599" s="17"/>
      <c r="C3599" s="4">
        <f t="shared" si="400"/>
        <v>3595</v>
      </c>
      <c r="D3599" s="16"/>
      <c r="E3599" s="1"/>
      <c r="F3599" s="17"/>
      <c r="G3599" s="4">
        <v>0</v>
      </c>
      <c r="H3599" s="35">
        <f t="shared" si="401"/>
        <v>0</v>
      </c>
      <c r="I3599" s="47">
        <f t="shared" si="402"/>
        <v>0</v>
      </c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7"/>
      <c r="AI3599" s="17"/>
      <c r="AJ3599" s="17"/>
      <c r="AK3599" s="17"/>
      <c r="AL3599" s="17"/>
      <c r="AM3599" s="17"/>
      <c r="AN3599" s="17"/>
      <c r="AO3599" s="37">
        <f t="shared" si="403"/>
        <v>0</v>
      </c>
      <c r="AP3599" s="17"/>
      <c r="AQ3599" s="17"/>
      <c r="AR3599" s="17"/>
      <c r="AS3599" s="17"/>
      <c r="AT3599" s="17"/>
      <c r="AU3599" s="17"/>
      <c r="AV3599" s="17"/>
      <c r="AW3599" s="17"/>
      <c r="AX3599" s="17"/>
      <c r="AY3599" s="17"/>
      <c r="AZ3599" s="17"/>
      <c r="BA3599" s="17"/>
      <c r="BB3599" s="17"/>
      <c r="BC3599" s="17"/>
      <c r="BD3599" s="17"/>
      <c r="BE3599" s="17"/>
      <c r="BF3599" s="17"/>
      <c r="BG3599" s="17"/>
      <c r="BH3599" s="17"/>
      <c r="BI3599" s="17"/>
      <c r="BJ3599" s="17"/>
      <c r="BK3599" s="17"/>
      <c r="BL3599" s="17"/>
      <c r="BM3599" s="17"/>
      <c r="BN3599" s="17"/>
      <c r="BO3599" s="17"/>
      <c r="BP3599" s="17"/>
      <c r="BQ3599" s="17"/>
      <c r="BR3599" s="17"/>
    </row>
    <row r="3600" customFormat="1" hidden="1" spans="2:70">
      <c r="B3600" s="17"/>
      <c r="C3600" s="4">
        <f t="shared" si="400"/>
        <v>3596</v>
      </c>
      <c r="D3600" s="16"/>
      <c r="E3600" s="1"/>
      <c r="F3600" s="17"/>
      <c r="G3600" s="4">
        <v>0</v>
      </c>
      <c r="H3600" s="35">
        <f t="shared" si="401"/>
        <v>0</v>
      </c>
      <c r="I3600" s="47">
        <f t="shared" si="402"/>
        <v>0</v>
      </c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7"/>
      <c r="AI3600" s="17"/>
      <c r="AJ3600" s="17"/>
      <c r="AK3600" s="17"/>
      <c r="AL3600" s="17"/>
      <c r="AM3600" s="17"/>
      <c r="AN3600" s="17"/>
      <c r="AO3600" s="37">
        <f t="shared" si="403"/>
        <v>0</v>
      </c>
      <c r="AP3600" s="17"/>
      <c r="AQ3600" s="17"/>
      <c r="AR3600" s="17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s="17"/>
      <c r="BE3600" s="17"/>
      <c r="BF3600" s="17"/>
      <c r="BG3600" s="17"/>
      <c r="BH3600" s="17"/>
      <c r="BI3600" s="17"/>
      <c r="BJ3600" s="17"/>
      <c r="BK3600" s="17"/>
      <c r="BL3600" s="17"/>
      <c r="BM3600" s="17"/>
      <c r="BN3600" s="17"/>
      <c r="BO3600" s="17"/>
      <c r="BP3600" s="17"/>
      <c r="BQ3600" s="17"/>
      <c r="BR3600" s="17"/>
    </row>
    <row r="3601" customFormat="1" hidden="1" spans="2:70">
      <c r="B3601" s="17"/>
      <c r="C3601" s="4">
        <f t="shared" si="400"/>
        <v>3597</v>
      </c>
      <c r="D3601" s="16"/>
      <c r="E3601" s="1"/>
      <c r="F3601" s="17"/>
      <c r="G3601" s="4">
        <v>0</v>
      </c>
      <c r="H3601" s="35">
        <f t="shared" si="401"/>
        <v>0</v>
      </c>
      <c r="I3601" s="47">
        <f t="shared" si="402"/>
        <v>0</v>
      </c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7"/>
      <c r="AI3601" s="17"/>
      <c r="AJ3601" s="17"/>
      <c r="AK3601" s="17"/>
      <c r="AL3601" s="17"/>
      <c r="AM3601" s="17"/>
      <c r="AN3601" s="17"/>
      <c r="AO3601" s="37">
        <f t="shared" si="403"/>
        <v>0</v>
      </c>
      <c r="AP3601" s="17"/>
      <c r="AQ3601" s="17"/>
      <c r="AR3601" s="17"/>
      <c r="AS3601" s="17"/>
      <c r="AT3601" s="17"/>
      <c r="AU3601" s="17"/>
      <c r="AV3601" s="17"/>
      <c r="AW3601" s="17"/>
      <c r="AX3601" s="17"/>
      <c r="AY3601" s="17"/>
      <c r="AZ3601" s="17"/>
      <c r="BA3601" s="17"/>
      <c r="BB3601" s="17"/>
      <c r="BC3601" s="17"/>
      <c r="BD3601" s="17"/>
      <c r="BE3601" s="17"/>
      <c r="BF3601" s="17"/>
      <c r="BG3601" s="17"/>
      <c r="BH3601" s="17"/>
      <c r="BI3601" s="17"/>
      <c r="BJ3601" s="17"/>
      <c r="BK3601" s="17"/>
      <c r="BL3601" s="17"/>
      <c r="BM3601" s="17"/>
      <c r="BN3601" s="17"/>
      <c r="BO3601" s="17"/>
      <c r="BP3601" s="17"/>
      <c r="BQ3601" s="17"/>
      <c r="BR3601" s="17"/>
    </row>
    <row r="3602" customFormat="1" hidden="1" spans="2:70">
      <c r="B3602" s="17"/>
      <c r="C3602" s="4">
        <f t="shared" si="400"/>
        <v>3598</v>
      </c>
      <c r="D3602" s="16"/>
      <c r="E3602" s="1"/>
      <c r="F3602" s="17"/>
      <c r="G3602" s="4">
        <v>0</v>
      </c>
      <c r="H3602" s="35">
        <f t="shared" si="401"/>
        <v>0</v>
      </c>
      <c r="I3602" s="47">
        <f t="shared" si="402"/>
        <v>0</v>
      </c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7"/>
      <c r="AI3602" s="17"/>
      <c r="AJ3602" s="17"/>
      <c r="AK3602" s="17"/>
      <c r="AL3602" s="17"/>
      <c r="AM3602" s="17"/>
      <c r="AN3602" s="17"/>
      <c r="AO3602" s="37">
        <f t="shared" si="403"/>
        <v>0</v>
      </c>
      <c r="AP3602" s="17"/>
      <c r="AQ3602" s="17"/>
      <c r="AR3602" s="17"/>
      <c r="AS3602" s="17"/>
      <c r="AT3602" s="17"/>
      <c r="AU3602" s="17"/>
      <c r="AV3602" s="17"/>
      <c r="AW3602" s="17"/>
      <c r="AX3602" s="17"/>
      <c r="AY3602" s="17"/>
      <c r="AZ3602" s="17"/>
      <c r="BA3602" s="17"/>
      <c r="BB3602" s="17"/>
      <c r="BC3602" s="17"/>
      <c r="BD3602" s="17"/>
      <c r="BE3602" s="17"/>
      <c r="BF3602" s="17"/>
      <c r="BG3602" s="17"/>
      <c r="BH3602" s="17"/>
      <c r="BI3602" s="17"/>
      <c r="BJ3602" s="17"/>
      <c r="BK3602" s="17"/>
      <c r="BL3602" s="17"/>
      <c r="BM3602" s="17"/>
      <c r="BN3602" s="17"/>
      <c r="BO3602" s="17"/>
      <c r="BP3602" s="17"/>
      <c r="BQ3602" s="17"/>
      <c r="BR3602" s="17"/>
    </row>
    <row r="3603" customFormat="1" hidden="1" spans="2:70">
      <c r="B3603" s="17"/>
      <c r="C3603" s="4">
        <f t="shared" si="400"/>
        <v>3599</v>
      </c>
      <c r="D3603" s="16"/>
      <c r="E3603" s="1"/>
      <c r="F3603" s="17"/>
      <c r="G3603" s="4">
        <v>0</v>
      </c>
      <c r="H3603" s="35">
        <f t="shared" si="401"/>
        <v>0</v>
      </c>
      <c r="I3603" s="47">
        <f t="shared" si="402"/>
        <v>0</v>
      </c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7"/>
      <c r="AG3603" s="17"/>
      <c r="AH3603" s="17"/>
      <c r="AI3603" s="17"/>
      <c r="AJ3603" s="17"/>
      <c r="AK3603" s="17"/>
      <c r="AL3603" s="17"/>
      <c r="AM3603" s="17"/>
      <c r="AN3603" s="17"/>
      <c r="AO3603" s="37">
        <f t="shared" si="403"/>
        <v>0</v>
      </c>
      <c r="AP3603" s="17"/>
      <c r="AQ3603" s="17"/>
      <c r="AR3603" s="17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s="17"/>
      <c r="BE3603" s="17"/>
      <c r="BF3603" s="17"/>
      <c r="BG3603" s="17"/>
      <c r="BH3603" s="17"/>
      <c r="BI3603" s="17"/>
      <c r="BJ3603" s="17"/>
      <c r="BK3603" s="17"/>
      <c r="BL3603" s="17"/>
      <c r="BM3603" s="17"/>
      <c r="BN3603" s="17"/>
      <c r="BO3603" s="17"/>
      <c r="BP3603" s="17"/>
      <c r="BQ3603" s="17"/>
      <c r="BR3603" s="17"/>
    </row>
    <row r="3604" customFormat="1" hidden="1" spans="2:70">
      <c r="B3604" s="17"/>
      <c r="C3604" s="4">
        <f t="shared" si="400"/>
        <v>3600</v>
      </c>
      <c r="D3604" s="16"/>
      <c r="E3604" s="1"/>
      <c r="F3604" s="17"/>
      <c r="G3604" s="4">
        <v>0</v>
      </c>
      <c r="H3604" s="35">
        <f t="shared" si="401"/>
        <v>0</v>
      </c>
      <c r="I3604" s="47">
        <f t="shared" si="402"/>
        <v>0</v>
      </c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7"/>
      <c r="AG3604" s="17"/>
      <c r="AH3604" s="17"/>
      <c r="AI3604" s="17"/>
      <c r="AJ3604" s="17"/>
      <c r="AK3604" s="17"/>
      <c r="AL3604" s="17"/>
      <c r="AM3604" s="17"/>
      <c r="AN3604" s="17"/>
      <c r="AO3604" s="37">
        <f t="shared" si="403"/>
        <v>0</v>
      </c>
      <c r="AP3604" s="17"/>
      <c r="AQ3604" s="17"/>
      <c r="AR3604" s="17"/>
      <c r="AS3604" s="17"/>
      <c r="AT3604" s="17"/>
      <c r="AU3604" s="17"/>
      <c r="AV3604" s="17"/>
      <c r="AW3604" s="17"/>
      <c r="AX3604" s="17"/>
      <c r="AY3604" s="17"/>
      <c r="AZ3604" s="17"/>
      <c r="BA3604" s="17"/>
      <c r="BB3604" s="17"/>
      <c r="BC3604" s="17"/>
      <c r="BD3604" s="17"/>
      <c r="BE3604" s="17"/>
      <c r="BF3604" s="17"/>
      <c r="BG3604" s="17"/>
      <c r="BH3604" s="17"/>
      <c r="BI3604" s="17"/>
      <c r="BJ3604" s="17"/>
      <c r="BK3604" s="17"/>
      <c r="BL3604" s="17"/>
      <c r="BM3604" s="17"/>
      <c r="BN3604" s="17"/>
      <c r="BO3604" s="17"/>
      <c r="BP3604" s="17"/>
      <c r="BQ3604" s="17"/>
      <c r="BR3604" s="17"/>
    </row>
    <row r="3605" customFormat="1" hidden="1" spans="2:70">
      <c r="B3605" s="17"/>
      <c r="C3605" s="4">
        <f t="shared" si="400"/>
        <v>3601</v>
      </c>
      <c r="D3605" s="16"/>
      <c r="E3605" s="1"/>
      <c r="F3605" s="17"/>
      <c r="G3605" s="4">
        <v>0</v>
      </c>
      <c r="H3605" s="35">
        <f t="shared" si="401"/>
        <v>0</v>
      </c>
      <c r="I3605" s="47">
        <f t="shared" si="402"/>
        <v>0</v>
      </c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7"/>
      <c r="AI3605" s="17"/>
      <c r="AJ3605" s="17"/>
      <c r="AK3605" s="17"/>
      <c r="AL3605" s="17"/>
      <c r="AM3605" s="17"/>
      <c r="AN3605" s="17"/>
      <c r="AO3605" s="37">
        <f t="shared" si="403"/>
        <v>0</v>
      </c>
      <c r="AP3605" s="17"/>
      <c r="AQ3605" s="17"/>
      <c r="AR3605" s="17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s="17"/>
      <c r="BE3605" s="17"/>
      <c r="BF3605" s="17"/>
      <c r="BG3605" s="17"/>
      <c r="BH3605" s="17"/>
      <c r="BI3605" s="17"/>
      <c r="BJ3605" s="17"/>
      <c r="BK3605" s="17"/>
      <c r="BL3605" s="17"/>
      <c r="BM3605" s="17"/>
      <c r="BN3605" s="17"/>
      <c r="BO3605" s="17"/>
      <c r="BP3605" s="17"/>
      <c r="BQ3605" s="17"/>
      <c r="BR3605" s="17"/>
    </row>
    <row r="3606" customFormat="1" hidden="1" spans="2:70">
      <c r="B3606" s="17"/>
      <c r="C3606" s="4">
        <f t="shared" si="400"/>
        <v>3602</v>
      </c>
      <c r="D3606" s="16"/>
      <c r="E3606" s="1"/>
      <c r="F3606" s="17"/>
      <c r="G3606" s="4">
        <v>0</v>
      </c>
      <c r="H3606" s="35">
        <f t="shared" si="401"/>
        <v>0</v>
      </c>
      <c r="I3606" s="47">
        <f t="shared" si="402"/>
        <v>0</v>
      </c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  <c r="AE3606" s="17"/>
      <c r="AF3606" s="17"/>
      <c r="AG3606" s="17"/>
      <c r="AH3606" s="17"/>
      <c r="AI3606" s="17"/>
      <c r="AJ3606" s="17"/>
      <c r="AK3606" s="17"/>
      <c r="AL3606" s="17"/>
      <c r="AM3606" s="17"/>
      <c r="AN3606" s="17"/>
      <c r="AO3606" s="37">
        <f t="shared" si="403"/>
        <v>0</v>
      </c>
      <c r="AP3606" s="17"/>
      <c r="AQ3606" s="17"/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s="17"/>
      <c r="BE3606" s="17"/>
      <c r="BF3606" s="17"/>
      <c r="BG3606" s="17"/>
      <c r="BH3606" s="17"/>
      <c r="BI3606" s="17"/>
      <c r="BJ3606" s="17"/>
      <c r="BK3606" s="17"/>
      <c r="BL3606" s="17"/>
      <c r="BM3606" s="17"/>
      <c r="BN3606" s="17"/>
      <c r="BO3606" s="17"/>
      <c r="BP3606" s="17"/>
      <c r="BQ3606" s="17"/>
      <c r="BR3606" s="17"/>
    </row>
    <row r="3607" customFormat="1" hidden="1" spans="2:70">
      <c r="B3607" s="17"/>
      <c r="C3607" s="4">
        <f t="shared" si="400"/>
        <v>3603</v>
      </c>
      <c r="D3607" s="16"/>
      <c r="E3607" s="1"/>
      <c r="F3607" s="17"/>
      <c r="G3607" s="4">
        <v>0</v>
      </c>
      <c r="H3607" s="35">
        <f t="shared" si="401"/>
        <v>0</v>
      </c>
      <c r="I3607" s="47">
        <f t="shared" si="402"/>
        <v>0</v>
      </c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7"/>
      <c r="AI3607" s="17"/>
      <c r="AJ3607" s="17"/>
      <c r="AK3607" s="17"/>
      <c r="AL3607" s="17"/>
      <c r="AM3607" s="17"/>
      <c r="AN3607" s="17"/>
      <c r="AO3607" s="37">
        <f t="shared" si="403"/>
        <v>0</v>
      </c>
      <c r="AP3607" s="17"/>
      <c r="AQ3607" s="17"/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s="17"/>
      <c r="BE3607" s="17"/>
      <c r="BF3607" s="17"/>
      <c r="BG3607" s="17"/>
      <c r="BH3607" s="17"/>
      <c r="BI3607" s="17"/>
      <c r="BJ3607" s="17"/>
      <c r="BK3607" s="17"/>
      <c r="BL3607" s="17"/>
      <c r="BM3607" s="17"/>
      <c r="BN3607" s="17"/>
      <c r="BO3607" s="17"/>
      <c r="BP3607" s="17"/>
      <c r="BQ3607" s="17"/>
      <c r="BR3607" s="17"/>
    </row>
    <row r="3608" customFormat="1" hidden="1" spans="2:70">
      <c r="B3608" s="17"/>
      <c r="C3608" s="4">
        <f t="shared" si="400"/>
        <v>3604</v>
      </c>
      <c r="D3608" s="16"/>
      <c r="E3608" s="1"/>
      <c r="F3608" s="17"/>
      <c r="G3608" s="4">
        <v>0</v>
      </c>
      <c r="H3608" s="35">
        <f t="shared" si="401"/>
        <v>0</v>
      </c>
      <c r="I3608" s="47">
        <f t="shared" si="402"/>
        <v>0</v>
      </c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  <c r="AE3608" s="17"/>
      <c r="AF3608" s="17"/>
      <c r="AG3608" s="17"/>
      <c r="AH3608" s="17"/>
      <c r="AI3608" s="17"/>
      <c r="AJ3608" s="17"/>
      <c r="AK3608" s="17"/>
      <c r="AL3608" s="17"/>
      <c r="AM3608" s="17"/>
      <c r="AN3608" s="17"/>
      <c r="AO3608" s="37">
        <f t="shared" si="403"/>
        <v>0</v>
      </c>
      <c r="AP3608" s="17"/>
      <c r="AQ3608" s="17"/>
      <c r="AR3608" s="17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s="17"/>
      <c r="BE3608" s="17"/>
      <c r="BF3608" s="17"/>
      <c r="BG3608" s="17"/>
      <c r="BH3608" s="17"/>
      <c r="BI3608" s="17"/>
      <c r="BJ3608" s="17"/>
      <c r="BK3608" s="17"/>
      <c r="BL3608" s="17"/>
      <c r="BM3608" s="17"/>
      <c r="BN3608" s="17"/>
      <c r="BO3608" s="17"/>
      <c r="BP3608" s="17"/>
      <c r="BQ3608" s="17"/>
      <c r="BR3608" s="17"/>
    </row>
    <row r="3609" customFormat="1" hidden="1" spans="2:70">
      <c r="B3609" s="17"/>
      <c r="C3609" s="4">
        <f t="shared" si="400"/>
        <v>3605</v>
      </c>
      <c r="D3609" s="16"/>
      <c r="E3609" s="1"/>
      <c r="F3609" s="17"/>
      <c r="G3609" s="4">
        <v>0</v>
      </c>
      <c r="H3609" s="35">
        <f t="shared" si="401"/>
        <v>0</v>
      </c>
      <c r="I3609" s="47">
        <f t="shared" si="402"/>
        <v>0</v>
      </c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  <c r="AI3609" s="17"/>
      <c r="AJ3609" s="17"/>
      <c r="AK3609" s="17"/>
      <c r="AL3609" s="17"/>
      <c r="AM3609" s="17"/>
      <c r="AN3609" s="17"/>
      <c r="AO3609" s="37">
        <f t="shared" si="403"/>
        <v>0</v>
      </c>
      <c r="AP3609" s="17"/>
      <c r="AQ3609" s="17"/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s="17"/>
      <c r="BE3609" s="17"/>
      <c r="BF3609" s="17"/>
      <c r="BG3609" s="17"/>
      <c r="BH3609" s="17"/>
      <c r="BI3609" s="17"/>
      <c r="BJ3609" s="17"/>
      <c r="BK3609" s="17"/>
      <c r="BL3609" s="17"/>
      <c r="BM3609" s="17"/>
      <c r="BN3609" s="17"/>
      <c r="BO3609" s="17"/>
      <c r="BP3609" s="17"/>
      <c r="BQ3609" s="17"/>
      <c r="BR3609" s="17"/>
    </row>
    <row r="3610" customFormat="1" hidden="1" spans="2:70">
      <c r="B3610" s="17"/>
      <c r="C3610" s="4">
        <f t="shared" si="400"/>
        <v>3606</v>
      </c>
      <c r="D3610" s="16"/>
      <c r="E3610" s="1"/>
      <c r="F3610" s="17"/>
      <c r="G3610" s="4">
        <v>0</v>
      </c>
      <c r="H3610" s="35">
        <f t="shared" si="401"/>
        <v>0</v>
      </c>
      <c r="I3610" s="47">
        <f t="shared" si="402"/>
        <v>0</v>
      </c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7"/>
      <c r="AG3610" s="17"/>
      <c r="AH3610" s="17"/>
      <c r="AI3610" s="17"/>
      <c r="AJ3610" s="17"/>
      <c r="AK3610" s="17"/>
      <c r="AL3610" s="17"/>
      <c r="AM3610" s="17"/>
      <c r="AN3610" s="17"/>
      <c r="AO3610" s="37">
        <f t="shared" si="403"/>
        <v>0</v>
      </c>
      <c r="AP3610" s="17"/>
      <c r="AQ3610" s="17"/>
      <c r="AR3610" s="17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s="17"/>
      <c r="BE3610" s="17"/>
      <c r="BF3610" s="17"/>
      <c r="BG3610" s="17"/>
      <c r="BH3610" s="17"/>
      <c r="BI3610" s="17"/>
      <c r="BJ3610" s="17"/>
      <c r="BK3610" s="17"/>
      <c r="BL3610" s="17"/>
      <c r="BM3610" s="17"/>
      <c r="BN3610" s="17"/>
      <c r="BO3610" s="17"/>
      <c r="BP3610" s="17"/>
      <c r="BQ3610" s="17"/>
      <c r="BR3610" s="17"/>
    </row>
    <row r="3611" customFormat="1" hidden="1" spans="2:70">
      <c r="B3611" s="17"/>
      <c r="C3611" s="4">
        <f t="shared" si="400"/>
        <v>3607</v>
      </c>
      <c r="D3611" s="16"/>
      <c r="E3611" s="1"/>
      <c r="F3611" s="17"/>
      <c r="G3611" s="4">
        <v>0</v>
      </c>
      <c r="H3611" s="35">
        <f t="shared" si="401"/>
        <v>0</v>
      </c>
      <c r="I3611" s="47">
        <f t="shared" si="402"/>
        <v>0</v>
      </c>
      <c r="J3611" s="17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7"/>
      <c r="AI3611" s="17"/>
      <c r="AJ3611" s="17"/>
      <c r="AK3611" s="17"/>
      <c r="AL3611" s="17"/>
      <c r="AM3611" s="17"/>
      <c r="AN3611" s="17"/>
      <c r="AO3611" s="37">
        <f t="shared" si="403"/>
        <v>0</v>
      </c>
      <c r="AP3611" s="17"/>
      <c r="AQ3611" s="17"/>
      <c r="AR3611" s="17"/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s="17"/>
      <c r="BE3611" s="17"/>
      <c r="BF3611" s="17"/>
      <c r="BG3611" s="17"/>
      <c r="BH3611" s="17"/>
      <c r="BI3611" s="17"/>
      <c r="BJ3611" s="17"/>
      <c r="BK3611" s="17"/>
      <c r="BL3611" s="17"/>
      <c r="BM3611" s="17"/>
      <c r="BN3611" s="17"/>
      <c r="BO3611" s="17"/>
      <c r="BP3611" s="17"/>
      <c r="BQ3611" s="17"/>
      <c r="BR3611" s="17"/>
    </row>
    <row r="3612" customFormat="1" hidden="1" spans="2:70">
      <c r="B3612" s="17"/>
      <c r="C3612" s="4">
        <f t="shared" si="400"/>
        <v>3608</v>
      </c>
      <c r="D3612" s="16"/>
      <c r="E3612" s="1"/>
      <c r="F3612" s="17"/>
      <c r="G3612" s="4">
        <v>0</v>
      </c>
      <c r="H3612" s="35">
        <f t="shared" si="401"/>
        <v>0</v>
      </c>
      <c r="I3612" s="47">
        <f t="shared" si="402"/>
        <v>0</v>
      </c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7"/>
      <c r="AI3612" s="17"/>
      <c r="AJ3612" s="17"/>
      <c r="AK3612" s="17"/>
      <c r="AL3612" s="17"/>
      <c r="AM3612" s="17"/>
      <c r="AN3612" s="17"/>
      <c r="AO3612" s="37">
        <f t="shared" si="403"/>
        <v>0</v>
      </c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s="17"/>
      <c r="BE3612" s="17"/>
      <c r="BF3612" s="17"/>
      <c r="BG3612" s="17"/>
      <c r="BH3612" s="17"/>
      <c r="BI3612" s="17"/>
      <c r="BJ3612" s="17"/>
      <c r="BK3612" s="17"/>
      <c r="BL3612" s="17"/>
      <c r="BM3612" s="17"/>
      <c r="BN3612" s="17"/>
      <c r="BO3612" s="17"/>
      <c r="BP3612" s="17"/>
      <c r="BQ3612" s="17"/>
      <c r="BR3612" s="17"/>
    </row>
    <row r="3613" customFormat="1" hidden="1" spans="2:70">
      <c r="B3613" s="17"/>
      <c r="C3613" s="4">
        <f t="shared" si="400"/>
        <v>3609</v>
      </c>
      <c r="D3613" s="16"/>
      <c r="E3613" s="1"/>
      <c r="F3613" s="17"/>
      <c r="G3613" s="4">
        <v>0</v>
      </c>
      <c r="H3613" s="35">
        <f t="shared" si="401"/>
        <v>0</v>
      </c>
      <c r="I3613" s="47">
        <f t="shared" si="402"/>
        <v>0</v>
      </c>
      <c r="J3613" s="17"/>
      <c r="K3613" s="17"/>
      <c r="L3613" s="17"/>
      <c r="M3613" s="17"/>
      <c r="N3613" s="17"/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  <c r="AE3613" s="17"/>
      <c r="AF3613" s="17"/>
      <c r="AG3613" s="17"/>
      <c r="AH3613" s="17"/>
      <c r="AI3613" s="17"/>
      <c r="AJ3613" s="17"/>
      <c r="AK3613" s="17"/>
      <c r="AL3613" s="17"/>
      <c r="AM3613" s="17"/>
      <c r="AN3613" s="17"/>
      <c r="AO3613" s="37">
        <f t="shared" si="403"/>
        <v>0</v>
      </c>
      <c r="AP3613" s="17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s="17"/>
      <c r="BE3613" s="17"/>
      <c r="BF3613" s="17"/>
      <c r="BG3613" s="17"/>
      <c r="BH3613" s="17"/>
      <c r="BI3613" s="17"/>
      <c r="BJ3613" s="17"/>
      <c r="BK3613" s="17"/>
      <c r="BL3613" s="17"/>
      <c r="BM3613" s="17"/>
      <c r="BN3613" s="17"/>
      <c r="BO3613" s="17"/>
      <c r="BP3613" s="17"/>
      <c r="BQ3613" s="17"/>
      <c r="BR3613" s="17"/>
    </row>
    <row r="3614" customFormat="1" hidden="1" spans="2:70">
      <c r="B3614" s="17"/>
      <c r="C3614" s="4">
        <f t="shared" si="400"/>
        <v>3610</v>
      </c>
      <c r="D3614" s="16"/>
      <c r="E3614" s="1"/>
      <c r="F3614" s="17"/>
      <c r="G3614" s="4">
        <v>0</v>
      </c>
      <c r="H3614" s="35">
        <f t="shared" si="401"/>
        <v>0</v>
      </c>
      <c r="I3614" s="47">
        <f t="shared" si="402"/>
        <v>0</v>
      </c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7"/>
      <c r="AI3614" s="17"/>
      <c r="AJ3614" s="17"/>
      <c r="AK3614" s="17"/>
      <c r="AL3614" s="17"/>
      <c r="AM3614" s="17"/>
      <c r="AN3614" s="17"/>
      <c r="AO3614" s="37">
        <f t="shared" si="403"/>
        <v>0</v>
      </c>
      <c r="AP3614" s="17"/>
      <c r="AQ3614" s="17"/>
      <c r="AR3614" s="17"/>
      <c r="AS3614" s="17"/>
      <c r="AT3614" s="17"/>
      <c r="AU3614" s="17"/>
      <c r="AV3614" s="17"/>
      <c r="AW3614" s="17"/>
      <c r="AX3614" s="17"/>
      <c r="AY3614" s="17"/>
      <c r="AZ3614" s="17"/>
      <c r="BA3614" s="17"/>
      <c r="BB3614" s="17"/>
      <c r="BC3614" s="17"/>
      <c r="BD3614" s="17"/>
      <c r="BE3614" s="17"/>
      <c r="BF3614" s="17"/>
      <c r="BG3614" s="17"/>
      <c r="BH3614" s="17"/>
      <c r="BI3614" s="17"/>
      <c r="BJ3614" s="17"/>
      <c r="BK3614" s="17"/>
      <c r="BL3614" s="17"/>
      <c r="BM3614" s="17"/>
      <c r="BN3614" s="17"/>
      <c r="BO3614" s="17"/>
      <c r="BP3614" s="17"/>
      <c r="BQ3614" s="17"/>
      <c r="BR3614" s="17"/>
    </row>
    <row r="3615" customFormat="1" spans="2:70">
      <c r="B3615" s="17"/>
      <c r="C3615" s="4">
        <f t="shared" si="400"/>
        <v>3611</v>
      </c>
      <c r="D3615" s="16" t="s">
        <v>4534</v>
      </c>
      <c r="E3615" s="1"/>
      <c r="F3615" s="17"/>
      <c r="G3615" s="4">
        <v>40</v>
      </c>
      <c r="H3615" s="35">
        <f t="shared" si="401"/>
        <v>40</v>
      </c>
      <c r="I3615" s="4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7"/>
      <c r="AI3615" s="17"/>
      <c r="AJ3615" s="17"/>
      <c r="AK3615" s="17"/>
      <c r="AL3615" s="17"/>
      <c r="AM3615" s="17"/>
      <c r="AN3615" s="17"/>
      <c r="AO3615" s="37">
        <f t="shared" si="403"/>
        <v>0</v>
      </c>
      <c r="AP3615" s="17"/>
      <c r="AQ3615" s="17"/>
      <c r="AR3615" s="17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s="17"/>
      <c r="BE3615" s="17"/>
      <c r="BF3615" s="17"/>
      <c r="BG3615" s="17"/>
      <c r="BH3615" s="17"/>
      <c r="BI3615" s="17"/>
      <c r="BJ3615" s="17"/>
      <c r="BK3615" s="17"/>
      <c r="BL3615" s="17"/>
      <c r="BM3615" s="17"/>
      <c r="BN3615" s="17"/>
      <c r="BO3615" s="17"/>
      <c r="BP3615" s="17"/>
      <c r="BQ3615" s="17"/>
      <c r="BR3615" s="17"/>
    </row>
    <row r="3616" customFormat="1" hidden="1" spans="2:70">
      <c r="B3616" s="17"/>
      <c r="C3616" s="4">
        <f t="shared" si="400"/>
        <v>3612</v>
      </c>
      <c r="D3616" s="16" t="s">
        <v>4535</v>
      </c>
      <c r="E3616" s="1"/>
      <c r="F3616" s="17"/>
      <c r="G3616" s="4">
        <v>0</v>
      </c>
      <c r="H3616" s="35">
        <f t="shared" si="401"/>
        <v>0</v>
      </c>
      <c r="I3616" s="4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  <c r="AI3616" s="17"/>
      <c r="AJ3616" s="17"/>
      <c r="AK3616" s="17"/>
      <c r="AL3616" s="17"/>
      <c r="AM3616" s="17"/>
      <c r="AN3616" s="17"/>
      <c r="AO3616" s="37">
        <f t="shared" si="403"/>
        <v>0</v>
      </c>
      <c r="AP3616" s="17"/>
      <c r="AQ3616" s="17"/>
      <c r="AR3616" s="17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s="17"/>
      <c r="BE3616" s="17"/>
      <c r="BF3616" s="17"/>
      <c r="BG3616" s="17"/>
      <c r="BH3616" s="17"/>
      <c r="BI3616" s="17"/>
      <c r="BJ3616" s="17"/>
      <c r="BK3616" s="17"/>
      <c r="BL3616" s="17"/>
      <c r="BM3616" s="17"/>
      <c r="BN3616" s="17"/>
      <c r="BO3616" s="17"/>
      <c r="BP3616" s="17"/>
      <c r="BQ3616" s="17"/>
      <c r="BR3616" s="17"/>
    </row>
    <row r="3617" customFormat="1" hidden="1" spans="2:70">
      <c r="B3617" s="17"/>
      <c r="C3617" s="4">
        <f t="shared" ref="C3617:C3627" si="404">ROW()-4</f>
        <v>3613</v>
      </c>
      <c r="D3617" s="16" t="s">
        <v>4536</v>
      </c>
      <c r="E3617" s="1"/>
      <c r="F3617" s="17"/>
      <c r="G3617" s="4">
        <v>100</v>
      </c>
      <c r="H3617" s="35">
        <f t="shared" si="401"/>
        <v>0</v>
      </c>
      <c r="I3617" s="4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7"/>
      <c r="AI3617" s="17"/>
      <c r="AJ3617" s="17"/>
      <c r="AK3617" s="17"/>
      <c r="AL3617" s="17"/>
      <c r="AM3617" s="17"/>
      <c r="AN3617" s="17"/>
      <c r="AO3617" s="37">
        <f t="shared" si="403"/>
        <v>100</v>
      </c>
      <c r="AP3617" s="17"/>
      <c r="AQ3617" s="17"/>
      <c r="AR3617" s="17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s="17"/>
      <c r="BE3617" s="17"/>
      <c r="BF3617" s="17"/>
      <c r="BG3617" s="17">
        <v>100</v>
      </c>
      <c r="BH3617" s="17"/>
      <c r="BI3617" s="17"/>
      <c r="BJ3617" s="17"/>
      <c r="BK3617" s="17"/>
      <c r="BL3617" s="17"/>
      <c r="BM3617" s="17"/>
      <c r="BN3617" s="17"/>
      <c r="BO3617" s="17"/>
      <c r="BP3617" s="17"/>
      <c r="BQ3617" s="17"/>
      <c r="BR3617" s="17"/>
    </row>
    <row r="3618" customFormat="1" hidden="1" spans="2:70">
      <c r="B3618" s="17"/>
      <c r="C3618" s="4">
        <f t="shared" si="404"/>
        <v>3614</v>
      </c>
      <c r="D3618" s="16" t="s">
        <v>4537</v>
      </c>
      <c r="E3618" s="1"/>
      <c r="F3618" s="17"/>
      <c r="G3618" s="4">
        <v>50</v>
      </c>
      <c r="H3618" s="35">
        <f t="shared" si="401"/>
        <v>0</v>
      </c>
      <c r="I3618" s="4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7"/>
      <c r="AI3618" s="17"/>
      <c r="AJ3618" s="17"/>
      <c r="AK3618" s="17"/>
      <c r="AL3618" s="17"/>
      <c r="AM3618" s="17"/>
      <c r="AN3618" s="17"/>
      <c r="AO3618" s="37">
        <f t="shared" si="403"/>
        <v>50</v>
      </c>
      <c r="AP3618" s="17"/>
      <c r="AQ3618" s="17"/>
      <c r="AR3618" s="17"/>
      <c r="AS3618" s="17"/>
      <c r="AT3618" s="17"/>
      <c r="AU3618" s="17"/>
      <c r="AV3618" s="17"/>
      <c r="AW3618" s="17"/>
      <c r="AX3618" s="17"/>
      <c r="AY3618" s="17"/>
      <c r="AZ3618" s="17"/>
      <c r="BA3618" s="17"/>
      <c r="BB3618" s="17"/>
      <c r="BC3618" s="17"/>
      <c r="BD3618" s="17"/>
      <c r="BE3618" s="17"/>
      <c r="BF3618" s="17"/>
      <c r="BG3618" s="17"/>
      <c r="BH3618" s="17"/>
      <c r="BI3618" s="17"/>
      <c r="BJ3618" s="17"/>
      <c r="BK3618" s="17"/>
      <c r="BL3618" s="17"/>
      <c r="BM3618" s="17">
        <v>50</v>
      </c>
      <c r="BN3618" s="17"/>
      <c r="BO3618" s="17"/>
      <c r="BP3618" s="17"/>
      <c r="BQ3618" s="17"/>
      <c r="BR3618" s="17"/>
    </row>
    <row r="3619" customFormat="1" spans="2:70">
      <c r="B3619" s="17"/>
      <c r="C3619" s="4">
        <f t="shared" si="404"/>
        <v>3615</v>
      </c>
      <c r="D3619" s="16" t="s">
        <v>4538</v>
      </c>
      <c r="E3619" s="1"/>
      <c r="F3619" s="17"/>
      <c r="G3619" s="4">
        <v>0</v>
      </c>
      <c r="H3619" s="35">
        <f t="shared" si="401"/>
        <v>0</v>
      </c>
      <c r="I3619" s="4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7"/>
      <c r="AI3619" s="17"/>
      <c r="AJ3619" s="17"/>
      <c r="AK3619" s="17"/>
      <c r="AL3619" s="17"/>
      <c r="AM3619" s="17"/>
      <c r="AN3619" s="17"/>
      <c r="AO3619" s="37">
        <f t="shared" si="403"/>
        <v>0</v>
      </c>
      <c r="AP3619" s="17"/>
      <c r="AQ3619" s="17"/>
      <c r="AR3619" s="17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s="17"/>
      <c r="BE3619" s="17"/>
      <c r="BF3619" s="17"/>
      <c r="BG3619" s="17"/>
      <c r="BH3619" s="17"/>
      <c r="BI3619" s="17"/>
      <c r="BJ3619" s="17"/>
      <c r="BK3619" s="17"/>
      <c r="BL3619" s="17"/>
      <c r="BM3619" s="17"/>
      <c r="BN3619" s="17"/>
      <c r="BO3619" s="17"/>
      <c r="BP3619" s="17"/>
      <c r="BQ3619" s="17"/>
      <c r="BR3619" s="17"/>
    </row>
    <row r="3620" customFormat="1" hidden="1" spans="2:70">
      <c r="B3620" s="17"/>
      <c r="C3620" s="4">
        <f t="shared" si="404"/>
        <v>3616</v>
      </c>
      <c r="D3620" s="16" t="s">
        <v>4539</v>
      </c>
      <c r="E3620" s="1"/>
      <c r="F3620" s="17" t="s">
        <v>4540</v>
      </c>
      <c r="G3620" s="4">
        <v>100</v>
      </c>
      <c r="H3620" s="35">
        <f t="shared" si="401"/>
        <v>0</v>
      </c>
      <c r="I3620" s="4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7"/>
      <c r="AI3620" s="17"/>
      <c r="AJ3620" s="17"/>
      <c r="AK3620" s="17"/>
      <c r="AL3620" s="17"/>
      <c r="AM3620" s="17"/>
      <c r="AN3620" s="17"/>
      <c r="AO3620" s="37">
        <f t="shared" si="403"/>
        <v>100</v>
      </c>
      <c r="AP3620" s="17"/>
      <c r="AQ3620" s="17"/>
      <c r="AR3620" s="17"/>
      <c r="AS3620" s="17"/>
      <c r="AT3620" s="17"/>
      <c r="AU3620" s="17">
        <v>100</v>
      </c>
      <c r="AV3620" s="17"/>
      <c r="AW3620" s="17"/>
      <c r="AX3620" s="17"/>
      <c r="AY3620" s="17"/>
      <c r="AZ3620" s="17"/>
      <c r="BA3620" s="17"/>
      <c r="BB3620" s="17"/>
      <c r="BC3620" s="17"/>
      <c r="BD3620" s="17"/>
      <c r="BE3620" s="17"/>
      <c r="BF3620" s="17"/>
      <c r="BG3620" s="17"/>
      <c r="BH3620" s="17"/>
      <c r="BI3620" s="17"/>
      <c r="BJ3620" s="17"/>
      <c r="BK3620" s="17"/>
      <c r="BL3620" s="17"/>
      <c r="BM3620" s="17"/>
      <c r="BN3620" s="17"/>
      <c r="BO3620" s="17"/>
      <c r="BP3620" s="17"/>
      <c r="BQ3620" s="17"/>
      <c r="BR3620" s="17"/>
    </row>
    <row r="3621" customFormat="1" hidden="1" spans="2:70">
      <c r="B3621" s="17"/>
      <c r="C3621" s="4">
        <f t="shared" si="404"/>
        <v>3617</v>
      </c>
      <c r="D3621" s="16" t="s">
        <v>4541</v>
      </c>
      <c r="E3621" s="1"/>
      <c r="F3621" s="17"/>
      <c r="G3621" s="4">
        <v>100</v>
      </c>
      <c r="H3621" s="35">
        <f t="shared" si="401"/>
        <v>0</v>
      </c>
      <c r="I3621" s="47"/>
      <c r="J3621" s="17"/>
      <c r="K3621" s="17"/>
      <c r="L3621" s="17"/>
      <c r="M3621" s="17"/>
      <c r="N3621" s="17"/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  <c r="AE3621" s="17"/>
      <c r="AF3621" s="17"/>
      <c r="AG3621" s="17"/>
      <c r="AH3621" s="17"/>
      <c r="AI3621" s="17"/>
      <c r="AJ3621" s="17"/>
      <c r="AK3621" s="17"/>
      <c r="AL3621" s="17"/>
      <c r="AM3621" s="17"/>
      <c r="AN3621" s="17"/>
      <c r="AO3621" s="37">
        <f t="shared" si="403"/>
        <v>100</v>
      </c>
      <c r="AP3621" s="17"/>
      <c r="AQ3621" s="17"/>
      <c r="AR3621" s="17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s="17"/>
      <c r="BE3621" s="17"/>
      <c r="BF3621" s="17">
        <v>100</v>
      </c>
      <c r="BG3621" s="17"/>
      <c r="BH3621" s="17"/>
      <c r="BI3621" s="17"/>
      <c r="BJ3621" s="17"/>
      <c r="BK3621" s="17"/>
      <c r="BL3621" s="17"/>
      <c r="BM3621" s="17"/>
      <c r="BN3621" s="17"/>
      <c r="BO3621" s="17"/>
      <c r="BP3621" s="17"/>
      <c r="BQ3621" s="17"/>
      <c r="BR3621" s="17"/>
    </row>
    <row r="3622" customFormat="1" hidden="1" spans="2:70">
      <c r="B3622" s="17"/>
      <c r="C3622" s="4">
        <f t="shared" si="404"/>
        <v>3618</v>
      </c>
      <c r="D3622" s="16" t="s">
        <v>4542</v>
      </c>
      <c r="E3622" s="1"/>
      <c r="F3622" s="17"/>
      <c r="G3622" s="4">
        <v>100</v>
      </c>
      <c r="H3622" s="35">
        <f t="shared" si="401"/>
        <v>0</v>
      </c>
      <c r="I3622" s="47"/>
      <c r="J3622" s="17"/>
      <c r="K3622" s="17"/>
      <c r="L3622" s="17"/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7"/>
      <c r="AG3622" s="17"/>
      <c r="AH3622" s="17"/>
      <c r="AI3622" s="17"/>
      <c r="AJ3622" s="17"/>
      <c r="AK3622" s="17"/>
      <c r="AL3622" s="17"/>
      <c r="AM3622" s="17"/>
      <c r="AN3622" s="17"/>
      <c r="AO3622" s="37">
        <f t="shared" si="403"/>
        <v>100</v>
      </c>
      <c r="AP3622" s="17"/>
      <c r="AQ3622" s="17"/>
      <c r="AR3622" s="17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7">
        <v>100</v>
      </c>
      <c r="BC3622" s="17"/>
      <c r="BD3622" s="17"/>
      <c r="BE3622" s="17"/>
      <c r="BF3622" s="17"/>
      <c r="BG3622" s="17"/>
      <c r="BH3622" s="17"/>
      <c r="BI3622" s="17"/>
      <c r="BJ3622" s="17"/>
      <c r="BK3622" s="17"/>
      <c r="BL3622" s="17"/>
      <c r="BM3622" s="17"/>
      <c r="BN3622" s="17"/>
      <c r="BO3622" s="17"/>
      <c r="BP3622" s="17"/>
      <c r="BQ3622" s="17"/>
      <c r="BR3622" s="17"/>
    </row>
    <row r="3623" customFormat="1" hidden="1" spans="2:70">
      <c r="B3623" s="17"/>
      <c r="C3623" s="4">
        <f t="shared" si="404"/>
        <v>3619</v>
      </c>
      <c r="D3623" s="16" t="s">
        <v>4543</v>
      </c>
      <c r="E3623" s="1"/>
      <c r="F3623" s="17"/>
      <c r="G3623" s="4">
        <v>60</v>
      </c>
      <c r="H3623" s="35">
        <f t="shared" si="401"/>
        <v>0</v>
      </c>
      <c r="I3623" s="4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7"/>
      <c r="AI3623" s="17"/>
      <c r="AJ3623" s="17"/>
      <c r="AK3623" s="17"/>
      <c r="AL3623" s="17"/>
      <c r="AM3623" s="17"/>
      <c r="AN3623" s="17"/>
      <c r="AO3623" s="37">
        <f t="shared" si="403"/>
        <v>60</v>
      </c>
      <c r="AP3623" s="17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s="17"/>
      <c r="BE3623" s="17"/>
      <c r="BF3623" s="17"/>
      <c r="BG3623" s="17">
        <v>60</v>
      </c>
      <c r="BH3623" s="17"/>
      <c r="BI3623" s="17"/>
      <c r="BJ3623" s="17"/>
      <c r="BK3623" s="17"/>
      <c r="BL3623" s="17"/>
      <c r="BM3623" s="17"/>
      <c r="BN3623" s="17"/>
      <c r="BO3623" s="17"/>
      <c r="BP3623" s="17"/>
      <c r="BQ3623" s="17"/>
      <c r="BR3623" s="17"/>
    </row>
    <row r="3624" customFormat="1" spans="2:70">
      <c r="B3624" s="17"/>
      <c r="C3624" s="4">
        <f t="shared" si="404"/>
        <v>3620</v>
      </c>
      <c r="D3624" s="16" t="s">
        <v>4544</v>
      </c>
      <c r="E3624" s="1"/>
      <c r="F3624" s="17"/>
      <c r="G3624" s="4">
        <v>200</v>
      </c>
      <c r="H3624" s="35">
        <f t="shared" si="401"/>
        <v>100</v>
      </c>
      <c r="I3624" s="47"/>
      <c r="J3624" s="17"/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7"/>
      <c r="AG3624" s="17"/>
      <c r="AH3624" s="17"/>
      <c r="AI3624" s="17"/>
      <c r="AJ3624" s="17"/>
      <c r="AK3624" s="17"/>
      <c r="AL3624" s="17"/>
      <c r="AM3624" s="17"/>
      <c r="AN3624" s="17"/>
      <c r="AO3624" s="37">
        <f t="shared" si="403"/>
        <v>100</v>
      </c>
      <c r="AP3624" s="17"/>
      <c r="AQ3624" s="17"/>
      <c r="AR3624" s="17"/>
      <c r="AS3624" s="17"/>
      <c r="AT3624" s="17"/>
      <c r="AU3624" s="17"/>
      <c r="AV3624" s="17"/>
      <c r="AW3624" s="17"/>
      <c r="AX3624" s="17">
        <v>100</v>
      </c>
      <c r="AY3624" s="17"/>
      <c r="AZ3624" s="17"/>
      <c r="BA3624" s="17"/>
      <c r="BB3624" s="17"/>
      <c r="BC3624" s="17"/>
      <c r="BD3624" s="17"/>
      <c r="BE3624" s="17"/>
      <c r="BF3624" s="17"/>
      <c r="BG3624" s="17"/>
      <c r="BH3624" s="17"/>
      <c r="BI3624" s="17"/>
      <c r="BJ3624" s="17"/>
      <c r="BK3624" s="17"/>
      <c r="BL3624" s="17"/>
      <c r="BM3624" s="17"/>
      <c r="BN3624" s="17"/>
      <c r="BO3624" s="17"/>
      <c r="BP3624" s="17"/>
      <c r="BQ3624" s="17"/>
      <c r="BR3624" s="17"/>
    </row>
    <row r="3625" customFormat="1" spans="2:70">
      <c r="B3625" s="17"/>
      <c r="C3625" s="4">
        <f t="shared" si="404"/>
        <v>3621</v>
      </c>
      <c r="D3625" s="16" t="s">
        <v>4545</v>
      </c>
      <c r="E3625" s="1"/>
      <c r="F3625" s="17"/>
      <c r="G3625" s="4">
        <v>770</v>
      </c>
      <c r="H3625" s="35">
        <f t="shared" si="401"/>
        <v>770</v>
      </c>
      <c r="I3625" s="47"/>
      <c r="J3625" s="17"/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7"/>
      <c r="AG3625" s="17"/>
      <c r="AH3625" s="17"/>
      <c r="AI3625" s="17"/>
      <c r="AJ3625" s="17"/>
      <c r="AK3625" s="17"/>
      <c r="AL3625" s="17"/>
      <c r="AM3625" s="17"/>
      <c r="AN3625" s="17"/>
      <c r="AO3625" s="37">
        <f t="shared" si="403"/>
        <v>0</v>
      </c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s="17"/>
      <c r="BE3625" s="17"/>
      <c r="BF3625" s="17"/>
      <c r="BG3625" s="17"/>
      <c r="BH3625" s="17"/>
      <c r="BI3625" s="17"/>
      <c r="BJ3625" s="17"/>
      <c r="BK3625" s="17"/>
      <c r="BL3625" s="17"/>
      <c r="BM3625" s="17"/>
      <c r="BN3625" s="17"/>
      <c r="BO3625" s="17"/>
      <c r="BP3625" s="17"/>
      <c r="BQ3625" s="17"/>
      <c r="BR3625" s="17"/>
    </row>
    <row r="3626" customFormat="1" spans="2:70">
      <c r="C3626" s="4">
        <v>3594</v>
      </c>
      <c r="D3626" t="s">
        <v>4546</v>
      </c>
      <c r="E3626" s="1"/>
      <c r="F3626" s="17" t="s">
        <v>4547</v>
      </c>
      <c r="G3626" s="4">
        <v>500</v>
      </c>
      <c r="H3626" s="35">
        <f t="shared" si="401"/>
        <v>500</v>
      </c>
      <c r="I3626" s="47"/>
      <c r="J3626" s="17"/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  <c r="AE3626" s="17"/>
      <c r="AF3626" s="17"/>
      <c r="AG3626" s="17"/>
      <c r="AH3626" s="17"/>
      <c r="AI3626" s="17"/>
      <c r="AJ3626" s="17"/>
      <c r="AK3626" s="17"/>
      <c r="AL3626" s="17"/>
      <c r="AM3626" s="17"/>
      <c r="AN3626" s="17"/>
      <c r="AO3626" s="37">
        <f t="shared" si="403"/>
        <v>0</v>
      </c>
      <c r="AP3626" s="17"/>
      <c r="AQ3626" s="17"/>
      <c r="AR3626" s="17"/>
      <c r="AS3626" s="17"/>
      <c r="AT3626" s="17"/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s="17"/>
      <c r="BE3626" s="17"/>
      <c r="BF3626" s="17"/>
      <c r="BG3626" s="17"/>
      <c r="BH3626" s="17"/>
      <c r="BI3626" s="17"/>
      <c r="BJ3626" s="17"/>
      <c r="BK3626" s="17"/>
      <c r="BL3626" s="17"/>
      <c r="BM3626" s="17"/>
      <c r="BN3626" s="17"/>
      <c r="BO3626" s="17"/>
      <c r="BP3626" s="17"/>
      <c r="BQ3626" s="17"/>
      <c r="BR3626" s="17"/>
    </row>
    <row r="3627" customFormat="1" spans="2:70">
      <c r="C3627" s="4">
        <f t="shared" ref="C3627:C3640" si="405">ROW()-4</f>
        <v>3623</v>
      </c>
      <c r="D3627" t="s">
        <v>4548</v>
      </c>
      <c r="E3627" s="1"/>
      <c r="F3627" s="17"/>
      <c r="G3627" s="4">
        <v>0</v>
      </c>
      <c r="H3627" s="35">
        <f t="shared" si="401"/>
        <v>0</v>
      </c>
      <c r="I3627" s="4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7"/>
      <c r="AG3627" s="17"/>
      <c r="AH3627" s="17"/>
      <c r="AI3627" s="17"/>
      <c r="AJ3627" s="17"/>
      <c r="AK3627" s="17"/>
      <c r="AL3627" s="17"/>
      <c r="AM3627" s="17"/>
      <c r="AN3627" s="17"/>
      <c r="AO3627" s="37">
        <f t="shared" si="403"/>
        <v>0</v>
      </c>
      <c r="AP3627" s="17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s="17"/>
      <c r="BE3627" s="17"/>
      <c r="BF3627" s="17"/>
      <c r="BG3627" s="17"/>
      <c r="BH3627" s="17"/>
      <c r="BI3627" s="17"/>
      <c r="BJ3627" s="17"/>
      <c r="BK3627" s="17"/>
      <c r="BL3627" s="17"/>
      <c r="BM3627" s="17"/>
      <c r="BN3627" s="17"/>
      <c r="BO3627" s="17"/>
      <c r="BP3627" s="17"/>
      <c r="BQ3627" s="17"/>
      <c r="BR3627" s="17"/>
    </row>
    <row r="3628" customFormat="1" hidden="1" spans="2:70">
      <c r="B3628" s="17"/>
      <c r="C3628" s="4">
        <f t="shared" si="405"/>
        <v>3624</v>
      </c>
      <c r="D3628" t="s">
        <v>4549</v>
      </c>
      <c r="E3628" s="1"/>
      <c r="F3628" s="17"/>
      <c r="G3628" s="4">
        <v>150</v>
      </c>
      <c r="H3628" s="35">
        <f t="shared" si="401"/>
        <v>0</v>
      </c>
      <c r="I3628" s="47"/>
      <c r="J3628" s="17"/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  <c r="AE3628" s="17"/>
      <c r="AF3628" s="17"/>
      <c r="AG3628" s="17"/>
      <c r="AH3628" s="17"/>
      <c r="AI3628" s="17"/>
      <c r="AJ3628" s="17"/>
      <c r="AK3628" s="17"/>
      <c r="AL3628" s="17"/>
      <c r="AM3628" s="17"/>
      <c r="AN3628" s="17"/>
      <c r="AO3628" s="37">
        <f t="shared" ref="AO3626:AO3680" si="406">SUM(AP3628:BT3628)</f>
        <v>150</v>
      </c>
      <c r="AP3628" s="17"/>
      <c r="AQ3628" s="17"/>
      <c r="AR3628" s="17"/>
      <c r="AS3628" s="17"/>
      <c r="AT3628" s="17"/>
      <c r="AU3628" s="17"/>
      <c r="AV3628" s="17"/>
      <c r="AW3628" s="17"/>
      <c r="AX3628" s="17"/>
      <c r="AY3628" s="17">
        <v>100</v>
      </c>
      <c r="AZ3628" s="17">
        <v>50</v>
      </c>
      <c r="BA3628" s="17"/>
      <c r="BB3628" s="17"/>
      <c r="BC3628" s="17"/>
      <c r="BD3628" s="17"/>
      <c r="BE3628" s="17"/>
      <c r="BF3628" s="17"/>
      <c r="BG3628" s="17"/>
      <c r="BH3628" s="17"/>
      <c r="BI3628" s="17"/>
      <c r="BJ3628" s="17"/>
      <c r="BK3628" s="17"/>
      <c r="BL3628" s="17"/>
      <c r="BM3628" s="17"/>
      <c r="BN3628" s="17"/>
      <c r="BO3628" s="17"/>
      <c r="BP3628" s="17"/>
      <c r="BQ3628" s="17"/>
      <c r="BR3628" s="17"/>
    </row>
    <row r="3629" customFormat="1" hidden="1" spans="2:70">
      <c r="B3629" s="17"/>
      <c r="C3629" s="4">
        <f t="shared" si="405"/>
        <v>3625</v>
      </c>
      <c r="D3629" s="16" t="s">
        <v>4550</v>
      </c>
      <c r="E3629" s="1"/>
      <c r="F3629" s="17"/>
      <c r="G3629" s="4">
        <v>50</v>
      </c>
      <c r="H3629" s="35">
        <f t="shared" si="401"/>
        <v>0</v>
      </c>
      <c r="I3629" s="4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7"/>
      <c r="AI3629" s="17"/>
      <c r="AJ3629" s="17"/>
      <c r="AK3629" s="17"/>
      <c r="AL3629" s="17"/>
      <c r="AM3629" s="17"/>
      <c r="AN3629" s="17"/>
      <c r="AO3629" s="37">
        <f t="shared" si="406"/>
        <v>50</v>
      </c>
      <c r="AP3629" s="17"/>
      <c r="AQ3629" s="17"/>
      <c r="AR3629" s="17"/>
      <c r="AS3629" s="17"/>
      <c r="AT3629" s="17"/>
      <c r="AU3629" s="17"/>
      <c r="AV3629" s="17"/>
      <c r="AW3629" s="17"/>
      <c r="AX3629" s="17"/>
      <c r="AY3629" s="17"/>
      <c r="AZ3629" s="17">
        <v>50</v>
      </c>
      <c r="BA3629" s="17"/>
      <c r="BB3629" s="17"/>
      <c r="BC3629" s="17"/>
      <c r="BD3629" s="17"/>
      <c r="BE3629" s="17"/>
      <c r="BF3629" s="17"/>
      <c r="BG3629" s="17"/>
      <c r="BH3629" s="17"/>
      <c r="BI3629" s="17"/>
      <c r="BJ3629" s="17"/>
      <c r="BK3629" s="17"/>
      <c r="BL3629" s="17"/>
      <c r="BM3629" s="17"/>
      <c r="BN3629" s="17"/>
      <c r="BO3629" s="17"/>
      <c r="BP3629" s="17"/>
      <c r="BQ3629" s="17"/>
      <c r="BR3629" s="17"/>
    </row>
    <row r="3630" customFormat="1" hidden="1" spans="2:70">
      <c r="C3630" s="4">
        <f t="shared" si="405"/>
        <v>3626</v>
      </c>
      <c r="D3630" t="s">
        <v>4551</v>
      </c>
      <c r="E3630" s="1"/>
      <c r="F3630" s="17"/>
      <c r="G3630" s="4">
        <v>50</v>
      </c>
      <c r="H3630" s="35">
        <f t="shared" si="401"/>
        <v>0</v>
      </c>
      <c r="I3630" s="4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7"/>
      <c r="AI3630" s="17"/>
      <c r="AJ3630" s="17"/>
      <c r="AK3630" s="17"/>
      <c r="AL3630" s="17"/>
      <c r="AM3630" s="17"/>
      <c r="AN3630" s="17"/>
      <c r="AO3630" s="37">
        <f t="shared" si="406"/>
        <v>50</v>
      </c>
      <c r="AP3630" s="17"/>
      <c r="AQ3630" s="17"/>
      <c r="AR3630" s="17"/>
      <c r="AS3630" s="17">
        <v>50</v>
      </c>
      <c r="AT3630" s="17"/>
      <c r="AU3630" s="17"/>
      <c r="AV3630" s="17"/>
      <c r="AW3630" s="17"/>
      <c r="AX3630" s="17"/>
      <c r="AY3630" s="17"/>
      <c r="AZ3630" s="17"/>
      <c r="BA3630" s="17"/>
      <c r="BB3630" s="17"/>
      <c r="BC3630" s="17"/>
      <c r="BD3630" s="17"/>
      <c r="BE3630" s="17"/>
      <c r="BF3630" s="17"/>
      <c r="BG3630" s="17"/>
      <c r="BH3630" s="17"/>
      <c r="BI3630" s="17"/>
      <c r="BJ3630" s="17"/>
      <c r="BK3630" s="17"/>
      <c r="BL3630" s="17"/>
      <c r="BM3630" s="17"/>
      <c r="BN3630" s="17"/>
      <c r="BO3630" s="17"/>
      <c r="BP3630" s="17"/>
      <c r="BQ3630" s="17"/>
      <c r="BR3630" s="17"/>
    </row>
    <row r="3631" customFormat="1" hidden="1" spans="2:70">
      <c r="C3631" s="4">
        <f t="shared" si="405"/>
        <v>3627</v>
      </c>
      <c r="D3631" t="s">
        <v>4552</v>
      </c>
      <c r="E3631" s="1"/>
      <c r="F3631" s="17"/>
      <c r="G3631" s="4">
        <v>300</v>
      </c>
      <c r="H3631" s="35">
        <f t="shared" si="401"/>
        <v>0</v>
      </c>
      <c r="I3631" s="47"/>
      <c r="J3631" s="17"/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  <c r="AE3631" s="17"/>
      <c r="AF3631" s="17"/>
      <c r="AG3631" s="17"/>
      <c r="AH3631" s="17"/>
      <c r="AI3631" s="17"/>
      <c r="AJ3631" s="17"/>
      <c r="AK3631" s="17"/>
      <c r="AL3631" s="17"/>
      <c r="AM3631" s="17"/>
      <c r="AN3631" s="17"/>
      <c r="AO3631" s="37">
        <f t="shared" si="406"/>
        <v>300</v>
      </c>
      <c r="AP3631" s="17"/>
      <c r="AQ3631" s="17"/>
      <c r="AR3631" s="17"/>
      <c r="AS3631" s="17"/>
      <c r="AT3631" s="17"/>
      <c r="AU3631" s="17"/>
      <c r="AV3631" s="17"/>
      <c r="AW3631" s="17"/>
      <c r="AX3631" s="17"/>
      <c r="AY3631" s="17"/>
      <c r="AZ3631" s="17">
        <v>40</v>
      </c>
      <c r="BA3631" s="17"/>
      <c r="BB3631" s="17"/>
      <c r="BC3631" s="17"/>
      <c r="BD3631" s="17"/>
      <c r="BE3631" s="17"/>
      <c r="BF3631" s="17">
        <v>200</v>
      </c>
      <c r="BG3631" s="17">
        <v>60</v>
      </c>
      <c r="BH3631" s="17"/>
      <c r="BI3631" s="17"/>
      <c r="BJ3631" s="17"/>
      <c r="BK3631" s="17"/>
      <c r="BL3631" s="17"/>
      <c r="BM3631" s="17"/>
      <c r="BN3631" s="17"/>
      <c r="BO3631" s="17"/>
      <c r="BP3631" s="17"/>
      <c r="BQ3631" s="17"/>
      <c r="BR3631" s="17"/>
    </row>
    <row r="3632" customFormat="1" hidden="1" spans="2:70">
      <c r="B3632" s="17"/>
      <c r="C3632" s="4">
        <f t="shared" si="405"/>
        <v>3628</v>
      </c>
      <c r="D3632" s="16" t="s">
        <v>4553</v>
      </c>
      <c r="E3632" s="1"/>
      <c r="F3632" s="17"/>
      <c r="G3632" s="4">
        <v>200</v>
      </c>
      <c r="H3632" s="35">
        <f t="shared" si="401"/>
        <v>0</v>
      </c>
      <c r="I3632" s="4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  <c r="AE3632" s="17"/>
      <c r="AF3632" s="17"/>
      <c r="AG3632" s="17"/>
      <c r="AH3632" s="17"/>
      <c r="AI3632" s="17"/>
      <c r="AJ3632" s="17"/>
      <c r="AK3632" s="17"/>
      <c r="AL3632" s="17"/>
      <c r="AM3632" s="17"/>
      <c r="AN3632" s="17"/>
      <c r="AO3632" s="37">
        <v>200</v>
      </c>
      <c r="AP3632" s="17"/>
      <c r="AQ3632" s="17"/>
      <c r="AR3632" s="17"/>
      <c r="AS3632" s="17"/>
      <c r="AT3632" s="17"/>
      <c r="AU3632" s="17"/>
      <c r="AV3632" s="17"/>
      <c r="AW3632" s="17"/>
      <c r="AX3632" s="17"/>
      <c r="AY3632" s="17"/>
      <c r="AZ3632" s="17"/>
      <c r="BA3632" s="17"/>
      <c r="BB3632" s="17"/>
      <c r="BC3632" s="17"/>
      <c r="BD3632" s="17"/>
      <c r="BE3632" s="17">
        <v>200</v>
      </c>
      <c r="BF3632" s="17"/>
      <c r="BG3632" s="17"/>
      <c r="BH3632" s="17"/>
      <c r="BI3632" s="17"/>
      <c r="BJ3632" s="17"/>
      <c r="BK3632" s="17"/>
      <c r="BL3632" s="17"/>
      <c r="BM3632" s="17"/>
      <c r="BN3632" s="17"/>
      <c r="BO3632" s="17"/>
      <c r="BP3632" s="17"/>
      <c r="BQ3632" s="17"/>
      <c r="BR3632" s="17"/>
    </row>
    <row r="3633" customFormat="1" hidden="1" spans="2:72">
      <c r="B3633" s="17"/>
      <c r="C3633" s="4">
        <f t="shared" si="405"/>
        <v>3629</v>
      </c>
      <c r="D3633" s="16"/>
      <c r="E3633" s="1"/>
      <c r="F3633" s="17"/>
      <c r="G3633" s="4"/>
      <c r="H3633" s="35"/>
      <c r="I3633" s="4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  <c r="AE3633" s="17"/>
      <c r="AF3633" s="17"/>
      <c r="AG3633" s="17"/>
      <c r="AH3633" s="17"/>
      <c r="AI3633" s="17"/>
      <c r="AJ3633" s="17"/>
      <c r="AK3633" s="17"/>
      <c r="AL3633" s="17"/>
      <c r="AM3633" s="17"/>
      <c r="AN3633" s="17"/>
      <c r="AO3633" s="37"/>
      <c r="AP3633" s="17"/>
      <c r="AQ3633" s="17"/>
      <c r="AR3633" s="17"/>
      <c r="AS3633" s="17"/>
      <c r="AT3633" s="17"/>
      <c r="AU3633" s="17"/>
      <c r="AV3633" s="17"/>
      <c r="AW3633" s="17"/>
      <c r="AX3633" s="17"/>
      <c r="AY3633" s="17"/>
      <c r="AZ3633" s="17"/>
      <c r="BA3633" s="17"/>
      <c r="BB3633" s="17"/>
      <c r="BC3633" s="17"/>
      <c r="BD3633" s="17"/>
      <c r="BE3633" s="17"/>
      <c r="BF3633" s="17"/>
      <c r="BG3633" s="17"/>
      <c r="BH3633" s="17"/>
      <c r="BI3633" s="17"/>
      <c r="BJ3633" s="17"/>
      <c r="BK3633" s="17"/>
      <c r="BL3633" s="17"/>
      <c r="BM3633" s="17"/>
      <c r="BN3633" s="17"/>
      <c r="BO3633" s="17"/>
      <c r="BP3633" s="17"/>
      <c r="BQ3633" s="17"/>
      <c r="BR3633" s="17"/>
    </row>
    <row r="3634" customFormat="1" spans="2:72">
      <c r="B3634" s="17"/>
      <c r="C3634" s="4">
        <f t="shared" si="405"/>
        <v>3630</v>
      </c>
      <c r="D3634" s="16" t="s">
        <v>4554</v>
      </c>
      <c r="E3634" s="1"/>
      <c r="F3634" s="17" t="s">
        <v>4555</v>
      </c>
      <c r="G3634" s="4">
        <v>20</v>
      </c>
      <c r="H3634" s="35">
        <f>G3634+I3634-AO3634</f>
        <v>20</v>
      </c>
      <c r="I3634" s="4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7"/>
      <c r="AG3634" s="17"/>
      <c r="AH3634" s="17"/>
      <c r="AI3634" s="17"/>
      <c r="AJ3634" s="17"/>
      <c r="AK3634" s="17"/>
      <c r="AL3634" s="17"/>
      <c r="AM3634" s="17"/>
      <c r="AN3634" s="17"/>
      <c r="AO3634" s="37">
        <f>SUM(AP3634:BT3634)</f>
        <v>0</v>
      </c>
      <c r="AP3634" s="17"/>
      <c r="AQ3634" s="17"/>
      <c r="AR3634" s="17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7"/>
      <c r="BC3634" s="17"/>
      <c r="BD3634" s="17"/>
      <c r="BE3634" s="17"/>
      <c r="BF3634" s="17"/>
      <c r="BG3634" s="17"/>
      <c r="BH3634" s="17"/>
      <c r="BI3634" s="17"/>
      <c r="BJ3634" s="17"/>
      <c r="BK3634" s="17"/>
      <c r="BL3634" s="17"/>
      <c r="BM3634" s="17"/>
      <c r="BN3634" s="17"/>
      <c r="BO3634" s="17"/>
      <c r="BP3634" s="17"/>
      <c r="BQ3634" s="17"/>
      <c r="BR3634" s="17"/>
    </row>
    <row r="3635" customFormat="1" hidden="1" spans="2:72">
      <c r="B3635" s="17"/>
      <c r="C3635" s="4">
        <f t="shared" si="405"/>
        <v>3631</v>
      </c>
      <c r="D3635" s="16" t="s">
        <v>4556</v>
      </c>
      <c r="E3635" s="1"/>
      <c r="F3635" s="17"/>
      <c r="G3635" s="4">
        <v>50</v>
      </c>
      <c r="H3635" s="35">
        <f t="shared" si="401"/>
        <v>0</v>
      </c>
      <c r="I3635" s="47"/>
      <c r="J3635" s="17"/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7"/>
      <c r="AI3635" s="17"/>
      <c r="AJ3635" s="17"/>
      <c r="AK3635" s="17"/>
      <c r="AL3635" s="17"/>
      <c r="AM3635" s="17"/>
      <c r="AN3635" s="17"/>
      <c r="AO3635" s="37">
        <f t="shared" si="406"/>
        <v>50</v>
      </c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>
        <v>30</v>
      </c>
      <c r="BB3635" s="17">
        <v>20</v>
      </c>
      <c r="BC3635" s="17"/>
      <c r="BD3635" s="17"/>
      <c r="BE3635" s="17"/>
      <c r="BF3635" s="17"/>
      <c r="BG3635" s="17"/>
      <c r="BH3635" s="17"/>
      <c r="BI3635" s="17"/>
      <c r="BJ3635" s="17"/>
      <c r="BK3635" s="17"/>
      <c r="BL3635" s="17"/>
      <c r="BM3635" s="17"/>
      <c r="BN3635" s="17"/>
      <c r="BO3635" s="17"/>
      <c r="BP3635" s="17"/>
      <c r="BQ3635" s="17"/>
      <c r="BR3635" s="17"/>
    </row>
    <row r="3636" customFormat="1" hidden="1" spans="2:72">
      <c r="B3636" s="17"/>
      <c r="C3636" s="4">
        <f t="shared" si="405"/>
        <v>3632</v>
      </c>
      <c r="D3636" s="16" t="s">
        <v>4557</v>
      </c>
      <c r="E3636" s="1"/>
      <c r="F3636" s="17" t="s">
        <v>4558</v>
      </c>
      <c r="G3636" s="4">
        <v>50</v>
      </c>
      <c r="H3636" s="35">
        <f t="shared" si="401"/>
        <v>0</v>
      </c>
      <c r="I3636" s="47"/>
      <c r="J3636" s="17"/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7"/>
      <c r="AG3636" s="17"/>
      <c r="AH3636" s="17"/>
      <c r="AI3636" s="17"/>
      <c r="AJ3636" s="17"/>
      <c r="AK3636" s="17"/>
      <c r="AL3636" s="17"/>
      <c r="AM3636" s="17"/>
      <c r="AN3636" s="17"/>
      <c r="AO3636" s="37">
        <f t="shared" si="406"/>
        <v>50</v>
      </c>
      <c r="AP3636" s="17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s="17"/>
      <c r="BE3636" s="17"/>
      <c r="BF3636" s="17"/>
      <c r="BG3636" s="17"/>
      <c r="BH3636" s="17"/>
      <c r="BI3636" s="17"/>
      <c r="BJ3636" s="17">
        <v>50</v>
      </c>
      <c r="BK3636" s="17"/>
      <c r="BL3636" s="17"/>
      <c r="BM3636" s="17"/>
      <c r="BN3636" s="17"/>
      <c r="BO3636" s="17"/>
      <c r="BP3636" s="17"/>
      <c r="BQ3636" s="17"/>
      <c r="BR3636" s="17"/>
    </row>
    <row r="3637" customFormat="1" spans="2:72">
      <c r="B3637" s="17"/>
      <c r="C3637" s="4">
        <f t="shared" si="405"/>
        <v>3633</v>
      </c>
      <c r="D3637" s="16" t="s">
        <v>4559</v>
      </c>
      <c r="E3637" s="1"/>
      <c r="F3637" s="17"/>
      <c r="G3637" s="4">
        <v>200</v>
      </c>
      <c r="H3637" s="35">
        <f t="shared" si="401"/>
        <v>200</v>
      </c>
      <c r="I3637" s="47"/>
      <c r="J3637" s="17"/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7"/>
      <c r="AG3637" s="17"/>
      <c r="AH3637" s="17"/>
      <c r="AI3637" s="17"/>
      <c r="AJ3637" s="17"/>
      <c r="AK3637" s="17"/>
      <c r="AL3637" s="17"/>
      <c r="AM3637" s="17"/>
      <c r="AN3637" s="17"/>
      <c r="AO3637" s="37">
        <f t="shared" si="406"/>
        <v>0</v>
      </c>
      <c r="AP3637" s="17"/>
      <c r="AQ3637" s="17"/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s="17"/>
      <c r="BE3637" s="17"/>
      <c r="BF3637" s="17"/>
      <c r="BG3637" s="17"/>
      <c r="BH3637" s="17"/>
      <c r="BI3637" s="17"/>
      <c r="BJ3637" s="17"/>
      <c r="BK3637" s="17"/>
      <c r="BL3637" s="17"/>
      <c r="BM3637" s="17"/>
      <c r="BN3637" s="17"/>
      <c r="BO3637" s="17"/>
      <c r="BP3637" s="17"/>
      <c r="BQ3637" s="17"/>
      <c r="BR3637" s="17"/>
    </row>
    <row r="3638" customFormat="1" hidden="1" spans="2:72">
      <c r="B3638" s="17"/>
      <c r="C3638" s="4">
        <f t="shared" si="405"/>
        <v>3634</v>
      </c>
      <c r="D3638" s="16" t="s">
        <v>4560</v>
      </c>
      <c r="E3638" s="1"/>
      <c r="F3638" s="17" t="s">
        <v>2666</v>
      </c>
      <c r="G3638" s="4">
        <v>0</v>
      </c>
      <c r="H3638" s="35">
        <f t="shared" si="401"/>
        <v>0</v>
      </c>
      <c r="I3638" s="47"/>
      <c r="J3638" s="17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  <c r="AE3638" s="17"/>
      <c r="AF3638" s="17"/>
      <c r="AG3638" s="17"/>
      <c r="AH3638" s="17"/>
      <c r="AI3638" s="17"/>
      <c r="AJ3638" s="17"/>
      <c r="AK3638" s="17"/>
      <c r="AL3638" s="17"/>
      <c r="AM3638" s="17"/>
      <c r="AN3638" s="17"/>
      <c r="AO3638" s="37">
        <f t="shared" si="406"/>
        <v>0</v>
      </c>
      <c r="AP3638" s="17"/>
      <c r="AQ3638" s="17"/>
      <c r="AR3638" s="17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s="17"/>
      <c r="BE3638" s="17"/>
      <c r="BF3638" s="17"/>
      <c r="BG3638" s="17"/>
      <c r="BH3638" s="17"/>
      <c r="BI3638" s="17"/>
      <c r="BJ3638" s="17"/>
      <c r="BK3638" s="17"/>
      <c r="BL3638" s="17"/>
      <c r="BM3638" s="17"/>
      <c r="BN3638" s="17"/>
      <c r="BO3638" s="17"/>
      <c r="BP3638" s="17"/>
      <c r="BQ3638" s="17"/>
      <c r="BR3638" s="17"/>
    </row>
    <row r="3639" customFormat="1" spans="2:72">
      <c r="B3639" s="17"/>
      <c r="C3639" s="4">
        <f t="shared" si="405"/>
        <v>3635</v>
      </c>
      <c r="D3639" s="16" t="s">
        <v>4561</v>
      </c>
      <c r="E3639" s="1"/>
      <c r="F3639" s="17" t="s">
        <v>4558</v>
      </c>
      <c r="G3639" s="4">
        <v>200</v>
      </c>
      <c r="H3639" s="35">
        <f t="shared" si="401"/>
        <v>200</v>
      </c>
      <c r="I3639" s="47"/>
      <c r="J3639" s="17"/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7"/>
      <c r="AI3639" s="17"/>
      <c r="AJ3639" s="17"/>
      <c r="AK3639" s="17"/>
      <c r="AL3639" s="17"/>
      <c r="AM3639" s="17"/>
      <c r="AN3639" s="17"/>
      <c r="AO3639" s="37">
        <f t="shared" si="406"/>
        <v>0</v>
      </c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/>
      <c r="BF3639" s="17"/>
      <c r="BG3639" s="17"/>
      <c r="BH3639" s="17"/>
      <c r="BI3639" s="17"/>
      <c r="BJ3639" s="17"/>
      <c r="BK3639" s="17"/>
      <c r="BL3639" s="17"/>
      <c r="BM3639" s="17"/>
      <c r="BN3639" s="17"/>
      <c r="BO3639" s="17"/>
      <c r="BP3639" s="17"/>
      <c r="BQ3639" s="17"/>
      <c r="BR3639" s="17"/>
    </row>
    <row r="3640" customFormat="1" spans="2:72">
      <c r="B3640" s="17"/>
      <c r="C3640" s="4">
        <f t="shared" si="405"/>
        <v>3636</v>
      </c>
      <c r="D3640" s="16" t="s">
        <v>4562</v>
      </c>
      <c r="E3640" s="1"/>
      <c r="F3640" s="17" t="s">
        <v>2896</v>
      </c>
      <c r="G3640" s="4">
        <v>100</v>
      </c>
      <c r="H3640" s="35">
        <f t="shared" si="401"/>
        <v>100</v>
      </c>
      <c r="I3640" s="47"/>
      <c r="J3640" s="17"/>
      <c r="K3640" s="17"/>
      <c r="L3640" s="17"/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7"/>
      <c r="AG3640" s="17"/>
      <c r="AH3640" s="17"/>
      <c r="AI3640" s="17"/>
      <c r="AJ3640" s="17"/>
      <c r="AK3640" s="17"/>
      <c r="AL3640" s="17"/>
      <c r="AM3640" s="17"/>
      <c r="AN3640" s="17"/>
      <c r="AO3640" s="37">
        <f t="shared" si="406"/>
        <v>0</v>
      </c>
      <c r="AP3640" s="17"/>
      <c r="AQ3640" s="17"/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s="17"/>
      <c r="BE3640" s="17"/>
      <c r="BF3640" s="17"/>
      <c r="BG3640" s="17"/>
      <c r="BH3640" s="17"/>
      <c r="BI3640" s="17"/>
      <c r="BJ3640" s="17"/>
      <c r="BK3640" s="17"/>
      <c r="BL3640" s="17"/>
      <c r="BM3640" s="17"/>
      <c r="BN3640" s="17"/>
      <c r="BO3640" s="17"/>
      <c r="BP3640" s="17"/>
      <c r="BQ3640" s="17"/>
      <c r="BR3640" s="17"/>
    </row>
    <row r="3641" customFormat="1" spans="2:72">
      <c r="B3641" s="17"/>
      <c r="C3641" s="4">
        <f t="shared" ref="C3641:C3655" si="407">ROW()-4</f>
        <v>3637</v>
      </c>
      <c r="D3641" s="16" t="s">
        <v>4563</v>
      </c>
      <c r="E3641" s="1"/>
      <c r="F3641" s="17" t="s">
        <v>4564</v>
      </c>
      <c r="G3641" s="4">
        <v>300</v>
      </c>
      <c r="H3641" s="35">
        <f t="shared" si="401"/>
        <v>300</v>
      </c>
      <c r="I3641" s="47"/>
      <c r="J3641" s="17"/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7"/>
      <c r="AG3641" s="17"/>
      <c r="AH3641" s="17"/>
      <c r="AI3641" s="17"/>
      <c r="AJ3641" s="17"/>
      <c r="AK3641" s="17"/>
      <c r="AL3641" s="17"/>
      <c r="AM3641" s="17"/>
      <c r="AN3641" s="17"/>
      <c r="AO3641" s="37">
        <f t="shared" si="406"/>
        <v>0</v>
      </c>
      <c r="AP3641" s="17"/>
      <c r="AQ3641" s="17"/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s="17"/>
      <c r="BE3641" s="17"/>
      <c r="BF3641" s="17"/>
      <c r="BG3641" s="17"/>
      <c r="BH3641" s="17"/>
      <c r="BI3641" s="17"/>
      <c r="BJ3641" s="17"/>
      <c r="BK3641" s="17"/>
      <c r="BL3641" s="17"/>
      <c r="BM3641" s="17"/>
      <c r="BN3641" s="17"/>
      <c r="BO3641" s="17"/>
      <c r="BP3641" s="17"/>
      <c r="BQ3641" s="17"/>
      <c r="BR3641" s="17"/>
    </row>
    <row r="3642" customFormat="1" hidden="1" spans="2:72">
      <c r="B3642" s="17"/>
      <c r="C3642" s="4">
        <f t="shared" si="407"/>
        <v>3638</v>
      </c>
      <c r="D3642" s="16" t="s">
        <v>4565</v>
      </c>
      <c r="E3642" s="1"/>
      <c r="F3642" s="17"/>
      <c r="G3642" s="4">
        <v>45</v>
      </c>
      <c r="H3642" s="35">
        <f t="shared" si="401"/>
        <v>0</v>
      </c>
      <c r="I3642" s="47"/>
      <c r="J3642" s="17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  <c r="AE3642" s="17"/>
      <c r="AF3642" s="17"/>
      <c r="AG3642" s="17"/>
      <c r="AH3642" s="17"/>
      <c r="AI3642" s="17"/>
      <c r="AJ3642" s="17"/>
      <c r="AK3642" s="17"/>
      <c r="AL3642" s="17"/>
      <c r="AM3642" s="17"/>
      <c r="AN3642" s="17"/>
      <c r="AO3642" s="37">
        <f t="shared" si="406"/>
        <v>45</v>
      </c>
      <c r="AP3642" s="17"/>
      <c r="AQ3642" s="17"/>
      <c r="AR3642" s="17"/>
      <c r="AS3642" s="17"/>
      <c r="AT3642" s="17"/>
      <c r="AU3642" s="17"/>
      <c r="AV3642" s="17"/>
      <c r="AW3642" s="17"/>
      <c r="AX3642" s="17"/>
      <c r="AY3642" s="17">
        <v>10</v>
      </c>
      <c r="AZ3642" s="17"/>
      <c r="BA3642" s="17"/>
      <c r="BB3642" s="17"/>
      <c r="BC3642" s="17"/>
      <c r="BD3642" s="17"/>
      <c r="BE3642" s="17"/>
      <c r="BF3642" s="17"/>
      <c r="BG3642" s="17"/>
      <c r="BH3642" s="17"/>
      <c r="BI3642" s="17"/>
      <c r="BJ3642" s="17">
        <v>35</v>
      </c>
      <c r="BK3642" s="17"/>
      <c r="BL3642" s="17"/>
      <c r="BM3642" s="17"/>
      <c r="BN3642" s="17"/>
      <c r="BO3642" s="17"/>
      <c r="BP3642" s="17"/>
      <c r="BQ3642" s="17"/>
      <c r="BR3642" s="17"/>
    </row>
    <row r="3643" customFormat="1" hidden="1" spans="2:72">
      <c r="B3643" s="17"/>
      <c r="C3643" s="4">
        <f t="shared" si="407"/>
        <v>3639</v>
      </c>
      <c r="D3643" s="16" t="s">
        <v>4566</v>
      </c>
      <c r="E3643" s="1"/>
      <c r="F3643" s="17" t="s">
        <v>2965</v>
      </c>
      <c r="G3643" s="4">
        <v>34</v>
      </c>
      <c r="H3643" s="35">
        <f t="shared" ref="H3643:H3707" si="408">G3643+I3643-AO3643</f>
        <v>0</v>
      </c>
      <c r="I3643" s="4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7"/>
      <c r="AG3643" s="17"/>
      <c r="AH3643" s="17"/>
      <c r="AI3643" s="17"/>
      <c r="AJ3643" s="17"/>
      <c r="AK3643" s="17"/>
      <c r="AL3643" s="17"/>
      <c r="AM3643" s="17"/>
      <c r="AN3643" s="17"/>
      <c r="AO3643" s="37">
        <f t="shared" si="406"/>
        <v>34</v>
      </c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>
        <v>34</v>
      </c>
      <c r="AZ3643" s="17"/>
      <c r="BA3643" s="17"/>
      <c r="BB3643" s="17"/>
      <c r="BC3643" s="17"/>
      <c r="BD3643" s="17"/>
      <c r="BE3643" s="17"/>
      <c r="BF3643" s="17"/>
      <c r="BG3643" s="17"/>
      <c r="BH3643" s="17"/>
      <c r="BI3643" s="17"/>
      <c r="BJ3643" s="17"/>
      <c r="BK3643" s="17"/>
      <c r="BL3643" s="17"/>
      <c r="BM3643" s="17"/>
      <c r="BN3643" s="17"/>
      <c r="BO3643" s="17"/>
      <c r="BP3643" s="17"/>
      <c r="BQ3643" s="17"/>
      <c r="BR3643" s="17"/>
    </row>
    <row r="3644" customFormat="1" hidden="1" spans="2:72">
      <c r="B3644" s="17"/>
      <c r="C3644" s="4">
        <f t="shared" si="407"/>
        <v>3640</v>
      </c>
      <c r="D3644" s="16" t="s">
        <v>4567</v>
      </c>
      <c r="E3644" s="1"/>
      <c r="F3644" s="17"/>
      <c r="G3644" s="4">
        <v>100</v>
      </c>
      <c r="H3644" s="35">
        <f t="shared" si="408"/>
        <v>0</v>
      </c>
      <c r="I3644" s="4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7"/>
      <c r="AI3644" s="17"/>
      <c r="AJ3644" s="17"/>
      <c r="AK3644" s="17"/>
      <c r="AL3644" s="17"/>
      <c r="AM3644" s="17"/>
      <c r="AN3644" s="17"/>
      <c r="AO3644" s="37">
        <v>100</v>
      </c>
      <c r="AP3644" s="17"/>
      <c r="AQ3644" s="17"/>
      <c r="AR3644" s="17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s="17"/>
      <c r="BE3644" s="17"/>
      <c r="BF3644" s="17"/>
      <c r="BG3644" s="17"/>
      <c r="BH3644" s="17"/>
      <c r="BI3644" s="17"/>
      <c r="BJ3644" s="17"/>
      <c r="BK3644" s="17"/>
      <c r="BL3644" s="17"/>
      <c r="BM3644" s="17"/>
      <c r="BN3644" s="17"/>
      <c r="BO3644" s="17"/>
      <c r="BP3644" s="17"/>
      <c r="BQ3644" s="17"/>
      <c r="BR3644" s="17"/>
    </row>
    <row r="3645" customFormat="1" hidden="1" spans="2:72">
      <c r="B3645" s="17"/>
      <c r="C3645" s="4">
        <f t="shared" si="407"/>
        <v>3641</v>
      </c>
      <c r="D3645" s="16" t="s">
        <v>4568</v>
      </c>
      <c r="E3645" s="1"/>
      <c r="F3645" s="17" t="s">
        <v>4569</v>
      </c>
      <c r="G3645" s="4">
        <v>35</v>
      </c>
      <c r="H3645" s="35">
        <f t="shared" si="408"/>
        <v>0</v>
      </c>
      <c r="I3645" s="47"/>
      <c r="J3645" s="17"/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7"/>
      <c r="AG3645" s="17"/>
      <c r="AH3645" s="17"/>
      <c r="AI3645" s="17"/>
      <c r="AJ3645" s="17"/>
      <c r="AK3645" s="17"/>
      <c r="AL3645" s="17"/>
      <c r="AM3645" s="17"/>
      <c r="AN3645" s="17"/>
      <c r="AO3645" s="37">
        <f t="shared" si="406"/>
        <v>35</v>
      </c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/>
      <c r="BD3645" s="17"/>
      <c r="BE3645" s="17"/>
      <c r="BF3645" s="17"/>
      <c r="BG3645" s="17"/>
      <c r="BH3645" s="17"/>
      <c r="BI3645" s="17"/>
      <c r="BJ3645" s="17"/>
      <c r="BK3645" s="17"/>
      <c r="BL3645" s="17"/>
      <c r="BM3645" s="17"/>
      <c r="BN3645" s="17"/>
      <c r="BO3645" s="17"/>
      <c r="BP3645" s="17"/>
      <c r="BQ3645" s="17"/>
      <c r="BR3645" s="17"/>
      <c r="BT3645">
        <v>35</v>
      </c>
    </row>
    <row r="3646" customFormat="1" hidden="1" spans="2:72">
      <c r="B3646" s="17"/>
      <c r="C3646" s="4">
        <f t="shared" si="407"/>
        <v>3642</v>
      </c>
      <c r="D3646" s="16"/>
      <c r="E3646" s="1"/>
      <c r="F3646" s="17"/>
      <c r="G3646" s="4"/>
      <c r="H3646" s="35"/>
      <c r="I3646" s="47"/>
      <c r="J3646" s="17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7"/>
      <c r="AI3646" s="17"/>
      <c r="AJ3646" s="17"/>
      <c r="AK3646" s="17"/>
      <c r="AL3646" s="17"/>
      <c r="AM3646" s="17"/>
      <c r="AN3646" s="17"/>
      <c r="AO3646" s="37"/>
      <c r="AP3646" s="17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7"/>
      <c r="BC3646" s="17"/>
      <c r="BD3646" s="17"/>
      <c r="BE3646" s="17"/>
      <c r="BF3646" s="17"/>
      <c r="BG3646" s="17"/>
      <c r="BH3646" s="17"/>
      <c r="BI3646" s="17"/>
      <c r="BJ3646" s="17"/>
      <c r="BK3646" s="17"/>
      <c r="BL3646" s="17"/>
      <c r="BM3646" s="17"/>
      <c r="BN3646" s="17">
        <v>25</v>
      </c>
      <c r="BO3646" s="17"/>
      <c r="BP3646" s="17"/>
      <c r="BQ3646" s="17"/>
      <c r="BR3646" s="17"/>
    </row>
    <row r="3647" customFormat="1" spans="2:72">
      <c r="B3647" s="17"/>
      <c r="C3647" s="4">
        <f t="shared" si="407"/>
        <v>3643</v>
      </c>
      <c r="D3647" s="17" t="s">
        <v>4550</v>
      </c>
      <c r="E3647" s="53"/>
      <c r="F3647" s="17"/>
      <c r="G3647" s="4">
        <v>50</v>
      </c>
      <c r="H3647" s="35">
        <f>G3647+I3647-AO3647</f>
        <v>50</v>
      </c>
      <c r="I3647" s="4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7"/>
      <c r="AI3647" s="17"/>
      <c r="AJ3647" s="17"/>
      <c r="AK3647" s="17"/>
      <c r="AL3647" s="17"/>
      <c r="AM3647" s="17"/>
      <c r="AN3647" s="17"/>
      <c r="AO3647" s="37">
        <f>SUM(AP3647:BT3647)</f>
        <v>0</v>
      </c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s="17"/>
      <c r="BE3647" s="17"/>
      <c r="BF3647" s="17"/>
      <c r="BG3647" s="17"/>
      <c r="BH3647" s="17"/>
      <c r="BI3647" s="17"/>
      <c r="BJ3647" s="17"/>
      <c r="BK3647" s="17"/>
      <c r="BL3647" s="17"/>
      <c r="BM3647" s="17"/>
      <c r="BN3647" s="17"/>
      <c r="BO3647" s="17"/>
      <c r="BP3647" s="17"/>
      <c r="BQ3647" s="17"/>
      <c r="BR3647" s="17"/>
    </row>
    <row r="3648" hidden="1" spans="2:72">
      <c r="C3648" s="4">
        <f t="shared" si="407"/>
        <v>3644</v>
      </c>
      <c r="D3648" s="1" t="s">
        <v>4551</v>
      </c>
      <c r="E3648" s="1"/>
      <c r="F3648" s="17"/>
      <c r="G3648" s="4">
        <v>50</v>
      </c>
      <c r="H3648" s="35">
        <f t="shared" si="408"/>
        <v>0</v>
      </c>
      <c r="I3648" s="47"/>
      <c r="J3648" s="17"/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7"/>
      <c r="AI3648" s="17"/>
      <c r="AJ3648" s="17"/>
      <c r="AK3648" s="17"/>
      <c r="AL3648" s="17"/>
      <c r="AM3648" s="17"/>
      <c r="AN3648" s="17"/>
      <c r="AO3648" s="37">
        <f t="shared" si="406"/>
        <v>50</v>
      </c>
      <c r="AR3648" s="17"/>
      <c r="AS3648" s="17">
        <v>50</v>
      </c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s="17"/>
      <c r="BE3648" s="17"/>
      <c r="BF3648" s="17"/>
      <c r="BG3648" s="17"/>
      <c r="BH3648" s="17"/>
      <c r="BI3648" s="17"/>
      <c r="BJ3648" s="17"/>
      <c r="BK3648" s="17"/>
      <c r="BL3648" s="17"/>
      <c r="BM3648" s="17"/>
      <c r="BN3648" s="17"/>
      <c r="BO3648" s="17"/>
      <c r="BP3648" s="17"/>
      <c r="BQ3648" s="17"/>
      <c r="BR3648" s="17"/>
    </row>
    <row r="3649" hidden="1" spans="2:70">
      <c r="C3649" s="4">
        <f t="shared" si="407"/>
        <v>3645</v>
      </c>
      <c r="D3649" s="1" t="s">
        <v>4570</v>
      </c>
      <c r="E3649" s="1"/>
      <c r="F3649" s="17"/>
      <c r="G3649" s="4">
        <v>350</v>
      </c>
      <c r="H3649" s="35">
        <f t="shared" si="408"/>
        <v>0</v>
      </c>
      <c r="I3649" s="4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  <c r="AE3649" s="17"/>
      <c r="AF3649" s="17"/>
      <c r="AG3649" s="17"/>
      <c r="AH3649" s="17"/>
      <c r="AI3649" s="17"/>
      <c r="AJ3649" s="17"/>
      <c r="AK3649" s="17"/>
      <c r="AL3649" s="17"/>
      <c r="AM3649" s="17"/>
      <c r="AN3649" s="17"/>
      <c r="AO3649" s="37">
        <f t="shared" si="406"/>
        <v>350</v>
      </c>
      <c r="AR3649" s="17"/>
      <c r="AS3649" s="17"/>
      <c r="AT3649" s="17"/>
      <c r="AU3649" s="17"/>
      <c r="AV3649" s="17"/>
      <c r="AW3649" s="17"/>
      <c r="AX3649" s="17"/>
      <c r="AY3649" s="17"/>
      <c r="AZ3649" s="17"/>
      <c r="BA3649" s="17"/>
      <c r="BB3649" s="17">
        <v>350</v>
      </c>
      <c r="BC3649" s="17"/>
      <c r="BD3649" s="17"/>
      <c r="BE3649" s="17"/>
      <c r="BF3649" s="17"/>
      <c r="BG3649" s="17"/>
      <c r="BH3649" s="17"/>
      <c r="BI3649" s="17"/>
      <c r="BJ3649" s="17"/>
      <c r="BK3649" s="17"/>
      <c r="BL3649" s="17"/>
      <c r="BM3649" s="17"/>
      <c r="BN3649" s="17"/>
      <c r="BO3649" s="17"/>
      <c r="BP3649" s="17"/>
      <c r="BQ3649" s="17"/>
      <c r="BR3649" s="17"/>
    </row>
    <row r="3650" hidden="1" spans="2:70">
      <c r="C3650" s="4">
        <f t="shared" si="407"/>
        <v>3646</v>
      </c>
      <c r="D3650" s="1" t="s">
        <v>4571</v>
      </c>
      <c r="E3650" s="1"/>
      <c r="F3650" s="17"/>
      <c r="G3650" s="4">
        <v>100</v>
      </c>
      <c r="H3650" s="35">
        <f t="shared" si="408"/>
        <v>0</v>
      </c>
      <c r="I3650" s="47"/>
      <c r="J3650" s="17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  <c r="AE3650" s="17"/>
      <c r="AF3650" s="17"/>
      <c r="AG3650" s="17"/>
      <c r="AH3650" s="17"/>
      <c r="AI3650" s="17"/>
      <c r="AJ3650" s="17"/>
      <c r="AK3650" s="17"/>
      <c r="AL3650" s="17"/>
      <c r="AM3650" s="17"/>
      <c r="AN3650" s="17"/>
      <c r="AO3650" s="37">
        <f t="shared" si="406"/>
        <v>100</v>
      </c>
      <c r="AR3650" s="17"/>
      <c r="AS3650" s="17"/>
      <c r="AT3650" s="17"/>
      <c r="AU3650" s="17"/>
      <c r="AV3650" s="17"/>
      <c r="AW3650" s="17">
        <v>100</v>
      </c>
      <c r="AX3650" s="17"/>
      <c r="AY3650" s="17"/>
      <c r="AZ3650" s="17"/>
      <c r="BA3650" s="17"/>
      <c r="BB3650" s="17"/>
      <c r="BC3650" s="17"/>
      <c r="BD3650" s="17"/>
      <c r="BE3650" s="17"/>
      <c r="BF3650" s="17"/>
      <c r="BG3650" s="17"/>
      <c r="BH3650" s="17"/>
      <c r="BI3650" s="17"/>
      <c r="BJ3650" s="17"/>
      <c r="BK3650" s="17"/>
      <c r="BL3650" s="17"/>
      <c r="BM3650" s="17"/>
      <c r="BN3650" s="17"/>
      <c r="BO3650" s="17"/>
      <c r="BP3650" s="17"/>
      <c r="BQ3650" s="17"/>
      <c r="BR3650" s="17"/>
    </row>
    <row r="3651" customFormat="1" hidden="1" spans="2:70">
      <c r="B3651" s="17"/>
      <c r="C3651" s="4">
        <f t="shared" si="407"/>
        <v>3647</v>
      </c>
      <c r="D3651" s="17" t="s">
        <v>4572</v>
      </c>
      <c r="E3651" s="53"/>
      <c r="F3651" s="17"/>
      <c r="G3651" s="4">
        <v>0</v>
      </c>
      <c r="H3651" s="35">
        <f t="shared" si="408"/>
        <v>0</v>
      </c>
      <c r="I3651" s="4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7"/>
      <c r="AI3651" s="17"/>
      <c r="AJ3651" s="17"/>
      <c r="AK3651" s="17"/>
      <c r="AL3651" s="17"/>
      <c r="AM3651" s="17"/>
      <c r="AN3651" s="17"/>
      <c r="AO3651" s="37">
        <f t="shared" si="406"/>
        <v>0</v>
      </c>
      <c r="AP3651" s="17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s="17"/>
      <c r="BE3651" s="17"/>
      <c r="BF3651" s="17"/>
      <c r="BG3651" s="17"/>
      <c r="BH3651" s="17"/>
      <c r="BI3651" s="17"/>
      <c r="BJ3651" s="17"/>
      <c r="BK3651" s="17"/>
      <c r="BL3651" s="17"/>
      <c r="BM3651" s="17"/>
      <c r="BN3651" s="17"/>
      <c r="BO3651" s="17"/>
      <c r="BP3651" s="17"/>
      <c r="BQ3651" s="17"/>
      <c r="BR3651" s="17"/>
    </row>
    <row r="3652" customFormat="1" spans="2:70">
      <c r="B3652" s="17"/>
      <c r="C3652" s="4">
        <f t="shared" si="407"/>
        <v>3648</v>
      </c>
      <c r="D3652" s="16" t="s">
        <v>4573</v>
      </c>
      <c r="E3652" s="1"/>
      <c r="F3652" s="17" t="s">
        <v>4574</v>
      </c>
      <c r="G3652" s="4">
        <v>15</v>
      </c>
      <c r="H3652" s="35">
        <f t="shared" si="408"/>
        <v>15</v>
      </c>
      <c r="I3652" s="4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/>
      <c r="AF3652" s="17"/>
      <c r="AG3652" s="17"/>
      <c r="AH3652" s="17"/>
      <c r="AI3652" s="17"/>
      <c r="AJ3652" s="17"/>
      <c r="AK3652" s="17"/>
      <c r="AL3652" s="17"/>
      <c r="AM3652" s="17"/>
      <c r="AN3652" s="17"/>
      <c r="AO3652" s="37">
        <f t="shared" si="406"/>
        <v>0</v>
      </c>
      <c r="AP3652" s="17"/>
      <c r="AQ3652" s="17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s="17"/>
      <c r="BE3652" s="17"/>
      <c r="BF3652" s="17"/>
      <c r="BG3652" s="17"/>
      <c r="BH3652" s="17"/>
      <c r="BI3652" s="17"/>
      <c r="BJ3652" s="17"/>
      <c r="BK3652" s="17"/>
      <c r="BL3652" s="17"/>
      <c r="BM3652" s="17"/>
      <c r="BN3652" s="17"/>
      <c r="BO3652" s="17"/>
      <c r="BP3652" s="17"/>
      <c r="BQ3652" s="17"/>
      <c r="BR3652" s="17"/>
    </row>
    <row r="3653" customFormat="1" spans="2:70">
      <c r="B3653" s="17"/>
      <c r="C3653" s="4">
        <f t="shared" si="407"/>
        <v>3649</v>
      </c>
      <c r="D3653" s="16" t="s">
        <v>4575</v>
      </c>
      <c r="E3653" s="1"/>
      <c r="F3653" s="17" t="s">
        <v>2998</v>
      </c>
      <c r="G3653" s="4">
        <v>50</v>
      </c>
      <c r="H3653" s="35">
        <f t="shared" si="408"/>
        <v>50</v>
      </c>
      <c r="I3653" s="4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7"/>
      <c r="AI3653" s="17"/>
      <c r="AJ3653" s="17"/>
      <c r="AK3653" s="17"/>
      <c r="AL3653" s="17"/>
      <c r="AM3653" s="17"/>
      <c r="AN3653" s="17"/>
      <c r="AO3653" s="37">
        <f t="shared" si="406"/>
        <v>0</v>
      </c>
      <c r="AP3653" s="17"/>
      <c r="AQ3653" s="17"/>
      <c r="AR3653" s="17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17"/>
      <c r="BD3653" s="17"/>
      <c r="BE3653" s="17"/>
      <c r="BF3653" s="17"/>
      <c r="BG3653" s="17"/>
      <c r="BH3653" s="17"/>
      <c r="BI3653" s="17"/>
      <c r="BJ3653" s="17"/>
      <c r="BK3653" s="17"/>
      <c r="BL3653" s="17"/>
      <c r="BM3653" s="17"/>
      <c r="BN3653" s="17"/>
      <c r="BO3653" s="17"/>
      <c r="BP3653" s="17"/>
      <c r="BQ3653" s="17"/>
      <c r="BR3653" s="17"/>
    </row>
    <row r="3654" customFormat="1" hidden="1" spans="2:70">
      <c r="B3654" s="17"/>
      <c r="C3654" s="4">
        <f t="shared" si="407"/>
        <v>3650</v>
      </c>
      <c r="D3654" s="16" t="s">
        <v>4576</v>
      </c>
      <c r="E3654" s="1"/>
      <c r="F3654" s="17"/>
      <c r="G3654" s="4">
        <v>500</v>
      </c>
      <c r="H3654" s="35">
        <f t="shared" si="408"/>
        <v>0</v>
      </c>
      <c r="I3654" s="47"/>
      <c r="J3654" s="17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  <c r="AI3654" s="17"/>
      <c r="AJ3654" s="17"/>
      <c r="AK3654" s="17"/>
      <c r="AL3654" s="17"/>
      <c r="AM3654" s="17"/>
      <c r="AN3654" s="17"/>
      <c r="AO3654" s="37">
        <f t="shared" si="406"/>
        <v>500</v>
      </c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>
        <v>200</v>
      </c>
      <c r="BA3654" s="17"/>
      <c r="BB3654" s="17"/>
      <c r="BC3654" s="17"/>
      <c r="BD3654" s="17"/>
      <c r="BE3654" s="17"/>
      <c r="BF3654" s="17">
        <v>300</v>
      </c>
      <c r="BG3654" s="17"/>
      <c r="BH3654" s="17"/>
      <c r="BI3654" s="17"/>
      <c r="BJ3654" s="17"/>
      <c r="BK3654" s="17"/>
      <c r="BL3654" s="17"/>
      <c r="BM3654" s="17"/>
      <c r="BN3654" s="17"/>
      <c r="BO3654" s="17"/>
      <c r="BP3654" s="17"/>
      <c r="BQ3654" s="17"/>
      <c r="BR3654" s="17"/>
    </row>
    <row r="3655" customFormat="1" spans="2:70">
      <c r="B3655" s="17"/>
      <c r="C3655" s="4">
        <f t="shared" si="407"/>
        <v>3651</v>
      </c>
      <c r="D3655" s="16" t="s">
        <v>4577</v>
      </c>
      <c r="E3655" s="1"/>
      <c r="F3655" s="17" t="s">
        <v>3934</v>
      </c>
      <c r="G3655" s="4">
        <v>50</v>
      </c>
      <c r="H3655" s="35">
        <f t="shared" si="408"/>
        <v>50</v>
      </c>
      <c r="I3655" s="4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7"/>
      <c r="AI3655" s="17"/>
      <c r="AJ3655" s="17"/>
      <c r="AK3655" s="17"/>
      <c r="AL3655" s="17"/>
      <c r="AM3655" s="17"/>
      <c r="AN3655" s="17"/>
      <c r="AO3655" s="37">
        <f t="shared" si="406"/>
        <v>0</v>
      </c>
      <c r="AP3655" s="17"/>
      <c r="AQ3655" s="17"/>
      <c r="AR3655" s="17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17"/>
      <c r="BD3655" s="17"/>
      <c r="BE3655" s="17"/>
      <c r="BF3655" s="17"/>
      <c r="BG3655" s="17"/>
      <c r="BH3655" s="17"/>
      <c r="BI3655" s="17"/>
      <c r="BJ3655" s="17"/>
      <c r="BK3655" s="17"/>
      <c r="BL3655" s="17"/>
      <c r="BM3655" s="17"/>
      <c r="BN3655" s="17"/>
      <c r="BO3655" s="17"/>
      <c r="BP3655" s="17"/>
      <c r="BQ3655" s="17"/>
      <c r="BR3655" s="17"/>
    </row>
    <row r="3656" customFormat="1" spans="2:70">
      <c r="B3656" s="17"/>
      <c r="C3656" s="4">
        <f t="shared" ref="C3656:C3668" si="409">ROW()-4</f>
        <v>3652</v>
      </c>
      <c r="D3656" s="16" t="s">
        <v>4578</v>
      </c>
      <c r="E3656" s="1"/>
      <c r="F3656" s="17"/>
      <c r="G3656" s="4">
        <v>420</v>
      </c>
      <c r="H3656" s="35">
        <f t="shared" si="408"/>
        <v>340</v>
      </c>
      <c r="I3656" s="4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7"/>
      <c r="AI3656" s="17"/>
      <c r="AJ3656" s="17"/>
      <c r="AK3656" s="17"/>
      <c r="AL3656" s="17"/>
      <c r="AM3656" s="17"/>
      <c r="AN3656" s="17"/>
      <c r="AO3656" s="37">
        <f t="shared" si="406"/>
        <v>80</v>
      </c>
      <c r="AP3656" s="17"/>
      <c r="AQ3656" s="17"/>
      <c r="AR3656" s="17">
        <v>40</v>
      </c>
      <c r="AS3656" s="17"/>
      <c r="AT3656" s="17"/>
      <c r="AU3656" s="17"/>
      <c r="AV3656" s="17"/>
      <c r="AW3656" s="17">
        <v>40</v>
      </c>
      <c r="AX3656" s="17"/>
      <c r="AY3656" s="17"/>
      <c r="AZ3656" s="17"/>
      <c r="BA3656" s="17"/>
      <c r="BB3656" s="17"/>
      <c r="BC3656" s="17"/>
      <c r="BD3656" s="17"/>
      <c r="BE3656" s="17"/>
      <c r="BF3656" s="17"/>
      <c r="BG3656" s="17"/>
      <c r="BH3656" s="17"/>
      <c r="BI3656" s="17"/>
      <c r="BJ3656" s="17"/>
      <c r="BK3656" s="17"/>
      <c r="BL3656" s="17"/>
      <c r="BM3656" s="17"/>
      <c r="BN3656" s="17"/>
      <c r="BO3656" s="17"/>
      <c r="BP3656" s="17"/>
      <c r="BQ3656" s="17"/>
      <c r="BR3656" s="17"/>
    </row>
    <row r="3657" customFormat="1" hidden="1" spans="2:70">
      <c r="B3657" s="17"/>
      <c r="C3657" s="4">
        <f t="shared" si="409"/>
        <v>3653</v>
      </c>
      <c r="D3657" s="16">
        <v>1</v>
      </c>
      <c r="E3657" s="1"/>
      <c r="F3657" s="17"/>
      <c r="G3657" s="4">
        <v>300</v>
      </c>
      <c r="H3657" s="35">
        <f t="shared" si="408"/>
        <v>0</v>
      </c>
      <c r="I3657" s="4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7"/>
      <c r="AI3657" s="17"/>
      <c r="AJ3657" s="17"/>
      <c r="AK3657" s="17"/>
      <c r="AL3657" s="17"/>
      <c r="AM3657" s="17"/>
      <c r="AN3657" s="17"/>
      <c r="AO3657" s="37">
        <f t="shared" si="406"/>
        <v>300</v>
      </c>
      <c r="AP3657" s="17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>
        <v>300</v>
      </c>
      <c r="BA3657" s="17"/>
      <c r="BB3657" s="17"/>
      <c r="BC3657" s="17"/>
      <c r="BD3657" s="17"/>
      <c r="BE3657" s="17"/>
      <c r="BF3657" s="17"/>
      <c r="BG3657" s="17"/>
      <c r="BH3657" s="17"/>
      <c r="BI3657" s="17"/>
      <c r="BJ3657" s="17"/>
      <c r="BK3657" s="17"/>
      <c r="BL3657" s="17"/>
      <c r="BM3657" s="17"/>
      <c r="BN3657" s="17"/>
      <c r="BO3657" s="17"/>
      <c r="BP3657" s="17"/>
      <c r="BQ3657" s="17"/>
      <c r="BR3657" s="17"/>
    </row>
    <row r="3658" customFormat="1" hidden="1" spans="2:70">
      <c r="B3658" s="17"/>
      <c r="C3658" s="4">
        <f t="shared" si="409"/>
        <v>3654</v>
      </c>
      <c r="D3658" s="16" t="s">
        <v>4579</v>
      </c>
      <c r="E3658" s="1"/>
      <c r="F3658" s="17"/>
      <c r="G3658" s="4">
        <v>100</v>
      </c>
      <c r="H3658" s="35">
        <f t="shared" si="408"/>
        <v>0</v>
      </c>
      <c r="I3658" s="4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  <c r="AI3658" s="17"/>
      <c r="AJ3658" s="17"/>
      <c r="AK3658" s="17"/>
      <c r="AL3658" s="17"/>
      <c r="AM3658" s="17"/>
      <c r="AN3658" s="17"/>
      <c r="AO3658" s="37">
        <f t="shared" si="406"/>
        <v>100</v>
      </c>
      <c r="AP3658" s="17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s="17"/>
      <c r="BE3658" s="17"/>
      <c r="BF3658" s="17">
        <v>100</v>
      </c>
      <c r="BG3658" s="17"/>
      <c r="BH3658" s="17"/>
      <c r="BI3658" s="17"/>
      <c r="BJ3658" s="17"/>
      <c r="BK3658" s="17"/>
      <c r="BL3658" s="17"/>
      <c r="BM3658" s="17"/>
      <c r="BN3658" s="17"/>
      <c r="BO3658" s="17"/>
      <c r="BP3658" s="17"/>
      <c r="BQ3658" s="17"/>
      <c r="BR3658" s="17"/>
    </row>
    <row r="3659" customFormat="1" spans="2:70">
      <c r="B3659" s="17"/>
      <c r="C3659" s="4">
        <f t="shared" si="409"/>
        <v>3655</v>
      </c>
      <c r="D3659" s="16" t="s">
        <v>4580</v>
      </c>
      <c r="E3659" s="1"/>
      <c r="F3659" s="17" t="s">
        <v>4581</v>
      </c>
      <c r="G3659" s="4">
        <v>70</v>
      </c>
      <c r="H3659" s="35">
        <f t="shared" si="408"/>
        <v>70</v>
      </c>
      <c r="I3659" s="4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7"/>
      <c r="AI3659" s="17"/>
      <c r="AJ3659" s="17"/>
      <c r="AK3659" s="17"/>
      <c r="AL3659" s="17"/>
      <c r="AM3659" s="17"/>
      <c r="AN3659" s="17"/>
      <c r="AO3659" s="37">
        <f t="shared" si="406"/>
        <v>0</v>
      </c>
      <c r="AP3659" s="17"/>
      <c r="AQ3659" s="17"/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/>
      <c r="BD3659" s="17"/>
      <c r="BE3659" s="17"/>
      <c r="BF3659" s="17"/>
      <c r="BG3659" s="17"/>
      <c r="BH3659" s="17"/>
      <c r="BI3659" s="17"/>
      <c r="BJ3659" s="17"/>
      <c r="BK3659" s="17"/>
      <c r="BL3659" s="17"/>
      <c r="BM3659" s="17"/>
      <c r="BN3659" s="17"/>
      <c r="BO3659" s="17"/>
      <c r="BP3659" s="17"/>
      <c r="BQ3659" s="17"/>
      <c r="BR3659" s="17"/>
    </row>
    <row r="3660" customFormat="1" spans="2:70">
      <c r="B3660" s="17"/>
      <c r="C3660" s="4">
        <f t="shared" si="409"/>
        <v>3656</v>
      </c>
      <c r="D3660" s="16" t="s">
        <v>4582</v>
      </c>
      <c r="E3660" s="1"/>
      <c r="F3660" s="17" t="s">
        <v>4583</v>
      </c>
      <c r="G3660" s="4">
        <v>30</v>
      </c>
      <c r="H3660" s="35">
        <f t="shared" si="408"/>
        <v>30</v>
      </c>
      <c r="I3660" s="4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7"/>
      <c r="AI3660" s="17"/>
      <c r="AJ3660" s="17"/>
      <c r="AK3660" s="17"/>
      <c r="AL3660" s="17"/>
      <c r="AM3660" s="17"/>
      <c r="AN3660" s="17"/>
      <c r="AO3660" s="37">
        <f t="shared" si="406"/>
        <v>0</v>
      </c>
      <c r="AP3660" s="17"/>
      <c r="AQ3660" s="17"/>
      <c r="AR3660" s="17"/>
      <c r="AS3660" s="17"/>
      <c r="AT3660" s="17"/>
      <c r="AU3660" s="17"/>
      <c r="AV3660" s="17"/>
      <c r="AW3660" s="17"/>
      <c r="AX3660" s="17"/>
      <c r="AY3660" s="17"/>
      <c r="AZ3660" s="17"/>
      <c r="BA3660" s="17"/>
      <c r="BB3660" s="17"/>
      <c r="BC3660" s="17"/>
      <c r="BD3660" s="17"/>
      <c r="BE3660" s="17"/>
      <c r="BF3660" s="17"/>
      <c r="BG3660" s="17"/>
      <c r="BH3660" s="17"/>
      <c r="BI3660" s="17"/>
      <c r="BJ3660" s="17"/>
      <c r="BK3660" s="17"/>
      <c r="BL3660" s="17"/>
      <c r="BM3660" s="17"/>
      <c r="BN3660" s="17"/>
      <c r="BO3660" s="17"/>
      <c r="BP3660" s="17"/>
      <c r="BQ3660" s="17"/>
      <c r="BR3660" s="17"/>
    </row>
    <row r="3661" customFormat="1" hidden="1" spans="2:70">
      <c r="B3661" s="17"/>
      <c r="C3661" s="4">
        <f t="shared" si="409"/>
        <v>3657</v>
      </c>
      <c r="D3661" s="16" t="s">
        <v>4584</v>
      </c>
      <c r="E3661" s="1"/>
      <c r="F3661" s="17"/>
      <c r="G3661" s="4">
        <v>60</v>
      </c>
      <c r="H3661" s="35">
        <f t="shared" si="408"/>
        <v>0</v>
      </c>
      <c r="I3661" s="47"/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7"/>
      <c r="AG3661" s="17"/>
      <c r="AH3661" s="17"/>
      <c r="AI3661" s="17"/>
      <c r="AJ3661" s="17"/>
      <c r="AK3661" s="17"/>
      <c r="AL3661" s="17"/>
      <c r="AM3661" s="17"/>
      <c r="AN3661" s="17"/>
      <c r="AO3661" s="37">
        <f t="shared" si="406"/>
        <v>60</v>
      </c>
      <c r="AP3661" s="17"/>
      <c r="AQ3661" s="17"/>
      <c r="AR3661" s="17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7"/>
      <c r="BC3661" s="17"/>
      <c r="BD3661" s="17"/>
      <c r="BE3661" s="17"/>
      <c r="BF3661" s="17"/>
      <c r="BG3661" s="17"/>
      <c r="BH3661" s="17">
        <v>60</v>
      </c>
      <c r="BI3661" s="17"/>
      <c r="BJ3661" s="17"/>
      <c r="BK3661" s="17"/>
      <c r="BL3661" s="17"/>
      <c r="BM3661" s="17"/>
      <c r="BN3661" s="17"/>
      <c r="BO3661" s="17"/>
      <c r="BP3661" s="17"/>
      <c r="BQ3661" s="17"/>
      <c r="BR3661" s="17"/>
    </row>
    <row r="3662" customFormat="1" spans="2:70">
      <c r="B3662" s="17"/>
      <c r="C3662" s="4">
        <f t="shared" si="409"/>
        <v>3658</v>
      </c>
      <c r="D3662" s="16" t="s">
        <v>4585</v>
      </c>
      <c r="E3662" s="1"/>
      <c r="F3662" s="17"/>
      <c r="G3662" s="4">
        <v>50</v>
      </c>
      <c r="H3662" s="35">
        <f t="shared" si="408"/>
        <v>50</v>
      </c>
      <c r="I3662" s="4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  <c r="AE3662" s="17"/>
      <c r="AF3662" s="17"/>
      <c r="AG3662" s="17"/>
      <c r="AH3662" s="17"/>
      <c r="AI3662" s="17"/>
      <c r="AJ3662" s="17"/>
      <c r="AK3662" s="17"/>
      <c r="AL3662" s="17"/>
      <c r="AM3662" s="17"/>
      <c r="AN3662" s="17"/>
      <c r="AO3662" s="37">
        <f t="shared" si="406"/>
        <v>0</v>
      </c>
      <c r="AP3662" s="17"/>
      <c r="AQ3662" s="17"/>
      <c r="AR3662" s="17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/>
      <c r="BC3662" s="17"/>
      <c r="BD3662" s="17"/>
      <c r="BE3662" s="17"/>
      <c r="BF3662" s="17"/>
      <c r="BG3662" s="17"/>
      <c r="BH3662" s="17"/>
      <c r="BI3662" s="17"/>
      <c r="BJ3662" s="17"/>
      <c r="BK3662" s="17"/>
      <c r="BL3662" s="17"/>
      <c r="BM3662" s="17"/>
      <c r="BN3662" s="17"/>
      <c r="BO3662" s="17"/>
      <c r="BP3662" s="17"/>
      <c r="BQ3662" s="17"/>
      <c r="BR3662" s="17"/>
    </row>
    <row r="3663" customFormat="1" hidden="1" spans="2:70">
      <c r="B3663" s="17"/>
      <c r="C3663" s="4">
        <f t="shared" si="409"/>
        <v>3659</v>
      </c>
      <c r="D3663" s="16" t="s">
        <v>4586</v>
      </c>
      <c r="E3663" s="1"/>
      <c r="F3663" s="17" t="s">
        <v>4587</v>
      </c>
      <c r="G3663" s="4">
        <v>50</v>
      </c>
      <c r="H3663" s="35">
        <f t="shared" si="408"/>
        <v>0</v>
      </c>
      <c r="I3663" s="4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7"/>
      <c r="AG3663" s="17"/>
      <c r="AH3663" s="17"/>
      <c r="AI3663" s="17"/>
      <c r="AJ3663" s="17"/>
      <c r="AK3663" s="17"/>
      <c r="AL3663" s="17"/>
      <c r="AM3663" s="17"/>
      <c r="AN3663" s="17"/>
      <c r="AO3663" s="37">
        <f t="shared" si="406"/>
        <v>50</v>
      </c>
      <c r="AP3663" s="17"/>
      <c r="AQ3663" s="17"/>
      <c r="AR3663" s="17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7"/>
      <c r="BC3663" s="17"/>
      <c r="BD3663" s="17"/>
      <c r="BE3663" s="17"/>
      <c r="BF3663" s="17"/>
      <c r="BG3663" s="17"/>
      <c r="BH3663" s="17">
        <v>50</v>
      </c>
      <c r="BI3663" s="17"/>
      <c r="BJ3663" s="17"/>
      <c r="BK3663" s="17"/>
      <c r="BL3663" s="17"/>
      <c r="BM3663" s="17"/>
      <c r="BN3663" s="17"/>
      <c r="BO3663" s="17"/>
      <c r="BP3663" s="17"/>
      <c r="BQ3663" s="17"/>
      <c r="BR3663" s="17"/>
    </row>
    <row r="3664" customFormat="1" hidden="1" spans="2:70">
      <c r="B3664" s="17"/>
      <c r="C3664" s="4">
        <f t="shared" si="409"/>
        <v>3660</v>
      </c>
      <c r="D3664" s="16" t="s">
        <v>4588</v>
      </c>
      <c r="E3664" s="1"/>
      <c r="F3664" s="17" t="s">
        <v>3085</v>
      </c>
      <c r="G3664" s="4">
        <v>30</v>
      </c>
      <c r="H3664" s="35">
        <f t="shared" si="408"/>
        <v>0</v>
      </c>
      <c r="I3664" s="4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7"/>
      <c r="AG3664" s="17"/>
      <c r="AH3664" s="17"/>
      <c r="AI3664" s="17"/>
      <c r="AJ3664" s="17"/>
      <c r="AK3664" s="17"/>
      <c r="AL3664" s="17"/>
      <c r="AM3664" s="17"/>
      <c r="AN3664" s="17"/>
      <c r="AO3664" s="37">
        <f t="shared" si="406"/>
        <v>30</v>
      </c>
      <c r="AP3664" s="17"/>
      <c r="AQ3664" s="17"/>
      <c r="AR3664" s="17"/>
      <c r="AS3664" s="17"/>
      <c r="AT3664" s="17"/>
      <c r="AU3664" s="17"/>
      <c r="AV3664" s="17"/>
      <c r="AW3664" s="17"/>
      <c r="AX3664" s="17"/>
      <c r="AY3664" s="17"/>
      <c r="AZ3664" s="17"/>
      <c r="BA3664" s="17"/>
      <c r="BB3664" s="17"/>
      <c r="BC3664" s="17"/>
      <c r="BD3664" s="17">
        <v>30</v>
      </c>
      <c r="BE3664" s="17"/>
      <c r="BF3664" s="17"/>
      <c r="BG3664" s="17"/>
      <c r="BH3664" s="17"/>
      <c r="BI3664" s="17"/>
      <c r="BJ3664" s="17"/>
      <c r="BK3664" s="17"/>
      <c r="BL3664" s="17"/>
      <c r="BM3664" s="17"/>
      <c r="BN3664" s="17"/>
      <c r="BO3664" s="17"/>
      <c r="BP3664" s="17"/>
      <c r="BQ3664" s="17"/>
      <c r="BR3664" s="17"/>
    </row>
    <row r="3665" customFormat="1" hidden="1" spans="2:70">
      <c r="B3665" s="17"/>
      <c r="C3665" s="4">
        <f t="shared" si="409"/>
        <v>3661</v>
      </c>
      <c r="D3665" s="16" t="s">
        <v>4589</v>
      </c>
      <c r="E3665" s="1"/>
      <c r="F3665" s="17" t="s">
        <v>4569</v>
      </c>
      <c r="G3665" s="4">
        <v>200</v>
      </c>
      <c r="H3665" s="35">
        <f t="shared" si="408"/>
        <v>0</v>
      </c>
      <c r="I3665" s="4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7"/>
      <c r="AG3665" s="17"/>
      <c r="AH3665" s="17"/>
      <c r="AI3665" s="17"/>
      <c r="AJ3665" s="17"/>
      <c r="AK3665" s="17"/>
      <c r="AL3665" s="17"/>
      <c r="AM3665" s="17"/>
      <c r="AN3665" s="17"/>
      <c r="AO3665" s="37">
        <f t="shared" si="406"/>
        <v>200</v>
      </c>
      <c r="AP3665" s="17"/>
      <c r="AQ3665" s="17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>
        <v>200</v>
      </c>
      <c r="BD3665" s="17"/>
      <c r="BE3665" s="17"/>
      <c r="BF3665" s="17"/>
      <c r="BG3665" s="17"/>
      <c r="BH3665" s="17"/>
      <c r="BI3665" s="17"/>
      <c r="BJ3665" s="17"/>
      <c r="BK3665" s="17"/>
      <c r="BL3665" s="17"/>
      <c r="BM3665" s="17"/>
      <c r="BN3665" s="17"/>
      <c r="BO3665" s="17"/>
      <c r="BP3665" s="17"/>
      <c r="BQ3665" s="17"/>
      <c r="BR3665" s="17"/>
    </row>
    <row r="3666" customFormat="1" spans="2:70">
      <c r="B3666" s="17"/>
      <c r="C3666" s="4">
        <f t="shared" si="409"/>
        <v>3662</v>
      </c>
      <c r="D3666" s="16" t="s">
        <v>4590</v>
      </c>
      <c r="E3666" s="1"/>
      <c r="F3666" s="17"/>
      <c r="G3666" s="4">
        <v>380</v>
      </c>
      <c r="H3666" s="35">
        <f t="shared" si="408"/>
        <v>330</v>
      </c>
      <c r="I3666" s="4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7"/>
      <c r="AG3666" s="17"/>
      <c r="AH3666" s="17"/>
      <c r="AI3666" s="17"/>
      <c r="AJ3666" s="17"/>
      <c r="AK3666" s="17"/>
      <c r="AL3666" s="17"/>
      <c r="AM3666" s="17"/>
      <c r="AN3666" s="17"/>
      <c r="AO3666" s="37">
        <f t="shared" si="406"/>
        <v>50</v>
      </c>
      <c r="AP3666" s="17"/>
      <c r="AQ3666" s="17"/>
      <c r="AR3666" s="17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7"/>
      <c r="BC3666" s="17"/>
      <c r="BD3666" s="17"/>
      <c r="BE3666" s="17"/>
      <c r="BF3666" s="17"/>
      <c r="BG3666" s="17">
        <v>50</v>
      </c>
      <c r="BH3666" s="17"/>
      <c r="BI3666" s="17"/>
      <c r="BJ3666" s="17"/>
      <c r="BK3666" s="17"/>
      <c r="BL3666" s="17"/>
      <c r="BM3666" s="17"/>
      <c r="BN3666" s="17"/>
      <c r="BO3666" s="17"/>
      <c r="BP3666" s="17"/>
      <c r="BQ3666" s="17"/>
      <c r="BR3666" s="17"/>
    </row>
    <row r="3667" customFormat="1" spans="2:70">
      <c r="B3667" s="17"/>
      <c r="C3667" s="4">
        <f t="shared" si="409"/>
        <v>3663</v>
      </c>
      <c r="D3667" s="16" t="s">
        <v>4591</v>
      </c>
      <c r="E3667" s="1"/>
      <c r="F3667" s="17"/>
      <c r="G3667" s="4">
        <v>980</v>
      </c>
      <c r="H3667" s="35">
        <f t="shared" si="408"/>
        <v>980</v>
      </c>
      <c r="I3667" s="4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7"/>
      <c r="AG3667" s="17"/>
      <c r="AH3667" s="17"/>
      <c r="AI3667" s="17"/>
      <c r="AJ3667" s="17"/>
      <c r="AK3667" s="17"/>
      <c r="AL3667" s="17"/>
      <c r="AM3667" s="17"/>
      <c r="AN3667" s="17"/>
      <c r="AO3667" s="37">
        <f t="shared" si="406"/>
        <v>0</v>
      </c>
      <c r="AP3667" s="17"/>
      <c r="AQ3667" s="17"/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s="17"/>
      <c r="BE3667" s="17"/>
      <c r="BF3667" s="17"/>
      <c r="BG3667" s="17"/>
      <c r="BH3667" s="17"/>
      <c r="BI3667" s="17"/>
      <c r="BJ3667" s="17"/>
      <c r="BK3667" s="17"/>
      <c r="BL3667" s="17"/>
      <c r="BM3667" s="17"/>
      <c r="BN3667" s="17"/>
      <c r="BO3667" s="17"/>
      <c r="BP3667" s="17"/>
      <c r="BQ3667" s="17"/>
      <c r="BR3667" s="17"/>
    </row>
    <row r="3668" customFormat="1" hidden="1" spans="2:70">
      <c r="B3668" s="17"/>
      <c r="C3668" s="4">
        <f t="shared" si="409"/>
        <v>3664</v>
      </c>
      <c r="D3668" s="16" t="s">
        <v>4592</v>
      </c>
      <c r="E3668" s="1"/>
      <c r="F3668" s="17"/>
      <c r="G3668" s="4"/>
      <c r="H3668" s="35">
        <f t="shared" si="408"/>
        <v>0</v>
      </c>
      <c r="I3668" s="47"/>
      <c r="J3668" s="17"/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  <c r="AE3668" s="17"/>
      <c r="AF3668" s="17"/>
      <c r="AG3668" s="17"/>
      <c r="AH3668" s="17"/>
      <c r="AI3668" s="17"/>
      <c r="AJ3668" s="17"/>
      <c r="AK3668" s="17"/>
      <c r="AL3668" s="17"/>
      <c r="AM3668" s="17"/>
      <c r="AN3668" s="17"/>
      <c r="AO3668" s="37">
        <f t="shared" si="406"/>
        <v>0</v>
      </c>
      <c r="AP3668" s="17"/>
      <c r="AQ3668" s="17"/>
      <c r="AR3668" s="17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s="17"/>
      <c r="BE3668" s="17"/>
      <c r="BF3668" s="17"/>
      <c r="BG3668" s="17"/>
      <c r="BH3668" s="17"/>
      <c r="BI3668" s="17"/>
      <c r="BJ3668" s="17"/>
      <c r="BK3668" s="17"/>
      <c r="BL3668" s="17"/>
      <c r="BM3668" s="17"/>
      <c r="BN3668" s="17"/>
      <c r="BO3668" s="17"/>
      <c r="BP3668" s="17"/>
      <c r="BQ3668" s="17"/>
      <c r="BR3668" s="17"/>
    </row>
    <row r="3669" customFormat="1" spans="2:70">
      <c r="B3669" s="17"/>
      <c r="C3669" s="4">
        <f t="shared" ref="C3669:C3699" si="410">ROW()-4</f>
        <v>3665</v>
      </c>
      <c r="D3669" s="16" t="s">
        <v>4593</v>
      </c>
      <c r="E3669" s="1"/>
      <c r="F3669" s="17"/>
      <c r="G3669" s="4">
        <v>2520</v>
      </c>
      <c r="H3669" s="35">
        <f t="shared" si="408"/>
        <v>2520</v>
      </c>
      <c r="I3669" s="47"/>
      <c r="J3669" s="17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  <c r="AE3669" s="17"/>
      <c r="AF3669" s="17"/>
      <c r="AG3669" s="17"/>
      <c r="AH3669" s="17"/>
      <c r="AI3669" s="17"/>
      <c r="AJ3669" s="17"/>
      <c r="AK3669" s="17"/>
      <c r="AL3669" s="17"/>
      <c r="AM3669" s="17"/>
      <c r="AN3669" s="17"/>
      <c r="AO3669" s="37">
        <f t="shared" si="406"/>
        <v>0</v>
      </c>
      <c r="AP3669" s="17"/>
      <c r="AQ3669" s="17"/>
      <c r="AR3669" s="17"/>
      <c r="AS3669" s="17"/>
      <c r="AT3669" s="17"/>
      <c r="AU3669" s="17"/>
      <c r="AV3669" s="17"/>
      <c r="AW3669" s="17"/>
      <c r="AX3669" s="17"/>
      <c r="AY3669" s="17"/>
      <c r="AZ3669" s="17"/>
      <c r="BA3669" s="17"/>
      <c r="BB3669" s="17"/>
      <c r="BC3669" s="17"/>
      <c r="BD3669" s="17"/>
      <c r="BE3669" s="17"/>
      <c r="BF3669" s="17"/>
      <c r="BG3669" s="17"/>
      <c r="BH3669" s="17"/>
      <c r="BI3669" s="17"/>
      <c r="BJ3669" s="17"/>
      <c r="BK3669" s="17"/>
      <c r="BL3669" s="17"/>
      <c r="BM3669" s="17"/>
      <c r="BN3669" s="17"/>
      <c r="BO3669" s="17"/>
      <c r="BP3669" s="17"/>
      <c r="BQ3669" s="17"/>
      <c r="BR3669" s="17"/>
    </row>
    <row r="3670" customFormat="1" spans="2:70">
      <c r="B3670" s="17"/>
      <c r="C3670" s="4">
        <f t="shared" si="410"/>
        <v>3666</v>
      </c>
      <c r="D3670" s="16" t="s">
        <v>4594</v>
      </c>
      <c r="E3670" s="1"/>
      <c r="F3670" s="17"/>
      <c r="G3670" s="4">
        <v>4200</v>
      </c>
      <c r="H3670" s="35">
        <f t="shared" si="408"/>
        <v>4200</v>
      </c>
      <c r="I3670" s="4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  <c r="AI3670" s="17"/>
      <c r="AJ3670" s="17"/>
      <c r="AK3670" s="17"/>
      <c r="AL3670" s="17"/>
      <c r="AM3670" s="17"/>
      <c r="AN3670" s="17"/>
      <c r="AO3670" s="37">
        <f t="shared" si="406"/>
        <v>0</v>
      </c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s="17"/>
      <c r="BE3670" s="17"/>
      <c r="BF3670" s="17"/>
      <c r="BG3670" s="17"/>
      <c r="BH3670" s="17"/>
      <c r="BI3670" s="17"/>
      <c r="BJ3670" s="17"/>
      <c r="BK3670" s="17"/>
      <c r="BL3670" s="17"/>
      <c r="BM3670" s="17"/>
      <c r="BN3670" s="17"/>
      <c r="BO3670" s="17"/>
      <c r="BP3670" s="17"/>
      <c r="BQ3670" s="17"/>
      <c r="BR3670" s="17"/>
    </row>
    <row r="3671" customFormat="1" spans="2:70">
      <c r="B3671" s="17"/>
      <c r="C3671" s="4">
        <f t="shared" si="410"/>
        <v>3667</v>
      </c>
      <c r="D3671" s="16" t="s">
        <v>4595</v>
      </c>
      <c r="E3671" s="1"/>
      <c r="F3671" s="17"/>
      <c r="G3671" s="4">
        <v>520</v>
      </c>
      <c r="H3671" s="35">
        <f t="shared" si="408"/>
        <v>520</v>
      </c>
      <c r="I3671" s="47"/>
      <c r="J3671" s="17"/>
      <c r="K3671" s="17"/>
      <c r="L3671" s="17"/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7"/>
      <c r="AI3671" s="17"/>
      <c r="AJ3671" s="17"/>
      <c r="AK3671" s="17"/>
      <c r="AL3671" s="17"/>
      <c r="AM3671" s="17"/>
      <c r="AN3671" s="17"/>
      <c r="AO3671" s="37">
        <f t="shared" si="406"/>
        <v>0</v>
      </c>
      <c r="AP3671" s="17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s="17"/>
      <c r="BE3671" s="17"/>
      <c r="BF3671" s="17"/>
      <c r="BG3671" s="17"/>
      <c r="BH3671" s="17"/>
      <c r="BI3671" s="17"/>
      <c r="BJ3671" s="17"/>
      <c r="BK3671" s="17"/>
      <c r="BL3671" s="17"/>
      <c r="BM3671" s="17"/>
      <c r="BN3671" s="17"/>
      <c r="BO3671" s="17"/>
      <c r="BP3671" s="17"/>
      <c r="BQ3671" s="17"/>
      <c r="BR3671" s="17"/>
    </row>
    <row r="3672" customFormat="1" spans="2:70">
      <c r="B3672" s="17"/>
      <c r="C3672" s="4">
        <f t="shared" si="410"/>
        <v>3668</v>
      </c>
      <c r="D3672" s="16" t="s">
        <v>4596</v>
      </c>
      <c r="E3672" s="1"/>
      <c r="F3672" s="17"/>
      <c r="G3672" s="4">
        <v>100</v>
      </c>
      <c r="H3672" s="35">
        <f t="shared" si="408"/>
        <v>100</v>
      </c>
      <c r="I3672" s="47"/>
      <c r="J3672" s="17"/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7"/>
      <c r="AI3672" s="17"/>
      <c r="AJ3672" s="17"/>
      <c r="AK3672" s="17"/>
      <c r="AL3672" s="17"/>
      <c r="AM3672" s="17"/>
      <c r="AN3672" s="17"/>
      <c r="AO3672" s="37">
        <f t="shared" si="406"/>
        <v>0</v>
      </c>
      <c r="AP3672" s="17"/>
      <c r="AQ3672" s="17"/>
      <c r="AR3672" s="17"/>
      <c r="AS3672" s="17"/>
      <c r="AT3672" s="17"/>
      <c r="AU3672" s="17"/>
      <c r="AV3672" s="17"/>
      <c r="AW3672" s="17"/>
      <c r="AX3672" s="17"/>
      <c r="AY3672" s="17"/>
      <c r="AZ3672" s="17"/>
      <c r="BA3672" s="17"/>
      <c r="BB3672" s="17"/>
      <c r="BC3672" s="17"/>
      <c r="BD3672" s="17"/>
      <c r="BE3672" s="17"/>
      <c r="BF3672" s="17"/>
      <c r="BG3672" s="17"/>
      <c r="BH3672" s="17"/>
      <c r="BI3672" s="17"/>
      <c r="BJ3672" s="17"/>
      <c r="BK3672" s="17"/>
      <c r="BL3672" s="17"/>
      <c r="BM3672" s="17"/>
      <c r="BN3672" s="17"/>
      <c r="BO3672" s="17"/>
      <c r="BP3672" s="17"/>
      <c r="BQ3672" s="17"/>
      <c r="BR3672" s="17"/>
    </row>
    <row r="3673" customFormat="1" hidden="1" spans="2:70">
      <c r="B3673" s="17"/>
      <c r="C3673" s="4">
        <f t="shared" si="410"/>
        <v>3669</v>
      </c>
      <c r="D3673" s="16" t="s">
        <v>4597</v>
      </c>
      <c r="E3673" s="1"/>
      <c r="F3673" s="17"/>
      <c r="G3673" s="4">
        <v>50</v>
      </c>
      <c r="H3673" s="35">
        <f t="shared" si="408"/>
        <v>0</v>
      </c>
      <c r="I3673" s="47"/>
      <c r="J3673" s="17"/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  <c r="AI3673" s="17"/>
      <c r="AJ3673" s="17"/>
      <c r="AK3673" s="17"/>
      <c r="AL3673" s="17"/>
      <c r="AM3673" s="17"/>
      <c r="AN3673" s="17"/>
      <c r="AO3673" s="37">
        <f t="shared" si="406"/>
        <v>50</v>
      </c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>
        <v>50</v>
      </c>
      <c r="AZ3673" s="17"/>
      <c r="BA3673" s="17"/>
      <c r="BB3673" s="17"/>
      <c r="BC3673" s="17"/>
      <c r="BD3673" s="17"/>
      <c r="BE3673" s="17"/>
      <c r="BF3673" s="17"/>
      <c r="BG3673" s="17"/>
      <c r="BH3673" s="17"/>
      <c r="BI3673" s="17"/>
      <c r="BJ3673" s="17"/>
      <c r="BK3673" s="17"/>
      <c r="BL3673" s="17"/>
      <c r="BM3673" s="17"/>
      <c r="BN3673" s="17"/>
      <c r="BO3673" s="17"/>
      <c r="BP3673" s="17"/>
      <c r="BQ3673" s="17"/>
      <c r="BR3673" s="17"/>
    </row>
    <row r="3674" customFormat="1" spans="2:70">
      <c r="B3674" s="17"/>
      <c r="C3674" s="4">
        <f t="shared" si="410"/>
        <v>3670</v>
      </c>
      <c r="D3674" s="16" t="s">
        <v>4598</v>
      </c>
      <c r="E3674" s="1"/>
      <c r="F3674" s="17"/>
      <c r="G3674" s="4">
        <v>100</v>
      </c>
      <c r="H3674" s="35">
        <f t="shared" si="408"/>
        <v>100</v>
      </c>
      <c r="I3674" s="47"/>
      <c r="J3674" s="17"/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  <c r="AE3674" s="17"/>
      <c r="AF3674" s="17"/>
      <c r="AG3674" s="17"/>
      <c r="AH3674" s="17"/>
      <c r="AI3674" s="17"/>
      <c r="AJ3674" s="17"/>
      <c r="AK3674" s="17"/>
      <c r="AL3674" s="17"/>
      <c r="AM3674" s="17"/>
      <c r="AN3674" s="17"/>
      <c r="AO3674" s="37">
        <f t="shared" si="406"/>
        <v>0</v>
      </c>
      <c r="AP3674" s="17"/>
      <c r="AQ3674" s="17"/>
      <c r="AR3674" s="17"/>
      <c r="AS3674" s="17"/>
      <c r="AT3674" s="17"/>
      <c r="AU3674" s="17"/>
      <c r="AV3674" s="17"/>
      <c r="AW3674" s="17"/>
      <c r="AX3674" s="17"/>
      <c r="AY3674" s="17"/>
      <c r="AZ3674" s="17"/>
      <c r="BA3674" s="17"/>
      <c r="BB3674" s="17"/>
      <c r="BC3674" s="17"/>
      <c r="BD3674" s="17"/>
      <c r="BE3674" s="17"/>
      <c r="BF3674" s="17"/>
      <c r="BG3674" s="17"/>
      <c r="BH3674" s="17"/>
      <c r="BI3674" s="17"/>
      <c r="BJ3674" s="17"/>
      <c r="BK3674" s="17"/>
      <c r="BL3674" s="17"/>
      <c r="BM3674" s="17"/>
      <c r="BN3674" s="17"/>
      <c r="BO3674" s="17"/>
      <c r="BP3674" s="17"/>
      <c r="BQ3674" s="17"/>
      <c r="BR3674" s="17"/>
    </row>
    <row r="3675" customFormat="1" spans="2:70">
      <c r="B3675" s="17"/>
      <c r="C3675" s="4">
        <f t="shared" si="410"/>
        <v>3671</v>
      </c>
      <c r="D3675" s="16" t="s">
        <v>4599</v>
      </c>
      <c r="E3675" s="1"/>
      <c r="F3675" s="17"/>
      <c r="G3675" s="4">
        <v>100</v>
      </c>
      <c r="H3675" s="35">
        <f t="shared" si="408"/>
        <v>100</v>
      </c>
      <c r="I3675" s="47"/>
      <c r="J3675" s="17"/>
      <c r="K3675" s="17"/>
      <c r="L3675" s="17"/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7"/>
      <c r="AI3675" s="17"/>
      <c r="AJ3675" s="17"/>
      <c r="AK3675" s="17"/>
      <c r="AL3675" s="17"/>
      <c r="AM3675" s="17"/>
      <c r="AN3675" s="17"/>
      <c r="AO3675" s="37">
        <f t="shared" si="406"/>
        <v>0</v>
      </c>
      <c r="AP3675" s="17"/>
      <c r="AQ3675" s="17"/>
      <c r="AR3675" s="17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7"/>
      <c r="BC3675" s="17"/>
      <c r="BD3675" s="17"/>
      <c r="BE3675" s="17"/>
      <c r="BF3675" s="17"/>
      <c r="BG3675" s="17"/>
      <c r="BH3675" s="17"/>
      <c r="BI3675" s="17"/>
      <c r="BJ3675" s="17"/>
      <c r="BK3675" s="17"/>
      <c r="BL3675" s="17"/>
      <c r="BM3675" s="17"/>
      <c r="BN3675" s="17"/>
      <c r="BO3675" s="17"/>
      <c r="BP3675" s="17"/>
      <c r="BQ3675" s="17"/>
      <c r="BR3675" s="17"/>
    </row>
    <row r="3676" customFormat="1" hidden="1" spans="2:70">
      <c r="B3676" s="17"/>
      <c r="C3676" s="4">
        <f t="shared" si="410"/>
        <v>3672</v>
      </c>
      <c r="D3676" s="16" t="s">
        <v>4600</v>
      </c>
      <c r="E3676" s="1"/>
      <c r="F3676" s="17"/>
      <c r="G3676" s="4">
        <v>0</v>
      </c>
      <c r="H3676" s="35">
        <f t="shared" si="408"/>
        <v>0</v>
      </c>
      <c r="I3676" s="4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7"/>
      <c r="AG3676" s="17"/>
      <c r="AH3676" s="17"/>
      <c r="AI3676" s="17"/>
      <c r="AJ3676" s="17"/>
      <c r="AK3676" s="17"/>
      <c r="AL3676" s="17"/>
      <c r="AM3676" s="17"/>
      <c r="AN3676" s="17"/>
      <c r="AO3676" s="37">
        <f t="shared" si="406"/>
        <v>0</v>
      </c>
      <c r="AP3676" s="17"/>
      <c r="AQ3676" s="17"/>
      <c r="AR3676" s="17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/>
      <c r="BD3676" s="17"/>
      <c r="BE3676" s="17"/>
      <c r="BF3676" s="17"/>
      <c r="BG3676" s="17"/>
      <c r="BH3676" s="17"/>
      <c r="BI3676" s="17"/>
      <c r="BJ3676" s="17"/>
      <c r="BK3676" s="17"/>
      <c r="BL3676" s="17"/>
      <c r="BM3676" s="17"/>
      <c r="BN3676" s="17"/>
      <c r="BO3676" s="17"/>
      <c r="BP3676" s="17"/>
      <c r="BQ3676" s="17"/>
      <c r="BR3676" s="17"/>
    </row>
    <row r="3677" customFormat="1" spans="2:70">
      <c r="B3677" s="17"/>
      <c r="C3677" s="4">
        <f t="shared" si="410"/>
        <v>3673</v>
      </c>
      <c r="D3677" s="16" t="s">
        <v>4601</v>
      </c>
      <c r="E3677" s="1"/>
      <c r="F3677" s="17"/>
      <c r="G3677" s="4">
        <v>130</v>
      </c>
      <c r="H3677" s="35">
        <f t="shared" si="408"/>
        <v>130</v>
      </c>
      <c r="I3677" s="4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  <c r="AE3677" s="17"/>
      <c r="AF3677" s="17"/>
      <c r="AG3677" s="17"/>
      <c r="AH3677" s="17"/>
      <c r="AI3677" s="17"/>
      <c r="AJ3677" s="17"/>
      <c r="AK3677" s="17"/>
      <c r="AL3677" s="17"/>
      <c r="AM3677" s="17"/>
      <c r="AN3677" s="17"/>
      <c r="AO3677" s="37">
        <f t="shared" si="406"/>
        <v>0</v>
      </c>
      <c r="AP3677" s="17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s="17"/>
      <c r="BE3677" s="17"/>
      <c r="BF3677" s="17"/>
      <c r="BG3677" s="17"/>
      <c r="BH3677" s="17"/>
      <c r="BI3677" s="17"/>
      <c r="BJ3677" s="17"/>
      <c r="BK3677" s="17"/>
      <c r="BL3677" s="17"/>
      <c r="BM3677" s="17"/>
      <c r="BN3677" s="17"/>
      <c r="BO3677" s="17"/>
      <c r="BP3677" s="17"/>
      <c r="BQ3677" s="17"/>
      <c r="BR3677" s="17"/>
    </row>
    <row r="3678" customFormat="1" spans="2:70">
      <c r="B3678" s="17"/>
      <c r="C3678" s="4">
        <f t="shared" si="410"/>
        <v>3674</v>
      </c>
      <c r="D3678" s="16" t="s">
        <v>4602</v>
      </c>
      <c r="E3678" s="1"/>
      <c r="F3678" s="17"/>
      <c r="G3678" s="4">
        <v>25</v>
      </c>
      <c r="H3678" s="35">
        <f t="shared" si="408"/>
        <v>25</v>
      </c>
      <c r="I3678" s="4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7"/>
      <c r="AG3678" s="17"/>
      <c r="AH3678" s="17"/>
      <c r="AI3678" s="17"/>
      <c r="AJ3678" s="17"/>
      <c r="AK3678" s="17"/>
      <c r="AL3678" s="17"/>
      <c r="AM3678" s="17"/>
      <c r="AN3678" s="17"/>
      <c r="AO3678" s="37">
        <f t="shared" si="406"/>
        <v>0</v>
      </c>
      <c r="AP3678" s="17"/>
      <c r="AQ3678" s="17"/>
      <c r="AR3678" s="17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7"/>
      <c r="BC3678" s="17"/>
      <c r="BD3678" s="17"/>
      <c r="BE3678" s="17"/>
      <c r="BF3678" s="17"/>
      <c r="BG3678" s="17"/>
      <c r="BH3678" s="17"/>
      <c r="BI3678" s="17"/>
      <c r="BJ3678" s="17"/>
      <c r="BK3678" s="17"/>
      <c r="BL3678" s="17"/>
      <c r="BM3678" s="17"/>
      <c r="BN3678" s="17"/>
      <c r="BO3678" s="17"/>
      <c r="BP3678" s="17"/>
      <c r="BQ3678" s="17"/>
      <c r="BR3678" s="17"/>
    </row>
    <row r="3679" customFormat="1" spans="2:70">
      <c r="B3679" s="17"/>
      <c r="C3679" s="4">
        <f t="shared" si="410"/>
        <v>3675</v>
      </c>
      <c r="D3679" s="16" t="s">
        <v>4603</v>
      </c>
      <c r="E3679" s="1"/>
      <c r="F3679" s="17"/>
      <c r="G3679" s="4">
        <v>240</v>
      </c>
      <c r="H3679" s="35">
        <f t="shared" si="408"/>
        <v>240</v>
      </c>
      <c r="I3679" s="4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7"/>
      <c r="AI3679" s="17"/>
      <c r="AJ3679" s="17"/>
      <c r="AK3679" s="17"/>
      <c r="AL3679" s="17"/>
      <c r="AM3679" s="17"/>
      <c r="AN3679" s="17"/>
      <c r="AO3679" s="37">
        <f t="shared" si="406"/>
        <v>0</v>
      </c>
      <c r="AP3679" s="17"/>
      <c r="AQ3679" s="17"/>
      <c r="AR3679" s="17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s="17"/>
      <c r="BE3679" s="17"/>
      <c r="BF3679" s="17"/>
      <c r="BG3679" s="17"/>
      <c r="BH3679" s="17"/>
      <c r="BI3679" s="17"/>
      <c r="BJ3679" s="17"/>
      <c r="BK3679" s="17"/>
      <c r="BL3679" s="17"/>
      <c r="BM3679" s="17"/>
      <c r="BN3679" s="17"/>
      <c r="BO3679" s="17"/>
      <c r="BP3679" s="17"/>
      <c r="BQ3679" s="17"/>
      <c r="BR3679" s="17"/>
    </row>
    <row r="3680" customFormat="1" spans="2:70">
      <c r="B3680" s="17"/>
      <c r="C3680" s="4">
        <f t="shared" si="410"/>
        <v>3676</v>
      </c>
      <c r="D3680" s="16" t="s">
        <v>4604</v>
      </c>
      <c r="E3680" s="1"/>
      <c r="F3680" s="17"/>
      <c r="G3680" s="4">
        <v>100</v>
      </c>
      <c r="H3680" s="35">
        <f t="shared" si="408"/>
        <v>100</v>
      </c>
      <c r="I3680" s="4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7"/>
      <c r="AG3680" s="17"/>
      <c r="AH3680" s="17"/>
      <c r="AI3680" s="17"/>
      <c r="AJ3680" s="17"/>
      <c r="AK3680" s="17"/>
      <c r="AL3680" s="17"/>
      <c r="AM3680" s="17"/>
      <c r="AN3680" s="17"/>
      <c r="AO3680" s="37">
        <f t="shared" si="406"/>
        <v>0</v>
      </c>
      <c r="AP3680" s="17"/>
      <c r="AQ3680" s="17"/>
      <c r="AR3680" s="17"/>
      <c r="AS3680" s="17"/>
      <c r="AT3680" s="17"/>
      <c r="AU3680" s="17"/>
      <c r="AV3680" s="17"/>
      <c r="AW3680" s="17"/>
      <c r="AX3680" s="17"/>
      <c r="AY3680" s="17"/>
      <c r="AZ3680" s="17"/>
      <c r="BA3680" s="17"/>
      <c r="BB3680" s="17"/>
      <c r="BC3680" s="17"/>
      <c r="BD3680" s="17"/>
      <c r="BE3680" s="17"/>
      <c r="BF3680" s="17"/>
      <c r="BG3680" s="17"/>
      <c r="BH3680" s="17"/>
      <c r="BI3680" s="17"/>
      <c r="BJ3680" s="17"/>
      <c r="BK3680" s="17"/>
      <c r="BL3680" s="17"/>
      <c r="BM3680" s="17"/>
      <c r="BN3680" s="17"/>
      <c r="BO3680" s="17"/>
      <c r="BP3680" s="17"/>
      <c r="BQ3680" s="17"/>
      <c r="BR3680" s="17"/>
    </row>
    <row r="3681" customFormat="1" hidden="1" spans="2:70">
      <c r="B3681" s="17"/>
      <c r="C3681" s="4">
        <f t="shared" si="410"/>
        <v>3677</v>
      </c>
      <c r="D3681" s="16"/>
      <c r="E3681" s="1"/>
      <c r="F3681" s="17"/>
      <c r="G3681" s="4"/>
      <c r="H3681" s="35"/>
      <c r="I3681" s="4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7"/>
      <c r="AG3681" s="17"/>
      <c r="AH3681" s="17"/>
      <c r="AI3681" s="17"/>
      <c r="AJ3681" s="17"/>
      <c r="AK3681" s="17"/>
      <c r="AL3681" s="17"/>
      <c r="AM3681" s="17"/>
      <c r="AN3681" s="17"/>
      <c r="AO3681" s="37"/>
      <c r="AP3681" s="17"/>
      <c r="AQ3681" s="17"/>
      <c r="AR3681" s="17"/>
      <c r="AS3681" s="17"/>
      <c r="AT3681" s="17"/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s="17"/>
      <c r="BE3681" s="17"/>
      <c r="BF3681" s="17"/>
      <c r="BG3681" s="17"/>
      <c r="BH3681" s="17"/>
      <c r="BI3681" s="17"/>
      <c r="BJ3681" s="17"/>
      <c r="BK3681" s="17"/>
      <c r="BL3681" s="17"/>
      <c r="BM3681" s="17"/>
      <c r="BN3681" s="17"/>
      <c r="BO3681" s="17"/>
      <c r="BP3681" s="17"/>
      <c r="BQ3681" s="17"/>
      <c r="BR3681" s="17"/>
    </row>
    <row r="3682" customFormat="1" spans="2:70">
      <c r="B3682" s="17"/>
      <c r="C3682" s="4">
        <f t="shared" si="410"/>
        <v>3678</v>
      </c>
      <c r="D3682" s="16" t="s">
        <v>4605</v>
      </c>
      <c r="E3682" s="1"/>
      <c r="F3682" s="17"/>
      <c r="G3682" s="4">
        <v>100</v>
      </c>
      <c r="H3682" s="35">
        <f>G3682+I3682-AO3682</f>
        <v>0</v>
      </c>
      <c r="I3682" s="4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7"/>
      <c r="AG3682" s="17"/>
      <c r="AH3682" s="17"/>
      <c r="AI3682" s="17"/>
      <c r="AJ3682" s="17"/>
      <c r="AK3682" s="17"/>
      <c r="AL3682" s="17"/>
      <c r="AM3682" s="17"/>
      <c r="AN3682" s="17"/>
      <c r="AO3682" s="37">
        <f>SUM(AP3682:BT3682)</f>
        <v>100</v>
      </c>
      <c r="AP3682" s="17"/>
      <c r="AQ3682" s="17"/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s="17"/>
      <c r="BE3682" s="17"/>
      <c r="BF3682" s="17"/>
      <c r="BG3682" s="17">
        <v>100</v>
      </c>
      <c r="BH3682" s="17"/>
      <c r="BI3682" s="17"/>
      <c r="BJ3682" s="17"/>
      <c r="BK3682" s="17"/>
      <c r="BL3682" s="17"/>
      <c r="BM3682" s="17"/>
      <c r="BN3682" s="17"/>
      <c r="BO3682" s="17"/>
      <c r="BP3682" s="17"/>
      <c r="BQ3682" s="17"/>
      <c r="BR3682" s="17"/>
    </row>
    <row r="3683" customFormat="1" spans="2:70">
      <c r="B3683" s="17"/>
      <c r="C3683" s="4">
        <f t="shared" si="410"/>
        <v>3679</v>
      </c>
      <c r="D3683" s="16" t="s">
        <v>4606</v>
      </c>
      <c r="E3683" s="1"/>
      <c r="F3683" s="17"/>
      <c r="G3683" s="4">
        <v>60</v>
      </c>
      <c r="H3683" s="35">
        <f>G3683+I3683-AO3683</f>
        <v>10</v>
      </c>
      <c r="I3683" s="4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  <c r="AE3683" s="17"/>
      <c r="AF3683" s="17"/>
      <c r="AG3683" s="17"/>
      <c r="AH3683" s="17"/>
      <c r="AI3683" s="17"/>
      <c r="AJ3683" s="17"/>
      <c r="AK3683" s="17"/>
      <c r="AL3683" s="17"/>
      <c r="AM3683" s="17"/>
      <c r="AN3683" s="17"/>
      <c r="AO3683" s="37">
        <f>SUM(AP3683:BT3683)</f>
        <v>50</v>
      </c>
      <c r="AP3683" s="17"/>
      <c r="AQ3683" s="17"/>
      <c r="AR3683" s="17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7"/>
      <c r="BC3683" s="17"/>
      <c r="BD3683" s="17">
        <v>50</v>
      </c>
      <c r="BE3683" s="17"/>
      <c r="BF3683" s="17"/>
      <c r="BG3683" s="17"/>
      <c r="BH3683" s="17"/>
      <c r="BI3683" s="17"/>
      <c r="BJ3683" s="17"/>
      <c r="BK3683" s="17"/>
      <c r="BL3683" s="17"/>
      <c r="BM3683" s="17"/>
      <c r="BN3683" s="17"/>
      <c r="BO3683" s="17"/>
      <c r="BP3683" s="17"/>
      <c r="BQ3683" s="17"/>
      <c r="BR3683" s="17"/>
    </row>
    <row r="3684" customFormat="1" hidden="1" spans="2:70">
      <c r="B3684" s="17"/>
      <c r="C3684" s="4">
        <f t="shared" si="410"/>
        <v>3680</v>
      </c>
      <c r="D3684" s="16" t="s">
        <v>4607</v>
      </c>
      <c r="E3684" s="1"/>
      <c r="F3684" s="17"/>
      <c r="G3684" s="4">
        <v>0</v>
      </c>
      <c r="H3684" s="35">
        <f t="shared" si="408"/>
        <v>0</v>
      </c>
      <c r="I3684" s="4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7"/>
      <c r="AG3684" s="17"/>
      <c r="AH3684" s="17"/>
      <c r="AI3684" s="17"/>
      <c r="AJ3684" s="17"/>
      <c r="AK3684" s="17"/>
      <c r="AL3684" s="17"/>
      <c r="AM3684" s="17"/>
      <c r="AN3684" s="17"/>
      <c r="AO3684" s="37">
        <f t="shared" ref="AO3679:AO3742" si="411">SUM(AP3684:BT3684)</f>
        <v>0</v>
      </c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s="17"/>
      <c r="BE3684" s="17"/>
      <c r="BF3684" s="17"/>
      <c r="BG3684" s="17"/>
      <c r="BH3684" s="17"/>
      <c r="BI3684" s="17"/>
      <c r="BJ3684" s="17"/>
      <c r="BK3684" s="17"/>
      <c r="BL3684" s="17"/>
      <c r="BM3684" s="17"/>
      <c r="BN3684" s="17"/>
      <c r="BO3684" s="17"/>
      <c r="BP3684" s="17"/>
      <c r="BQ3684" s="17"/>
      <c r="BR3684" s="17"/>
    </row>
    <row r="3685" customFormat="1" spans="2:70">
      <c r="B3685" s="17"/>
      <c r="C3685" s="4">
        <f t="shared" si="410"/>
        <v>3681</v>
      </c>
      <c r="D3685" s="16" t="s">
        <v>4599</v>
      </c>
      <c r="E3685" s="1"/>
      <c r="F3685" s="17"/>
      <c r="G3685" s="4">
        <v>30</v>
      </c>
      <c r="H3685" s="35">
        <f t="shared" si="408"/>
        <v>30</v>
      </c>
      <c r="I3685" s="4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7"/>
      <c r="AG3685" s="17"/>
      <c r="AH3685" s="17"/>
      <c r="AI3685" s="17"/>
      <c r="AJ3685" s="17"/>
      <c r="AK3685" s="17"/>
      <c r="AL3685" s="17"/>
      <c r="AM3685" s="17"/>
      <c r="AN3685" s="17"/>
      <c r="AO3685" s="37">
        <f t="shared" si="411"/>
        <v>0</v>
      </c>
      <c r="AP3685" s="17"/>
      <c r="AQ3685" s="17"/>
      <c r="AR3685" s="17"/>
      <c r="AS3685" s="17"/>
      <c r="AT3685" s="17"/>
      <c r="AU3685" s="17"/>
      <c r="AV3685" s="17"/>
      <c r="AW3685" s="17"/>
      <c r="AX3685" s="17"/>
      <c r="AY3685" s="17"/>
      <c r="AZ3685" s="17"/>
      <c r="BA3685" s="17"/>
      <c r="BB3685" s="17"/>
      <c r="BC3685" s="17"/>
      <c r="BD3685" s="17"/>
      <c r="BE3685" s="17"/>
      <c r="BF3685" s="17"/>
      <c r="BG3685" s="17"/>
      <c r="BH3685" s="17"/>
      <c r="BI3685" s="17"/>
      <c r="BJ3685" s="17"/>
      <c r="BK3685" s="17"/>
      <c r="BL3685" s="17"/>
      <c r="BM3685" s="17"/>
      <c r="BN3685" s="17"/>
      <c r="BO3685" s="17"/>
      <c r="BP3685" s="17"/>
      <c r="BQ3685" s="17"/>
      <c r="BR3685" s="17"/>
    </row>
    <row r="3686" customFormat="1" spans="2:70">
      <c r="B3686" s="17"/>
      <c r="C3686" s="4">
        <f t="shared" si="410"/>
        <v>3682</v>
      </c>
      <c r="D3686" s="16" t="s">
        <v>4608</v>
      </c>
      <c r="E3686" s="1"/>
      <c r="F3686" s="17"/>
      <c r="G3686" s="4">
        <v>15</v>
      </c>
      <c r="H3686" s="35">
        <f t="shared" si="408"/>
        <v>15</v>
      </c>
      <c r="I3686" s="4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7"/>
      <c r="AI3686" s="17"/>
      <c r="AJ3686" s="17"/>
      <c r="AK3686" s="17"/>
      <c r="AL3686" s="17"/>
      <c r="AM3686" s="17"/>
      <c r="AN3686" s="17"/>
      <c r="AO3686" s="37">
        <f t="shared" si="411"/>
        <v>0</v>
      </c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s="17"/>
      <c r="BE3686" s="17"/>
      <c r="BF3686" s="17"/>
      <c r="BG3686" s="17"/>
      <c r="BH3686" s="17"/>
      <c r="BI3686" s="17"/>
      <c r="BJ3686" s="17"/>
      <c r="BK3686" s="17"/>
      <c r="BL3686" s="17"/>
      <c r="BM3686" s="17"/>
      <c r="BN3686" s="17"/>
      <c r="BO3686" s="17"/>
      <c r="BP3686" s="17"/>
      <c r="BQ3686" s="17"/>
      <c r="BR3686" s="17"/>
    </row>
    <row r="3687" customFormat="1" spans="2:70">
      <c r="B3687" s="17"/>
      <c r="C3687" s="4">
        <f t="shared" si="410"/>
        <v>3683</v>
      </c>
      <c r="D3687" s="16" t="s">
        <v>4609</v>
      </c>
      <c r="E3687" s="1"/>
      <c r="F3687" s="17"/>
      <c r="G3687" s="4">
        <v>190</v>
      </c>
      <c r="H3687" s="35">
        <f t="shared" si="408"/>
        <v>140</v>
      </c>
      <c r="I3687" s="4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7"/>
      <c r="AI3687" s="17"/>
      <c r="AJ3687" s="17"/>
      <c r="AK3687" s="17"/>
      <c r="AL3687" s="17"/>
      <c r="AM3687" s="17"/>
      <c r="AN3687" s="17"/>
      <c r="AO3687" s="37">
        <f t="shared" si="411"/>
        <v>50</v>
      </c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7"/>
      <c r="BC3687" s="17"/>
      <c r="BD3687" s="17"/>
      <c r="BE3687" s="17"/>
      <c r="BF3687" s="17"/>
      <c r="BG3687" s="17"/>
      <c r="BH3687" s="17"/>
      <c r="BI3687" s="17"/>
      <c r="BJ3687" s="17">
        <v>50</v>
      </c>
      <c r="BK3687" s="17"/>
      <c r="BL3687" s="17"/>
      <c r="BM3687" s="17"/>
      <c r="BN3687" s="17"/>
      <c r="BO3687" s="17"/>
      <c r="BP3687" s="17"/>
      <c r="BQ3687" s="17"/>
      <c r="BR3687" s="17"/>
    </row>
    <row r="3688" customFormat="1" hidden="1" spans="2:70">
      <c r="B3688" s="17"/>
      <c r="C3688" s="4">
        <f t="shared" si="410"/>
        <v>3684</v>
      </c>
      <c r="D3688" t="s">
        <v>4600</v>
      </c>
      <c r="E3688" s="1"/>
      <c r="F3688" s="17"/>
      <c r="G3688" s="4">
        <v>0</v>
      </c>
      <c r="H3688" s="35">
        <f t="shared" si="408"/>
        <v>0</v>
      </c>
      <c r="I3688" s="4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7"/>
      <c r="AI3688" s="17"/>
      <c r="AJ3688" s="17"/>
      <c r="AK3688" s="17"/>
      <c r="AL3688" s="17"/>
      <c r="AM3688" s="17"/>
      <c r="AN3688" s="17"/>
      <c r="AO3688" s="37">
        <f t="shared" si="411"/>
        <v>0</v>
      </c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s="17"/>
      <c r="BE3688" s="17"/>
      <c r="BF3688" s="17"/>
      <c r="BG3688" s="17"/>
      <c r="BH3688" s="17"/>
      <c r="BI3688" s="17"/>
      <c r="BJ3688" s="17"/>
      <c r="BK3688" s="17"/>
      <c r="BL3688" s="17"/>
      <c r="BM3688" s="17"/>
      <c r="BN3688" s="17"/>
      <c r="BO3688" s="17"/>
      <c r="BP3688" s="17"/>
      <c r="BQ3688" s="17"/>
      <c r="BR3688" s="17"/>
    </row>
    <row r="3689" customFormat="1" hidden="1" spans="2:70">
      <c r="B3689" s="17"/>
      <c r="C3689" s="4">
        <f t="shared" si="410"/>
        <v>3685</v>
      </c>
      <c r="D3689" s="16" t="s">
        <v>4610</v>
      </c>
      <c r="E3689" s="1"/>
      <c r="F3689" s="17"/>
      <c r="G3689" s="4">
        <v>20</v>
      </c>
      <c r="H3689" s="35">
        <f t="shared" si="408"/>
        <v>0</v>
      </c>
      <c r="I3689" s="4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7"/>
      <c r="AG3689" s="17"/>
      <c r="AH3689" s="17"/>
      <c r="AI3689" s="17"/>
      <c r="AJ3689" s="17"/>
      <c r="AK3689" s="17"/>
      <c r="AL3689" s="17"/>
      <c r="AM3689" s="17"/>
      <c r="AN3689" s="17"/>
      <c r="AO3689" s="37">
        <f t="shared" si="411"/>
        <v>20</v>
      </c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>
        <v>20</v>
      </c>
      <c r="AZ3689" s="17"/>
      <c r="BA3689" s="17"/>
      <c r="BB3689" s="17"/>
      <c r="BC3689" s="17"/>
      <c r="BD3689" s="17"/>
      <c r="BE3689" s="17"/>
      <c r="BF3689" s="17"/>
      <c r="BG3689" s="17"/>
      <c r="BH3689" s="17"/>
      <c r="BI3689" s="17"/>
      <c r="BJ3689" s="17"/>
      <c r="BK3689" s="17"/>
      <c r="BL3689" s="17"/>
      <c r="BM3689" s="17"/>
      <c r="BN3689" s="17"/>
      <c r="BO3689" s="17"/>
      <c r="BP3689" s="17"/>
      <c r="BQ3689" s="17"/>
      <c r="BR3689" s="17"/>
    </row>
    <row r="3690" customFormat="1" hidden="1" spans="2:70">
      <c r="B3690" s="17"/>
      <c r="C3690" s="4">
        <f t="shared" si="410"/>
        <v>3686</v>
      </c>
      <c r="D3690" s="16" t="s">
        <v>4611</v>
      </c>
      <c r="E3690" s="1"/>
      <c r="F3690" s="17"/>
      <c r="G3690" s="4">
        <v>80</v>
      </c>
      <c r="H3690" s="35">
        <f t="shared" si="408"/>
        <v>0</v>
      </c>
      <c r="I3690" s="4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  <c r="AI3690" s="17"/>
      <c r="AJ3690" s="17"/>
      <c r="AK3690" s="17"/>
      <c r="AL3690" s="17"/>
      <c r="AM3690" s="17"/>
      <c r="AN3690" s="17"/>
      <c r="AO3690" s="37">
        <f t="shared" si="411"/>
        <v>80</v>
      </c>
      <c r="AP3690" s="17"/>
      <c r="AQ3690" s="17"/>
      <c r="AR3690" s="17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s="17">
        <v>80</v>
      </c>
      <c r="BE3690" s="17"/>
      <c r="BF3690" s="17"/>
      <c r="BG3690" s="17"/>
      <c r="BH3690" s="17"/>
      <c r="BI3690" s="17"/>
      <c r="BJ3690" s="17"/>
      <c r="BK3690" s="17"/>
      <c r="BL3690" s="17"/>
      <c r="BM3690" s="17"/>
      <c r="BN3690" s="17"/>
      <c r="BO3690" s="17"/>
      <c r="BP3690" s="17"/>
      <c r="BQ3690" s="17"/>
      <c r="BR3690" s="17"/>
    </row>
    <row r="3691" customFormat="1" spans="2:70">
      <c r="B3691" s="17"/>
      <c r="C3691" s="4">
        <f t="shared" si="410"/>
        <v>3687</v>
      </c>
      <c r="D3691" s="16" t="s">
        <v>4612</v>
      </c>
      <c r="E3691" s="1"/>
      <c r="F3691" s="17"/>
      <c r="G3691" s="4">
        <v>65</v>
      </c>
      <c r="H3691" s="35">
        <f t="shared" si="408"/>
        <v>65</v>
      </c>
      <c r="I3691" s="4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7"/>
      <c r="AI3691" s="17"/>
      <c r="AJ3691" s="17"/>
      <c r="AK3691" s="17"/>
      <c r="AL3691" s="17"/>
      <c r="AM3691" s="17"/>
      <c r="AN3691" s="17"/>
      <c r="AO3691" s="37">
        <f t="shared" si="411"/>
        <v>0</v>
      </c>
      <c r="AP3691" s="17"/>
      <c r="AQ3691" s="17"/>
      <c r="AR3691" s="17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7"/>
      <c r="BC3691" s="17"/>
      <c r="BD3691" s="17"/>
      <c r="BE3691" s="17"/>
      <c r="BF3691" s="17"/>
      <c r="BG3691" s="17"/>
      <c r="BH3691" s="17"/>
      <c r="BI3691" s="17"/>
      <c r="BJ3691" s="17"/>
      <c r="BK3691" s="17"/>
      <c r="BL3691" s="17"/>
      <c r="BM3691" s="17"/>
      <c r="BN3691" s="17"/>
      <c r="BO3691" s="17"/>
      <c r="BP3691" s="17"/>
      <c r="BQ3691" s="17"/>
      <c r="BR3691" s="17"/>
    </row>
    <row r="3692" customFormat="1" spans="2:70">
      <c r="B3692" s="17"/>
      <c r="C3692" s="4">
        <f t="shared" si="410"/>
        <v>3688</v>
      </c>
      <c r="D3692" s="16" t="s">
        <v>4613</v>
      </c>
      <c r="E3692" s="1"/>
      <c r="F3692" s="17"/>
      <c r="G3692" s="4">
        <v>4500</v>
      </c>
      <c r="H3692" s="35">
        <f t="shared" si="408"/>
        <v>1765</v>
      </c>
      <c r="I3692" s="4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  <c r="AI3692" s="17"/>
      <c r="AJ3692" s="17"/>
      <c r="AK3692" s="17"/>
      <c r="AL3692" s="17"/>
      <c r="AM3692" s="17"/>
      <c r="AN3692" s="17"/>
      <c r="AO3692" s="37">
        <f t="shared" si="411"/>
        <v>2735</v>
      </c>
      <c r="AP3692" s="17"/>
      <c r="AQ3692" s="17"/>
      <c r="AR3692" s="17">
        <v>400</v>
      </c>
      <c r="AS3692" s="17">
        <v>100</v>
      </c>
      <c r="AT3692" s="17"/>
      <c r="AU3692" s="17"/>
      <c r="AV3692" s="17"/>
      <c r="AW3692" s="17">
        <v>700</v>
      </c>
      <c r="AX3692" s="17"/>
      <c r="AY3692" s="17"/>
      <c r="AZ3692" s="17"/>
      <c r="BA3692" s="17">
        <v>185</v>
      </c>
      <c r="BB3692" s="17"/>
      <c r="BC3692" s="17">
        <v>50</v>
      </c>
      <c r="BD3692" s="17"/>
      <c r="BE3692" s="17"/>
      <c r="BF3692" s="17">
        <v>100</v>
      </c>
      <c r="BG3692" s="17">
        <v>550</v>
      </c>
      <c r="BH3692" s="17"/>
      <c r="BI3692" s="17"/>
      <c r="BJ3692" s="17"/>
      <c r="BK3692" s="17">
        <v>650</v>
      </c>
      <c r="BL3692" s="17"/>
      <c r="BM3692" s="17"/>
      <c r="BN3692" s="17"/>
      <c r="BO3692" s="17"/>
      <c r="BP3692" s="17"/>
      <c r="BQ3692" s="17"/>
      <c r="BR3692" s="17"/>
    </row>
    <row r="3693" customFormat="1" spans="2:70">
      <c r="B3693" s="17"/>
      <c r="C3693" s="4">
        <f t="shared" si="410"/>
        <v>3689</v>
      </c>
      <c r="D3693" s="1" t="s">
        <v>4614</v>
      </c>
      <c r="E3693" s="1"/>
      <c r="F3693" s="17"/>
      <c r="G3693" s="4">
        <v>2400</v>
      </c>
      <c r="H3693" s="35">
        <f t="shared" si="408"/>
        <v>2180</v>
      </c>
      <c r="I3693" s="47"/>
      <c r="J3693" s="17"/>
      <c r="K3693" s="17"/>
      <c r="L3693" s="17"/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7"/>
      <c r="AI3693" s="17"/>
      <c r="AJ3693" s="17"/>
      <c r="AK3693" s="17"/>
      <c r="AL3693" s="17"/>
      <c r="AM3693" s="17"/>
      <c r="AN3693" s="17"/>
      <c r="AO3693" s="37">
        <f t="shared" si="411"/>
        <v>220</v>
      </c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7"/>
      <c r="BC3693" s="17"/>
      <c r="BD3693" s="17"/>
      <c r="BE3693" s="17"/>
      <c r="BF3693" s="17"/>
      <c r="BG3693" s="17"/>
      <c r="BH3693" s="17"/>
      <c r="BI3693" s="17"/>
      <c r="BJ3693" s="17"/>
      <c r="BK3693" s="17">
        <v>220</v>
      </c>
      <c r="BL3693" s="17"/>
      <c r="BM3693" s="17"/>
      <c r="BN3693" s="17"/>
      <c r="BO3693" s="17"/>
      <c r="BP3693" s="17"/>
      <c r="BQ3693" s="17"/>
      <c r="BR3693" s="17"/>
    </row>
    <row r="3694" customFormat="1" spans="2:70">
      <c r="B3694" s="17"/>
      <c r="C3694" s="4">
        <f t="shared" si="410"/>
        <v>3690</v>
      </c>
      <c r="D3694" s="16" t="s">
        <v>4615</v>
      </c>
      <c r="E3694" s="1"/>
      <c r="F3694" s="17"/>
      <c r="G3694" s="4">
        <v>1800</v>
      </c>
      <c r="H3694" s="35">
        <f t="shared" si="408"/>
        <v>1800</v>
      </c>
      <c r="I3694" s="4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7"/>
      <c r="AI3694" s="17"/>
      <c r="AJ3694" s="17"/>
      <c r="AK3694" s="17"/>
      <c r="AL3694" s="17"/>
      <c r="AM3694" s="17"/>
      <c r="AN3694" s="17"/>
      <c r="AO3694" s="37">
        <f t="shared" si="411"/>
        <v>0</v>
      </c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7"/>
      <c r="BC3694" s="17"/>
      <c r="BD3694" s="17"/>
      <c r="BE3694" s="17"/>
      <c r="BF3694" s="17"/>
      <c r="BG3694" s="17"/>
      <c r="BH3694" s="17"/>
      <c r="BI3694" s="17"/>
      <c r="BJ3694" s="17"/>
      <c r="BK3694" s="17"/>
      <c r="BL3694" s="17"/>
      <c r="BM3694" s="17"/>
      <c r="BN3694" s="17"/>
      <c r="BO3694" s="17"/>
      <c r="BP3694" s="17"/>
      <c r="BQ3694" s="17"/>
      <c r="BR3694" s="17"/>
    </row>
    <row r="3695" customFormat="1" spans="2:70">
      <c r="B3695" s="17"/>
      <c r="C3695" s="4">
        <f t="shared" si="410"/>
        <v>3691</v>
      </c>
      <c r="D3695" s="16" t="s">
        <v>4616</v>
      </c>
      <c r="E3695" s="1"/>
      <c r="F3695" s="17"/>
      <c r="G3695" s="4">
        <v>300</v>
      </c>
      <c r="H3695" s="35">
        <f t="shared" si="408"/>
        <v>300</v>
      </c>
      <c r="I3695" s="4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7"/>
      <c r="AI3695" s="17"/>
      <c r="AJ3695" s="17"/>
      <c r="AK3695" s="17"/>
      <c r="AL3695" s="17"/>
      <c r="AM3695" s="17"/>
      <c r="AN3695" s="17"/>
      <c r="AO3695" s="37">
        <f t="shared" si="411"/>
        <v>0</v>
      </c>
      <c r="AP3695" s="17"/>
      <c r="AQ3695" s="17"/>
      <c r="AR3695" s="17"/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7"/>
      <c r="BC3695" s="17"/>
      <c r="BD3695" s="17"/>
      <c r="BE3695" s="17"/>
      <c r="BF3695" s="17"/>
      <c r="BG3695" s="17"/>
      <c r="BH3695" s="17"/>
      <c r="BI3695" s="17"/>
      <c r="BJ3695" s="17"/>
      <c r="BK3695" s="17"/>
      <c r="BL3695" s="17"/>
      <c r="BM3695" s="17"/>
      <c r="BN3695" s="17"/>
      <c r="BO3695" s="17"/>
      <c r="BP3695" s="17"/>
      <c r="BQ3695" s="17"/>
      <c r="BR3695" s="17"/>
    </row>
    <row r="3696" customFormat="1" spans="2:70">
      <c r="B3696" s="17"/>
      <c r="C3696" s="4">
        <f t="shared" si="410"/>
        <v>3692</v>
      </c>
      <c r="D3696" s="16" t="s">
        <v>4617</v>
      </c>
      <c r="E3696" s="1"/>
      <c r="F3696" s="17"/>
      <c r="G3696" s="4">
        <v>500</v>
      </c>
      <c r="H3696" s="35">
        <f t="shared" si="408"/>
        <v>500</v>
      </c>
      <c r="I3696" s="4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7"/>
      <c r="AI3696" s="17"/>
      <c r="AJ3696" s="17"/>
      <c r="AK3696" s="17"/>
      <c r="AL3696" s="17"/>
      <c r="AM3696" s="17"/>
      <c r="AN3696" s="17"/>
      <c r="AO3696" s="37">
        <f t="shared" si="411"/>
        <v>0</v>
      </c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s="17"/>
      <c r="BE3696" s="17"/>
      <c r="BF3696" s="17"/>
      <c r="BG3696" s="17"/>
      <c r="BH3696" s="17"/>
      <c r="BI3696" s="17"/>
      <c r="BJ3696" s="17"/>
      <c r="BK3696" s="17"/>
      <c r="BL3696" s="17"/>
      <c r="BM3696" s="17"/>
      <c r="BN3696" s="17"/>
      <c r="BO3696" s="17"/>
      <c r="BP3696" s="17"/>
      <c r="BQ3696" s="17"/>
      <c r="BR3696" s="17"/>
    </row>
    <row r="3697" customFormat="1" spans="2:70">
      <c r="B3697" s="17"/>
      <c r="C3697" s="4">
        <f t="shared" si="410"/>
        <v>3693</v>
      </c>
      <c r="D3697" s="16" t="s">
        <v>4618</v>
      </c>
      <c r="E3697" s="1"/>
      <c r="F3697" s="17"/>
      <c r="G3697" s="4">
        <v>220</v>
      </c>
      <c r="H3697" s="35">
        <f t="shared" si="408"/>
        <v>220</v>
      </c>
      <c r="I3697" s="4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7"/>
      <c r="AI3697" s="17"/>
      <c r="AJ3697" s="17"/>
      <c r="AK3697" s="17"/>
      <c r="AL3697" s="17"/>
      <c r="AM3697" s="17"/>
      <c r="AN3697" s="17"/>
      <c r="AO3697" s="37">
        <f t="shared" si="411"/>
        <v>0</v>
      </c>
      <c r="AP3697" s="17"/>
      <c r="AQ3697" s="17"/>
      <c r="AR3697" s="17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7"/>
      <c r="BC3697" s="17"/>
      <c r="BD3697" s="17"/>
      <c r="BE3697" s="17"/>
      <c r="BF3697" s="17"/>
      <c r="BG3697" s="17"/>
      <c r="BH3697" s="17"/>
      <c r="BI3697" s="17"/>
      <c r="BJ3697" s="17"/>
      <c r="BK3697" s="17"/>
      <c r="BL3697" s="17"/>
      <c r="BM3697" s="17"/>
      <c r="BN3697" s="17"/>
      <c r="BO3697" s="17"/>
      <c r="BP3697" s="17"/>
      <c r="BQ3697" s="17"/>
      <c r="BR3697" s="17"/>
    </row>
    <row r="3698" customFormat="1" spans="2:70">
      <c r="B3698" s="17"/>
      <c r="C3698" s="4">
        <f t="shared" si="410"/>
        <v>3694</v>
      </c>
      <c r="D3698" s="16" t="s">
        <v>4619</v>
      </c>
      <c r="E3698" s="1"/>
      <c r="F3698" s="17"/>
      <c r="G3698" s="4">
        <v>100</v>
      </c>
      <c r="H3698" s="35">
        <f t="shared" si="408"/>
        <v>100</v>
      </c>
      <c r="I3698" s="47"/>
      <c r="J3698" s="17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7"/>
      <c r="AI3698" s="17"/>
      <c r="AJ3698" s="17"/>
      <c r="AK3698" s="17"/>
      <c r="AL3698" s="17"/>
      <c r="AM3698" s="17"/>
      <c r="AN3698" s="17"/>
      <c r="AO3698" s="37">
        <f t="shared" si="411"/>
        <v>0</v>
      </c>
      <c r="AP3698" s="17"/>
      <c r="AQ3698" s="17"/>
      <c r="AR3698" s="17"/>
      <c r="AS3698" s="17"/>
      <c r="AT3698" s="17"/>
      <c r="AU3698" s="17"/>
      <c r="AV3698" s="17"/>
      <c r="AW3698" s="17"/>
      <c r="AX3698" s="17"/>
      <c r="AY3698" s="17"/>
      <c r="AZ3698" s="17"/>
      <c r="BA3698" s="17"/>
      <c r="BB3698" s="17"/>
      <c r="BC3698" s="17"/>
      <c r="BD3698" s="17"/>
      <c r="BE3698" s="17"/>
      <c r="BF3698" s="17"/>
      <c r="BG3698" s="17"/>
      <c r="BH3698" s="17"/>
      <c r="BI3698" s="17"/>
      <c r="BJ3698" s="17"/>
      <c r="BK3698" s="17"/>
      <c r="BL3698" s="17"/>
      <c r="BM3698" s="17"/>
      <c r="BN3698" s="17"/>
      <c r="BO3698" s="17"/>
      <c r="BP3698" s="17"/>
      <c r="BQ3698" s="17"/>
      <c r="BR3698" s="17"/>
    </row>
    <row r="3699" customFormat="1" spans="2:70">
      <c r="B3699" s="17"/>
      <c r="C3699" s="4">
        <f t="shared" si="410"/>
        <v>3695</v>
      </c>
      <c r="D3699" s="16" t="s">
        <v>4620</v>
      </c>
      <c r="E3699" s="1"/>
      <c r="F3699" s="17"/>
      <c r="G3699" s="4">
        <v>194190</v>
      </c>
      <c r="H3699" s="35">
        <f t="shared" si="408"/>
        <v>194090</v>
      </c>
      <c r="I3699" s="47"/>
      <c r="J3699" s="17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7"/>
      <c r="AG3699" s="17"/>
      <c r="AH3699" s="17"/>
      <c r="AI3699" s="17"/>
      <c r="AJ3699" s="17"/>
      <c r="AK3699" s="17"/>
      <c r="AL3699" s="17"/>
      <c r="AM3699" s="17"/>
      <c r="AN3699" s="17"/>
      <c r="AO3699" s="37">
        <f t="shared" si="411"/>
        <v>100</v>
      </c>
      <c r="AP3699" s="17"/>
      <c r="AQ3699" s="17"/>
      <c r="AR3699" s="17"/>
      <c r="AS3699" s="17"/>
      <c r="AT3699" s="17"/>
      <c r="AU3699" s="17"/>
      <c r="AV3699" s="17">
        <v>100</v>
      </c>
      <c r="AW3699" s="17"/>
      <c r="AX3699" s="17"/>
      <c r="AY3699" s="17"/>
      <c r="AZ3699" s="17"/>
      <c r="BA3699" s="17"/>
      <c r="BB3699" s="17"/>
      <c r="BC3699" s="17"/>
      <c r="BD3699" s="17"/>
      <c r="BE3699" s="17"/>
      <c r="BF3699" s="17"/>
      <c r="BG3699" s="17"/>
      <c r="BH3699" s="17"/>
      <c r="BI3699" s="17"/>
      <c r="BJ3699" s="17"/>
      <c r="BK3699" s="17"/>
      <c r="BL3699" s="17"/>
      <c r="BM3699" s="17"/>
      <c r="BN3699" s="17"/>
      <c r="BO3699" s="17"/>
      <c r="BP3699" s="17"/>
      <c r="BQ3699" s="17"/>
      <c r="BR3699" s="17"/>
    </row>
    <row r="3700" customFormat="1" spans="2:70">
      <c r="B3700" s="17"/>
      <c r="C3700" s="4">
        <f t="shared" ref="C3700:C3709" si="412">ROW()-4</f>
        <v>3696</v>
      </c>
      <c r="D3700" s="16" t="s">
        <v>4621</v>
      </c>
      <c r="E3700" s="1"/>
      <c r="F3700" s="17"/>
      <c r="G3700" s="4">
        <v>50</v>
      </c>
      <c r="H3700" s="35">
        <f t="shared" si="408"/>
        <v>50</v>
      </c>
      <c r="I3700" s="4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  <c r="AE3700" s="17"/>
      <c r="AF3700" s="17"/>
      <c r="AG3700" s="17"/>
      <c r="AH3700" s="17"/>
      <c r="AI3700" s="17"/>
      <c r="AJ3700" s="17"/>
      <c r="AK3700" s="17"/>
      <c r="AL3700" s="17"/>
      <c r="AM3700" s="17"/>
      <c r="AN3700" s="17"/>
      <c r="AO3700" s="37">
        <f t="shared" si="411"/>
        <v>0</v>
      </c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s="17"/>
      <c r="BE3700" s="17"/>
      <c r="BF3700" s="17"/>
      <c r="BG3700" s="17"/>
      <c r="BH3700" s="17"/>
      <c r="BI3700" s="17"/>
      <c r="BJ3700" s="17"/>
      <c r="BK3700" s="17"/>
      <c r="BL3700" s="17"/>
      <c r="BM3700" s="17"/>
      <c r="BN3700" s="17"/>
      <c r="BO3700" s="17"/>
      <c r="BP3700" s="17"/>
      <c r="BQ3700" s="17"/>
      <c r="BR3700" s="17"/>
    </row>
    <row r="3701" customFormat="1" spans="2:70">
      <c r="B3701" s="17"/>
      <c r="C3701" s="4">
        <f t="shared" si="412"/>
        <v>3697</v>
      </c>
      <c r="D3701" s="16" t="s">
        <v>4622</v>
      </c>
      <c r="E3701" s="1"/>
      <c r="F3701" s="17"/>
      <c r="G3701" s="4">
        <v>100</v>
      </c>
      <c r="H3701" s="35">
        <f t="shared" si="408"/>
        <v>100</v>
      </c>
      <c r="I3701" s="4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  <c r="AE3701" s="17"/>
      <c r="AF3701" s="17"/>
      <c r="AG3701" s="17"/>
      <c r="AH3701" s="17"/>
      <c r="AI3701" s="17"/>
      <c r="AJ3701" s="17"/>
      <c r="AK3701" s="17"/>
      <c r="AL3701" s="17"/>
      <c r="AM3701" s="17"/>
      <c r="AN3701" s="17"/>
      <c r="AO3701" s="37">
        <f t="shared" si="411"/>
        <v>0</v>
      </c>
      <c r="AP3701" s="17"/>
      <c r="AQ3701" s="17"/>
      <c r="AR3701" s="17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s="17"/>
      <c r="BE3701" s="17"/>
      <c r="BF3701" s="17"/>
      <c r="BG3701" s="17"/>
      <c r="BH3701" s="17"/>
      <c r="BI3701" s="17"/>
      <c r="BJ3701" s="17"/>
      <c r="BK3701" s="17"/>
      <c r="BL3701" s="17"/>
      <c r="BM3701" s="17"/>
      <c r="BN3701" s="17"/>
      <c r="BO3701" s="17"/>
      <c r="BP3701" s="17"/>
      <c r="BQ3701" s="17"/>
      <c r="BR3701" s="17"/>
    </row>
    <row r="3702" customFormat="1" spans="2:70">
      <c r="B3702" s="17"/>
      <c r="C3702" s="4">
        <f t="shared" si="412"/>
        <v>3698</v>
      </c>
      <c r="D3702" s="16" t="s">
        <v>4623</v>
      </c>
      <c r="E3702" s="1"/>
      <c r="F3702" s="17"/>
      <c r="G3702" s="4">
        <v>140</v>
      </c>
      <c r="H3702" s="35">
        <f t="shared" si="408"/>
        <v>140</v>
      </c>
      <c r="I3702" s="4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7"/>
      <c r="AG3702" s="17"/>
      <c r="AH3702" s="17"/>
      <c r="AI3702" s="17"/>
      <c r="AJ3702" s="17"/>
      <c r="AK3702" s="17"/>
      <c r="AL3702" s="17"/>
      <c r="AM3702" s="17"/>
      <c r="AN3702" s="17"/>
      <c r="AO3702" s="37">
        <f t="shared" si="411"/>
        <v>0</v>
      </c>
      <c r="AP3702" s="17"/>
      <c r="AQ3702" s="17"/>
      <c r="AR3702" s="17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s="17"/>
      <c r="BE3702" s="17"/>
      <c r="BF3702" s="17"/>
      <c r="BG3702" s="17"/>
      <c r="BH3702" s="17"/>
      <c r="BI3702" s="17"/>
      <c r="BJ3702" s="17"/>
      <c r="BK3702" s="17"/>
      <c r="BL3702" s="17"/>
      <c r="BM3702" s="17"/>
      <c r="BN3702" s="17"/>
      <c r="BO3702" s="17"/>
      <c r="BP3702" s="17"/>
      <c r="BQ3702" s="17"/>
      <c r="BR3702" s="17"/>
    </row>
    <row r="3703" customFormat="1" spans="2:70">
      <c r="B3703" s="17"/>
      <c r="C3703" s="4">
        <f t="shared" si="412"/>
        <v>3699</v>
      </c>
      <c r="D3703" s="16" t="s">
        <v>4624</v>
      </c>
      <c r="E3703" s="1"/>
      <c r="F3703" s="17"/>
      <c r="G3703" s="4">
        <v>90</v>
      </c>
      <c r="H3703" s="35">
        <f t="shared" si="408"/>
        <v>90</v>
      </c>
      <c r="I3703" s="4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7"/>
      <c r="AG3703" s="17"/>
      <c r="AH3703" s="17"/>
      <c r="AI3703" s="17"/>
      <c r="AJ3703" s="17"/>
      <c r="AK3703" s="17"/>
      <c r="AL3703" s="17"/>
      <c r="AM3703" s="17"/>
      <c r="AN3703" s="17"/>
      <c r="AO3703" s="37">
        <f t="shared" si="411"/>
        <v>0</v>
      </c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s="17"/>
      <c r="BE3703" s="17"/>
      <c r="BF3703" s="17"/>
      <c r="BG3703" s="17"/>
      <c r="BH3703" s="17"/>
      <c r="BI3703" s="17"/>
      <c r="BJ3703" s="17"/>
      <c r="BK3703" s="17"/>
      <c r="BL3703" s="17"/>
      <c r="BM3703" s="17"/>
      <c r="BN3703" s="17"/>
      <c r="BO3703" s="17"/>
      <c r="BP3703" s="17"/>
      <c r="BQ3703" s="17"/>
      <c r="BR3703" s="17"/>
    </row>
    <row r="3704" customFormat="1" hidden="1" spans="2:70">
      <c r="B3704" s="17"/>
      <c r="C3704" s="4">
        <f t="shared" si="412"/>
        <v>3700</v>
      </c>
      <c r="D3704" s="16"/>
      <c r="E3704" s="1"/>
      <c r="F3704" s="17"/>
      <c r="G3704" s="4"/>
      <c r="H3704" s="35"/>
      <c r="I3704" s="4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7"/>
      <c r="AG3704" s="17"/>
      <c r="AH3704" s="17"/>
      <c r="AI3704" s="17"/>
      <c r="AJ3704" s="17"/>
      <c r="AK3704" s="17"/>
      <c r="AL3704" s="17"/>
      <c r="AM3704" s="17"/>
      <c r="AN3704" s="17"/>
      <c r="AO3704" s="37"/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s="17"/>
      <c r="BE3704" s="17"/>
      <c r="BF3704" s="17"/>
      <c r="BG3704" s="17"/>
      <c r="BH3704" s="17"/>
      <c r="BI3704" s="17"/>
      <c r="BJ3704" s="17"/>
      <c r="BK3704" s="17"/>
      <c r="BL3704" s="17"/>
      <c r="BM3704" s="17"/>
      <c r="BN3704" s="17"/>
      <c r="BO3704" s="17"/>
      <c r="BP3704" s="17"/>
      <c r="BQ3704" s="17"/>
      <c r="BR3704" s="17"/>
    </row>
    <row r="3705" customFormat="1" hidden="1" spans="2:70">
      <c r="B3705" s="17"/>
      <c r="C3705" s="4">
        <f t="shared" si="412"/>
        <v>3701</v>
      </c>
      <c r="D3705" s="16" t="s">
        <v>4625</v>
      </c>
      <c r="E3705" s="1"/>
      <c r="F3705" s="17" t="s">
        <v>2965</v>
      </c>
      <c r="G3705" s="4">
        <v>50</v>
      </c>
      <c r="H3705" s="35">
        <f t="shared" si="408"/>
        <v>0</v>
      </c>
      <c r="I3705" s="47"/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7"/>
      <c r="AG3705" s="17"/>
      <c r="AH3705" s="17"/>
      <c r="AI3705" s="17"/>
      <c r="AJ3705" s="17"/>
      <c r="AK3705" s="17"/>
      <c r="AL3705" s="17"/>
      <c r="AM3705" s="17"/>
      <c r="AN3705" s="17"/>
      <c r="AO3705" s="37">
        <f t="shared" si="411"/>
        <v>50</v>
      </c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s="17"/>
      <c r="BE3705" s="17"/>
      <c r="BF3705" s="17">
        <v>50</v>
      </c>
      <c r="BG3705" s="17"/>
      <c r="BH3705" s="17"/>
      <c r="BI3705" s="17"/>
      <c r="BJ3705" s="17"/>
      <c r="BK3705" s="17"/>
      <c r="BL3705" s="17"/>
      <c r="BM3705" s="17"/>
      <c r="BN3705" s="17"/>
      <c r="BO3705" s="17"/>
      <c r="BP3705" s="17"/>
      <c r="BQ3705" s="17"/>
      <c r="BR3705" s="17"/>
    </row>
    <row r="3706" customFormat="1" spans="2:70">
      <c r="B3706" s="17"/>
      <c r="C3706" s="4">
        <f t="shared" si="412"/>
        <v>3702</v>
      </c>
      <c r="D3706" s="16" t="s">
        <v>4626</v>
      </c>
      <c r="E3706" s="1"/>
      <c r="F3706" s="17" t="s">
        <v>4627</v>
      </c>
      <c r="G3706" s="4">
        <v>200</v>
      </c>
      <c r="H3706" s="35">
        <f t="shared" si="408"/>
        <v>0</v>
      </c>
      <c r="I3706" s="4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7"/>
      <c r="AG3706" s="17"/>
      <c r="AH3706" s="17"/>
      <c r="AI3706" s="17"/>
      <c r="AJ3706" s="17"/>
      <c r="AK3706" s="17"/>
      <c r="AL3706" s="17"/>
      <c r="AM3706" s="17"/>
      <c r="AN3706" s="17"/>
      <c r="AO3706" s="37">
        <f t="shared" si="411"/>
        <v>200</v>
      </c>
      <c r="AP3706" s="17"/>
      <c r="AQ3706" s="17"/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s="17"/>
      <c r="BE3706" s="17"/>
      <c r="BF3706" s="17"/>
      <c r="BG3706" s="17"/>
      <c r="BH3706" s="17"/>
      <c r="BI3706" s="17"/>
      <c r="BJ3706" s="17"/>
      <c r="BK3706" s="17">
        <v>200</v>
      </c>
      <c r="BL3706" s="17"/>
      <c r="BM3706" s="17"/>
      <c r="BN3706" s="17"/>
      <c r="BO3706" s="17"/>
      <c r="BP3706" s="17"/>
      <c r="BQ3706" s="17"/>
      <c r="BR3706" s="17"/>
    </row>
    <row r="3707" customFormat="1" spans="2:70">
      <c r="B3707" s="17"/>
      <c r="C3707" s="4">
        <f t="shared" si="412"/>
        <v>3703</v>
      </c>
      <c r="D3707" s="16" t="s">
        <v>4628</v>
      </c>
      <c r="E3707" s="1"/>
      <c r="F3707" s="17" t="s">
        <v>4629</v>
      </c>
      <c r="G3707" s="4">
        <v>50</v>
      </c>
      <c r="H3707" s="35">
        <f t="shared" si="408"/>
        <v>50</v>
      </c>
      <c r="I3707" s="47"/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7"/>
      <c r="AG3707" s="17"/>
      <c r="AH3707" s="17"/>
      <c r="AI3707" s="17"/>
      <c r="AJ3707" s="17"/>
      <c r="AK3707" s="17"/>
      <c r="AL3707" s="17"/>
      <c r="AM3707" s="17"/>
      <c r="AN3707" s="17"/>
      <c r="AO3707" s="37">
        <f t="shared" si="411"/>
        <v>0</v>
      </c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s="17"/>
      <c r="BE3707" s="17"/>
      <c r="BF3707" s="17"/>
      <c r="BG3707" s="17"/>
      <c r="BH3707" s="17"/>
      <c r="BI3707" s="17"/>
      <c r="BJ3707" s="17"/>
      <c r="BK3707" s="17"/>
      <c r="BL3707" s="17"/>
      <c r="BM3707" s="17"/>
      <c r="BN3707" s="17"/>
      <c r="BO3707" s="17"/>
      <c r="BP3707" s="17"/>
      <c r="BQ3707" s="17"/>
      <c r="BR3707" s="17"/>
    </row>
    <row r="3708" customFormat="1" hidden="1" spans="2:70">
      <c r="B3708" s="17"/>
      <c r="C3708" s="4">
        <f t="shared" si="412"/>
        <v>3704</v>
      </c>
      <c r="D3708" s="16" t="s">
        <v>4613</v>
      </c>
      <c r="E3708" s="1"/>
      <c r="F3708" s="17"/>
      <c r="G3708" s="4">
        <v>505</v>
      </c>
      <c r="H3708" s="35">
        <f t="shared" ref="H3707:H3739" si="413">G3708+I3708-AO3708</f>
        <v>0</v>
      </c>
      <c r="I3708" s="47"/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7"/>
      <c r="AG3708" s="17"/>
      <c r="AH3708" s="17"/>
      <c r="AI3708" s="17"/>
      <c r="AJ3708" s="17"/>
      <c r="AK3708" s="17"/>
      <c r="AL3708" s="17"/>
      <c r="AM3708" s="17"/>
      <c r="AN3708" s="17"/>
      <c r="AO3708" s="37">
        <f t="shared" si="411"/>
        <v>505</v>
      </c>
      <c r="AP3708" s="17"/>
      <c r="AQ3708" s="17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s="17"/>
      <c r="BE3708" s="17"/>
      <c r="BF3708" s="17"/>
      <c r="BG3708" s="17"/>
      <c r="BH3708" s="17"/>
      <c r="BI3708" s="17"/>
      <c r="BJ3708" s="17"/>
      <c r="BK3708" s="17"/>
      <c r="BL3708" s="17"/>
      <c r="BM3708" s="17"/>
      <c r="BN3708" s="17"/>
      <c r="BO3708" s="17"/>
      <c r="BP3708" s="17"/>
      <c r="BQ3708" s="17">
        <v>505</v>
      </c>
      <c r="BR3708" s="17"/>
    </row>
    <row r="3709" customFormat="1" spans="2:70">
      <c r="B3709" s="17"/>
      <c r="C3709" s="4">
        <f t="shared" si="412"/>
        <v>3705</v>
      </c>
      <c r="D3709" s="16" t="s">
        <v>4630</v>
      </c>
      <c r="E3709" s="1"/>
      <c r="F3709" s="17"/>
      <c r="G3709" s="4">
        <v>50</v>
      </c>
      <c r="H3709" s="35">
        <f t="shared" si="413"/>
        <v>50</v>
      </c>
      <c r="I3709" s="4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7"/>
      <c r="AG3709" s="17"/>
      <c r="AH3709" s="17"/>
      <c r="AI3709" s="17"/>
      <c r="AJ3709" s="17"/>
      <c r="AK3709" s="17"/>
      <c r="AL3709" s="17"/>
      <c r="AM3709" s="17"/>
      <c r="AN3709" s="17"/>
      <c r="AO3709" s="37">
        <f t="shared" si="411"/>
        <v>0</v>
      </c>
      <c r="AP3709" s="17"/>
      <c r="AQ3709" s="17"/>
      <c r="AR3709" s="17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s="17"/>
      <c r="BE3709" s="17"/>
      <c r="BF3709" s="17"/>
      <c r="BG3709" s="17"/>
      <c r="BH3709" s="17"/>
      <c r="BI3709" s="17"/>
      <c r="BJ3709" s="17"/>
      <c r="BK3709" s="17"/>
      <c r="BL3709" s="17"/>
      <c r="BM3709" s="17"/>
      <c r="BN3709" s="17"/>
      <c r="BO3709" s="17"/>
      <c r="BP3709" s="17"/>
      <c r="BQ3709" s="17"/>
      <c r="BR3709" s="17"/>
    </row>
    <row r="3710" customFormat="1" spans="2:70">
      <c r="B3710" s="17"/>
      <c r="C3710" s="4">
        <f t="shared" ref="C3710:C3719" si="414">ROW()-4</f>
        <v>3706</v>
      </c>
      <c r="D3710" s="16" t="s">
        <v>4631</v>
      </c>
      <c r="E3710" s="1"/>
      <c r="F3710" s="17"/>
      <c r="G3710" s="4">
        <v>100</v>
      </c>
      <c r="H3710" s="35">
        <f t="shared" si="413"/>
        <v>50</v>
      </c>
      <c r="I3710" s="4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7"/>
      <c r="AG3710" s="17"/>
      <c r="AH3710" s="17"/>
      <c r="AI3710" s="17"/>
      <c r="AJ3710" s="17"/>
      <c r="AK3710" s="17"/>
      <c r="AL3710" s="17"/>
      <c r="AM3710" s="17"/>
      <c r="AN3710" s="17"/>
      <c r="AO3710" s="37">
        <f t="shared" si="411"/>
        <v>50</v>
      </c>
      <c r="AP3710" s="17"/>
      <c r="AQ3710" s="17"/>
      <c r="AR3710" s="17"/>
      <c r="AS3710" s="17"/>
      <c r="AT3710" s="17"/>
      <c r="AU3710" s="17"/>
      <c r="AV3710" s="17"/>
      <c r="AW3710" s="17">
        <v>50</v>
      </c>
      <c r="AX3710" s="17"/>
      <c r="AY3710" s="17"/>
      <c r="AZ3710" s="17"/>
      <c r="BA3710" s="17"/>
      <c r="BB3710" s="17"/>
      <c r="BC3710" s="17"/>
      <c r="BD3710" s="17"/>
      <c r="BE3710" s="17"/>
      <c r="BF3710" s="17"/>
      <c r="BG3710" s="17"/>
      <c r="BH3710" s="17"/>
      <c r="BI3710" s="17"/>
      <c r="BJ3710" s="17"/>
      <c r="BK3710" s="17"/>
      <c r="BL3710" s="17"/>
      <c r="BM3710" s="17"/>
      <c r="BN3710" s="17"/>
      <c r="BO3710" s="17"/>
      <c r="BP3710" s="17"/>
      <c r="BQ3710" s="17"/>
      <c r="BR3710" s="17"/>
    </row>
    <row r="3711" customFormat="1" spans="2:70">
      <c r="B3711" s="17"/>
      <c r="C3711" s="4">
        <f t="shared" si="414"/>
        <v>3707</v>
      </c>
      <c r="D3711" s="16" t="s">
        <v>4632</v>
      </c>
      <c r="E3711" s="1"/>
      <c r="F3711" s="17" t="s">
        <v>4526</v>
      </c>
      <c r="G3711" s="4">
        <v>40</v>
      </c>
      <c r="H3711" s="35">
        <f t="shared" si="413"/>
        <v>40</v>
      </c>
      <c r="I3711" s="4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7"/>
      <c r="AI3711" s="17"/>
      <c r="AJ3711" s="17"/>
      <c r="AK3711" s="17"/>
      <c r="AL3711" s="17"/>
      <c r="AM3711" s="17"/>
      <c r="AN3711" s="17"/>
      <c r="AO3711" s="37">
        <f t="shared" si="411"/>
        <v>0</v>
      </c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/>
      <c r="BF3711" s="17"/>
      <c r="BG3711" s="17"/>
      <c r="BH3711" s="17"/>
      <c r="BI3711" s="17"/>
      <c r="BJ3711" s="17"/>
      <c r="BK3711" s="17"/>
      <c r="BL3711" s="17"/>
      <c r="BM3711" s="17"/>
      <c r="BN3711" s="17"/>
      <c r="BO3711" s="17"/>
      <c r="BP3711" s="17"/>
      <c r="BQ3711" s="17"/>
      <c r="BR3711" s="17"/>
    </row>
    <row r="3712" customFormat="1" hidden="1" spans="2:70">
      <c r="B3712" s="17"/>
      <c r="C3712" s="4">
        <f t="shared" si="414"/>
        <v>3708</v>
      </c>
      <c r="D3712" s="16" t="s">
        <v>4633</v>
      </c>
      <c r="E3712" s="1"/>
      <c r="F3712" s="17" t="s">
        <v>4634</v>
      </c>
      <c r="G3712" s="4">
        <v>100</v>
      </c>
      <c r="H3712" s="35">
        <f t="shared" si="413"/>
        <v>0</v>
      </c>
      <c r="I3712" s="4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7"/>
      <c r="AG3712" s="17"/>
      <c r="AH3712" s="17"/>
      <c r="AI3712" s="17"/>
      <c r="AJ3712" s="17"/>
      <c r="AK3712" s="17"/>
      <c r="AL3712" s="17"/>
      <c r="AM3712" s="17"/>
      <c r="AN3712" s="17"/>
      <c r="AO3712" s="37">
        <f t="shared" si="411"/>
        <v>100</v>
      </c>
      <c r="AP3712" s="17"/>
      <c r="AQ3712" s="17">
        <v>60</v>
      </c>
      <c r="AR3712" s="17">
        <v>40</v>
      </c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s="17"/>
      <c r="BE3712" s="17"/>
      <c r="BF3712" s="17"/>
      <c r="BG3712" s="17"/>
      <c r="BH3712" s="17"/>
      <c r="BI3712" s="17"/>
      <c r="BJ3712" s="17"/>
      <c r="BK3712" s="17"/>
      <c r="BL3712" s="17"/>
      <c r="BM3712" s="17"/>
      <c r="BN3712" s="17"/>
      <c r="BO3712" s="17"/>
      <c r="BP3712" s="17"/>
      <c r="BQ3712" s="17"/>
      <c r="BR3712" s="17"/>
    </row>
    <row r="3713" customFormat="1" hidden="1" spans="2:70">
      <c r="B3713" s="17"/>
      <c r="C3713" s="4">
        <f t="shared" si="414"/>
        <v>3709</v>
      </c>
      <c r="D3713" s="16" t="s">
        <v>4635</v>
      </c>
      <c r="E3713" s="1"/>
      <c r="F3713" s="17" t="s">
        <v>2898</v>
      </c>
      <c r="G3713" s="4">
        <v>100</v>
      </c>
      <c r="H3713" s="35">
        <f t="shared" si="413"/>
        <v>0</v>
      </c>
      <c r="I3713" s="4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7"/>
      <c r="AG3713" s="17"/>
      <c r="AH3713" s="17"/>
      <c r="AI3713" s="17"/>
      <c r="AJ3713" s="17"/>
      <c r="AK3713" s="17"/>
      <c r="AL3713" s="17"/>
      <c r="AM3713" s="17"/>
      <c r="AN3713" s="17"/>
      <c r="AO3713" s="37">
        <f t="shared" si="411"/>
        <v>100</v>
      </c>
      <c r="AP3713" s="17"/>
      <c r="AQ3713" s="17"/>
      <c r="AR3713" s="17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s="17"/>
      <c r="BE3713" s="17"/>
      <c r="BF3713" s="17"/>
      <c r="BG3713" s="17"/>
      <c r="BH3713" s="17"/>
      <c r="BI3713" s="17">
        <v>100</v>
      </c>
      <c r="BJ3713" s="17"/>
      <c r="BK3713" s="17"/>
      <c r="BL3713" s="17"/>
      <c r="BM3713" s="17"/>
      <c r="BN3713" s="17"/>
      <c r="BO3713" s="17"/>
      <c r="BP3713" s="17"/>
      <c r="BQ3713" s="17"/>
      <c r="BR3713" s="17"/>
    </row>
    <row r="3714" customFormat="1" hidden="1" spans="2:70">
      <c r="B3714" s="17"/>
      <c r="C3714" s="4">
        <f t="shared" si="414"/>
        <v>3710</v>
      </c>
      <c r="D3714" s="16" t="s">
        <v>4636</v>
      </c>
      <c r="E3714" s="1"/>
      <c r="F3714" s="17"/>
      <c r="G3714" s="4">
        <v>200</v>
      </c>
      <c r="H3714" s="35">
        <f t="shared" si="413"/>
        <v>0</v>
      </c>
      <c r="I3714" s="4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7"/>
      <c r="AI3714" s="17"/>
      <c r="AJ3714" s="17"/>
      <c r="AK3714" s="17"/>
      <c r="AL3714" s="17"/>
      <c r="AM3714" s="17"/>
      <c r="AN3714" s="17"/>
      <c r="AO3714" s="37">
        <f t="shared" si="411"/>
        <v>200</v>
      </c>
      <c r="AP3714" s="17"/>
      <c r="AQ3714" s="17"/>
      <c r="AR3714" s="17"/>
      <c r="AS3714" s="17"/>
      <c r="AT3714" s="17"/>
      <c r="AU3714" s="17"/>
      <c r="AV3714" s="17"/>
      <c r="AW3714" s="17"/>
      <c r="AX3714" s="17"/>
      <c r="AY3714" s="17"/>
      <c r="AZ3714" s="17"/>
      <c r="BA3714" s="17">
        <v>200</v>
      </c>
      <c r="BB3714" s="17"/>
      <c r="BC3714" s="17"/>
      <c r="BD3714" s="17"/>
      <c r="BE3714" s="17"/>
      <c r="BF3714" s="17"/>
      <c r="BG3714" s="17"/>
      <c r="BH3714" s="17"/>
      <c r="BI3714" s="17"/>
      <c r="BJ3714" s="17"/>
      <c r="BK3714" s="17"/>
      <c r="BL3714" s="17"/>
      <c r="BM3714" s="17"/>
      <c r="BN3714" s="17"/>
      <c r="BO3714" s="17"/>
      <c r="BP3714" s="17"/>
      <c r="BQ3714" s="17"/>
      <c r="BR3714" s="17"/>
    </row>
    <row r="3715" customFormat="1" hidden="1" spans="2:70">
      <c r="B3715" s="17"/>
      <c r="C3715" s="4">
        <f t="shared" si="414"/>
        <v>3711</v>
      </c>
      <c r="D3715" s="16" t="s">
        <v>4637</v>
      </c>
      <c r="E3715" s="1"/>
      <c r="F3715" s="17"/>
      <c r="G3715" s="4">
        <v>38</v>
      </c>
      <c r="H3715" s="35">
        <f t="shared" si="413"/>
        <v>0</v>
      </c>
      <c r="I3715" s="4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  <c r="AI3715" s="17"/>
      <c r="AJ3715" s="17"/>
      <c r="AK3715" s="17"/>
      <c r="AL3715" s="17"/>
      <c r="AM3715" s="17"/>
      <c r="AN3715" s="17"/>
      <c r="AO3715" s="37">
        <f t="shared" si="411"/>
        <v>38</v>
      </c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/>
      <c r="BC3715" s="17"/>
      <c r="BD3715" s="17"/>
      <c r="BE3715" s="17"/>
      <c r="BF3715" s="17"/>
      <c r="BG3715" s="17"/>
      <c r="BH3715" s="17"/>
      <c r="BI3715" s="17">
        <v>38</v>
      </c>
      <c r="BJ3715" s="17"/>
      <c r="BK3715" s="17"/>
      <c r="BL3715" s="17"/>
      <c r="BM3715" s="17"/>
      <c r="BN3715" s="17"/>
      <c r="BO3715" s="17"/>
      <c r="BP3715" s="17"/>
      <c r="BQ3715" s="17"/>
      <c r="BR3715" s="17"/>
    </row>
    <row r="3716" customFormat="1" hidden="1" spans="2:70">
      <c r="B3716" s="17"/>
      <c r="C3716" s="4">
        <f t="shared" si="414"/>
        <v>3712</v>
      </c>
      <c r="D3716" s="16" t="s">
        <v>4638</v>
      </c>
      <c r="E3716" s="1"/>
      <c r="F3716" s="17" t="s">
        <v>3033</v>
      </c>
      <c r="G3716" s="4">
        <v>50</v>
      </c>
      <c r="H3716" s="35">
        <f t="shared" si="413"/>
        <v>0</v>
      </c>
      <c r="I3716" s="4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7"/>
      <c r="AG3716" s="17"/>
      <c r="AH3716" s="17"/>
      <c r="AI3716" s="17"/>
      <c r="AJ3716" s="17"/>
      <c r="AK3716" s="17"/>
      <c r="AL3716" s="17"/>
      <c r="AM3716" s="17"/>
      <c r="AN3716" s="17"/>
      <c r="AO3716" s="37">
        <f t="shared" si="411"/>
        <v>50</v>
      </c>
      <c r="AP3716" s="17"/>
      <c r="AQ3716" s="17"/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/>
      <c r="BD3716" s="17"/>
      <c r="BE3716" s="17"/>
      <c r="BF3716" s="17"/>
      <c r="BG3716" s="17"/>
      <c r="BH3716" s="17"/>
      <c r="BI3716" s="17">
        <v>50</v>
      </c>
      <c r="BJ3716" s="17"/>
      <c r="BK3716" s="17"/>
      <c r="BL3716" s="17"/>
      <c r="BM3716" s="17"/>
      <c r="BN3716" s="17"/>
      <c r="BO3716" s="17"/>
      <c r="BP3716" s="17"/>
      <c r="BQ3716" s="17"/>
      <c r="BR3716" s="17"/>
    </row>
    <row r="3717" customFormat="1" hidden="1" spans="2:70">
      <c r="B3717" s="17"/>
      <c r="C3717" s="4">
        <f t="shared" si="414"/>
        <v>3713</v>
      </c>
      <c r="D3717" s="16" t="s">
        <v>4639</v>
      </c>
      <c r="E3717" s="1"/>
      <c r="F3717" s="17"/>
      <c r="G3717" s="4">
        <v>30</v>
      </c>
      <c r="H3717" s="35">
        <f t="shared" si="413"/>
        <v>0</v>
      </c>
      <c r="I3717" s="4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7"/>
      <c r="AI3717" s="17"/>
      <c r="AJ3717" s="17"/>
      <c r="AK3717" s="17"/>
      <c r="AL3717" s="17"/>
      <c r="AM3717" s="17"/>
      <c r="AN3717" s="17"/>
      <c r="AO3717" s="37">
        <f t="shared" si="411"/>
        <v>30</v>
      </c>
      <c r="AP3717" s="17"/>
      <c r="AQ3717" s="17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>
        <v>30</v>
      </c>
      <c r="BB3717" s="17"/>
      <c r="BC3717" s="17"/>
      <c r="BD3717" s="17"/>
      <c r="BE3717" s="17"/>
      <c r="BF3717" s="17"/>
      <c r="BG3717" s="17"/>
      <c r="BH3717" s="17"/>
      <c r="BI3717" s="17"/>
      <c r="BJ3717" s="17"/>
      <c r="BK3717" s="17"/>
      <c r="BL3717" s="17"/>
      <c r="BM3717" s="17"/>
      <c r="BN3717" s="17"/>
      <c r="BO3717" s="17"/>
      <c r="BP3717" s="17"/>
      <c r="BQ3717" s="17"/>
      <c r="BR3717" s="17"/>
    </row>
    <row r="3718" customFormat="1" hidden="1" spans="2:70">
      <c r="B3718" s="17"/>
      <c r="C3718" s="4">
        <f t="shared" si="414"/>
        <v>3714</v>
      </c>
      <c r="D3718" s="16" t="s">
        <v>4640</v>
      </c>
      <c r="E3718" s="1"/>
      <c r="F3718" s="17"/>
      <c r="G3718" s="4">
        <v>94</v>
      </c>
      <c r="H3718" s="35">
        <f t="shared" si="413"/>
        <v>0</v>
      </c>
      <c r="I3718" s="4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7"/>
      <c r="AI3718" s="17"/>
      <c r="AJ3718" s="17"/>
      <c r="AK3718" s="17"/>
      <c r="AL3718" s="17"/>
      <c r="AM3718" s="17"/>
      <c r="AN3718" s="17"/>
      <c r="AO3718" s="37">
        <f t="shared" si="411"/>
        <v>94</v>
      </c>
      <c r="AP3718" s="17"/>
      <c r="AQ3718" s="17"/>
      <c r="AR3718" s="17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7"/>
      <c r="BC3718" s="17"/>
      <c r="BD3718" s="17">
        <v>94</v>
      </c>
      <c r="BE3718" s="17"/>
      <c r="BF3718" s="17"/>
      <c r="BG3718" s="17"/>
      <c r="BH3718" s="17"/>
      <c r="BI3718" s="17"/>
      <c r="BJ3718" s="17"/>
      <c r="BK3718" s="17"/>
      <c r="BL3718" s="17"/>
      <c r="BM3718" s="17"/>
      <c r="BN3718" s="17"/>
      <c r="BO3718" s="17"/>
      <c r="BP3718" s="17"/>
      <c r="BQ3718" s="17"/>
      <c r="BR3718" s="17"/>
    </row>
    <row r="3719" customFormat="1" spans="2:70">
      <c r="B3719" s="17"/>
      <c r="C3719" s="4">
        <f t="shared" ref="C3719:C3728" si="415">ROW()-4</f>
        <v>3715</v>
      </c>
      <c r="D3719" s="16" t="s">
        <v>4641</v>
      </c>
      <c r="E3719" s="1"/>
      <c r="F3719" s="17" t="s">
        <v>4642</v>
      </c>
      <c r="G3719" s="4">
        <v>180</v>
      </c>
      <c r="H3719" s="35">
        <f t="shared" si="413"/>
        <v>180</v>
      </c>
      <c r="I3719" s="4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7"/>
      <c r="AI3719" s="17"/>
      <c r="AJ3719" s="17"/>
      <c r="AK3719" s="17"/>
      <c r="AL3719" s="17"/>
      <c r="AM3719" s="17"/>
      <c r="AN3719" s="17"/>
      <c r="AO3719" s="37">
        <f t="shared" si="411"/>
        <v>0</v>
      </c>
      <c r="AP3719" s="17"/>
      <c r="AQ3719" s="17"/>
      <c r="AR3719" s="17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7"/>
      <c r="BC3719" s="17"/>
      <c r="BD3719" s="17"/>
      <c r="BE3719" s="17"/>
      <c r="BF3719" s="17"/>
      <c r="BG3719" s="17"/>
      <c r="BH3719" s="17"/>
      <c r="BI3719" s="17"/>
      <c r="BJ3719" s="17"/>
      <c r="BK3719" s="17"/>
      <c r="BL3719" s="17"/>
      <c r="BM3719" s="17"/>
      <c r="BN3719" s="17"/>
      <c r="BO3719" s="17"/>
      <c r="BP3719" s="17"/>
      <c r="BQ3719" s="17"/>
      <c r="BR3719" s="17"/>
    </row>
    <row r="3720" customFormat="1" hidden="1" spans="2:70">
      <c r="B3720" s="17"/>
      <c r="C3720" s="4">
        <f t="shared" si="415"/>
        <v>3716</v>
      </c>
      <c r="D3720" s="16" t="s">
        <v>4643</v>
      </c>
      <c r="E3720" s="1"/>
      <c r="F3720" s="17"/>
      <c r="G3720" s="4">
        <v>80</v>
      </c>
      <c r="H3720" s="35">
        <f t="shared" si="413"/>
        <v>0</v>
      </c>
      <c r="I3720" s="4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7"/>
      <c r="AI3720" s="17"/>
      <c r="AJ3720" s="17"/>
      <c r="AK3720" s="17"/>
      <c r="AL3720" s="17"/>
      <c r="AM3720" s="17"/>
      <c r="AN3720" s="17"/>
      <c r="AO3720" s="37">
        <f t="shared" si="411"/>
        <v>80</v>
      </c>
      <c r="AP3720" s="17"/>
      <c r="AQ3720" s="17"/>
      <c r="AR3720" s="17"/>
      <c r="AS3720" s="17"/>
      <c r="AT3720" s="17"/>
      <c r="AU3720" s="17"/>
      <c r="AV3720" s="17"/>
      <c r="AW3720" s="17"/>
      <c r="AX3720" s="17"/>
      <c r="AY3720" s="17"/>
      <c r="AZ3720" s="17"/>
      <c r="BA3720" s="17"/>
      <c r="BB3720" s="17">
        <v>80</v>
      </c>
      <c r="BC3720" s="17"/>
      <c r="BD3720" s="17"/>
      <c r="BE3720" s="17"/>
      <c r="BF3720" s="17"/>
      <c r="BG3720" s="17"/>
      <c r="BH3720" s="17"/>
      <c r="BI3720" s="17"/>
      <c r="BJ3720" s="17"/>
      <c r="BK3720" s="17"/>
      <c r="BL3720" s="17"/>
      <c r="BM3720" s="17"/>
      <c r="BN3720" s="17"/>
      <c r="BO3720" s="17"/>
      <c r="BP3720" s="17"/>
      <c r="BQ3720" s="17"/>
      <c r="BR3720" s="17"/>
    </row>
    <row r="3721" customFormat="1" spans="2:70">
      <c r="B3721" s="17"/>
      <c r="C3721" s="4">
        <f t="shared" si="415"/>
        <v>3717</v>
      </c>
      <c r="D3721" s="16" t="s">
        <v>4644</v>
      </c>
      <c r="E3721" s="1"/>
      <c r="F3721" s="17" t="s">
        <v>2859</v>
      </c>
      <c r="G3721" s="4">
        <v>500</v>
      </c>
      <c r="H3721" s="35">
        <f t="shared" si="413"/>
        <v>500</v>
      </c>
      <c r="I3721" s="4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7"/>
      <c r="AI3721" s="17"/>
      <c r="AJ3721" s="17"/>
      <c r="AK3721" s="17"/>
      <c r="AL3721" s="17"/>
      <c r="AM3721" s="17"/>
      <c r="AN3721" s="17"/>
      <c r="AO3721" s="37">
        <f t="shared" si="411"/>
        <v>0</v>
      </c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s="17"/>
      <c r="BE3721" s="17"/>
      <c r="BF3721" s="17"/>
      <c r="BG3721" s="17"/>
      <c r="BH3721" s="17"/>
      <c r="BI3721" s="17"/>
      <c r="BJ3721" s="17"/>
      <c r="BK3721" s="17"/>
      <c r="BL3721" s="17"/>
      <c r="BM3721" s="17"/>
      <c r="BN3721" s="17"/>
      <c r="BO3721" s="17"/>
      <c r="BP3721" s="17"/>
      <c r="BQ3721" s="17"/>
      <c r="BR3721" s="17"/>
    </row>
    <row r="3722" customFormat="1" spans="2:70">
      <c r="B3722" s="17"/>
      <c r="C3722" s="4">
        <f t="shared" si="415"/>
        <v>3718</v>
      </c>
      <c r="D3722" s="16" t="s">
        <v>4645</v>
      </c>
      <c r="E3722" s="1"/>
      <c r="F3722" s="17" t="s">
        <v>4646</v>
      </c>
      <c r="G3722" s="4">
        <v>500</v>
      </c>
      <c r="H3722" s="35">
        <f t="shared" si="413"/>
        <v>500</v>
      </c>
      <c r="I3722" s="4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7"/>
      <c r="AI3722" s="17"/>
      <c r="AJ3722" s="17"/>
      <c r="AK3722" s="17"/>
      <c r="AL3722" s="17"/>
      <c r="AM3722" s="17"/>
      <c r="AN3722" s="17"/>
      <c r="AO3722" s="37">
        <f t="shared" si="411"/>
        <v>0</v>
      </c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7"/>
      <c r="AZ3722" s="17"/>
      <c r="BA3722" s="17"/>
      <c r="BB3722" s="17"/>
      <c r="BC3722" s="17"/>
      <c r="BD3722" s="17"/>
      <c r="BE3722" s="17"/>
      <c r="BF3722" s="17"/>
      <c r="BG3722" s="17"/>
      <c r="BH3722" s="17"/>
      <c r="BI3722" s="17"/>
      <c r="BJ3722" s="17"/>
      <c r="BK3722" s="17"/>
      <c r="BL3722" s="17"/>
      <c r="BM3722" s="17"/>
      <c r="BN3722" s="17"/>
      <c r="BO3722" s="17"/>
      <c r="BP3722" s="17"/>
      <c r="BQ3722" s="17"/>
      <c r="BR3722" s="17"/>
    </row>
    <row r="3723" customFormat="1" spans="2:70">
      <c r="B3723" s="17"/>
      <c r="C3723" s="4">
        <f t="shared" si="415"/>
        <v>3719</v>
      </c>
      <c r="D3723" s="16" t="s">
        <v>4647</v>
      </c>
      <c r="E3723" s="1"/>
      <c r="F3723" s="17" t="s">
        <v>4648</v>
      </c>
      <c r="G3723" s="4">
        <v>100</v>
      </c>
      <c r="H3723" s="35">
        <f t="shared" si="413"/>
        <v>100</v>
      </c>
      <c r="I3723" s="4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7"/>
      <c r="AI3723" s="17"/>
      <c r="AJ3723" s="17"/>
      <c r="AK3723" s="17"/>
      <c r="AL3723" s="17"/>
      <c r="AM3723" s="17"/>
      <c r="AN3723" s="17"/>
      <c r="AO3723" s="37">
        <f t="shared" si="411"/>
        <v>0</v>
      </c>
      <c r="AP3723" s="17"/>
      <c r="AQ3723" s="17"/>
      <c r="AR3723" s="17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/>
      <c r="BD3723" s="17"/>
      <c r="BE3723" s="17"/>
      <c r="BF3723" s="17"/>
      <c r="BG3723" s="17"/>
      <c r="BH3723" s="17"/>
      <c r="BI3723" s="17"/>
      <c r="BJ3723" s="17"/>
      <c r="BK3723" s="17"/>
      <c r="BL3723" s="17"/>
      <c r="BM3723" s="17"/>
      <c r="BN3723" s="17"/>
      <c r="BO3723" s="17"/>
      <c r="BP3723" s="17"/>
      <c r="BQ3723" s="17"/>
      <c r="BR3723" s="17"/>
    </row>
    <row r="3724" customFormat="1" hidden="1" spans="2:70">
      <c r="B3724" s="17"/>
      <c r="C3724" s="4">
        <f t="shared" si="415"/>
        <v>3720</v>
      </c>
      <c r="D3724" s="16" t="s">
        <v>4649</v>
      </c>
      <c r="E3724" s="1"/>
      <c r="F3724" s="17" t="s">
        <v>4650</v>
      </c>
      <c r="G3724" s="4">
        <v>350</v>
      </c>
      <c r="H3724" s="35">
        <f t="shared" si="413"/>
        <v>0</v>
      </c>
      <c r="I3724" s="4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7"/>
      <c r="AI3724" s="17"/>
      <c r="AJ3724" s="17"/>
      <c r="AK3724" s="17"/>
      <c r="AL3724" s="17"/>
      <c r="AM3724" s="17"/>
      <c r="AN3724" s="17"/>
      <c r="AO3724" s="37">
        <f t="shared" si="411"/>
        <v>350</v>
      </c>
      <c r="AP3724" s="17"/>
      <c r="AQ3724" s="17"/>
      <c r="AR3724" s="17">
        <v>100</v>
      </c>
      <c r="AS3724" s="17"/>
      <c r="AT3724" s="17"/>
      <c r="AU3724" s="17"/>
      <c r="AV3724" s="17"/>
      <c r="AW3724" s="17"/>
      <c r="AX3724" s="17"/>
      <c r="AY3724" s="17"/>
      <c r="AZ3724" s="17"/>
      <c r="BA3724" s="17">
        <v>250</v>
      </c>
      <c r="BB3724" s="17"/>
      <c r="BC3724" s="17"/>
      <c r="BD3724" s="17"/>
      <c r="BE3724" s="17"/>
      <c r="BF3724" s="17"/>
      <c r="BG3724" s="17"/>
      <c r="BH3724" s="17"/>
      <c r="BI3724" s="17"/>
      <c r="BJ3724" s="17"/>
      <c r="BK3724" s="17"/>
      <c r="BL3724" s="17"/>
      <c r="BM3724" s="17"/>
      <c r="BN3724" s="17"/>
      <c r="BO3724" s="17"/>
      <c r="BP3724" s="17"/>
      <c r="BQ3724" s="17"/>
      <c r="BR3724" s="17"/>
    </row>
    <row r="3725" customFormat="1" spans="2:70">
      <c r="B3725" s="17"/>
      <c r="C3725" s="4">
        <f t="shared" si="415"/>
        <v>3721</v>
      </c>
      <c r="D3725" s="16" t="s">
        <v>4651</v>
      </c>
      <c r="E3725" s="1"/>
      <c r="F3725" s="17" t="s">
        <v>4652</v>
      </c>
      <c r="G3725" s="4">
        <v>50</v>
      </c>
      <c r="H3725" s="35">
        <f t="shared" si="413"/>
        <v>50</v>
      </c>
      <c r="I3725" s="4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7"/>
      <c r="AI3725" s="17"/>
      <c r="AJ3725" s="17"/>
      <c r="AK3725" s="17"/>
      <c r="AL3725" s="17"/>
      <c r="AM3725" s="17"/>
      <c r="AN3725" s="17"/>
      <c r="AO3725" s="37">
        <f t="shared" si="411"/>
        <v>0</v>
      </c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s="17"/>
      <c r="BE3725" s="17"/>
      <c r="BF3725" s="17"/>
      <c r="BG3725" s="17"/>
      <c r="BH3725" s="17"/>
      <c r="BI3725" s="17"/>
      <c r="BJ3725" s="17"/>
      <c r="BK3725" s="17"/>
      <c r="BL3725" s="17"/>
      <c r="BM3725" s="17"/>
      <c r="BN3725" s="17"/>
      <c r="BO3725" s="17"/>
      <c r="BP3725" s="17"/>
      <c r="BQ3725" s="17"/>
      <c r="BR3725" s="17"/>
    </row>
    <row r="3726" customFormat="1" spans="2:70">
      <c r="B3726" s="17"/>
      <c r="C3726" s="4">
        <f t="shared" si="415"/>
        <v>3722</v>
      </c>
      <c r="D3726" s="16" t="s">
        <v>4653</v>
      </c>
      <c r="E3726" s="1"/>
      <c r="F3726" s="17" t="s">
        <v>4540</v>
      </c>
      <c r="G3726" s="4">
        <v>200</v>
      </c>
      <c r="H3726" s="35">
        <f t="shared" si="413"/>
        <v>180</v>
      </c>
      <c r="I3726" s="4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7"/>
      <c r="AI3726" s="17"/>
      <c r="AJ3726" s="17"/>
      <c r="AK3726" s="17"/>
      <c r="AL3726" s="17"/>
      <c r="AM3726" s="17"/>
      <c r="AN3726" s="17"/>
      <c r="AO3726" s="37">
        <f t="shared" si="411"/>
        <v>20</v>
      </c>
      <c r="AP3726" s="17"/>
      <c r="AQ3726" s="17"/>
      <c r="AR3726" s="17"/>
      <c r="AS3726" s="17"/>
      <c r="AT3726" s="17"/>
      <c r="AU3726" s="17"/>
      <c r="AV3726" s="17"/>
      <c r="AW3726" s="17"/>
      <c r="AX3726" s="17">
        <v>20</v>
      </c>
      <c r="AY3726" s="17"/>
      <c r="AZ3726" s="17"/>
      <c r="BA3726" s="17"/>
      <c r="BB3726" s="17"/>
      <c r="BC3726" s="17"/>
      <c r="BD3726" s="17"/>
      <c r="BE3726" s="17"/>
      <c r="BF3726" s="17"/>
      <c r="BG3726" s="17"/>
      <c r="BH3726" s="17"/>
      <c r="BI3726" s="17"/>
      <c r="BJ3726" s="17"/>
      <c r="BK3726" s="17"/>
      <c r="BL3726" s="17"/>
      <c r="BM3726" s="17"/>
      <c r="BN3726" s="17"/>
      <c r="BO3726" s="17"/>
      <c r="BP3726" s="17"/>
      <c r="BQ3726" s="17"/>
      <c r="BR3726" s="17"/>
    </row>
    <row r="3727" customFormat="1" spans="2:70">
      <c r="B3727" s="17"/>
      <c r="C3727" s="4">
        <f t="shared" si="415"/>
        <v>3723</v>
      </c>
      <c r="D3727" s="16" t="s">
        <v>4654</v>
      </c>
      <c r="E3727" s="1"/>
      <c r="F3727" s="17" t="s">
        <v>4540</v>
      </c>
      <c r="G3727" s="4">
        <v>50</v>
      </c>
      <c r="H3727" s="35">
        <f t="shared" si="413"/>
        <v>50</v>
      </c>
      <c r="I3727" s="4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  <c r="AE3727" s="17"/>
      <c r="AF3727" s="17"/>
      <c r="AG3727" s="17"/>
      <c r="AH3727" s="17"/>
      <c r="AI3727" s="17"/>
      <c r="AJ3727" s="17"/>
      <c r="AK3727" s="17"/>
      <c r="AL3727" s="17"/>
      <c r="AM3727" s="17"/>
      <c r="AN3727" s="17"/>
      <c r="AO3727" s="37">
        <f t="shared" si="411"/>
        <v>0</v>
      </c>
      <c r="AP3727" s="17"/>
      <c r="AQ3727" s="17"/>
      <c r="AR3727" s="17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s="17"/>
      <c r="BE3727" s="17"/>
      <c r="BF3727" s="17"/>
      <c r="BG3727" s="17"/>
      <c r="BH3727" s="17"/>
      <c r="BI3727" s="17"/>
      <c r="BJ3727" s="17"/>
      <c r="BK3727" s="17"/>
      <c r="BL3727" s="17"/>
      <c r="BM3727" s="17"/>
      <c r="BN3727" s="17"/>
      <c r="BO3727" s="17"/>
      <c r="BP3727" s="17"/>
      <c r="BQ3727" s="17"/>
      <c r="BR3727" s="17"/>
    </row>
    <row r="3728" customFormat="1" spans="2:70">
      <c r="B3728" s="17"/>
      <c r="C3728" s="4">
        <f t="shared" si="415"/>
        <v>3724</v>
      </c>
      <c r="D3728" s="16" t="s">
        <v>4655</v>
      </c>
      <c r="E3728" s="1"/>
      <c r="F3728" s="17" t="s">
        <v>4656</v>
      </c>
      <c r="G3728" s="4">
        <v>50</v>
      </c>
      <c r="H3728" s="35">
        <f t="shared" si="413"/>
        <v>50</v>
      </c>
      <c r="I3728" s="4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7"/>
      <c r="AG3728" s="17"/>
      <c r="AH3728" s="17"/>
      <c r="AI3728" s="17"/>
      <c r="AJ3728" s="17"/>
      <c r="AK3728" s="17"/>
      <c r="AL3728" s="17"/>
      <c r="AM3728" s="17"/>
      <c r="AN3728" s="17"/>
      <c r="AO3728" s="37">
        <f t="shared" si="411"/>
        <v>0</v>
      </c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s="17"/>
      <c r="BE3728" s="17"/>
      <c r="BF3728" s="17"/>
      <c r="BG3728" s="17"/>
      <c r="BH3728" s="17"/>
      <c r="BI3728" s="17"/>
      <c r="BJ3728" s="17"/>
      <c r="BK3728" s="17"/>
      <c r="BL3728" s="17"/>
      <c r="BM3728" s="17"/>
      <c r="BN3728" s="17"/>
      <c r="BO3728" s="17"/>
      <c r="BP3728" s="17"/>
      <c r="BQ3728" s="17"/>
      <c r="BR3728" s="17"/>
    </row>
    <row r="3729" customFormat="1" hidden="1" spans="2:70">
      <c r="B3729" s="17"/>
      <c r="C3729" s="4">
        <f t="shared" ref="C3729:C3739" si="416">ROW()-4</f>
        <v>3725</v>
      </c>
      <c r="D3729" s="16" t="s">
        <v>4657</v>
      </c>
      <c r="E3729" s="1"/>
      <c r="F3729" s="17" t="s">
        <v>2880</v>
      </c>
      <c r="G3729" s="4">
        <v>100</v>
      </c>
      <c r="H3729" s="35">
        <f t="shared" si="413"/>
        <v>0</v>
      </c>
      <c r="I3729" s="4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7"/>
      <c r="AI3729" s="17"/>
      <c r="AJ3729" s="17"/>
      <c r="AK3729" s="17"/>
      <c r="AL3729" s="17"/>
      <c r="AM3729" s="17"/>
      <c r="AN3729" s="17"/>
      <c r="AO3729" s="37">
        <f t="shared" si="411"/>
        <v>100</v>
      </c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s="17"/>
      <c r="BE3729" s="17"/>
      <c r="BF3729" s="17">
        <v>100</v>
      </c>
      <c r="BG3729" s="17"/>
      <c r="BH3729" s="17"/>
      <c r="BI3729" s="17"/>
      <c r="BJ3729" s="17"/>
      <c r="BK3729" s="17"/>
      <c r="BL3729" s="17"/>
      <c r="BM3729" s="17"/>
      <c r="BN3729" s="17"/>
      <c r="BO3729" s="17"/>
      <c r="BP3729" s="17"/>
      <c r="BQ3729" s="17"/>
      <c r="BR3729" s="17"/>
    </row>
    <row r="3730" customFormat="1" spans="2:70">
      <c r="B3730" s="17"/>
      <c r="C3730" s="4">
        <f t="shared" si="416"/>
        <v>3726</v>
      </c>
      <c r="D3730" s="16" t="s">
        <v>4658</v>
      </c>
      <c r="E3730" s="1"/>
      <c r="F3730" s="17" t="s">
        <v>3283</v>
      </c>
      <c r="G3730" s="4">
        <v>280</v>
      </c>
      <c r="H3730" s="35">
        <f t="shared" si="413"/>
        <v>170</v>
      </c>
      <c r="I3730" s="4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  <c r="AM3730" s="17"/>
      <c r="AN3730" s="17"/>
      <c r="AO3730" s="37">
        <f t="shared" si="411"/>
        <v>110</v>
      </c>
      <c r="AP3730" s="17"/>
      <c r="AQ3730" s="17"/>
      <c r="AR3730" s="17">
        <v>100</v>
      </c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/>
      <c r="BF3730" s="17"/>
      <c r="BG3730" s="17">
        <v>10</v>
      </c>
      <c r="BH3730" s="17"/>
      <c r="BI3730" s="17"/>
      <c r="BJ3730" s="17"/>
      <c r="BK3730" s="17"/>
      <c r="BL3730" s="17"/>
      <c r="BM3730" s="17"/>
      <c r="BN3730" s="17"/>
      <c r="BO3730" s="17"/>
      <c r="BP3730" s="17"/>
      <c r="BQ3730" s="17"/>
      <c r="BR3730" s="17"/>
    </row>
    <row r="3731" customFormat="1" spans="2:70">
      <c r="B3731" s="17"/>
      <c r="C3731" s="4">
        <f t="shared" si="416"/>
        <v>3727</v>
      </c>
      <c r="D3731" s="16" t="s">
        <v>4659</v>
      </c>
      <c r="E3731" s="1"/>
      <c r="F3731" s="17" t="s">
        <v>4652</v>
      </c>
      <c r="G3731" s="4">
        <v>100</v>
      </c>
      <c r="H3731" s="35">
        <f t="shared" si="413"/>
        <v>70</v>
      </c>
      <c r="I3731" s="47"/>
      <c r="J3731" s="17"/>
      <c r="K3731" s="17"/>
      <c r="L3731" s="17"/>
      <c r="M3731" s="17"/>
      <c r="N3731" s="17"/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  <c r="AE3731" s="17"/>
      <c r="AF3731" s="17"/>
      <c r="AG3731" s="17"/>
      <c r="AH3731" s="17"/>
      <c r="AI3731" s="17"/>
      <c r="AJ3731" s="17"/>
      <c r="AK3731" s="17"/>
      <c r="AL3731" s="17"/>
      <c r="AM3731" s="17"/>
      <c r="AN3731" s="17"/>
      <c r="AO3731" s="37">
        <f t="shared" si="411"/>
        <v>30</v>
      </c>
      <c r="AP3731" s="17"/>
      <c r="AQ3731" s="17"/>
      <c r="AR3731" s="17"/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s="17"/>
      <c r="BE3731" s="17"/>
      <c r="BF3731" s="17"/>
      <c r="BG3731" s="17">
        <v>30</v>
      </c>
      <c r="BH3731" s="17"/>
      <c r="BI3731" s="17"/>
      <c r="BJ3731" s="17"/>
      <c r="BK3731" s="17"/>
      <c r="BL3731" s="17"/>
      <c r="BM3731" s="17"/>
      <c r="BN3731" s="17"/>
      <c r="BO3731" s="17"/>
      <c r="BP3731" s="17"/>
      <c r="BQ3731" s="17"/>
      <c r="BR3731" s="17"/>
    </row>
    <row r="3732" customFormat="1" spans="2:70">
      <c r="B3732" s="17"/>
      <c r="C3732" s="4">
        <f t="shared" si="416"/>
        <v>3728</v>
      </c>
      <c r="D3732" s="16" t="s">
        <v>4660</v>
      </c>
      <c r="E3732" s="1"/>
      <c r="F3732" s="17" t="s">
        <v>4652</v>
      </c>
      <c r="G3732" s="4">
        <v>40</v>
      </c>
      <c r="H3732" s="35">
        <f t="shared" si="413"/>
        <v>40</v>
      </c>
      <c r="I3732" s="47"/>
      <c r="J3732" s="17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7"/>
      <c r="AG3732" s="17"/>
      <c r="AH3732" s="17"/>
      <c r="AI3732" s="17"/>
      <c r="AJ3732" s="17"/>
      <c r="AK3732" s="17"/>
      <c r="AL3732" s="17"/>
      <c r="AM3732" s="17"/>
      <c r="AN3732" s="17"/>
      <c r="AO3732" s="37">
        <f t="shared" si="411"/>
        <v>0</v>
      </c>
      <c r="AP3732" s="17"/>
      <c r="AQ3732" s="17"/>
      <c r="AR3732" s="17"/>
      <c r="AS3732" s="17"/>
      <c r="AT3732" s="17"/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s="17"/>
      <c r="BE3732" s="17"/>
      <c r="BF3732" s="17"/>
      <c r="BG3732" s="17"/>
      <c r="BH3732" s="17"/>
      <c r="BI3732" s="17"/>
      <c r="BJ3732" s="17"/>
      <c r="BK3732" s="17"/>
      <c r="BL3732" s="17"/>
      <c r="BM3732" s="17"/>
      <c r="BN3732" s="17"/>
      <c r="BO3732" s="17"/>
      <c r="BP3732" s="17"/>
      <c r="BQ3732" s="17"/>
      <c r="BR3732" s="17"/>
    </row>
    <row r="3733" customFormat="1" spans="2:70">
      <c r="B3733" s="17"/>
      <c r="C3733" s="4">
        <f t="shared" si="416"/>
        <v>3729</v>
      </c>
      <c r="D3733" s="16" t="s">
        <v>4661</v>
      </c>
      <c r="E3733" s="1"/>
      <c r="F3733" s="17" t="s">
        <v>4652</v>
      </c>
      <c r="G3733" s="4">
        <v>10</v>
      </c>
      <c r="H3733" s="35">
        <f t="shared" si="413"/>
        <v>10</v>
      </c>
      <c r="I3733" s="47"/>
      <c r="J3733" s="17"/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  <c r="AE3733" s="17"/>
      <c r="AF3733" s="17"/>
      <c r="AG3733" s="17"/>
      <c r="AH3733" s="17"/>
      <c r="AI3733" s="17"/>
      <c r="AJ3733" s="17"/>
      <c r="AK3733" s="17"/>
      <c r="AL3733" s="17"/>
      <c r="AM3733" s="17"/>
      <c r="AN3733" s="17"/>
      <c r="AO3733" s="37">
        <f t="shared" si="411"/>
        <v>0</v>
      </c>
      <c r="AP3733" s="17"/>
      <c r="AQ3733" s="17"/>
      <c r="AR3733" s="17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7"/>
      <c r="BC3733" s="17"/>
      <c r="BD3733" s="17"/>
      <c r="BE3733" s="17"/>
      <c r="BF3733" s="17"/>
      <c r="BG3733" s="17"/>
      <c r="BH3733" s="17"/>
      <c r="BI3733" s="17"/>
      <c r="BJ3733" s="17"/>
      <c r="BK3733" s="17"/>
      <c r="BL3733" s="17"/>
      <c r="BM3733" s="17"/>
      <c r="BN3733" s="17"/>
      <c r="BO3733" s="17"/>
      <c r="BP3733" s="17"/>
      <c r="BQ3733" s="17"/>
      <c r="BR3733" s="17"/>
    </row>
    <row r="3734" customFormat="1" spans="2:70">
      <c r="B3734" s="17"/>
      <c r="C3734" s="4">
        <f t="shared" si="416"/>
        <v>3730</v>
      </c>
      <c r="D3734" s="16" t="s">
        <v>4662</v>
      </c>
      <c r="E3734" s="1"/>
      <c r="F3734" s="17" t="s">
        <v>4652</v>
      </c>
      <c r="G3734" s="4">
        <v>30</v>
      </c>
      <c r="H3734" s="35">
        <f t="shared" si="413"/>
        <v>30</v>
      </c>
      <c r="I3734" s="47"/>
      <c r="J3734" s="17"/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7"/>
      <c r="AG3734" s="17"/>
      <c r="AH3734" s="17"/>
      <c r="AI3734" s="17"/>
      <c r="AJ3734" s="17"/>
      <c r="AK3734" s="17"/>
      <c r="AL3734" s="17"/>
      <c r="AM3734" s="17"/>
      <c r="AN3734" s="17"/>
      <c r="AO3734" s="37">
        <f t="shared" si="411"/>
        <v>0</v>
      </c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s="17"/>
      <c r="BE3734" s="17"/>
      <c r="BF3734" s="17"/>
      <c r="BG3734" s="17"/>
      <c r="BH3734" s="17"/>
      <c r="BI3734" s="17"/>
      <c r="BJ3734" s="17"/>
      <c r="BK3734" s="17"/>
      <c r="BL3734" s="17"/>
      <c r="BM3734" s="17"/>
      <c r="BN3734" s="17"/>
      <c r="BO3734" s="17"/>
      <c r="BP3734" s="17"/>
      <c r="BQ3734" s="17"/>
      <c r="BR3734" s="17"/>
    </row>
    <row r="3735" customFormat="1" hidden="1" spans="2:70">
      <c r="B3735" s="17"/>
      <c r="C3735" s="4">
        <f t="shared" si="416"/>
        <v>3731</v>
      </c>
      <c r="D3735" s="16" t="s">
        <v>4663</v>
      </c>
      <c r="E3735" s="1" t="s">
        <v>4664</v>
      </c>
      <c r="F3735" s="17" t="s">
        <v>4665</v>
      </c>
      <c r="G3735" s="4">
        <v>50</v>
      </c>
      <c r="H3735" s="35">
        <f t="shared" si="413"/>
        <v>0</v>
      </c>
      <c r="I3735" s="47"/>
      <c r="J3735" s="17"/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7"/>
      <c r="AI3735" s="17"/>
      <c r="AJ3735" s="17"/>
      <c r="AK3735" s="17"/>
      <c r="AL3735" s="17"/>
      <c r="AM3735" s="17"/>
      <c r="AN3735" s="17"/>
      <c r="AO3735" s="37">
        <f t="shared" si="411"/>
        <v>50</v>
      </c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s="17"/>
      <c r="BE3735" s="17"/>
      <c r="BF3735" s="17">
        <v>50</v>
      </c>
      <c r="BG3735" s="17"/>
      <c r="BH3735" s="17"/>
      <c r="BI3735" s="17"/>
      <c r="BJ3735" s="17"/>
      <c r="BK3735" s="17"/>
      <c r="BL3735" s="17"/>
      <c r="BM3735" s="17"/>
      <c r="BN3735" s="17"/>
      <c r="BO3735" s="17"/>
      <c r="BP3735" s="17"/>
      <c r="BQ3735" s="17"/>
      <c r="BR3735" s="17"/>
    </row>
    <row r="3736" customFormat="1" hidden="1" spans="2:70">
      <c r="B3736" s="17"/>
      <c r="C3736" s="4">
        <f t="shared" si="416"/>
        <v>3732</v>
      </c>
      <c r="D3736" s="16" t="s">
        <v>4666</v>
      </c>
      <c r="E3736" s="1" t="s">
        <v>4667</v>
      </c>
      <c r="F3736" s="17" t="s">
        <v>2859</v>
      </c>
      <c r="G3736" s="4">
        <v>137</v>
      </c>
      <c r="H3736" s="35">
        <f t="shared" si="413"/>
        <v>0</v>
      </c>
      <c r="I3736" s="47"/>
      <c r="J3736" s="17"/>
      <c r="K3736" s="17"/>
      <c r="L3736" s="17"/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7"/>
      <c r="AG3736" s="17"/>
      <c r="AH3736" s="17"/>
      <c r="AI3736" s="17"/>
      <c r="AJ3736" s="17"/>
      <c r="AK3736" s="17"/>
      <c r="AL3736" s="17"/>
      <c r="AM3736" s="17"/>
      <c r="AN3736" s="17"/>
      <c r="AO3736" s="37">
        <v>137</v>
      </c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s="17"/>
      <c r="BE3736" s="17">
        <v>137</v>
      </c>
      <c r="BF3736" s="17"/>
      <c r="BG3736" s="17"/>
      <c r="BH3736" s="17"/>
      <c r="BI3736" s="17"/>
      <c r="BJ3736" s="17"/>
      <c r="BK3736" s="17"/>
      <c r="BL3736" s="17"/>
      <c r="BM3736" s="17"/>
      <c r="BN3736" s="17"/>
      <c r="BO3736" s="17"/>
      <c r="BP3736" s="17"/>
      <c r="BQ3736" s="17"/>
      <c r="BR3736" s="17"/>
    </row>
    <row r="3737" customFormat="1" spans="2:70">
      <c r="B3737" s="17"/>
      <c r="C3737" s="4">
        <f t="shared" si="416"/>
        <v>3733</v>
      </c>
      <c r="D3737" s="16" t="s">
        <v>4668</v>
      </c>
      <c r="E3737" s="1" t="s">
        <v>4669</v>
      </c>
      <c r="F3737" s="17" t="s">
        <v>2912</v>
      </c>
      <c r="G3737" s="4">
        <v>200</v>
      </c>
      <c r="H3737" s="35">
        <f t="shared" si="413"/>
        <v>100</v>
      </c>
      <c r="I3737" s="47"/>
      <c r="J3737" s="17"/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7"/>
      <c r="AG3737" s="17"/>
      <c r="AH3737" s="17"/>
      <c r="AI3737" s="17"/>
      <c r="AJ3737" s="17"/>
      <c r="AK3737" s="17"/>
      <c r="AL3737" s="17"/>
      <c r="AM3737" s="17"/>
      <c r="AN3737" s="17"/>
      <c r="AO3737" s="37">
        <f>SUM(AP3737:BT3737)</f>
        <v>100</v>
      </c>
      <c r="AP3737" s="17"/>
      <c r="AQ3737" s="17">
        <v>100</v>
      </c>
      <c r="AR3737" s="17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17"/>
      <c r="BC3737" s="17"/>
      <c r="BD3737" s="17"/>
      <c r="BE3737" s="17"/>
      <c r="BF3737" s="17"/>
      <c r="BG3737" s="17"/>
      <c r="BH3737" s="17"/>
      <c r="BI3737" s="17"/>
      <c r="BJ3737" s="17"/>
      <c r="BK3737" s="17"/>
      <c r="BL3737" s="17"/>
      <c r="BM3737" s="17"/>
      <c r="BN3737" s="17"/>
      <c r="BO3737" s="17"/>
      <c r="BP3737" s="17"/>
      <c r="BQ3737" s="17"/>
      <c r="BR3737" s="17"/>
    </row>
    <row r="3738" customFormat="1" hidden="1" spans="2:70">
      <c r="B3738" s="17"/>
      <c r="C3738" s="4">
        <f t="shared" si="416"/>
        <v>3734</v>
      </c>
      <c r="D3738" s="16" t="s">
        <v>4670</v>
      </c>
      <c r="E3738" s="1"/>
      <c r="F3738" s="17"/>
      <c r="G3738" s="4">
        <v>230</v>
      </c>
      <c r="H3738" s="35">
        <f t="shared" si="413"/>
        <v>0</v>
      </c>
      <c r="I3738" s="47"/>
      <c r="J3738" s="17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7"/>
      <c r="AG3738" s="17"/>
      <c r="AH3738" s="17"/>
      <c r="AI3738" s="17"/>
      <c r="AJ3738" s="17"/>
      <c r="AK3738" s="17"/>
      <c r="AL3738" s="17"/>
      <c r="AM3738" s="17"/>
      <c r="AN3738" s="17"/>
      <c r="AO3738" s="37">
        <f t="shared" si="411"/>
        <v>230</v>
      </c>
      <c r="AP3738" s="17"/>
      <c r="AQ3738" s="17"/>
      <c r="AR3738" s="17"/>
      <c r="AS3738" s="17"/>
      <c r="AT3738" s="17"/>
      <c r="AU3738" s="17"/>
      <c r="AV3738" s="17"/>
      <c r="AW3738" s="17">
        <v>230</v>
      </c>
      <c r="AX3738" s="17"/>
      <c r="AY3738" s="17"/>
      <c r="AZ3738" s="17"/>
      <c r="BA3738" s="17"/>
      <c r="BB3738" s="17"/>
      <c r="BC3738" s="17"/>
      <c r="BD3738" s="17"/>
      <c r="BE3738" s="17"/>
      <c r="BF3738" s="17"/>
      <c r="BG3738" s="17"/>
      <c r="BH3738" s="17"/>
      <c r="BI3738" s="17"/>
      <c r="BJ3738" s="17"/>
      <c r="BK3738" s="17"/>
      <c r="BL3738" s="17"/>
      <c r="BM3738" s="17"/>
      <c r="BN3738" s="17"/>
      <c r="BO3738" s="17"/>
      <c r="BP3738" s="17"/>
      <c r="BQ3738" s="17"/>
      <c r="BR3738" s="17"/>
    </row>
    <row r="3739" customFormat="1" hidden="1" spans="2:70">
      <c r="B3739" s="17"/>
      <c r="C3739" s="4">
        <f t="shared" si="416"/>
        <v>3735</v>
      </c>
      <c r="D3739" s="16" t="s">
        <v>4671</v>
      </c>
      <c r="E3739" s="1"/>
      <c r="F3739" s="17"/>
      <c r="G3739" s="4">
        <v>50</v>
      </c>
      <c r="H3739" s="35">
        <v>0</v>
      </c>
      <c r="I3739" s="47"/>
      <c r="J3739" s="17"/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  <c r="AE3739" s="17"/>
      <c r="AF3739" s="17"/>
      <c r="AG3739" s="17"/>
      <c r="AH3739" s="17"/>
      <c r="AI3739" s="17"/>
      <c r="AJ3739" s="17"/>
      <c r="AK3739" s="17"/>
      <c r="AL3739" s="17"/>
      <c r="AM3739" s="17"/>
      <c r="AN3739" s="17"/>
      <c r="AO3739" s="37">
        <v>50</v>
      </c>
      <c r="AP3739" s="17"/>
      <c r="AQ3739" s="17"/>
      <c r="AR3739" s="17"/>
      <c r="AS3739" s="17"/>
      <c r="AT3739" s="17"/>
      <c r="AU3739" s="17"/>
      <c r="AV3739" s="17"/>
      <c r="AW3739" s="17"/>
      <c r="AX3739" s="17">
        <v>50</v>
      </c>
      <c r="AY3739" s="17"/>
      <c r="AZ3739" s="17"/>
      <c r="BA3739" s="17"/>
      <c r="BB3739" s="17"/>
      <c r="BC3739" s="17"/>
      <c r="BD3739" s="17"/>
      <c r="BE3739" s="17"/>
      <c r="BF3739" s="17"/>
      <c r="BG3739" s="17"/>
      <c r="BH3739" s="17"/>
      <c r="BI3739" s="17"/>
      <c r="BJ3739" s="17"/>
      <c r="BK3739" s="17"/>
      <c r="BL3739" s="17"/>
      <c r="BM3739" s="17"/>
      <c r="BN3739" s="17"/>
      <c r="BO3739" s="17"/>
      <c r="BP3739" s="17"/>
      <c r="BQ3739" s="17"/>
      <c r="BR3739" s="17"/>
    </row>
    <row r="3740" customFormat="1" hidden="1" spans="2:70">
      <c r="B3740" s="17"/>
      <c r="C3740" s="4"/>
      <c r="D3740" s="16"/>
      <c r="E3740" s="1"/>
      <c r="F3740" s="17"/>
      <c r="G3740" s="4">
        <v>0</v>
      </c>
      <c r="H3740" s="35">
        <f t="shared" ref="H3740:H3761" si="417">G3740+I3740-AO3740</f>
        <v>0</v>
      </c>
      <c r="I3740" s="47"/>
      <c r="J3740" s="17"/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7"/>
      <c r="AG3740" s="17"/>
      <c r="AH3740" s="17"/>
      <c r="AI3740" s="17"/>
      <c r="AJ3740" s="17"/>
      <c r="AK3740" s="17"/>
      <c r="AL3740" s="17"/>
      <c r="AM3740" s="17"/>
      <c r="AN3740" s="17"/>
      <c r="AO3740" s="37">
        <f t="shared" si="411"/>
        <v>0</v>
      </c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s="17"/>
      <c r="BE3740" s="17"/>
      <c r="BF3740" s="17"/>
      <c r="BG3740" s="17"/>
      <c r="BH3740" s="17"/>
      <c r="BI3740" s="17"/>
      <c r="BJ3740" s="17"/>
      <c r="BK3740" s="17"/>
      <c r="BL3740" s="17"/>
      <c r="BM3740" s="17"/>
      <c r="BN3740" s="17"/>
      <c r="BO3740" s="17"/>
      <c r="BP3740" s="17"/>
      <c r="BQ3740" s="17"/>
      <c r="BR3740" s="17"/>
    </row>
    <row r="3741" customFormat="1" hidden="1" spans="2:70">
      <c r="B3741" s="17"/>
      <c r="C3741" s="4"/>
      <c r="D3741" s="16"/>
      <c r="E3741" s="1"/>
      <c r="F3741" s="17"/>
      <c r="G3741" s="4">
        <v>0</v>
      </c>
      <c r="H3741" s="35">
        <f t="shared" si="417"/>
        <v>0</v>
      </c>
      <c r="I3741" s="47"/>
      <c r="J3741" s="17"/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7"/>
      <c r="AI3741" s="17"/>
      <c r="AJ3741" s="17"/>
      <c r="AK3741" s="17"/>
      <c r="AL3741" s="17"/>
      <c r="AM3741" s="17"/>
      <c r="AN3741" s="17"/>
      <c r="AO3741" s="37">
        <f t="shared" si="411"/>
        <v>0</v>
      </c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s="17"/>
      <c r="BE3741" s="17"/>
      <c r="BF3741" s="17"/>
      <c r="BG3741" s="17"/>
      <c r="BH3741" s="17"/>
      <c r="BI3741" s="17"/>
      <c r="BJ3741" s="17"/>
      <c r="BK3741" s="17"/>
      <c r="BL3741" s="17"/>
      <c r="BM3741" s="17"/>
      <c r="BN3741" s="17"/>
      <c r="BO3741" s="17"/>
      <c r="BP3741" s="17"/>
      <c r="BQ3741" s="17"/>
      <c r="BR3741" s="17"/>
    </row>
    <row r="3742" customFormat="1" hidden="1" spans="2:70">
      <c r="B3742" s="17"/>
      <c r="C3742" s="4"/>
      <c r="D3742" s="16"/>
      <c r="E3742" s="1"/>
      <c r="F3742" s="17"/>
      <c r="G3742" s="4">
        <v>0</v>
      </c>
      <c r="H3742" s="35">
        <f t="shared" si="417"/>
        <v>0</v>
      </c>
      <c r="I3742" s="47"/>
      <c r="J3742" s="17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  <c r="AE3742" s="17"/>
      <c r="AF3742" s="17"/>
      <c r="AG3742" s="17"/>
      <c r="AH3742" s="17"/>
      <c r="AI3742" s="17"/>
      <c r="AJ3742" s="17"/>
      <c r="AK3742" s="17"/>
      <c r="AL3742" s="17"/>
      <c r="AM3742" s="17"/>
      <c r="AN3742" s="17"/>
      <c r="AO3742" s="37">
        <f t="shared" si="411"/>
        <v>0</v>
      </c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s="17"/>
      <c r="BE3742" s="17"/>
      <c r="BF3742" s="17"/>
      <c r="BG3742" s="17"/>
      <c r="BH3742" s="17"/>
      <c r="BI3742" s="17"/>
      <c r="BJ3742" s="17"/>
      <c r="BK3742" s="17"/>
      <c r="BL3742" s="17"/>
      <c r="BM3742" s="17"/>
      <c r="BN3742" s="17"/>
      <c r="BO3742" s="17"/>
      <c r="BP3742" s="17"/>
      <c r="BQ3742" s="17"/>
      <c r="BR3742" s="17"/>
    </row>
    <row r="3743" customFormat="1" hidden="1" spans="2:70">
      <c r="B3743" s="17"/>
      <c r="C3743" s="4"/>
      <c r="D3743" s="16"/>
      <c r="E3743" s="1"/>
      <c r="F3743" s="17"/>
      <c r="G3743" s="4">
        <v>0</v>
      </c>
      <c r="H3743" s="35">
        <f t="shared" si="417"/>
        <v>0</v>
      </c>
      <c r="I3743" s="47"/>
      <c r="J3743" s="17"/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7"/>
      <c r="AI3743" s="17"/>
      <c r="AJ3743" s="17"/>
      <c r="AK3743" s="17"/>
      <c r="AL3743" s="17"/>
      <c r="AM3743" s="17"/>
      <c r="AN3743" s="17"/>
      <c r="AO3743" s="37">
        <f t="shared" ref="AO3743:AO3806" si="418">SUM(AP3743:BT3743)</f>
        <v>0</v>
      </c>
      <c r="AP3743" s="17"/>
      <c r="AQ3743" s="17"/>
      <c r="AR3743" s="17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s="17"/>
      <c r="BE3743" s="17"/>
      <c r="BF3743" s="17"/>
      <c r="BG3743" s="17"/>
      <c r="BH3743" s="17"/>
      <c r="BI3743" s="17"/>
      <c r="BJ3743" s="17"/>
      <c r="BK3743" s="17"/>
      <c r="BL3743" s="17"/>
      <c r="BM3743" s="17"/>
      <c r="BN3743" s="17"/>
      <c r="BO3743" s="17"/>
      <c r="BP3743" s="17"/>
      <c r="BQ3743" s="17"/>
      <c r="BR3743" s="17"/>
    </row>
    <row r="3744" customFormat="1" hidden="1" spans="2:70">
      <c r="B3744" s="17"/>
      <c r="C3744" s="4"/>
      <c r="D3744" s="16"/>
      <c r="E3744" s="1"/>
      <c r="F3744" s="17"/>
      <c r="G3744" s="4">
        <v>0</v>
      </c>
      <c r="H3744" s="35">
        <f t="shared" si="417"/>
        <v>0</v>
      </c>
      <c r="I3744" s="4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7"/>
      <c r="AI3744" s="17"/>
      <c r="AJ3744" s="17"/>
      <c r="AK3744" s="17"/>
      <c r="AL3744" s="17"/>
      <c r="AM3744" s="17"/>
      <c r="AN3744" s="17"/>
      <c r="AO3744" s="37">
        <f t="shared" si="418"/>
        <v>0</v>
      </c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s="17"/>
      <c r="BE3744" s="17"/>
      <c r="BF3744" s="17"/>
      <c r="BG3744" s="17"/>
      <c r="BH3744" s="17"/>
      <c r="BI3744" s="17"/>
      <c r="BJ3744" s="17"/>
      <c r="BK3744" s="17"/>
      <c r="BL3744" s="17"/>
      <c r="BM3744" s="17"/>
      <c r="BN3744" s="17"/>
      <c r="BO3744" s="17"/>
      <c r="BP3744" s="17"/>
      <c r="BQ3744" s="17"/>
      <c r="BR3744" s="17"/>
    </row>
    <row r="3745" customFormat="1" hidden="1" spans="2:70">
      <c r="B3745" s="17"/>
      <c r="C3745" s="4"/>
      <c r="D3745" s="16"/>
      <c r="E3745" s="1"/>
      <c r="F3745" s="17"/>
      <c r="G3745" s="4">
        <v>0</v>
      </c>
      <c r="H3745" s="35">
        <f t="shared" si="417"/>
        <v>0</v>
      </c>
      <c r="I3745" s="47"/>
      <c r="J3745" s="17"/>
      <c r="K3745" s="17"/>
      <c r="L3745" s="17"/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7"/>
      <c r="AI3745" s="17"/>
      <c r="AJ3745" s="17"/>
      <c r="AK3745" s="17"/>
      <c r="AL3745" s="17"/>
      <c r="AM3745" s="17"/>
      <c r="AN3745" s="17"/>
      <c r="AO3745" s="37">
        <f t="shared" si="418"/>
        <v>0</v>
      </c>
      <c r="AP3745" s="17"/>
      <c r="AQ3745" s="17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s="17"/>
      <c r="BE3745" s="17"/>
      <c r="BF3745" s="17"/>
      <c r="BG3745" s="17"/>
      <c r="BH3745" s="17"/>
      <c r="BI3745" s="17"/>
      <c r="BJ3745" s="17"/>
      <c r="BK3745" s="17"/>
      <c r="BL3745" s="17"/>
      <c r="BM3745" s="17"/>
      <c r="BN3745" s="17"/>
      <c r="BO3745" s="17"/>
      <c r="BP3745" s="17"/>
      <c r="BQ3745" s="17"/>
      <c r="BR3745" s="17"/>
    </row>
    <row r="3746" customFormat="1" ht="15" hidden="1" customHeight="1" spans="2:70">
      <c r="B3746" s="17"/>
      <c r="C3746" s="4"/>
      <c r="D3746" s="16"/>
      <c r="E3746" s="1"/>
      <c r="F3746" s="17"/>
      <c r="G3746" s="4">
        <v>0</v>
      </c>
      <c r="H3746" s="35">
        <f t="shared" si="417"/>
        <v>0</v>
      </c>
      <c r="I3746" s="47"/>
      <c r="J3746" s="17"/>
      <c r="K3746" s="17"/>
      <c r="L3746" s="17"/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  <c r="AE3746" s="17"/>
      <c r="AF3746" s="17"/>
      <c r="AG3746" s="17"/>
      <c r="AH3746" s="17"/>
      <c r="AI3746" s="17"/>
      <c r="AJ3746" s="17"/>
      <c r="AK3746" s="17"/>
      <c r="AL3746" s="17"/>
      <c r="AM3746" s="17"/>
      <c r="AN3746" s="17"/>
      <c r="AO3746" s="37">
        <f t="shared" si="418"/>
        <v>0</v>
      </c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s="17"/>
      <c r="BE3746" s="17"/>
      <c r="BF3746" s="17"/>
      <c r="BG3746" s="17"/>
      <c r="BH3746" s="17"/>
      <c r="BI3746" s="17"/>
      <c r="BJ3746" s="17"/>
      <c r="BK3746" s="17"/>
      <c r="BL3746" s="17"/>
      <c r="BM3746" s="17"/>
      <c r="BN3746" s="17"/>
      <c r="BO3746" s="17"/>
      <c r="BP3746" s="17"/>
      <c r="BQ3746" s="17"/>
      <c r="BR3746" s="17"/>
    </row>
    <row r="3747" customFormat="1" hidden="1" spans="2:70">
      <c r="B3747" s="17"/>
      <c r="C3747" s="4"/>
      <c r="D3747" s="16"/>
      <c r="E3747" s="1"/>
      <c r="F3747" s="17"/>
      <c r="G3747" s="4">
        <v>0</v>
      </c>
      <c r="H3747" s="35">
        <f t="shared" si="417"/>
        <v>0</v>
      </c>
      <c r="I3747" s="4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7"/>
      <c r="AG3747" s="17"/>
      <c r="AH3747" s="17"/>
      <c r="AI3747" s="17"/>
      <c r="AJ3747" s="17"/>
      <c r="AK3747" s="17"/>
      <c r="AL3747" s="17"/>
      <c r="AM3747" s="17"/>
      <c r="AN3747" s="17"/>
      <c r="AO3747" s="37">
        <f t="shared" si="418"/>
        <v>0</v>
      </c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s="17"/>
      <c r="BE3747" s="17"/>
      <c r="BF3747" s="17"/>
      <c r="BG3747" s="17"/>
      <c r="BH3747" s="17"/>
      <c r="BI3747" s="17"/>
      <c r="BJ3747" s="17"/>
      <c r="BK3747" s="17"/>
      <c r="BL3747" s="17"/>
      <c r="BM3747" s="17"/>
      <c r="BN3747" s="17"/>
      <c r="BO3747" s="17"/>
      <c r="BP3747" s="17"/>
      <c r="BQ3747" s="17"/>
      <c r="BR3747" s="17"/>
    </row>
    <row r="3748" customFormat="1" hidden="1" spans="2:70">
      <c r="B3748" s="17"/>
      <c r="C3748" s="4"/>
      <c r="D3748" s="16"/>
      <c r="E3748" s="1"/>
      <c r="F3748" s="17"/>
      <c r="G3748" s="4">
        <v>0</v>
      </c>
      <c r="H3748" s="35">
        <f t="shared" si="417"/>
        <v>0</v>
      </c>
      <c r="I3748" s="47"/>
      <c r="J3748" s="17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7"/>
      <c r="AI3748" s="17"/>
      <c r="AJ3748" s="17"/>
      <c r="AK3748" s="17"/>
      <c r="AL3748" s="17"/>
      <c r="AM3748" s="17"/>
      <c r="AN3748" s="17"/>
      <c r="AO3748" s="37">
        <f t="shared" si="418"/>
        <v>0</v>
      </c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s="17"/>
      <c r="BE3748" s="17"/>
      <c r="BF3748" s="17"/>
      <c r="BG3748" s="17"/>
      <c r="BH3748" s="17"/>
      <c r="BI3748" s="17"/>
      <c r="BJ3748" s="17"/>
      <c r="BK3748" s="17"/>
      <c r="BL3748" s="17"/>
      <c r="BM3748" s="17"/>
      <c r="BN3748" s="17"/>
      <c r="BO3748" s="17"/>
      <c r="BP3748" s="17"/>
      <c r="BQ3748" s="17"/>
      <c r="BR3748" s="17"/>
    </row>
    <row r="3749" customFormat="1" hidden="1" spans="2:70">
      <c r="B3749" s="17"/>
      <c r="C3749" s="4"/>
      <c r="D3749" s="16"/>
      <c r="E3749" s="1"/>
      <c r="F3749" s="17"/>
      <c r="G3749" s="4">
        <v>0</v>
      </c>
      <c r="H3749" s="35">
        <f t="shared" si="417"/>
        <v>0</v>
      </c>
      <c r="I3749" s="47"/>
      <c r="J3749" s="17"/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7"/>
      <c r="AI3749" s="17"/>
      <c r="AJ3749" s="17"/>
      <c r="AK3749" s="17"/>
      <c r="AL3749" s="17"/>
      <c r="AM3749" s="17"/>
      <c r="AN3749" s="17"/>
      <c r="AO3749" s="37">
        <f t="shared" si="418"/>
        <v>0</v>
      </c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/>
      <c r="BE3749" s="17"/>
      <c r="BF3749" s="17"/>
      <c r="BG3749" s="17"/>
      <c r="BH3749" s="17"/>
      <c r="BI3749" s="17"/>
      <c r="BJ3749" s="17"/>
      <c r="BK3749" s="17"/>
      <c r="BL3749" s="17"/>
      <c r="BM3749" s="17"/>
      <c r="BN3749" s="17"/>
      <c r="BO3749" s="17"/>
      <c r="BP3749" s="17"/>
      <c r="BQ3749" s="17"/>
      <c r="BR3749" s="17"/>
    </row>
    <row r="3750" customFormat="1" hidden="1" spans="2:70">
      <c r="B3750" s="17"/>
      <c r="C3750" s="4"/>
      <c r="D3750" s="16"/>
      <c r="E3750" s="1"/>
      <c r="F3750" s="17"/>
      <c r="G3750" s="4">
        <v>0</v>
      </c>
      <c r="H3750" s="35">
        <f t="shared" si="417"/>
        <v>0</v>
      </c>
      <c r="I3750" s="4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7"/>
      <c r="AG3750" s="17"/>
      <c r="AH3750" s="17"/>
      <c r="AI3750" s="17"/>
      <c r="AJ3750" s="17"/>
      <c r="AK3750" s="17"/>
      <c r="AL3750" s="17"/>
      <c r="AM3750" s="17"/>
      <c r="AN3750" s="17"/>
      <c r="AO3750" s="37">
        <f t="shared" si="418"/>
        <v>0</v>
      </c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7"/>
      <c r="BC3750" s="17"/>
      <c r="BD3750" s="17"/>
      <c r="BE3750" s="17"/>
      <c r="BF3750" s="17"/>
      <c r="BG3750" s="17"/>
      <c r="BH3750" s="17"/>
      <c r="BI3750" s="17"/>
      <c r="BJ3750" s="17"/>
      <c r="BK3750" s="17"/>
      <c r="BL3750" s="17"/>
      <c r="BM3750" s="17"/>
      <c r="BN3750" s="17"/>
      <c r="BO3750" s="17"/>
      <c r="BP3750" s="17"/>
      <c r="BQ3750" s="17"/>
      <c r="BR3750" s="17"/>
    </row>
    <row r="3751" customFormat="1" hidden="1" spans="2:70">
      <c r="B3751" s="17"/>
      <c r="C3751" s="4"/>
      <c r="D3751" s="16"/>
      <c r="E3751" s="1"/>
      <c r="F3751" s="17"/>
      <c r="G3751" s="4">
        <v>0</v>
      </c>
      <c r="H3751" s="35">
        <f t="shared" si="417"/>
        <v>0</v>
      </c>
      <c r="I3751" s="47"/>
      <c r="J3751" s="17"/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7"/>
      <c r="AG3751" s="17"/>
      <c r="AH3751" s="17"/>
      <c r="AI3751" s="17"/>
      <c r="AJ3751" s="17"/>
      <c r="AK3751" s="17"/>
      <c r="AL3751" s="17"/>
      <c r="AM3751" s="17"/>
      <c r="AN3751" s="17"/>
      <c r="AO3751" s="37">
        <f t="shared" si="418"/>
        <v>0</v>
      </c>
      <c r="AP3751" s="17"/>
      <c r="AQ3751" s="17"/>
      <c r="AR3751" s="17"/>
      <c r="AS3751" s="17"/>
      <c r="AT3751" s="17"/>
      <c r="AU3751" s="17"/>
      <c r="AV3751" s="17"/>
      <c r="AW3751" s="17"/>
      <c r="AX3751" s="17"/>
      <c r="AY3751" s="17"/>
      <c r="AZ3751" s="17"/>
      <c r="BA3751" s="17"/>
      <c r="BB3751" s="17"/>
      <c r="BC3751" s="17"/>
      <c r="BD3751" s="17"/>
      <c r="BE3751" s="17"/>
      <c r="BF3751" s="17"/>
      <c r="BG3751" s="17"/>
      <c r="BH3751" s="17"/>
      <c r="BI3751" s="17"/>
      <c r="BJ3751" s="17"/>
      <c r="BK3751" s="17"/>
      <c r="BL3751" s="17"/>
      <c r="BM3751" s="17"/>
      <c r="BN3751" s="17"/>
      <c r="BO3751" s="17"/>
      <c r="BP3751" s="17"/>
      <c r="BQ3751" s="17"/>
      <c r="BR3751" s="17"/>
    </row>
    <row r="3752" customFormat="1" hidden="1" spans="2:70">
      <c r="B3752" s="17"/>
      <c r="C3752" s="4"/>
      <c r="D3752" s="16"/>
      <c r="E3752" s="1"/>
      <c r="F3752" s="17"/>
      <c r="G3752" s="4">
        <v>0</v>
      </c>
      <c r="H3752" s="35">
        <f t="shared" si="417"/>
        <v>0</v>
      </c>
      <c r="I3752" s="47"/>
      <c r="J3752" s="17"/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7"/>
      <c r="AG3752" s="17"/>
      <c r="AH3752" s="17"/>
      <c r="AI3752" s="17"/>
      <c r="AJ3752" s="17"/>
      <c r="AK3752" s="17"/>
      <c r="AL3752" s="17"/>
      <c r="AM3752" s="17"/>
      <c r="AN3752" s="17"/>
      <c r="AO3752" s="37">
        <f t="shared" si="418"/>
        <v>0</v>
      </c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s="17"/>
      <c r="BE3752" s="17"/>
      <c r="BF3752" s="17"/>
      <c r="BG3752" s="17"/>
      <c r="BH3752" s="17"/>
      <c r="BI3752" s="17"/>
      <c r="BJ3752" s="17"/>
      <c r="BK3752" s="17"/>
      <c r="BL3752" s="17"/>
      <c r="BM3752" s="17"/>
      <c r="BN3752" s="17"/>
      <c r="BO3752" s="17"/>
      <c r="BP3752" s="17"/>
      <c r="BQ3752" s="17"/>
      <c r="BR3752" s="17"/>
    </row>
    <row r="3753" customFormat="1" hidden="1" spans="2:70">
      <c r="B3753" s="17"/>
      <c r="C3753" s="4"/>
      <c r="D3753" s="16"/>
      <c r="E3753" s="1"/>
      <c r="F3753" s="17"/>
      <c r="G3753" s="4">
        <v>0</v>
      </c>
      <c r="H3753" s="35">
        <f t="shared" si="417"/>
        <v>0</v>
      </c>
      <c r="I3753" s="47"/>
      <c r="J3753" s="17"/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7"/>
      <c r="AG3753" s="17"/>
      <c r="AH3753" s="17"/>
      <c r="AI3753" s="17"/>
      <c r="AJ3753" s="17"/>
      <c r="AK3753" s="17"/>
      <c r="AL3753" s="17"/>
      <c r="AM3753" s="17"/>
      <c r="AN3753" s="17"/>
      <c r="AO3753" s="37">
        <f t="shared" si="418"/>
        <v>0</v>
      </c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s="17"/>
      <c r="BE3753" s="17"/>
      <c r="BF3753" s="17"/>
      <c r="BG3753" s="17"/>
      <c r="BH3753" s="17"/>
      <c r="BI3753" s="17"/>
      <c r="BJ3753" s="17"/>
      <c r="BK3753" s="17"/>
      <c r="BL3753" s="17"/>
      <c r="BM3753" s="17"/>
      <c r="BN3753" s="17"/>
      <c r="BO3753" s="17"/>
      <c r="BP3753" s="17"/>
      <c r="BQ3753" s="17"/>
      <c r="BR3753" s="17"/>
    </row>
    <row r="3754" customFormat="1" hidden="1" spans="2:70">
      <c r="B3754" s="17"/>
      <c r="C3754" s="4"/>
      <c r="D3754" s="16"/>
      <c r="E3754" s="1"/>
      <c r="F3754" s="17"/>
      <c r="G3754" s="4">
        <v>0</v>
      </c>
      <c r="H3754" s="35">
        <f t="shared" si="417"/>
        <v>0</v>
      </c>
      <c r="I3754" s="47"/>
      <c r="J3754" s="17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  <c r="AE3754" s="17"/>
      <c r="AF3754" s="17"/>
      <c r="AG3754" s="17"/>
      <c r="AH3754" s="17"/>
      <c r="AI3754" s="17"/>
      <c r="AJ3754" s="17"/>
      <c r="AK3754" s="17"/>
      <c r="AL3754" s="17"/>
      <c r="AM3754" s="17"/>
      <c r="AN3754" s="17"/>
      <c r="AO3754" s="37">
        <f t="shared" si="418"/>
        <v>0</v>
      </c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7"/>
      <c r="AZ3754" s="17"/>
      <c r="BA3754" s="17"/>
      <c r="BB3754" s="17"/>
      <c r="BC3754" s="17"/>
      <c r="BD3754" s="17"/>
      <c r="BE3754" s="17"/>
      <c r="BF3754" s="17"/>
      <c r="BG3754" s="17"/>
      <c r="BH3754" s="17"/>
      <c r="BI3754" s="17"/>
      <c r="BJ3754" s="17"/>
      <c r="BK3754" s="17"/>
      <c r="BL3754" s="17"/>
      <c r="BM3754" s="17"/>
      <c r="BN3754" s="17"/>
      <c r="BO3754" s="17"/>
      <c r="BP3754" s="17"/>
      <c r="BQ3754" s="17"/>
      <c r="BR3754" s="17"/>
    </row>
    <row r="3755" customFormat="1" hidden="1" spans="2:70">
      <c r="B3755" s="17"/>
      <c r="C3755" s="4"/>
      <c r="D3755" s="16"/>
      <c r="E3755" s="1"/>
      <c r="F3755" s="17"/>
      <c r="G3755" s="4">
        <v>0</v>
      </c>
      <c r="H3755" s="35">
        <f t="shared" si="417"/>
        <v>0</v>
      </c>
      <c r="I3755" s="47"/>
      <c r="J3755" s="17"/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7"/>
      <c r="AG3755" s="17"/>
      <c r="AH3755" s="17"/>
      <c r="AI3755" s="17"/>
      <c r="AJ3755" s="17"/>
      <c r="AK3755" s="17"/>
      <c r="AL3755" s="17"/>
      <c r="AM3755" s="17"/>
      <c r="AN3755" s="17"/>
      <c r="AO3755" s="37">
        <f t="shared" si="418"/>
        <v>0</v>
      </c>
      <c r="AP3755" s="17"/>
      <c r="AQ3755" s="17"/>
      <c r="AR3755" s="17"/>
      <c r="AS3755" s="17"/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s="17"/>
      <c r="BE3755" s="17"/>
      <c r="BF3755" s="17"/>
      <c r="BG3755" s="17"/>
      <c r="BH3755" s="17"/>
      <c r="BI3755" s="17"/>
      <c r="BJ3755" s="17"/>
      <c r="BK3755" s="17"/>
      <c r="BL3755" s="17"/>
      <c r="BM3755" s="17"/>
      <c r="BN3755" s="17"/>
      <c r="BO3755" s="17"/>
      <c r="BP3755" s="17"/>
      <c r="BQ3755" s="17"/>
      <c r="BR3755" s="17"/>
    </row>
    <row r="3756" customFormat="1" hidden="1" spans="2:70">
      <c r="B3756" s="17"/>
      <c r="C3756" s="4"/>
      <c r="D3756" s="16"/>
      <c r="E3756" s="1"/>
      <c r="F3756" s="17"/>
      <c r="G3756" s="4">
        <v>0</v>
      </c>
      <c r="H3756" s="35">
        <f t="shared" si="417"/>
        <v>0</v>
      </c>
      <c r="I3756" s="4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37">
        <f t="shared" si="418"/>
        <v>0</v>
      </c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s="17"/>
      <c r="BE3756" s="17"/>
      <c r="BF3756" s="17"/>
      <c r="BG3756" s="17"/>
      <c r="BH3756" s="17"/>
      <c r="BI3756" s="17"/>
      <c r="BJ3756" s="17"/>
      <c r="BK3756" s="17"/>
      <c r="BL3756" s="17"/>
      <c r="BM3756" s="17"/>
      <c r="BN3756" s="17"/>
      <c r="BO3756" s="17"/>
      <c r="BP3756" s="17"/>
      <c r="BQ3756" s="17"/>
      <c r="BR3756" s="17"/>
    </row>
    <row r="3757" customFormat="1" hidden="1" spans="2:70">
      <c r="B3757" s="17"/>
      <c r="C3757" s="4"/>
      <c r="D3757" s="16"/>
      <c r="E3757" s="1"/>
      <c r="F3757" s="17"/>
      <c r="G3757" s="4">
        <v>0</v>
      </c>
      <c r="H3757" s="35">
        <f t="shared" si="417"/>
        <v>0</v>
      </c>
      <c r="I3757" s="47"/>
      <c r="J3757" s="17"/>
      <c r="K3757" s="17"/>
      <c r="L3757" s="17"/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7"/>
      <c r="AG3757" s="17"/>
      <c r="AH3757" s="17"/>
      <c r="AI3757" s="17"/>
      <c r="AJ3757" s="17"/>
      <c r="AK3757" s="17"/>
      <c r="AL3757" s="17"/>
      <c r="AM3757" s="17"/>
      <c r="AN3757" s="17"/>
      <c r="AO3757" s="37">
        <f t="shared" si="418"/>
        <v>0</v>
      </c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7"/>
      <c r="BC3757" s="17"/>
      <c r="BD3757" s="17"/>
      <c r="BE3757" s="17"/>
      <c r="BF3757" s="17"/>
      <c r="BG3757" s="17"/>
      <c r="BH3757" s="17"/>
      <c r="BI3757" s="17"/>
      <c r="BJ3757" s="17"/>
      <c r="BK3757" s="17"/>
      <c r="BL3757" s="17"/>
      <c r="BM3757" s="17"/>
      <c r="BN3757" s="17"/>
      <c r="BO3757" s="17"/>
      <c r="BP3757" s="17"/>
      <c r="BQ3757" s="17"/>
      <c r="BR3757" s="17"/>
    </row>
    <row r="3758" customFormat="1" hidden="1" spans="2:70">
      <c r="B3758" s="17"/>
      <c r="C3758" s="4"/>
      <c r="D3758" s="16"/>
      <c r="E3758" s="1"/>
      <c r="F3758" s="17"/>
      <c r="G3758" s="4">
        <v>0</v>
      </c>
      <c r="H3758" s="35">
        <f t="shared" si="417"/>
        <v>0</v>
      </c>
      <c r="I3758" s="47"/>
      <c r="J3758" s="17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7"/>
      <c r="AG3758" s="17"/>
      <c r="AH3758" s="17"/>
      <c r="AI3758" s="17"/>
      <c r="AJ3758" s="17"/>
      <c r="AK3758" s="17"/>
      <c r="AL3758" s="17"/>
      <c r="AM3758" s="17"/>
      <c r="AN3758" s="17"/>
      <c r="AO3758" s="37">
        <f t="shared" si="418"/>
        <v>0</v>
      </c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s="17"/>
      <c r="BE3758" s="17"/>
      <c r="BF3758" s="17"/>
      <c r="BG3758" s="17"/>
      <c r="BH3758" s="17"/>
      <c r="BI3758" s="17"/>
      <c r="BJ3758" s="17"/>
      <c r="BK3758" s="17"/>
      <c r="BL3758" s="17"/>
      <c r="BM3758" s="17"/>
      <c r="BN3758" s="17"/>
      <c r="BO3758" s="17"/>
      <c r="BP3758" s="17"/>
      <c r="BQ3758" s="17"/>
      <c r="BR3758" s="17"/>
    </row>
    <row r="3759" customFormat="1" hidden="1" spans="2:70">
      <c r="B3759" s="17"/>
      <c r="C3759" s="4"/>
      <c r="D3759" s="16"/>
      <c r="E3759" s="1"/>
      <c r="F3759" s="17"/>
      <c r="G3759" s="4">
        <v>0</v>
      </c>
      <c r="H3759" s="35">
        <f t="shared" si="417"/>
        <v>0</v>
      </c>
      <c r="I3759" s="47"/>
      <c r="J3759" s="17"/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7"/>
      <c r="AG3759" s="17"/>
      <c r="AH3759" s="17"/>
      <c r="AI3759" s="17"/>
      <c r="AJ3759" s="17"/>
      <c r="AK3759" s="17"/>
      <c r="AL3759" s="17"/>
      <c r="AM3759" s="17"/>
      <c r="AN3759" s="17"/>
      <c r="AO3759" s="37">
        <f t="shared" si="418"/>
        <v>0</v>
      </c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/>
      <c r="BD3759" s="17"/>
      <c r="BE3759" s="17"/>
      <c r="BF3759" s="17"/>
      <c r="BG3759" s="17"/>
      <c r="BH3759" s="17"/>
      <c r="BI3759" s="17"/>
      <c r="BJ3759" s="17"/>
      <c r="BK3759" s="17"/>
      <c r="BL3759" s="17"/>
      <c r="BM3759" s="17"/>
      <c r="BN3759" s="17"/>
      <c r="BO3759" s="17"/>
      <c r="BP3759" s="17"/>
      <c r="BQ3759" s="17"/>
      <c r="BR3759" s="17"/>
    </row>
    <row r="3760" customFormat="1" hidden="1" spans="2:70">
      <c r="B3760" s="17"/>
      <c r="C3760" s="4"/>
      <c r="D3760" s="16"/>
      <c r="E3760" s="1"/>
      <c r="F3760" s="17"/>
      <c r="G3760" s="4">
        <v>0</v>
      </c>
      <c r="H3760" s="35">
        <f t="shared" si="417"/>
        <v>0</v>
      </c>
      <c r="I3760" s="47"/>
      <c r="J3760" s="17"/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7"/>
      <c r="AI3760" s="17"/>
      <c r="AJ3760" s="17"/>
      <c r="AK3760" s="17"/>
      <c r="AL3760" s="17"/>
      <c r="AM3760" s="17"/>
      <c r="AN3760" s="17"/>
      <c r="AO3760" s="37">
        <f t="shared" si="418"/>
        <v>0</v>
      </c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s="17"/>
      <c r="BE3760" s="17"/>
      <c r="BF3760" s="17"/>
      <c r="BG3760" s="17"/>
      <c r="BH3760" s="17"/>
      <c r="BI3760" s="17"/>
      <c r="BJ3760" s="17"/>
      <c r="BK3760" s="17"/>
      <c r="BL3760" s="17"/>
      <c r="BM3760" s="17"/>
      <c r="BN3760" s="17"/>
      <c r="BO3760" s="17"/>
      <c r="BP3760" s="17"/>
      <c r="BQ3760" s="17"/>
      <c r="BR3760" s="17"/>
    </row>
    <row r="3761" customFormat="1" hidden="1" spans="2:70">
      <c r="B3761" s="17"/>
      <c r="C3761" s="4"/>
      <c r="D3761" s="16"/>
      <c r="E3761" s="1"/>
      <c r="F3761" s="17"/>
      <c r="G3761" s="4">
        <v>0</v>
      </c>
      <c r="H3761" s="35">
        <f t="shared" si="417"/>
        <v>0</v>
      </c>
      <c r="I3761" s="4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  <c r="AE3761" s="17"/>
      <c r="AF3761" s="17"/>
      <c r="AG3761" s="17"/>
      <c r="AH3761" s="17"/>
      <c r="AI3761" s="17"/>
      <c r="AJ3761" s="17"/>
      <c r="AK3761" s="17"/>
      <c r="AL3761" s="17"/>
      <c r="AM3761" s="17"/>
      <c r="AN3761" s="17"/>
      <c r="AO3761" s="37">
        <f t="shared" si="418"/>
        <v>0</v>
      </c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7"/>
      <c r="BC3761" s="17"/>
      <c r="BD3761" s="17"/>
      <c r="BE3761" s="17"/>
      <c r="BF3761" s="17"/>
      <c r="BG3761" s="17"/>
      <c r="BH3761" s="17"/>
      <c r="BI3761" s="17"/>
      <c r="BJ3761" s="17"/>
      <c r="BK3761" s="17"/>
      <c r="BL3761" s="17"/>
      <c r="BM3761" s="17"/>
      <c r="BN3761" s="17"/>
      <c r="BO3761" s="17"/>
      <c r="BP3761" s="17"/>
      <c r="BQ3761" s="17"/>
      <c r="BR3761" s="17"/>
    </row>
    <row r="3762" customFormat="1" hidden="1" spans="2:70">
      <c r="B3762" s="17"/>
      <c r="C3762" s="4"/>
      <c r="D3762" s="16"/>
      <c r="E3762" s="1"/>
      <c r="F3762" s="17"/>
      <c r="G3762" s="4">
        <v>0</v>
      </c>
      <c r="H3762" s="35">
        <f t="shared" ref="H3762:H3793" si="419">G3762+I3762-AO3762</f>
        <v>0</v>
      </c>
      <c r="I3762" s="4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  <c r="AE3762" s="17"/>
      <c r="AF3762" s="17"/>
      <c r="AG3762" s="17"/>
      <c r="AH3762" s="17"/>
      <c r="AI3762" s="17"/>
      <c r="AJ3762" s="17"/>
      <c r="AK3762" s="17"/>
      <c r="AL3762" s="17"/>
      <c r="AM3762" s="17"/>
      <c r="AN3762" s="17"/>
      <c r="AO3762" s="37">
        <f t="shared" si="418"/>
        <v>0</v>
      </c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7"/>
      <c r="BC3762" s="17"/>
      <c r="BD3762" s="17"/>
      <c r="BE3762" s="17"/>
      <c r="BF3762" s="17"/>
      <c r="BG3762" s="17"/>
      <c r="BH3762" s="17"/>
      <c r="BI3762" s="17"/>
      <c r="BJ3762" s="17"/>
      <c r="BK3762" s="17"/>
      <c r="BL3762" s="17"/>
      <c r="BM3762" s="17"/>
      <c r="BN3762" s="17"/>
      <c r="BO3762" s="17"/>
      <c r="BP3762" s="17"/>
      <c r="BQ3762" s="17"/>
      <c r="BR3762" s="17"/>
    </row>
    <row r="3763" customFormat="1" hidden="1" spans="2:70">
      <c r="B3763" s="17"/>
      <c r="C3763" s="4"/>
      <c r="D3763" s="16"/>
      <c r="E3763" s="1"/>
      <c r="F3763" s="17"/>
      <c r="G3763" s="4">
        <v>0</v>
      </c>
      <c r="H3763" s="35">
        <f t="shared" si="419"/>
        <v>0</v>
      </c>
      <c r="I3763" s="47"/>
      <c r="J3763" s="17"/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7"/>
      <c r="AI3763" s="17"/>
      <c r="AJ3763" s="17"/>
      <c r="AK3763" s="17"/>
      <c r="AL3763" s="17"/>
      <c r="AM3763" s="17"/>
      <c r="AN3763" s="17"/>
      <c r="AO3763" s="37">
        <f t="shared" si="418"/>
        <v>0</v>
      </c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s="17"/>
      <c r="BE3763" s="17"/>
      <c r="BF3763" s="17"/>
      <c r="BG3763" s="17"/>
      <c r="BH3763" s="17"/>
      <c r="BI3763" s="17"/>
      <c r="BJ3763" s="17"/>
      <c r="BK3763" s="17"/>
      <c r="BL3763" s="17"/>
      <c r="BM3763" s="17"/>
      <c r="BN3763" s="17"/>
      <c r="BO3763" s="17"/>
      <c r="BP3763" s="17"/>
      <c r="BQ3763" s="17"/>
      <c r="BR3763" s="17"/>
    </row>
    <row r="3764" customFormat="1" hidden="1" spans="2:70">
      <c r="B3764" s="17"/>
      <c r="C3764" s="4"/>
      <c r="D3764" s="16"/>
      <c r="E3764" s="1"/>
      <c r="F3764" s="17"/>
      <c r="G3764" s="4">
        <v>0</v>
      </c>
      <c r="H3764" s="35">
        <f t="shared" si="419"/>
        <v>0</v>
      </c>
      <c r="I3764" s="47"/>
      <c r="J3764" s="17"/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37">
        <f t="shared" si="418"/>
        <v>0</v>
      </c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/>
      <c r="BF3764" s="17"/>
      <c r="BG3764" s="17"/>
      <c r="BH3764" s="17"/>
      <c r="BI3764" s="17"/>
      <c r="BJ3764" s="17"/>
      <c r="BK3764" s="17"/>
      <c r="BL3764" s="17"/>
      <c r="BM3764" s="17"/>
      <c r="BN3764" s="17"/>
      <c r="BO3764" s="17"/>
      <c r="BP3764" s="17"/>
      <c r="BQ3764" s="17"/>
      <c r="BR3764" s="17"/>
    </row>
    <row r="3765" customFormat="1" hidden="1" spans="2:70">
      <c r="B3765" s="17"/>
      <c r="C3765" s="4"/>
      <c r="D3765" s="16"/>
      <c r="E3765" s="1"/>
      <c r="F3765" s="17"/>
      <c r="G3765" s="4">
        <v>0</v>
      </c>
      <c r="H3765" s="35">
        <f t="shared" si="419"/>
        <v>0</v>
      </c>
      <c r="I3765" s="47"/>
      <c r="J3765" s="17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7"/>
      <c r="AG3765" s="17"/>
      <c r="AH3765" s="17"/>
      <c r="AI3765" s="17"/>
      <c r="AJ3765" s="17"/>
      <c r="AK3765" s="17"/>
      <c r="AL3765" s="17"/>
      <c r="AM3765" s="17"/>
      <c r="AN3765" s="17"/>
      <c r="AO3765" s="37">
        <f t="shared" si="418"/>
        <v>0</v>
      </c>
      <c r="AP3765" s="17"/>
      <c r="AQ3765" s="17"/>
      <c r="AR3765" s="17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s="17"/>
      <c r="BE3765" s="17"/>
      <c r="BF3765" s="17"/>
      <c r="BG3765" s="17"/>
      <c r="BH3765" s="17"/>
      <c r="BI3765" s="17"/>
      <c r="BJ3765" s="17"/>
      <c r="BK3765" s="17"/>
      <c r="BL3765" s="17"/>
      <c r="BM3765" s="17"/>
      <c r="BN3765" s="17"/>
      <c r="BO3765" s="17"/>
      <c r="BP3765" s="17"/>
      <c r="BQ3765" s="17"/>
      <c r="BR3765" s="17"/>
    </row>
    <row r="3766" customFormat="1" hidden="1" spans="2:70">
      <c r="B3766" s="17"/>
      <c r="C3766" s="4"/>
      <c r="D3766" s="16"/>
      <c r="E3766" s="1"/>
      <c r="F3766" s="17"/>
      <c r="G3766" s="4">
        <v>0</v>
      </c>
      <c r="H3766" s="35">
        <f t="shared" si="419"/>
        <v>0</v>
      </c>
      <c r="I3766" s="4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/>
      <c r="AM3766" s="17"/>
      <c r="AN3766" s="17"/>
      <c r="AO3766" s="37">
        <f t="shared" si="418"/>
        <v>0</v>
      </c>
      <c r="AP3766" s="17"/>
      <c r="AQ3766" s="17"/>
      <c r="AR3766" s="17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s="17"/>
      <c r="BE3766" s="17"/>
      <c r="BF3766" s="17"/>
      <c r="BG3766" s="17"/>
      <c r="BH3766" s="17"/>
      <c r="BI3766" s="17"/>
      <c r="BJ3766" s="17"/>
      <c r="BK3766" s="17"/>
      <c r="BL3766" s="17"/>
      <c r="BM3766" s="17"/>
      <c r="BN3766" s="17"/>
      <c r="BO3766" s="17"/>
      <c r="BP3766" s="17"/>
      <c r="BQ3766" s="17"/>
      <c r="BR3766" s="17"/>
    </row>
    <row r="3767" customFormat="1" hidden="1" spans="2:70">
      <c r="B3767" s="17"/>
      <c r="C3767" s="4"/>
      <c r="D3767" s="16"/>
      <c r="E3767" s="1"/>
      <c r="F3767" s="17"/>
      <c r="G3767" s="4">
        <v>0</v>
      </c>
      <c r="H3767" s="35">
        <f t="shared" si="419"/>
        <v>0</v>
      </c>
      <c r="I3767" s="47"/>
      <c r="J3767" s="17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7"/>
      <c r="AG3767" s="17"/>
      <c r="AH3767" s="17"/>
      <c r="AI3767" s="17"/>
      <c r="AJ3767" s="17"/>
      <c r="AK3767" s="17"/>
      <c r="AL3767" s="17"/>
      <c r="AM3767" s="17"/>
      <c r="AN3767" s="17"/>
      <c r="AO3767" s="37">
        <f t="shared" si="418"/>
        <v>0</v>
      </c>
      <c r="AP3767" s="17"/>
      <c r="AQ3767" s="17"/>
      <c r="AR3767" s="17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7"/>
      <c r="BC3767" s="17"/>
      <c r="BD3767" s="17"/>
      <c r="BE3767" s="17"/>
      <c r="BF3767" s="17"/>
      <c r="BG3767" s="17"/>
      <c r="BH3767" s="17"/>
      <c r="BI3767" s="17"/>
      <c r="BJ3767" s="17"/>
      <c r="BK3767" s="17"/>
      <c r="BL3767" s="17"/>
      <c r="BM3767" s="17"/>
      <c r="BN3767" s="17"/>
      <c r="BO3767" s="17"/>
      <c r="BP3767" s="17"/>
      <c r="BQ3767" s="17"/>
      <c r="BR3767" s="17"/>
    </row>
    <row r="3768" customFormat="1" hidden="1" spans="2:70">
      <c r="B3768" s="17"/>
      <c r="C3768" s="4"/>
      <c r="D3768" s="16"/>
      <c r="E3768" s="1"/>
      <c r="F3768" s="17"/>
      <c r="G3768" s="4">
        <v>0</v>
      </c>
      <c r="H3768" s="35">
        <f t="shared" si="419"/>
        <v>0</v>
      </c>
      <c r="I3768" s="47"/>
      <c r="J3768" s="17"/>
      <c r="K3768" s="17"/>
      <c r="L3768" s="17"/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/>
      <c r="AO3768" s="37">
        <f t="shared" si="418"/>
        <v>0</v>
      </c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/>
      <c r="BF3768" s="17"/>
      <c r="BG3768" s="17"/>
      <c r="BH3768" s="17"/>
      <c r="BI3768" s="17"/>
      <c r="BJ3768" s="17"/>
      <c r="BK3768" s="17"/>
      <c r="BL3768" s="17"/>
      <c r="BM3768" s="17"/>
      <c r="BN3768" s="17"/>
      <c r="BO3768" s="17"/>
      <c r="BP3768" s="17"/>
      <c r="BQ3768" s="17"/>
      <c r="BR3768" s="17"/>
    </row>
    <row r="3769" customFormat="1" hidden="1" spans="2:70">
      <c r="B3769" s="17"/>
      <c r="C3769" s="4"/>
      <c r="D3769" s="16"/>
      <c r="E3769" s="1"/>
      <c r="F3769" s="17"/>
      <c r="G3769" s="4">
        <v>0</v>
      </c>
      <c r="H3769" s="35">
        <f t="shared" si="419"/>
        <v>0</v>
      </c>
      <c r="I3769" s="47"/>
      <c r="J3769" s="17"/>
      <c r="K3769" s="17"/>
      <c r="L3769" s="17"/>
      <c r="M3769" s="17"/>
      <c r="N3769" s="17"/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  <c r="AE3769" s="17"/>
      <c r="AF3769" s="17"/>
      <c r="AG3769" s="17"/>
      <c r="AH3769" s="17"/>
      <c r="AI3769" s="17"/>
      <c r="AJ3769" s="17"/>
      <c r="AK3769" s="17"/>
      <c r="AL3769" s="17"/>
      <c r="AM3769" s="17"/>
      <c r="AN3769" s="17"/>
      <c r="AO3769" s="37">
        <f t="shared" si="418"/>
        <v>0</v>
      </c>
      <c r="AP3769" s="17"/>
      <c r="AQ3769" s="17"/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s="17"/>
      <c r="BE3769" s="17"/>
      <c r="BF3769" s="17"/>
      <c r="BG3769" s="17"/>
      <c r="BH3769" s="17"/>
      <c r="BI3769" s="17"/>
      <c r="BJ3769" s="17"/>
      <c r="BK3769" s="17"/>
      <c r="BL3769" s="17"/>
      <c r="BM3769" s="17"/>
      <c r="BN3769" s="17"/>
      <c r="BO3769" s="17"/>
      <c r="BP3769" s="17"/>
      <c r="BQ3769" s="17"/>
      <c r="BR3769" s="17"/>
    </row>
    <row r="3770" customFormat="1" hidden="1" spans="2:70">
      <c r="B3770" s="17"/>
      <c r="C3770" s="4"/>
      <c r="D3770" s="16"/>
      <c r="E3770" s="1"/>
      <c r="F3770" s="17"/>
      <c r="G3770" s="4">
        <v>0</v>
      </c>
      <c r="H3770" s="35">
        <f t="shared" si="419"/>
        <v>0</v>
      </c>
      <c r="I3770" s="47"/>
      <c r="J3770" s="17"/>
      <c r="K3770" s="17"/>
      <c r="L3770" s="17"/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7"/>
      <c r="AG3770" s="17"/>
      <c r="AH3770" s="17"/>
      <c r="AI3770" s="17"/>
      <c r="AJ3770" s="17"/>
      <c r="AK3770" s="17"/>
      <c r="AL3770" s="17"/>
      <c r="AM3770" s="17"/>
      <c r="AN3770" s="17"/>
      <c r="AO3770" s="37">
        <f t="shared" si="418"/>
        <v>0</v>
      </c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7"/>
      <c r="AZ3770" s="17"/>
      <c r="BA3770" s="17"/>
      <c r="BB3770" s="17"/>
      <c r="BC3770" s="17"/>
      <c r="BD3770" s="17"/>
      <c r="BE3770" s="17"/>
      <c r="BF3770" s="17"/>
      <c r="BG3770" s="17"/>
      <c r="BH3770" s="17"/>
      <c r="BI3770" s="17"/>
      <c r="BJ3770" s="17"/>
      <c r="BK3770" s="17"/>
      <c r="BL3770" s="17"/>
      <c r="BM3770" s="17"/>
      <c r="BN3770" s="17"/>
      <c r="BO3770" s="17"/>
      <c r="BP3770" s="17"/>
      <c r="BQ3770" s="17"/>
      <c r="BR3770" s="17"/>
    </row>
    <row r="3771" customFormat="1" hidden="1" spans="2:70">
      <c r="B3771" s="17"/>
      <c r="C3771" s="4"/>
      <c r="D3771" s="16"/>
      <c r="E3771" s="1"/>
      <c r="F3771" s="17"/>
      <c r="G3771" s="4">
        <v>0</v>
      </c>
      <c r="H3771" s="35">
        <f t="shared" si="419"/>
        <v>0</v>
      </c>
      <c r="I3771" s="47"/>
      <c r="J3771" s="17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7"/>
      <c r="AG3771" s="17"/>
      <c r="AH3771" s="17"/>
      <c r="AI3771" s="17"/>
      <c r="AJ3771" s="17"/>
      <c r="AK3771" s="17"/>
      <c r="AL3771" s="17"/>
      <c r="AM3771" s="17"/>
      <c r="AN3771" s="17"/>
      <c r="AO3771" s="37">
        <f t="shared" si="418"/>
        <v>0</v>
      </c>
      <c r="AP3771" s="17"/>
      <c r="AQ3771" s="17"/>
      <c r="AR3771" s="17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s="17"/>
      <c r="BE3771" s="17"/>
      <c r="BF3771" s="17"/>
      <c r="BG3771" s="17"/>
      <c r="BH3771" s="17"/>
      <c r="BI3771" s="17"/>
      <c r="BJ3771" s="17"/>
      <c r="BK3771" s="17"/>
      <c r="BL3771" s="17"/>
      <c r="BM3771" s="17"/>
      <c r="BN3771" s="17"/>
      <c r="BO3771" s="17"/>
      <c r="BP3771" s="17"/>
      <c r="BQ3771" s="17"/>
      <c r="BR3771" s="17"/>
    </row>
    <row r="3772" customFormat="1" hidden="1" spans="2:70">
      <c r="B3772" s="17"/>
      <c r="C3772" s="4"/>
      <c r="D3772" s="16"/>
      <c r="E3772" s="1"/>
      <c r="F3772" s="17"/>
      <c r="G3772" s="4">
        <v>0</v>
      </c>
      <c r="H3772" s="35">
        <f t="shared" si="419"/>
        <v>0</v>
      </c>
      <c r="I3772" s="47"/>
      <c r="J3772" s="17"/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7"/>
      <c r="AG3772" s="17"/>
      <c r="AH3772" s="17"/>
      <c r="AI3772" s="17"/>
      <c r="AJ3772" s="17"/>
      <c r="AK3772" s="17"/>
      <c r="AL3772" s="17"/>
      <c r="AM3772" s="17"/>
      <c r="AN3772" s="17"/>
      <c r="AO3772" s="37">
        <f t="shared" si="418"/>
        <v>0</v>
      </c>
      <c r="AP3772" s="17"/>
      <c r="AQ3772" s="17"/>
      <c r="AR3772" s="17"/>
      <c r="AS3772" s="17"/>
      <c r="AT3772" s="17"/>
      <c r="AU3772" s="17"/>
      <c r="AV3772" s="17"/>
      <c r="AW3772" s="17"/>
      <c r="AX3772" s="17"/>
      <c r="AY3772" s="17"/>
      <c r="AZ3772" s="17"/>
      <c r="BA3772" s="17"/>
      <c r="BB3772" s="17"/>
      <c r="BC3772" s="17"/>
      <c r="BD3772" s="17"/>
      <c r="BE3772" s="17"/>
      <c r="BF3772" s="17"/>
      <c r="BG3772" s="17"/>
      <c r="BH3772" s="17"/>
      <c r="BI3772" s="17"/>
      <c r="BJ3772" s="17"/>
      <c r="BK3772" s="17"/>
      <c r="BL3772" s="17"/>
      <c r="BM3772" s="17"/>
      <c r="BN3772" s="17"/>
      <c r="BO3772" s="17"/>
      <c r="BP3772" s="17"/>
      <c r="BQ3772" s="17"/>
      <c r="BR3772" s="17"/>
    </row>
    <row r="3773" customFormat="1" hidden="1" spans="2:70">
      <c r="B3773" s="17"/>
      <c r="C3773" s="4"/>
      <c r="D3773" s="16"/>
      <c r="E3773" s="1"/>
      <c r="F3773" s="17"/>
      <c r="G3773" s="4">
        <v>0</v>
      </c>
      <c r="H3773" s="35">
        <f t="shared" si="419"/>
        <v>0</v>
      </c>
      <c r="I3773" s="47"/>
      <c r="J3773" s="17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7"/>
      <c r="AG3773" s="17"/>
      <c r="AH3773" s="17"/>
      <c r="AI3773" s="17"/>
      <c r="AJ3773" s="17"/>
      <c r="AK3773" s="17"/>
      <c r="AL3773" s="17"/>
      <c r="AM3773" s="17"/>
      <c r="AN3773" s="17"/>
      <c r="AO3773" s="37">
        <f t="shared" si="418"/>
        <v>0</v>
      </c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s="17"/>
      <c r="BE3773" s="17"/>
      <c r="BF3773" s="17"/>
      <c r="BG3773" s="17"/>
      <c r="BH3773" s="17"/>
      <c r="BI3773" s="17"/>
      <c r="BJ3773" s="17"/>
      <c r="BK3773" s="17"/>
      <c r="BL3773" s="17"/>
      <c r="BM3773" s="17"/>
      <c r="BN3773" s="17"/>
      <c r="BO3773" s="17"/>
      <c r="BP3773" s="17"/>
      <c r="BQ3773" s="17"/>
      <c r="BR3773" s="17"/>
    </row>
    <row r="3774" customFormat="1" hidden="1" spans="2:70">
      <c r="B3774" s="17"/>
      <c r="C3774" s="4"/>
      <c r="D3774" s="16"/>
      <c r="E3774" s="1"/>
      <c r="F3774" s="17"/>
      <c r="G3774" s="4">
        <v>0</v>
      </c>
      <c r="H3774" s="35">
        <f t="shared" si="419"/>
        <v>0</v>
      </c>
      <c r="I3774" s="47"/>
      <c r="J3774" s="17"/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7"/>
      <c r="AG3774" s="17"/>
      <c r="AH3774" s="17"/>
      <c r="AI3774" s="17"/>
      <c r="AJ3774" s="17"/>
      <c r="AK3774" s="17"/>
      <c r="AL3774" s="17"/>
      <c r="AM3774" s="17"/>
      <c r="AN3774" s="17"/>
      <c r="AO3774" s="37">
        <f t="shared" si="418"/>
        <v>0</v>
      </c>
      <c r="AP3774" s="17"/>
      <c r="AQ3774" s="17"/>
      <c r="AR3774" s="17"/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s="17"/>
      <c r="BE3774" s="17"/>
      <c r="BF3774" s="17"/>
      <c r="BG3774" s="17"/>
      <c r="BH3774" s="17"/>
      <c r="BI3774" s="17"/>
      <c r="BJ3774" s="17"/>
      <c r="BK3774" s="17"/>
      <c r="BL3774" s="17"/>
      <c r="BM3774" s="17"/>
      <c r="BN3774" s="17"/>
      <c r="BO3774" s="17"/>
      <c r="BP3774" s="17"/>
      <c r="BQ3774" s="17"/>
      <c r="BR3774" s="17"/>
    </row>
    <row r="3775" customFormat="1" hidden="1" spans="2:70">
      <c r="B3775" s="17"/>
      <c r="C3775" s="4"/>
      <c r="D3775" s="16"/>
      <c r="E3775" s="1"/>
      <c r="F3775" s="17"/>
      <c r="G3775" s="4">
        <v>0</v>
      </c>
      <c r="H3775" s="35">
        <f t="shared" si="419"/>
        <v>0</v>
      </c>
      <c r="I3775" s="47"/>
      <c r="J3775" s="17"/>
      <c r="K3775" s="17"/>
      <c r="L3775" s="17"/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7"/>
      <c r="AG3775" s="17"/>
      <c r="AH3775" s="17"/>
      <c r="AI3775" s="17"/>
      <c r="AJ3775" s="17"/>
      <c r="AK3775" s="17"/>
      <c r="AL3775" s="17"/>
      <c r="AM3775" s="17"/>
      <c r="AN3775" s="17"/>
      <c r="AO3775" s="37">
        <f t="shared" si="418"/>
        <v>0</v>
      </c>
      <c r="AP3775" s="17"/>
      <c r="AQ3775" s="17"/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s="17"/>
      <c r="BE3775" s="17"/>
      <c r="BF3775" s="17"/>
      <c r="BG3775" s="17"/>
      <c r="BH3775" s="17"/>
      <c r="BI3775" s="17"/>
      <c r="BJ3775" s="17"/>
      <c r="BK3775" s="17"/>
      <c r="BL3775" s="17"/>
      <c r="BM3775" s="17"/>
      <c r="BN3775" s="17"/>
      <c r="BO3775" s="17"/>
      <c r="BP3775" s="17"/>
      <c r="BQ3775" s="17"/>
      <c r="BR3775" s="17"/>
    </row>
    <row r="3776" customFormat="1" hidden="1" spans="2:70">
      <c r="B3776" s="17"/>
      <c r="C3776" s="4"/>
      <c r="D3776" s="16"/>
      <c r="E3776" s="1"/>
      <c r="F3776" s="17"/>
      <c r="G3776" s="4">
        <v>0</v>
      </c>
      <c r="H3776" s="35">
        <f t="shared" si="419"/>
        <v>0</v>
      </c>
      <c r="I3776" s="47"/>
      <c r="J3776" s="17"/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7"/>
      <c r="AI3776" s="17"/>
      <c r="AJ3776" s="17"/>
      <c r="AK3776" s="17"/>
      <c r="AL3776" s="17"/>
      <c r="AM3776" s="17"/>
      <c r="AN3776" s="17"/>
      <c r="AO3776" s="37">
        <f t="shared" si="418"/>
        <v>0</v>
      </c>
      <c r="AP3776" s="17"/>
      <c r="AQ3776" s="17"/>
      <c r="AR3776" s="17"/>
      <c r="AS3776" s="17"/>
      <c r="AT3776" s="17"/>
      <c r="AU3776" s="17"/>
      <c r="AV3776" s="17"/>
      <c r="AW3776" s="17"/>
      <c r="AX3776" s="17"/>
      <c r="AY3776" s="17"/>
      <c r="AZ3776" s="17"/>
      <c r="BA3776" s="17"/>
      <c r="BB3776" s="17"/>
      <c r="BC3776" s="17"/>
      <c r="BD3776" s="17"/>
      <c r="BE3776" s="17"/>
      <c r="BF3776" s="17"/>
      <c r="BG3776" s="17"/>
      <c r="BH3776" s="17"/>
      <c r="BI3776" s="17"/>
      <c r="BJ3776" s="17"/>
      <c r="BK3776" s="17"/>
      <c r="BL3776" s="17"/>
      <c r="BM3776" s="17"/>
      <c r="BN3776" s="17"/>
      <c r="BO3776" s="17"/>
      <c r="BP3776" s="17"/>
      <c r="BQ3776" s="17"/>
      <c r="BR3776" s="17"/>
    </row>
    <row r="3777" customFormat="1" hidden="1" spans="2:70">
      <c r="B3777" s="17"/>
      <c r="C3777" s="4"/>
      <c r="D3777" s="16"/>
      <c r="E3777" s="1"/>
      <c r="F3777" s="17"/>
      <c r="G3777" s="4">
        <v>0</v>
      </c>
      <c r="H3777" s="35">
        <f t="shared" si="419"/>
        <v>0</v>
      </c>
      <c r="I3777" s="47"/>
      <c r="J3777" s="17"/>
      <c r="K3777" s="17"/>
      <c r="L3777" s="17"/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7"/>
      <c r="AG3777" s="17"/>
      <c r="AH3777" s="17"/>
      <c r="AI3777" s="17"/>
      <c r="AJ3777" s="17"/>
      <c r="AK3777" s="17"/>
      <c r="AL3777" s="17"/>
      <c r="AM3777" s="17"/>
      <c r="AN3777" s="17"/>
      <c r="AO3777" s="37">
        <f t="shared" si="418"/>
        <v>0</v>
      </c>
      <c r="AP3777" s="17"/>
      <c r="AQ3777" s="17"/>
      <c r="AR3777" s="17"/>
      <c r="AS3777" s="17"/>
      <c r="AT3777" s="17"/>
      <c r="AU3777" s="17"/>
      <c r="AV3777" s="17"/>
      <c r="AW3777" s="17"/>
      <c r="AX3777" s="17"/>
      <c r="AY3777" s="17"/>
      <c r="AZ3777" s="17"/>
      <c r="BA3777" s="17"/>
      <c r="BB3777" s="17"/>
      <c r="BC3777" s="17"/>
      <c r="BD3777" s="17"/>
      <c r="BE3777" s="17"/>
      <c r="BF3777" s="17"/>
      <c r="BG3777" s="17"/>
      <c r="BH3777" s="17"/>
      <c r="BI3777" s="17"/>
      <c r="BJ3777" s="17"/>
      <c r="BK3777" s="17"/>
      <c r="BL3777" s="17"/>
      <c r="BM3777" s="17"/>
      <c r="BN3777" s="17"/>
      <c r="BO3777" s="17"/>
      <c r="BP3777" s="17"/>
      <c r="BQ3777" s="17"/>
      <c r="BR3777" s="17"/>
    </row>
    <row r="3778" customFormat="1" hidden="1" spans="2:70">
      <c r="B3778" s="17"/>
      <c r="C3778" s="4"/>
      <c r="D3778" s="16"/>
      <c r="E3778" s="1"/>
      <c r="F3778" s="17"/>
      <c r="G3778" s="4">
        <v>0</v>
      </c>
      <c r="H3778" s="35">
        <f t="shared" si="419"/>
        <v>0</v>
      </c>
      <c r="I3778" s="47"/>
      <c r="J3778" s="17"/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7"/>
      <c r="AG3778" s="17"/>
      <c r="AH3778" s="17"/>
      <c r="AI3778" s="17"/>
      <c r="AJ3778" s="17"/>
      <c r="AK3778" s="17"/>
      <c r="AL3778" s="17"/>
      <c r="AM3778" s="17"/>
      <c r="AN3778" s="17"/>
      <c r="AO3778" s="37">
        <f t="shared" si="418"/>
        <v>0</v>
      </c>
      <c r="AP3778" s="17"/>
      <c r="AQ3778" s="17"/>
      <c r="AR3778" s="17"/>
      <c r="AS3778" s="17"/>
      <c r="AT3778" s="17"/>
      <c r="AU3778" s="17"/>
      <c r="AV3778" s="17"/>
      <c r="AW3778" s="17"/>
      <c r="AX3778" s="17"/>
      <c r="AY3778" s="17"/>
      <c r="AZ3778" s="17"/>
      <c r="BA3778" s="17"/>
      <c r="BB3778" s="17"/>
      <c r="BC3778" s="17"/>
      <c r="BD3778" s="17"/>
      <c r="BE3778" s="17"/>
      <c r="BF3778" s="17"/>
      <c r="BG3778" s="17"/>
      <c r="BH3778" s="17"/>
      <c r="BI3778" s="17"/>
      <c r="BJ3778" s="17"/>
      <c r="BK3778" s="17"/>
      <c r="BL3778" s="17"/>
      <c r="BM3778" s="17"/>
      <c r="BN3778" s="17"/>
      <c r="BO3778" s="17"/>
      <c r="BP3778" s="17"/>
      <c r="BQ3778" s="17"/>
      <c r="BR3778" s="17"/>
    </row>
    <row r="3779" customFormat="1" hidden="1" spans="2:70">
      <c r="B3779" s="17"/>
      <c r="C3779" s="4"/>
      <c r="D3779" s="16"/>
      <c r="E3779" s="1"/>
      <c r="F3779" s="17"/>
      <c r="G3779" s="4">
        <v>0</v>
      </c>
      <c r="H3779" s="35">
        <f t="shared" si="419"/>
        <v>0</v>
      </c>
      <c r="I3779" s="47"/>
      <c r="J3779" s="17"/>
      <c r="K3779" s="17"/>
      <c r="L3779" s="17"/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7"/>
      <c r="AG3779" s="17"/>
      <c r="AH3779" s="17"/>
      <c r="AI3779" s="17"/>
      <c r="AJ3779" s="17"/>
      <c r="AK3779" s="17"/>
      <c r="AL3779" s="17"/>
      <c r="AM3779" s="17"/>
      <c r="AN3779" s="17"/>
      <c r="AO3779" s="37">
        <f t="shared" si="418"/>
        <v>0</v>
      </c>
      <c r="AP3779" s="17"/>
      <c r="AQ3779" s="17"/>
      <c r="AR3779" s="17"/>
      <c r="AS3779" s="17"/>
      <c r="AT3779" s="17"/>
      <c r="AU3779" s="17"/>
      <c r="AV3779" s="17"/>
      <c r="AW3779" s="17"/>
      <c r="AX3779" s="17"/>
      <c r="AY3779" s="17"/>
      <c r="AZ3779" s="17"/>
      <c r="BA3779" s="17"/>
      <c r="BB3779" s="17"/>
      <c r="BC3779" s="17"/>
      <c r="BD3779" s="17"/>
      <c r="BE3779" s="17"/>
      <c r="BF3779" s="17"/>
      <c r="BG3779" s="17"/>
      <c r="BH3779" s="17"/>
      <c r="BI3779" s="17"/>
      <c r="BJ3779" s="17"/>
      <c r="BK3779" s="17"/>
      <c r="BL3779" s="17"/>
      <c r="BM3779" s="17"/>
      <c r="BN3779" s="17"/>
      <c r="BO3779" s="17"/>
      <c r="BP3779" s="17"/>
      <c r="BQ3779" s="17"/>
      <c r="BR3779" s="17"/>
    </row>
    <row r="3780" customFormat="1" hidden="1" spans="2:70">
      <c r="B3780" s="17"/>
      <c r="C3780" s="4"/>
      <c r="D3780" s="16"/>
      <c r="E3780" s="1"/>
      <c r="F3780" s="17"/>
      <c r="G3780" s="4">
        <v>0</v>
      </c>
      <c r="H3780" s="35">
        <f t="shared" si="419"/>
        <v>0</v>
      </c>
      <c r="I3780" s="47"/>
      <c r="J3780" s="17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7"/>
      <c r="AG3780" s="17"/>
      <c r="AH3780" s="17"/>
      <c r="AI3780" s="17"/>
      <c r="AJ3780" s="17"/>
      <c r="AK3780" s="17"/>
      <c r="AL3780" s="17"/>
      <c r="AM3780" s="17"/>
      <c r="AN3780" s="17"/>
      <c r="AO3780" s="37">
        <f t="shared" si="418"/>
        <v>0</v>
      </c>
      <c r="AP3780" s="17"/>
      <c r="AQ3780" s="17"/>
      <c r="AR3780" s="17"/>
      <c r="AS3780" s="17"/>
      <c r="AT3780" s="17"/>
      <c r="AU3780" s="17"/>
      <c r="AV3780" s="17"/>
      <c r="AW3780" s="17"/>
      <c r="AX3780" s="17"/>
      <c r="AY3780" s="17"/>
      <c r="AZ3780" s="17"/>
      <c r="BA3780" s="17"/>
      <c r="BB3780" s="17"/>
      <c r="BC3780" s="17"/>
      <c r="BD3780" s="17"/>
      <c r="BE3780" s="17"/>
      <c r="BF3780" s="17"/>
      <c r="BG3780" s="17"/>
      <c r="BH3780" s="17"/>
      <c r="BI3780" s="17"/>
      <c r="BJ3780" s="17"/>
      <c r="BK3780" s="17"/>
      <c r="BL3780" s="17"/>
      <c r="BM3780" s="17"/>
      <c r="BN3780" s="17"/>
      <c r="BO3780" s="17"/>
      <c r="BP3780" s="17"/>
      <c r="BQ3780" s="17"/>
      <c r="BR3780" s="17"/>
    </row>
    <row r="3781" customFormat="1" hidden="1" spans="2:70">
      <c r="B3781" s="17"/>
      <c r="C3781" s="4"/>
      <c r="D3781" s="16"/>
      <c r="E3781" s="1"/>
      <c r="F3781" s="17"/>
      <c r="G3781" s="4">
        <v>0</v>
      </c>
      <c r="H3781" s="35">
        <f t="shared" si="419"/>
        <v>0</v>
      </c>
      <c r="I3781" s="47"/>
      <c r="J3781" s="17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7"/>
      <c r="AG3781" s="17"/>
      <c r="AH3781" s="17"/>
      <c r="AI3781" s="17"/>
      <c r="AJ3781" s="17"/>
      <c r="AK3781" s="17"/>
      <c r="AL3781" s="17"/>
      <c r="AM3781" s="17"/>
      <c r="AN3781" s="17"/>
      <c r="AO3781" s="37">
        <f t="shared" si="418"/>
        <v>0</v>
      </c>
      <c r="AP3781" s="17"/>
      <c r="AQ3781" s="17"/>
      <c r="AR3781" s="17"/>
      <c r="AS3781" s="17"/>
      <c r="AT3781" s="17"/>
      <c r="AU3781" s="17"/>
      <c r="AV3781" s="17"/>
      <c r="AW3781" s="17"/>
      <c r="AX3781" s="17"/>
      <c r="AY3781" s="17"/>
      <c r="AZ3781" s="17"/>
      <c r="BA3781" s="17"/>
      <c r="BB3781" s="17"/>
      <c r="BC3781" s="17"/>
      <c r="BD3781" s="17"/>
      <c r="BE3781" s="17"/>
      <c r="BF3781" s="17"/>
      <c r="BG3781" s="17"/>
      <c r="BH3781" s="17"/>
      <c r="BI3781" s="17"/>
      <c r="BJ3781" s="17"/>
      <c r="BK3781" s="17"/>
      <c r="BL3781" s="17"/>
      <c r="BM3781" s="17"/>
      <c r="BN3781" s="17"/>
      <c r="BO3781" s="17"/>
      <c r="BP3781" s="17"/>
      <c r="BQ3781" s="17"/>
      <c r="BR3781" s="17"/>
    </row>
    <row r="3782" customFormat="1" hidden="1" spans="2:70">
      <c r="B3782" s="17"/>
      <c r="C3782" s="4"/>
      <c r="D3782" s="16"/>
      <c r="E3782" s="1"/>
      <c r="F3782" s="17"/>
      <c r="G3782" s="4">
        <v>0</v>
      </c>
      <c r="H3782" s="35">
        <f t="shared" si="419"/>
        <v>0</v>
      </c>
      <c r="I3782" s="4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7"/>
      <c r="AG3782" s="17"/>
      <c r="AH3782" s="17"/>
      <c r="AI3782" s="17"/>
      <c r="AJ3782" s="17"/>
      <c r="AK3782" s="17"/>
      <c r="AL3782" s="17"/>
      <c r="AM3782" s="17"/>
      <c r="AN3782" s="17"/>
      <c r="AO3782" s="37">
        <f t="shared" si="418"/>
        <v>0</v>
      </c>
      <c r="AP3782" s="17"/>
      <c r="AQ3782" s="17"/>
      <c r="AR3782" s="17"/>
      <c r="AS3782" s="17"/>
      <c r="AT3782" s="17"/>
      <c r="AU3782" s="17"/>
      <c r="AV3782" s="17"/>
      <c r="AW3782" s="17"/>
      <c r="AX3782" s="17"/>
      <c r="AY3782" s="17"/>
      <c r="AZ3782" s="17"/>
      <c r="BA3782" s="17"/>
      <c r="BB3782" s="17"/>
      <c r="BC3782" s="17"/>
      <c r="BD3782" s="17"/>
      <c r="BE3782" s="17"/>
      <c r="BF3782" s="17"/>
      <c r="BG3782" s="17"/>
      <c r="BH3782" s="17"/>
      <c r="BI3782" s="17"/>
      <c r="BJ3782" s="17"/>
      <c r="BK3782" s="17"/>
      <c r="BL3782" s="17"/>
      <c r="BM3782" s="17"/>
      <c r="BN3782" s="17"/>
      <c r="BO3782" s="17"/>
      <c r="BP3782" s="17"/>
      <c r="BQ3782" s="17"/>
      <c r="BR3782" s="17"/>
    </row>
    <row r="3783" customFormat="1" hidden="1" spans="2:70">
      <c r="B3783" s="17"/>
      <c r="C3783" s="4"/>
      <c r="D3783" s="16"/>
      <c r="E3783" s="1"/>
      <c r="F3783" s="17"/>
      <c r="G3783" s="4">
        <v>0</v>
      </c>
      <c r="H3783" s="35">
        <f t="shared" si="419"/>
        <v>0</v>
      </c>
      <c r="I3783" s="47"/>
      <c r="J3783" s="17"/>
      <c r="K3783" s="17"/>
      <c r="L3783" s="17"/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  <c r="AE3783" s="17"/>
      <c r="AF3783" s="17"/>
      <c r="AG3783" s="17"/>
      <c r="AH3783" s="17"/>
      <c r="AI3783" s="17"/>
      <c r="AJ3783" s="17"/>
      <c r="AK3783" s="17"/>
      <c r="AL3783" s="17"/>
      <c r="AM3783" s="17"/>
      <c r="AN3783" s="17"/>
      <c r="AO3783" s="37">
        <f t="shared" si="418"/>
        <v>0</v>
      </c>
      <c r="AP3783" s="17"/>
      <c r="AQ3783" s="17"/>
      <c r="AR3783" s="17"/>
      <c r="AS3783" s="17"/>
      <c r="AT3783" s="17"/>
      <c r="AU3783" s="17"/>
      <c r="AV3783" s="17"/>
      <c r="AW3783" s="17"/>
      <c r="AX3783" s="17"/>
      <c r="AY3783" s="17"/>
      <c r="AZ3783" s="17"/>
      <c r="BA3783" s="17"/>
      <c r="BB3783" s="17"/>
      <c r="BC3783" s="17"/>
      <c r="BD3783" s="17"/>
      <c r="BE3783" s="17"/>
      <c r="BF3783" s="17"/>
      <c r="BG3783" s="17"/>
      <c r="BH3783" s="17"/>
      <c r="BI3783" s="17"/>
      <c r="BJ3783" s="17"/>
      <c r="BK3783" s="17"/>
      <c r="BL3783" s="17"/>
      <c r="BM3783" s="17"/>
      <c r="BN3783" s="17"/>
      <c r="BO3783" s="17"/>
      <c r="BP3783" s="17"/>
      <c r="BQ3783" s="17"/>
      <c r="BR3783" s="17"/>
    </row>
    <row r="3784" customFormat="1" hidden="1" spans="2:70">
      <c r="B3784" s="17"/>
      <c r="C3784" s="4"/>
      <c r="D3784" s="16"/>
      <c r="E3784" s="1"/>
      <c r="F3784" s="17"/>
      <c r="G3784" s="4">
        <v>0</v>
      </c>
      <c r="H3784" s="35">
        <f t="shared" si="419"/>
        <v>0</v>
      </c>
      <c r="I3784" s="47"/>
      <c r="J3784" s="17"/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  <c r="AE3784" s="17"/>
      <c r="AF3784" s="17"/>
      <c r="AG3784" s="17"/>
      <c r="AH3784" s="17"/>
      <c r="AI3784" s="17"/>
      <c r="AJ3784" s="17"/>
      <c r="AK3784" s="17"/>
      <c r="AL3784" s="17"/>
      <c r="AM3784" s="17"/>
      <c r="AN3784" s="17"/>
      <c r="AO3784" s="37">
        <f t="shared" si="418"/>
        <v>0</v>
      </c>
      <c r="AP3784" s="17"/>
      <c r="AQ3784" s="17"/>
      <c r="AR3784" s="17"/>
      <c r="AS3784" s="17"/>
      <c r="AT3784" s="17"/>
      <c r="AU3784" s="17"/>
      <c r="AV3784" s="17"/>
      <c r="AW3784" s="17"/>
      <c r="AX3784" s="17"/>
      <c r="AY3784" s="17"/>
      <c r="AZ3784" s="17"/>
      <c r="BA3784" s="17"/>
      <c r="BB3784" s="17"/>
      <c r="BC3784" s="17"/>
      <c r="BD3784" s="17"/>
      <c r="BE3784" s="17"/>
      <c r="BF3784" s="17"/>
      <c r="BG3784" s="17"/>
      <c r="BH3784" s="17"/>
      <c r="BI3784" s="17"/>
      <c r="BJ3784" s="17"/>
      <c r="BK3784" s="17"/>
      <c r="BL3784" s="17"/>
      <c r="BM3784" s="17"/>
      <c r="BN3784" s="17"/>
      <c r="BO3784" s="17"/>
      <c r="BP3784" s="17"/>
      <c r="BQ3784" s="17"/>
      <c r="BR3784" s="17"/>
    </row>
    <row r="3785" customFormat="1" hidden="1" spans="2:70">
      <c r="B3785" s="17"/>
      <c r="C3785" s="4"/>
      <c r="D3785" s="16"/>
      <c r="E3785" s="1"/>
      <c r="F3785" s="17"/>
      <c r="G3785" s="4">
        <v>0</v>
      </c>
      <c r="H3785" s="35">
        <f t="shared" si="419"/>
        <v>0</v>
      </c>
      <c r="I3785" s="47"/>
      <c r="J3785" s="17"/>
      <c r="K3785" s="17"/>
      <c r="L3785" s="17"/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7"/>
      <c r="AG3785" s="17"/>
      <c r="AH3785" s="17"/>
      <c r="AI3785" s="17"/>
      <c r="AJ3785" s="17"/>
      <c r="AK3785" s="17"/>
      <c r="AL3785" s="17"/>
      <c r="AM3785" s="17"/>
      <c r="AN3785" s="17"/>
      <c r="AO3785" s="37">
        <f t="shared" si="418"/>
        <v>0</v>
      </c>
      <c r="AP3785" s="17"/>
      <c r="AQ3785" s="17"/>
      <c r="AR3785" s="17"/>
      <c r="AS3785" s="17"/>
      <c r="AT3785" s="17"/>
      <c r="AU3785" s="17"/>
      <c r="AV3785" s="17"/>
      <c r="AW3785" s="17"/>
      <c r="AX3785" s="17"/>
      <c r="AY3785" s="17"/>
      <c r="AZ3785" s="17"/>
      <c r="BA3785" s="17"/>
      <c r="BB3785" s="17"/>
      <c r="BC3785" s="17"/>
      <c r="BD3785" s="17"/>
      <c r="BE3785" s="17"/>
      <c r="BF3785" s="17"/>
      <c r="BG3785" s="17"/>
      <c r="BH3785" s="17"/>
      <c r="BI3785" s="17"/>
      <c r="BJ3785" s="17"/>
      <c r="BK3785" s="17"/>
      <c r="BL3785" s="17"/>
      <c r="BM3785" s="17"/>
      <c r="BN3785" s="17"/>
      <c r="BO3785" s="17"/>
      <c r="BP3785" s="17"/>
      <c r="BQ3785" s="17"/>
      <c r="BR3785" s="17"/>
    </row>
    <row r="3786" customFormat="1" hidden="1" spans="2:70">
      <c r="B3786" s="17"/>
      <c r="C3786" s="4"/>
      <c r="D3786" s="16"/>
      <c r="E3786" s="1"/>
      <c r="F3786" s="17"/>
      <c r="G3786" s="4">
        <v>0</v>
      </c>
      <c r="H3786" s="35">
        <f t="shared" si="419"/>
        <v>0</v>
      </c>
      <c r="I3786" s="47"/>
      <c r="J3786" s="17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7"/>
      <c r="AG3786" s="17"/>
      <c r="AH3786" s="17"/>
      <c r="AI3786" s="17"/>
      <c r="AJ3786" s="17"/>
      <c r="AK3786" s="17"/>
      <c r="AL3786" s="17"/>
      <c r="AM3786" s="17"/>
      <c r="AN3786" s="17"/>
      <c r="AO3786" s="37">
        <f t="shared" si="418"/>
        <v>0</v>
      </c>
      <c r="AP3786" s="17"/>
      <c r="AQ3786" s="17"/>
      <c r="AR3786" s="17"/>
      <c r="AS3786" s="17"/>
      <c r="AT3786" s="17"/>
      <c r="AU3786" s="17"/>
      <c r="AV3786" s="17"/>
      <c r="AW3786" s="17"/>
      <c r="AX3786" s="17"/>
      <c r="AY3786" s="17"/>
      <c r="AZ3786" s="17"/>
      <c r="BA3786" s="17"/>
      <c r="BB3786" s="17"/>
      <c r="BC3786" s="17"/>
      <c r="BD3786" s="17"/>
      <c r="BE3786" s="17"/>
      <c r="BF3786" s="17"/>
      <c r="BG3786" s="17"/>
      <c r="BH3786" s="17"/>
      <c r="BI3786" s="17"/>
      <c r="BJ3786" s="17"/>
      <c r="BK3786" s="17"/>
      <c r="BL3786" s="17"/>
      <c r="BM3786" s="17"/>
      <c r="BN3786" s="17"/>
      <c r="BO3786" s="17"/>
      <c r="BP3786" s="17"/>
      <c r="BQ3786" s="17"/>
      <c r="BR3786" s="17"/>
    </row>
    <row r="3787" customFormat="1" hidden="1" spans="2:70">
      <c r="B3787" s="17"/>
      <c r="C3787" s="4"/>
      <c r="D3787" s="16"/>
      <c r="E3787" s="1"/>
      <c r="F3787" s="17"/>
      <c r="G3787" s="4">
        <v>0</v>
      </c>
      <c r="H3787" s="35">
        <f t="shared" si="419"/>
        <v>0</v>
      </c>
      <c r="I3787" s="47"/>
      <c r="J3787" s="17"/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7"/>
      <c r="AI3787" s="17"/>
      <c r="AJ3787" s="17"/>
      <c r="AK3787" s="17"/>
      <c r="AL3787" s="17"/>
      <c r="AM3787" s="17"/>
      <c r="AN3787" s="17"/>
      <c r="AO3787" s="37">
        <f t="shared" si="418"/>
        <v>0</v>
      </c>
      <c r="AP3787" s="17"/>
      <c r="AQ3787" s="17"/>
      <c r="AR3787" s="17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s="17"/>
      <c r="BE3787" s="17"/>
      <c r="BF3787" s="17"/>
      <c r="BG3787" s="17"/>
      <c r="BH3787" s="17"/>
      <c r="BI3787" s="17"/>
      <c r="BJ3787" s="17"/>
      <c r="BK3787" s="17"/>
      <c r="BL3787" s="17"/>
      <c r="BM3787" s="17"/>
      <c r="BN3787" s="17"/>
      <c r="BO3787" s="17"/>
      <c r="BP3787" s="17"/>
      <c r="BQ3787" s="17"/>
      <c r="BR3787" s="17"/>
    </row>
    <row r="3788" customFormat="1" hidden="1" spans="2:70">
      <c r="B3788" s="17"/>
      <c r="C3788" s="4"/>
      <c r="D3788" s="16"/>
      <c r="E3788" s="1"/>
      <c r="F3788" s="17"/>
      <c r="G3788" s="4">
        <v>0</v>
      </c>
      <c r="H3788" s="35">
        <f t="shared" si="419"/>
        <v>0</v>
      </c>
      <c r="I3788" s="47"/>
      <c r="J3788" s="17"/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  <c r="AE3788" s="17"/>
      <c r="AF3788" s="17"/>
      <c r="AG3788" s="17"/>
      <c r="AH3788" s="17"/>
      <c r="AI3788" s="17"/>
      <c r="AJ3788" s="17"/>
      <c r="AK3788" s="17"/>
      <c r="AL3788" s="17"/>
      <c r="AM3788" s="17"/>
      <c r="AN3788" s="17"/>
      <c r="AO3788" s="37">
        <f t="shared" si="418"/>
        <v>0</v>
      </c>
      <c r="AP3788" s="17"/>
      <c r="AQ3788" s="17"/>
      <c r="AR3788" s="17"/>
      <c r="AS3788" s="17"/>
      <c r="AT3788" s="17"/>
      <c r="AU3788" s="17"/>
      <c r="AV3788" s="17"/>
      <c r="AW3788" s="17"/>
      <c r="AX3788" s="17"/>
      <c r="AY3788" s="17"/>
      <c r="AZ3788" s="17"/>
      <c r="BA3788" s="17"/>
      <c r="BB3788" s="17"/>
      <c r="BC3788" s="17"/>
      <c r="BD3788" s="17"/>
      <c r="BE3788" s="17"/>
      <c r="BF3788" s="17"/>
      <c r="BG3788" s="17"/>
      <c r="BH3788" s="17"/>
      <c r="BI3788" s="17"/>
      <c r="BJ3788" s="17"/>
      <c r="BK3788" s="17"/>
      <c r="BL3788" s="17"/>
      <c r="BM3788" s="17"/>
      <c r="BN3788" s="17"/>
      <c r="BO3788" s="17"/>
      <c r="BP3788" s="17"/>
      <c r="BQ3788" s="17"/>
      <c r="BR3788" s="17"/>
    </row>
    <row r="3789" customFormat="1" hidden="1" spans="2:70">
      <c r="B3789" s="17"/>
      <c r="C3789" s="4"/>
      <c r="D3789" s="16"/>
      <c r="E3789" s="1"/>
      <c r="F3789" s="17"/>
      <c r="G3789" s="4">
        <v>0</v>
      </c>
      <c r="H3789" s="35">
        <f t="shared" si="419"/>
        <v>0</v>
      </c>
      <c r="I3789" s="47"/>
      <c r="J3789" s="17"/>
      <c r="K3789" s="17"/>
      <c r="L3789" s="17"/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7"/>
      <c r="AI3789" s="17"/>
      <c r="AJ3789" s="17"/>
      <c r="AK3789" s="17"/>
      <c r="AL3789" s="17"/>
      <c r="AM3789" s="17"/>
      <c r="AN3789" s="17"/>
      <c r="AO3789" s="37">
        <f t="shared" si="418"/>
        <v>0</v>
      </c>
      <c r="AP3789" s="17"/>
      <c r="AQ3789" s="17"/>
      <c r="AR3789" s="17"/>
      <c r="AS3789" s="17"/>
      <c r="AT3789" s="17"/>
      <c r="AU3789" s="17"/>
      <c r="AV3789" s="17"/>
      <c r="AW3789" s="17"/>
      <c r="AX3789" s="17"/>
      <c r="AY3789" s="17"/>
      <c r="AZ3789" s="17"/>
      <c r="BA3789" s="17"/>
      <c r="BB3789" s="17"/>
      <c r="BC3789" s="17"/>
      <c r="BD3789" s="17"/>
      <c r="BE3789" s="17"/>
      <c r="BF3789" s="17"/>
      <c r="BG3789" s="17"/>
      <c r="BH3789" s="17"/>
      <c r="BI3789" s="17"/>
      <c r="BJ3789" s="17"/>
      <c r="BK3789" s="17"/>
      <c r="BL3789" s="17"/>
      <c r="BM3789" s="17"/>
      <c r="BN3789" s="17"/>
      <c r="BO3789" s="17"/>
      <c r="BP3789" s="17"/>
      <c r="BQ3789" s="17"/>
      <c r="BR3789" s="17"/>
    </row>
    <row r="3790" customFormat="1" hidden="1" spans="2:70">
      <c r="B3790" s="17"/>
      <c r="C3790" s="4"/>
      <c r="D3790" s="16"/>
      <c r="E3790" s="1"/>
      <c r="F3790" s="17"/>
      <c r="G3790" s="4">
        <v>0</v>
      </c>
      <c r="H3790" s="35">
        <f t="shared" si="419"/>
        <v>0</v>
      </c>
      <c r="I3790" s="47"/>
      <c r="J3790" s="17"/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7"/>
      <c r="AI3790" s="17"/>
      <c r="AJ3790" s="17"/>
      <c r="AK3790" s="17"/>
      <c r="AL3790" s="17"/>
      <c r="AM3790" s="17"/>
      <c r="AN3790" s="17"/>
      <c r="AO3790" s="37">
        <f t="shared" si="418"/>
        <v>0</v>
      </c>
      <c r="AP3790" s="17"/>
      <c r="AQ3790" s="17"/>
      <c r="AR3790" s="17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7"/>
      <c r="BC3790" s="17"/>
      <c r="BD3790" s="17"/>
      <c r="BE3790" s="17"/>
      <c r="BF3790" s="17"/>
      <c r="BG3790" s="17"/>
      <c r="BH3790" s="17"/>
      <c r="BI3790" s="17"/>
      <c r="BJ3790" s="17"/>
      <c r="BK3790" s="17"/>
      <c r="BL3790" s="17"/>
      <c r="BM3790" s="17"/>
      <c r="BN3790" s="17"/>
      <c r="BO3790" s="17"/>
      <c r="BP3790" s="17"/>
      <c r="BQ3790" s="17"/>
      <c r="BR3790" s="17"/>
    </row>
    <row r="3791" customFormat="1" hidden="1" spans="2:70">
      <c r="B3791" s="17"/>
      <c r="C3791" s="4"/>
      <c r="D3791" s="16"/>
      <c r="E3791" s="1"/>
      <c r="F3791" s="17"/>
      <c r="G3791" s="4">
        <v>0</v>
      </c>
      <c r="H3791" s="35">
        <f t="shared" si="419"/>
        <v>0</v>
      </c>
      <c r="I3791" s="47"/>
      <c r="J3791" s="17"/>
      <c r="K3791" s="17"/>
      <c r="L3791" s="17"/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7"/>
      <c r="AI3791" s="17"/>
      <c r="AJ3791" s="17"/>
      <c r="AK3791" s="17"/>
      <c r="AL3791" s="17"/>
      <c r="AM3791" s="17"/>
      <c r="AN3791" s="17"/>
      <c r="AO3791" s="37">
        <f t="shared" si="418"/>
        <v>0</v>
      </c>
      <c r="AP3791" s="17"/>
      <c r="AQ3791" s="17"/>
      <c r="AR3791" s="17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7"/>
      <c r="BC3791" s="17"/>
      <c r="BD3791" s="17"/>
      <c r="BE3791" s="17"/>
      <c r="BF3791" s="17"/>
      <c r="BG3791" s="17"/>
      <c r="BH3791" s="17"/>
      <c r="BI3791" s="17"/>
      <c r="BJ3791" s="17"/>
      <c r="BK3791" s="17"/>
      <c r="BL3791" s="17"/>
      <c r="BM3791" s="17"/>
      <c r="BN3791" s="17"/>
      <c r="BO3791" s="17"/>
      <c r="BP3791" s="17"/>
      <c r="BQ3791" s="17"/>
      <c r="BR3791" s="17"/>
    </row>
    <row r="3792" customFormat="1" hidden="1" spans="2:70">
      <c r="B3792" s="17"/>
      <c r="C3792" s="4"/>
      <c r="D3792" s="16"/>
      <c r="E3792" s="1"/>
      <c r="F3792" s="17"/>
      <c r="G3792" s="4">
        <v>0</v>
      </c>
      <c r="H3792" s="35">
        <f t="shared" si="419"/>
        <v>0</v>
      </c>
      <c r="I3792" s="47"/>
      <c r="J3792" s="17"/>
      <c r="K3792" s="17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7"/>
      <c r="AG3792" s="17"/>
      <c r="AH3792" s="17"/>
      <c r="AI3792" s="17"/>
      <c r="AJ3792" s="17"/>
      <c r="AK3792" s="17"/>
      <c r="AL3792" s="17"/>
      <c r="AM3792" s="17"/>
      <c r="AN3792" s="17"/>
      <c r="AO3792" s="37">
        <f t="shared" si="418"/>
        <v>0</v>
      </c>
      <c r="AP3792" s="17"/>
      <c r="AQ3792" s="17"/>
      <c r="AR3792" s="17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7"/>
      <c r="BC3792" s="17"/>
      <c r="BD3792" s="17"/>
      <c r="BE3792" s="17"/>
      <c r="BF3792" s="17"/>
      <c r="BG3792" s="17"/>
      <c r="BH3792" s="17"/>
      <c r="BI3792" s="17"/>
      <c r="BJ3792" s="17"/>
      <c r="BK3792" s="17"/>
      <c r="BL3792" s="17"/>
      <c r="BM3792" s="17"/>
      <c r="BN3792" s="17"/>
      <c r="BO3792" s="17"/>
      <c r="BP3792" s="17"/>
      <c r="BQ3792" s="17"/>
      <c r="BR3792" s="17"/>
    </row>
    <row r="3793" customFormat="1" hidden="1" spans="2:70">
      <c r="B3793" s="17"/>
      <c r="C3793" s="4"/>
      <c r="D3793" s="16"/>
      <c r="E3793" s="1"/>
      <c r="F3793" s="17"/>
      <c r="G3793" s="4">
        <v>0</v>
      </c>
      <c r="H3793" s="35">
        <f t="shared" si="419"/>
        <v>0</v>
      </c>
      <c r="I3793" s="47"/>
      <c r="J3793" s="17"/>
      <c r="K3793" s="17"/>
      <c r="L3793" s="17"/>
      <c r="M3793" s="17"/>
      <c r="N3793" s="17"/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7"/>
      <c r="AG3793" s="17"/>
      <c r="AH3793" s="17"/>
      <c r="AI3793" s="17"/>
      <c r="AJ3793" s="17"/>
      <c r="AK3793" s="17"/>
      <c r="AL3793" s="17"/>
      <c r="AM3793" s="17"/>
      <c r="AN3793" s="17"/>
      <c r="AO3793" s="37">
        <f t="shared" si="418"/>
        <v>0</v>
      </c>
      <c r="AP3793" s="17"/>
      <c r="AQ3793" s="17"/>
      <c r="AR3793" s="17"/>
      <c r="AS3793" s="17"/>
      <c r="AT3793" s="17"/>
      <c r="AU3793" s="17"/>
      <c r="AV3793" s="17"/>
      <c r="AW3793" s="17"/>
      <c r="AX3793" s="17"/>
      <c r="AY3793" s="17"/>
      <c r="AZ3793" s="17"/>
      <c r="BA3793" s="17"/>
      <c r="BB3793" s="17"/>
      <c r="BC3793" s="17"/>
      <c r="BD3793" s="17"/>
      <c r="BE3793" s="17"/>
      <c r="BF3793" s="17"/>
      <c r="BG3793" s="17"/>
      <c r="BH3793" s="17"/>
      <c r="BI3793" s="17"/>
      <c r="BJ3793" s="17"/>
      <c r="BK3793" s="17"/>
      <c r="BL3793" s="17"/>
      <c r="BM3793" s="17"/>
      <c r="BN3793" s="17"/>
      <c r="BO3793" s="17"/>
      <c r="BP3793" s="17"/>
      <c r="BQ3793" s="17"/>
      <c r="BR3793" s="17"/>
    </row>
    <row r="3794" customFormat="1" hidden="1" spans="2:70">
      <c r="B3794" s="17"/>
      <c r="C3794" s="4"/>
      <c r="D3794" s="16"/>
      <c r="E3794" s="1"/>
      <c r="F3794" s="17"/>
      <c r="G3794" s="4">
        <v>0</v>
      </c>
      <c r="H3794" s="35">
        <f t="shared" ref="H3794:H3825" si="420">G3794+I3794-AO3794</f>
        <v>0</v>
      </c>
      <c r="I3794" s="4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7"/>
      <c r="AG3794" s="17"/>
      <c r="AH3794" s="17"/>
      <c r="AI3794" s="17"/>
      <c r="AJ3794" s="17"/>
      <c r="AK3794" s="17"/>
      <c r="AL3794" s="17"/>
      <c r="AM3794" s="17"/>
      <c r="AN3794" s="17"/>
      <c r="AO3794" s="37">
        <f t="shared" si="418"/>
        <v>0</v>
      </c>
      <c r="AP3794" s="17"/>
      <c r="AQ3794" s="17"/>
      <c r="AR3794" s="17"/>
      <c r="AS3794" s="17"/>
      <c r="AT3794" s="17"/>
      <c r="AU3794" s="17"/>
      <c r="AV3794" s="17"/>
      <c r="AW3794" s="17"/>
      <c r="AX3794" s="17"/>
      <c r="AY3794" s="17"/>
      <c r="AZ3794" s="17"/>
      <c r="BA3794" s="17"/>
      <c r="BB3794" s="17"/>
      <c r="BC3794" s="17"/>
      <c r="BD3794" s="17"/>
      <c r="BE3794" s="17"/>
      <c r="BF3794" s="17"/>
      <c r="BG3794" s="17"/>
      <c r="BH3794" s="17"/>
      <c r="BI3794" s="17"/>
      <c r="BJ3794" s="17"/>
      <c r="BK3794" s="17"/>
      <c r="BL3794" s="17"/>
      <c r="BM3794" s="17"/>
      <c r="BN3794" s="17"/>
      <c r="BO3794" s="17"/>
      <c r="BP3794" s="17"/>
      <c r="BQ3794" s="17"/>
      <c r="BR3794" s="17"/>
    </row>
    <row r="3795" customFormat="1" hidden="1" spans="2:70">
      <c r="B3795" s="17"/>
      <c r="C3795" s="4"/>
      <c r="D3795" s="16"/>
      <c r="E3795" s="1"/>
      <c r="F3795" s="17"/>
      <c r="G3795" s="4">
        <v>0</v>
      </c>
      <c r="H3795" s="35">
        <f t="shared" si="420"/>
        <v>0</v>
      </c>
      <c r="I3795" s="47"/>
      <c r="J3795" s="17"/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7"/>
      <c r="AI3795" s="17"/>
      <c r="AJ3795" s="17"/>
      <c r="AK3795" s="17"/>
      <c r="AL3795" s="17"/>
      <c r="AM3795" s="17"/>
      <c r="AN3795" s="17"/>
      <c r="AO3795" s="37">
        <f t="shared" si="418"/>
        <v>0</v>
      </c>
      <c r="AP3795" s="17"/>
      <c r="AQ3795" s="17"/>
      <c r="AR3795" s="17"/>
      <c r="AS3795" s="17"/>
      <c r="AT3795" s="17"/>
      <c r="AU3795" s="17"/>
      <c r="AV3795" s="17"/>
      <c r="AW3795" s="17"/>
      <c r="AX3795" s="17"/>
      <c r="AY3795" s="17"/>
      <c r="AZ3795" s="17"/>
      <c r="BA3795" s="17"/>
      <c r="BB3795" s="17"/>
      <c r="BC3795" s="17"/>
      <c r="BD3795" s="17"/>
      <c r="BE3795" s="17"/>
      <c r="BF3795" s="17"/>
      <c r="BG3795" s="17"/>
      <c r="BH3795" s="17"/>
      <c r="BI3795" s="17"/>
      <c r="BJ3795" s="17"/>
      <c r="BK3795" s="17"/>
      <c r="BL3795" s="17"/>
      <c r="BM3795" s="17"/>
      <c r="BN3795" s="17"/>
      <c r="BO3795" s="17"/>
      <c r="BP3795" s="17"/>
      <c r="BQ3795" s="17"/>
      <c r="BR3795" s="17"/>
    </row>
    <row r="3796" customFormat="1" hidden="1" spans="2:70">
      <c r="B3796" s="17"/>
      <c r="C3796" s="4"/>
      <c r="D3796" s="16"/>
      <c r="E3796" s="1"/>
      <c r="F3796" s="17"/>
      <c r="G3796" s="4">
        <v>0</v>
      </c>
      <c r="H3796" s="35">
        <f t="shared" si="420"/>
        <v>0</v>
      </c>
      <c r="I3796" s="47"/>
      <c r="J3796" s="17"/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7"/>
      <c r="AI3796" s="17"/>
      <c r="AJ3796" s="17"/>
      <c r="AK3796" s="17"/>
      <c r="AL3796" s="17"/>
      <c r="AM3796" s="17"/>
      <c r="AN3796" s="17"/>
      <c r="AO3796" s="37">
        <f t="shared" si="418"/>
        <v>0</v>
      </c>
      <c r="AP3796" s="17"/>
      <c r="AQ3796" s="17"/>
      <c r="AR3796" s="17"/>
      <c r="AS3796" s="17"/>
      <c r="AT3796" s="17"/>
      <c r="AU3796" s="17"/>
      <c r="AV3796" s="17"/>
      <c r="AW3796" s="17"/>
      <c r="AX3796" s="17"/>
      <c r="AY3796" s="17"/>
      <c r="AZ3796" s="17"/>
      <c r="BA3796" s="17"/>
      <c r="BB3796" s="17"/>
      <c r="BC3796" s="17"/>
      <c r="BD3796" s="17"/>
      <c r="BE3796" s="17"/>
      <c r="BF3796" s="17"/>
      <c r="BG3796" s="17"/>
      <c r="BH3796" s="17"/>
      <c r="BI3796" s="17"/>
      <c r="BJ3796" s="17"/>
      <c r="BK3796" s="17"/>
      <c r="BL3796" s="17"/>
      <c r="BM3796" s="17"/>
      <c r="BN3796" s="17"/>
      <c r="BO3796" s="17"/>
      <c r="BP3796" s="17"/>
      <c r="BQ3796" s="17"/>
      <c r="BR3796" s="17"/>
    </row>
    <row r="3797" customFormat="1" hidden="1" spans="2:70">
      <c r="B3797" s="17"/>
      <c r="C3797" s="4"/>
      <c r="D3797" s="16"/>
      <c r="E3797" s="1"/>
      <c r="F3797" s="17"/>
      <c r="G3797" s="4">
        <v>0</v>
      </c>
      <c r="H3797" s="35">
        <f t="shared" si="420"/>
        <v>0</v>
      </c>
      <c r="I3797" s="47"/>
      <c r="J3797" s="17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7"/>
      <c r="AI3797" s="17"/>
      <c r="AJ3797" s="17"/>
      <c r="AK3797" s="17"/>
      <c r="AL3797" s="17"/>
      <c r="AM3797" s="17"/>
      <c r="AN3797" s="17"/>
      <c r="AO3797" s="37">
        <f t="shared" si="418"/>
        <v>0</v>
      </c>
      <c r="AP3797" s="17"/>
      <c r="AQ3797" s="17"/>
      <c r="AR3797" s="17"/>
      <c r="AS3797" s="17"/>
      <c r="AT3797" s="17"/>
      <c r="AU3797" s="17"/>
      <c r="AV3797" s="17"/>
      <c r="AW3797" s="17"/>
      <c r="AX3797" s="17"/>
      <c r="AY3797" s="17"/>
      <c r="AZ3797" s="17"/>
      <c r="BA3797" s="17"/>
      <c r="BB3797" s="17"/>
      <c r="BC3797" s="17"/>
      <c r="BD3797" s="17"/>
      <c r="BE3797" s="17"/>
      <c r="BF3797" s="17"/>
      <c r="BG3797" s="17"/>
      <c r="BH3797" s="17"/>
      <c r="BI3797" s="17"/>
      <c r="BJ3797" s="17"/>
      <c r="BK3797" s="17"/>
      <c r="BL3797" s="17"/>
      <c r="BM3797" s="17"/>
      <c r="BN3797" s="17"/>
      <c r="BO3797" s="17"/>
      <c r="BP3797" s="17"/>
      <c r="BQ3797" s="17"/>
      <c r="BR3797" s="17"/>
    </row>
    <row r="3798" customFormat="1" hidden="1" spans="2:70">
      <c r="B3798" s="17"/>
      <c r="C3798" s="4"/>
      <c r="D3798" s="16"/>
      <c r="E3798" s="1"/>
      <c r="F3798" s="17"/>
      <c r="G3798" s="4">
        <v>0</v>
      </c>
      <c r="H3798" s="35">
        <f t="shared" si="420"/>
        <v>0</v>
      </c>
      <c r="I3798" s="47"/>
      <c r="J3798" s="17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  <c r="AE3798" s="17"/>
      <c r="AF3798" s="17"/>
      <c r="AG3798" s="17"/>
      <c r="AH3798" s="17"/>
      <c r="AI3798" s="17"/>
      <c r="AJ3798" s="17"/>
      <c r="AK3798" s="17"/>
      <c r="AL3798" s="17"/>
      <c r="AM3798" s="17"/>
      <c r="AN3798" s="17"/>
      <c r="AO3798" s="37">
        <f t="shared" si="418"/>
        <v>0</v>
      </c>
      <c r="AP3798" s="17"/>
      <c r="AQ3798" s="17"/>
      <c r="AR3798" s="17"/>
      <c r="AS3798" s="17"/>
      <c r="AT3798" s="17"/>
      <c r="AU3798" s="17"/>
      <c r="AV3798" s="17"/>
      <c r="AW3798" s="17"/>
      <c r="AX3798" s="17"/>
      <c r="AY3798" s="17"/>
      <c r="AZ3798" s="17"/>
      <c r="BA3798" s="17"/>
      <c r="BB3798" s="17"/>
      <c r="BC3798" s="17"/>
      <c r="BD3798" s="17"/>
      <c r="BE3798" s="17"/>
      <c r="BF3798" s="17"/>
      <c r="BG3798" s="17"/>
      <c r="BH3798" s="17"/>
      <c r="BI3798" s="17"/>
      <c r="BJ3798" s="17"/>
      <c r="BK3798" s="17"/>
      <c r="BL3798" s="17"/>
      <c r="BM3798" s="17"/>
      <c r="BN3798" s="17"/>
      <c r="BO3798" s="17"/>
      <c r="BP3798" s="17"/>
      <c r="BQ3798" s="17"/>
      <c r="BR3798" s="17"/>
    </row>
    <row r="3799" customFormat="1" hidden="1" spans="2:70">
      <c r="B3799" s="17"/>
      <c r="C3799" s="4"/>
      <c r="D3799" s="16"/>
      <c r="E3799" s="1"/>
      <c r="F3799" s="17"/>
      <c r="G3799" s="4">
        <v>0</v>
      </c>
      <c r="H3799" s="35">
        <f t="shared" si="420"/>
        <v>0</v>
      </c>
      <c r="I3799" s="47"/>
      <c r="J3799" s="17"/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7"/>
      <c r="AG3799" s="17"/>
      <c r="AH3799" s="17"/>
      <c r="AI3799" s="17"/>
      <c r="AJ3799" s="17"/>
      <c r="AK3799" s="17"/>
      <c r="AL3799" s="17"/>
      <c r="AM3799" s="17"/>
      <c r="AN3799" s="17"/>
      <c r="AO3799" s="37">
        <f t="shared" si="418"/>
        <v>0</v>
      </c>
      <c r="AP3799" s="17"/>
      <c r="AQ3799" s="17"/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/>
      <c r="BC3799" s="17"/>
      <c r="BD3799" s="17"/>
      <c r="BE3799" s="17"/>
      <c r="BF3799" s="17"/>
      <c r="BG3799" s="17"/>
      <c r="BH3799" s="17"/>
      <c r="BI3799" s="17"/>
      <c r="BJ3799" s="17"/>
      <c r="BK3799" s="17"/>
      <c r="BL3799" s="17"/>
      <c r="BM3799" s="17"/>
      <c r="BN3799" s="17"/>
      <c r="BO3799" s="17"/>
      <c r="BP3799" s="17"/>
      <c r="BQ3799" s="17"/>
      <c r="BR3799" s="17"/>
    </row>
    <row r="3800" customFormat="1" hidden="1" spans="2:70">
      <c r="B3800" s="17"/>
      <c r="C3800" s="4"/>
      <c r="D3800" s="16"/>
      <c r="E3800" s="1"/>
      <c r="F3800" s="17"/>
      <c r="G3800" s="4">
        <v>0</v>
      </c>
      <c r="H3800" s="35">
        <f t="shared" si="420"/>
        <v>0</v>
      </c>
      <c r="I3800" s="47"/>
      <c r="J3800" s="17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7"/>
      <c r="AG3800" s="17"/>
      <c r="AH3800" s="17"/>
      <c r="AI3800" s="17"/>
      <c r="AJ3800" s="17"/>
      <c r="AK3800" s="17"/>
      <c r="AL3800" s="17"/>
      <c r="AM3800" s="17"/>
      <c r="AN3800" s="17"/>
      <c r="AO3800" s="37">
        <f t="shared" si="418"/>
        <v>0</v>
      </c>
      <c r="AP3800" s="17"/>
      <c r="AQ3800" s="17"/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7"/>
      <c r="BC3800" s="17"/>
      <c r="BD3800" s="17"/>
      <c r="BE3800" s="17"/>
      <c r="BF3800" s="17"/>
      <c r="BG3800" s="17"/>
      <c r="BH3800" s="17"/>
      <c r="BI3800" s="17"/>
      <c r="BJ3800" s="17"/>
      <c r="BK3800" s="17"/>
      <c r="BL3800" s="17"/>
      <c r="BM3800" s="17"/>
      <c r="BN3800" s="17"/>
      <c r="BO3800" s="17"/>
      <c r="BP3800" s="17"/>
      <c r="BQ3800" s="17"/>
      <c r="BR3800" s="17"/>
    </row>
    <row r="3801" customFormat="1" hidden="1" spans="2:70">
      <c r="B3801" s="17"/>
      <c r="C3801" s="4"/>
      <c r="D3801" s="16"/>
      <c r="E3801" s="1"/>
      <c r="F3801" s="17"/>
      <c r="G3801" s="4">
        <v>0</v>
      </c>
      <c r="H3801" s="35">
        <f t="shared" si="420"/>
        <v>0</v>
      </c>
      <c r="I3801" s="47"/>
      <c r="J3801" s="17"/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7"/>
      <c r="AI3801" s="17"/>
      <c r="AJ3801" s="17"/>
      <c r="AK3801" s="17"/>
      <c r="AL3801" s="17"/>
      <c r="AM3801" s="17"/>
      <c r="AN3801" s="17"/>
      <c r="AO3801" s="37">
        <f t="shared" si="418"/>
        <v>0</v>
      </c>
      <c r="AP3801" s="17"/>
      <c r="AQ3801" s="17"/>
      <c r="AR3801" s="17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s="17"/>
      <c r="BE3801" s="17"/>
      <c r="BF3801" s="17"/>
      <c r="BG3801" s="17"/>
      <c r="BH3801" s="17"/>
      <c r="BI3801" s="17"/>
      <c r="BJ3801" s="17"/>
      <c r="BK3801" s="17"/>
      <c r="BL3801" s="17"/>
      <c r="BM3801" s="17"/>
      <c r="BN3801" s="17"/>
      <c r="BO3801" s="17"/>
      <c r="BP3801" s="17"/>
      <c r="BQ3801" s="17"/>
      <c r="BR3801" s="17"/>
    </row>
    <row r="3802" customFormat="1" hidden="1" spans="2:70">
      <c r="B3802" s="17"/>
      <c r="C3802" s="4"/>
      <c r="D3802" s="16"/>
      <c r="E3802" s="1"/>
      <c r="F3802" s="17"/>
      <c r="G3802" s="4">
        <v>0</v>
      </c>
      <c r="H3802" s="35">
        <f t="shared" si="420"/>
        <v>0</v>
      </c>
      <c r="I3802" s="47"/>
      <c r="J3802" s="17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7"/>
      <c r="AG3802" s="17"/>
      <c r="AH3802" s="17"/>
      <c r="AI3802" s="17"/>
      <c r="AJ3802" s="17"/>
      <c r="AK3802" s="17"/>
      <c r="AL3802" s="17"/>
      <c r="AM3802" s="17"/>
      <c r="AN3802" s="17"/>
      <c r="AO3802" s="37">
        <f t="shared" si="418"/>
        <v>0</v>
      </c>
      <c r="AP3802" s="17"/>
      <c r="AQ3802" s="17"/>
      <c r="AR3802" s="17"/>
      <c r="AS3802" s="17"/>
      <c r="AT3802" s="17"/>
      <c r="AU3802" s="17"/>
      <c r="AV3802" s="17"/>
      <c r="AW3802" s="17"/>
      <c r="AX3802" s="17"/>
      <c r="AY3802" s="17"/>
      <c r="AZ3802" s="17"/>
      <c r="BA3802" s="17"/>
      <c r="BB3802" s="17"/>
      <c r="BC3802" s="17"/>
      <c r="BD3802" s="17"/>
      <c r="BE3802" s="17"/>
      <c r="BF3802" s="17"/>
      <c r="BG3802" s="17"/>
      <c r="BH3802" s="17"/>
      <c r="BI3802" s="17"/>
      <c r="BJ3802" s="17"/>
      <c r="BK3802" s="17"/>
      <c r="BL3802" s="17"/>
      <c r="BM3802" s="17"/>
      <c r="BN3802" s="17"/>
      <c r="BO3802" s="17"/>
      <c r="BP3802" s="17"/>
      <c r="BQ3802" s="17"/>
      <c r="BR3802" s="17"/>
    </row>
    <row r="3803" customFormat="1" hidden="1" spans="2:70">
      <c r="B3803" s="17"/>
      <c r="C3803" s="4"/>
      <c r="D3803" s="16"/>
      <c r="E3803" s="1"/>
      <c r="F3803" s="17"/>
      <c r="G3803" s="4">
        <v>0</v>
      </c>
      <c r="H3803" s="35">
        <f t="shared" si="420"/>
        <v>0</v>
      </c>
      <c r="I3803" s="47"/>
      <c r="J3803" s="17"/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7"/>
      <c r="AI3803" s="17"/>
      <c r="AJ3803" s="17"/>
      <c r="AK3803" s="17"/>
      <c r="AL3803" s="17"/>
      <c r="AM3803" s="17"/>
      <c r="AN3803" s="17"/>
      <c r="AO3803" s="37">
        <f t="shared" si="418"/>
        <v>0</v>
      </c>
      <c r="AP3803" s="17"/>
      <c r="AQ3803" s="17"/>
      <c r="AR3803" s="17"/>
      <c r="AS3803" s="17"/>
      <c r="AT3803" s="17"/>
      <c r="AU3803" s="17"/>
      <c r="AV3803" s="17"/>
      <c r="AW3803" s="17"/>
      <c r="AX3803" s="17"/>
      <c r="AY3803" s="17"/>
      <c r="AZ3803" s="17"/>
      <c r="BA3803" s="17"/>
      <c r="BB3803" s="17"/>
      <c r="BC3803" s="17"/>
      <c r="BD3803" s="17"/>
      <c r="BE3803" s="17"/>
      <c r="BF3803" s="17"/>
      <c r="BG3803" s="17"/>
      <c r="BH3803" s="17"/>
      <c r="BI3803" s="17"/>
      <c r="BJ3803" s="17"/>
      <c r="BK3803" s="17"/>
      <c r="BL3803" s="17"/>
      <c r="BM3803" s="17"/>
      <c r="BN3803" s="17"/>
      <c r="BO3803" s="17"/>
      <c r="BP3803" s="17"/>
      <c r="BQ3803" s="17"/>
      <c r="BR3803" s="17"/>
    </row>
    <row r="3804" customFormat="1" hidden="1" spans="2:70">
      <c r="B3804" s="17"/>
      <c r="C3804" s="4"/>
      <c r="D3804" s="16"/>
      <c r="E3804" s="1"/>
      <c r="F3804" s="17"/>
      <c r="G3804" s="4">
        <v>0</v>
      </c>
      <c r="H3804" s="35">
        <f t="shared" si="420"/>
        <v>0</v>
      </c>
      <c r="I3804" s="47"/>
      <c r="J3804" s="17"/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7"/>
      <c r="AG3804" s="17"/>
      <c r="AH3804" s="17"/>
      <c r="AI3804" s="17"/>
      <c r="AJ3804" s="17"/>
      <c r="AK3804" s="17"/>
      <c r="AL3804" s="17"/>
      <c r="AM3804" s="17"/>
      <c r="AN3804" s="17"/>
      <c r="AO3804" s="37">
        <f t="shared" si="418"/>
        <v>0</v>
      </c>
      <c r="AP3804" s="17"/>
      <c r="AQ3804" s="17"/>
      <c r="AR3804" s="17"/>
      <c r="AS3804" s="17"/>
      <c r="AT3804" s="17"/>
      <c r="AU3804" s="17"/>
      <c r="AV3804" s="17"/>
      <c r="AW3804" s="17"/>
      <c r="AX3804" s="17"/>
      <c r="AY3804" s="17"/>
      <c r="AZ3804" s="17"/>
      <c r="BA3804" s="17"/>
      <c r="BB3804" s="17"/>
      <c r="BC3804" s="17"/>
      <c r="BD3804" s="17"/>
      <c r="BE3804" s="17"/>
      <c r="BF3804" s="17"/>
      <c r="BG3804" s="17"/>
      <c r="BH3804" s="17"/>
      <c r="BI3804" s="17"/>
      <c r="BJ3804" s="17"/>
      <c r="BK3804" s="17"/>
      <c r="BL3804" s="17"/>
      <c r="BM3804" s="17"/>
      <c r="BN3804" s="17"/>
      <c r="BO3804" s="17"/>
      <c r="BP3804" s="17"/>
      <c r="BQ3804" s="17"/>
      <c r="BR3804" s="17"/>
    </row>
    <row r="3805" customFormat="1" hidden="1" spans="2:70">
      <c r="B3805" s="17"/>
      <c r="C3805" s="4"/>
      <c r="D3805" s="16"/>
      <c r="E3805" s="1"/>
      <c r="F3805" s="17"/>
      <c r="G3805" s="4">
        <v>0</v>
      </c>
      <c r="H3805" s="35">
        <f t="shared" si="420"/>
        <v>0</v>
      </c>
      <c r="I3805" s="47"/>
      <c r="J3805" s="17"/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7"/>
      <c r="AG3805" s="17"/>
      <c r="AH3805" s="17"/>
      <c r="AI3805" s="17"/>
      <c r="AJ3805" s="17"/>
      <c r="AK3805" s="17"/>
      <c r="AL3805" s="17"/>
      <c r="AM3805" s="17"/>
      <c r="AN3805" s="17"/>
      <c r="AO3805" s="37">
        <f t="shared" si="418"/>
        <v>0</v>
      </c>
      <c r="AP3805" s="17"/>
      <c r="AQ3805" s="17"/>
      <c r="AR3805" s="17"/>
      <c r="AS3805" s="17"/>
      <c r="AT3805" s="17"/>
      <c r="AU3805" s="17"/>
      <c r="AV3805" s="17"/>
      <c r="AW3805" s="17"/>
      <c r="AX3805" s="17"/>
      <c r="AY3805" s="17"/>
      <c r="AZ3805" s="17"/>
      <c r="BA3805" s="17"/>
      <c r="BB3805" s="17"/>
      <c r="BC3805" s="17"/>
      <c r="BD3805" s="17"/>
      <c r="BE3805" s="17"/>
      <c r="BF3805" s="17"/>
      <c r="BG3805" s="17"/>
      <c r="BH3805" s="17"/>
      <c r="BI3805" s="17"/>
      <c r="BJ3805" s="17"/>
      <c r="BK3805" s="17"/>
      <c r="BL3805" s="17"/>
      <c r="BM3805" s="17"/>
      <c r="BN3805" s="17"/>
      <c r="BO3805" s="17"/>
      <c r="BP3805" s="17"/>
      <c r="BQ3805" s="17"/>
      <c r="BR3805" s="17"/>
    </row>
    <row r="3806" customFormat="1" hidden="1" spans="2:70">
      <c r="B3806" s="17"/>
      <c r="C3806" s="4"/>
      <c r="D3806" s="16"/>
      <c r="E3806" s="1"/>
      <c r="F3806" s="17"/>
      <c r="G3806" s="4">
        <v>0</v>
      </c>
      <c r="H3806" s="35">
        <f t="shared" si="420"/>
        <v>0</v>
      </c>
      <c r="I3806" s="4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37">
        <f t="shared" si="418"/>
        <v>0</v>
      </c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s="17"/>
      <c r="BE3806" s="17"/>
      <c r="BF3806" s="17"/>
      <c r="BG3806" s="17"/>
      <c r="BH3806" s="17"/>
      <c r="BI3806" s="17"/>
      <c r="BJ3806" s="17"/>
      <c r="BK3806" s="17"/>
      <c r="BL3806" s="17"/>
      <c r="BM3806" s="17"/>
      <c r="BN3806" s="17"/>
      <c r="BO3806" s="17"/>
      <c r="BP3806" s="17"/>
      <c r="BQ3806" s="17"/>
      <c r="BR3806" s="17"/>
    </row>
    <row r="3807" customFormat="1" hidden="1" spans="2:70">
      <c r="B3807" s="17"/>
      <c r="C3807" s="4"/>
      <c r="D3807" s="16"/>
      <c r="E3807" s="1"/>
      <c r="F3807" s="17"/>
      <c r="G3807" s="4">
        <v>0</v>
      </c>
      <c r="H3807" s="35">
        <f t="shared" si="420"/>
        <v>0</v>
      </c>
      <c r="I3807" s="47"/>
      <c r="J3807" s="17"/>
      <c r="K3807" s="17"/>
      <c r="L3807" s="17"/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7"/>
      <c r="AG3807" s="17"/>
      <c r="AH3807" s="17"/>
      <c r="AI3807" s="17"/>
      <c r="AJ3807" s="17"/>
      <c r="AK3807" s="17"/>
      <c r="AL3807" s="17"/>
      <c r="AM3807" s="17"/>
      <c r="AN3807" s="17"/>
      <c r="AO3807" s="37">
        <f t="shared" ref="AO3807:AO3870" si="421">SUM(AP3807:BT3807)</f>
        <v>0</v>
      </c>
      <c r="AP3807" s="17"/>
      <c r="AQ3807" s="17"/>
      <c r="AR3807" s="17"/>
      <c r="AS3807" s="17"/>
      <c r="AT3807" s="17"/>
      <c r="AU3807" s="17"/>
      <c r="AV3807" s="17"/>
      <c r="AW3807" s="17"/>
      <c r="AX3807" s="17"/>
      <c r="AY3807" s="17"/>
      <c r="AZ3807" s="17"/>
      <c r="BA3807" s="17"/>
      <c r="BB3807" s="17"/>
      <c r="BC3807" s="17"/>
      <c r="BD3807" s="17"/>
      <c r="BE3807" s="17"/>
      <c r="BF3807" s="17"/>
      <c r="BG3807" s="17"/>
      <c r="BH3807" s="17"/>
      <c r="BI3807" s="17"/>
      <c r="BJ3807" s="17"/>
      <c r="BK3807" s="17"/>
      <c r="BL3807" s="17"/>
      <c r="BM3807" s="17"/>
      <c r="BN3807" s="17"/>
      <c r="BO3807" s="17"/>
      <c r="BP3807" s="17"/>
      <c r="BQ3807" s="17"/>
      <c r="BR3807" s="17"/>
    </row>
    <row r="3808" customFormat="1" hidden="1" spans="2:70">
      <c r="B3808" s="17"/>
      <c r="C3808" s="4"/>
      <c r="D3808" s="16"/>
      <c r="E3808" s="1"/>
      <c r="F3808" s="17"/>
      <c r="G3808" s="4">
        <v>0</v>
      </c>
      <c r="H3808" s="35">
        <f t="shared" si="420"/>
        <v>0</v>
      </c>
      <c r="I3808" s="47"/>
      <c r="J3808" s="17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37">
        <f t="shared" si="421"/>
        <v>0</v>
      </c>
      <c r="AP3808" s="17"/>
      <c r="AQ3808" s="17"/>
      <c r="AR3808" s="17"/>
      <c r="AS3808" s="17"/>
      <c r="AT3808" s="17"/>
      <c r="AU3808" s="17"/>
      <c r="AV3808" s="17"/>
      <c r="AW3808" s="17"/>
      <c r="AX3808" s="17"/>
      <c r="AY3808" s="17"/>
      <c r="AZ3808" s="17"/>
      <c r="BA3808" s="17"/>
      <c r="BB3808" s="17"/>
      <c r="BC3808" s="17"/>
      <c r="BD3808" s="17"/>
      <c r="BE3808" s="17"/>
      <c r="BF3808" s="17"/>
      <c r="BG3808" s="17"/>
      <c r="BH3808" s="17"/>
      <c r="BI3808" s="17"/>
      <c r="BJ3808" s="17"/>
      <c r="BK3808" s="17"/>
      <c r="BL3808" s="17"/>
      <c r="BM3808" s="17"/>
      <c r="BN3808" s="17"/>
      <c r="BO3808" s="17"/>
      <c r="BP3808" s="17"/>
      <c r="BQ3808" s="17"/>
      <c r="BR3808" s="17"/>
    </row>
    <row r="3809" customFormat="1" hidden="1" spans="2:70">
      <c r="B3809" s="17"/>
      <c r="C3809" s="4"/>
      <c r="D3809" s="16"/>
      <c r="E3809" s="1"/>
      <c r="F3809" s="17"/>
      <c r="G3809" s="4">
        <v>0</v>
      </c>
      <c r="H3809" s="35">
        <f t="shared" si="420"/>
        <v>0</v>
      </c>
      <c r="I3809" s="47"/>
      <c r="J3809" s="17"/>
      <c r="K3809" s="17"/>
      <c r="L3809" s="17"/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7"/>
      <c r="AG3809" s="17"/>
      <c r="AH3809" s="17"/>
      <c r="AI3809" s="17"/>
      <c r="AJ3809" s="17"/>
      <c r="AK3809" s="17"/>
      <c r="AL3809" s="17"/>
      <c r="AM3809" s="17"/>
      <c r="AN3809" s="17"/>
      <c r="AO3809" s="37">
        <f t="shared" si="421"/>
        <v>0</v>
      </c>
      <c r="AP3809" s="17"/>
      <c r="AQ3809" s="17"/>
      <c r="AR3809" s="17"/>
      <c r="AS3809" s="17"/>
      <c r="AT3809" s="17"/>
      <c r="AU3809" s="17"/>
      <c r="AV3809" s="17"/>
      <c r="AW3809" s="17"/>
      <c r="AX3809" s="17"/>
      <c r="AY3809" s="17"/>
      <c r="AZ3809" s="17"/>
      <c r="BA3809" s="17"/>
      <c r="BB3809" s="17"/>
      <c r="BC3809" s="17"/>
      <c r="BD3809" s="17"/>
      <c r="BE3809" s="17"/>
      <c r="BF3809" s="17"/>
      <c r="BG3809" s="17"/>
      <c r="BH3809" s="17"/>
      <c r="BI3809" s="17"/>
      <c r="BJ3809" s="17"/>
      <c r="BK3809" s="17"/>
      <c r="BL3809" s="17"/>
      <c r="BM3809" s="17"/>
      <c r="BN3809" s="17"/>
      <c r="BO3809" s="17"/>
      <c r="BP3809" s="17"/>
      <c r="BQ3809" s="17"/>
      <c r="BR3809" s="17"/>
    </row>
    <row r="3810" customFormat="1" hidden="1" spans="2:70">
      <c r="B3810" s="17"/>
      <c r="C3810" s="4"/>
      <c r="D3810" s="16"/>
      <c r="E3810" s="1"/>
      <c r="F3810" s="17"/>
      <c r="G3810" s="4">
        <v>0</v>
      </c>
      <c r="H3810" s="35">
        <f t="shared" si="420"/>
        <v>0</v>
      </c>
      <c r="I3810" s="47"/>
      <c r="J3810" s="17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7"/>
      <c r="AI3810" s="17"/>
      <c r="AJ3810" s="17"/>
      <c r="AK3810" s="17"/>
      <c r="AL3810" s="17"/>
      <c r="AM3810" s="17"/>
      <c r="AN3810" s="17"/>
      <c r="AO3810" s="37">
        <f t="shared" si="421"/>
        <v>0</v>
      </c>
      <c r="AP3810" s="17"/>
      <c r="AQ3810" s="17"/>
      <c r="AR3810" s="17"/>
      <c r="AS3810" s="17"/>
      <c r="AT3810" s="17"/>
      <c r="AU3810" s="17"/>
      <c r="AV3810" s="17"/>
      <c r="AW3810" s="17"/>
      <c r="AX3810" s="17"/>
      <c r="AY3810" s="17"/>
      <c r="AZ3810" s="17"/>
      <c r="BA3810" s="17"/>
      <c r="BB3810" s="17"/>
      <c r="BC3810" s="17"/>
      <c r="BD3810" s="17"/>
      <c r="BE3810" s="17"/>
      <c r="BF3810" s="17"/>
      <c r="BG3810" s="17"/>
      <c r="BH3810" s="17"/>
      <c r="BI3810" s="17"/>
      <c r="BJ3810" s="17"/>
      <c r="BK3810" s="17"/>
      <c r="BL3810" s="17"/>
      <c r="BM3810" s="17"/>
      <c r="BN3810" s="17"/>
      <c r="BO3810" s="17"/>
      <c r="BP3810" s="17"/>
      <c r="BQ3810" s="17"/>
      <c r="BR3810" s="17"/>
    </row>
    <row r="3811" customFormat="1" hidden="1" spans="2:70">
      <c r="B3811" s="17"/>
      <c r="C3811" s="4"/>
      <c r="D3811" s="16"/>
      <c r="E3811" s="1"/>
      <c r="F3811" s="17"/>
      <c r="G3811" s="4">
        <v>0</v>
      </c>
      <c r="H3811" s="35">
        <f t="shared" si="420"/>
        <v>0</v>
      </c>
      <c r="I3811" s="4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37">
        <f t="shared" si="421"/>
        <v>0</v>
      </c>
      <c r="AP3811" s="17"/>
      <c r="AQ3811" s="17"/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7"/>
      <c r="BC3811" s="17"/>
      <c r="BD3811" s="17"/>
      <c r="BE3811" s="17"/>
      <c r="BF3811" s="17"/>
      <c r="BG3811" s="17"/>
      <c r="BH3811" s="17"/>
      <c r="BI3811" s="17"/>
      <c r="BJ3811" s="17"/>
      <c r="BK3811" s="17"/>
      <c r="BL3811" s="17"/>
      <c r="BM3811" s="17"/>
      <c r="BN3811" s="17"/>
      <c r="BO3811" s="17"/>
      <c r="BP3811" s="17"/>
      <c r="BQ3811" s="17"/>
      <c r="BR3811" s="17"/>
    </row>
    <row r="3812" customFormat="1" hidden="1" spans="2:70">
      <c r="B3812" s="17"/>
      <c r="C3812" s="4"/>
      <c r="D3812" s="16"/>
      <c r="E3812" s="1"/>
      <c r="F3812" s="17"/>
      <c r="G3812" s="4">
        <v>0</v>
      </c>
      <c r="H3812" s="35">
        <f t="shared" si="420"/>
        <v>0</v>
      </c>
      <c r="I3812" s="47"/>
      <c r="J3812" s="17"/>
      <c r="K3812" s="17"/>
      <c r="L3812" s="17"/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7"/>
      <c r="AI3812" s="17"/>
      <c r="AJ3812" s="17"/>
      <c r="AK3812" s="17"/>
      <c r="AL3812" s="17"/>
      <c r="AM3812" s="17"/>
      <c r="AN3812" s="17"/>
      <c r="AO3812" s="37">
        <f t="shared" si="421"/>
        <v>0</v>
      </c>
      <c r="AP3812" s="17"/>
      <c r="AQ3812" s="17"/>
      <c r="AR3812" s="17"/>
      <c r="AS3812" s="17"/>
      <c r="AT3812" s="17"/>
      <c r="AU3812" s="17"/>
      <c r="AV3812" s="17"/>
      <c r="AW3812" s="17"/>
      <c r="AX3812" s="17"/>
      <c r="AY3812" s="17"/>
      <c r="AZ3812" s="17"/>
      <c r="BA3812" s="17"/>
      <c r="BB3812" s="17"/>
      <c r="BC3812" s="17"/>
      <c r="BD3812" s="17"/>
      <c r="BE3812" s="17"/>
      <c r="BF3812" s="17"/>
      <c r="BG3812" s="17"/>
      <c r="BH3812" s="17"/>
      <c r="BI3812" s="17"/>
      <c r="BJ3812" s="17"/>
      <c r="BK3812" s="17"/>
      <c r="BL3812" s="17"/>
      <c r="BM3812" s="17"/>
      <c r="BN3812" s="17"/>
      <c r="BO3812" s="17"/>
      <c r="BP3812" s="17"/>
      <c r="BQ3812" s="17"/>
      <c r="BR3812" s="17"/>
    </row>
    <row r="3813" customFormat="1" hidden="1" spans="2:70">
      <c r="B3813" s="17"/>
      <c r="C3813" s="4"/>
      <c r="D3813" s="16"/>
      <c r="E3813" s="1"/>
      <c r="F3813" s="17"/>
      <c r="G3813" s="4">
        <v>0</v>
      </c>
      <c r="H3813" s="35">
        <f t="shared" si="420"/>
        <v>0</v>
      </c>
      <c r="I3813" s="47"/>
      <c r="J3813" s="17"/>
      <c r="K3813" s="17"/>
      <c r="L3813" s="17"/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37">
        <f t="shared" si="421"/>
        <v>0</v>
      </c>
      <c r="AP3813" s="17"/>
      <c r="AQ3813" s="17"/>
      <c r="AR3813" s="17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s="17"/>
      <c r="BE3813" s="17"/>
      <c r="BF3813" s="17"/>
      <c r="BG3813" s="17"/>
      <c r="BH3813" s="17"/>
      <c r="BI3813" s="17"/>
      <c r="BJ3813" s="17"/>
      <c r="BK3813" s="17"/>
      <c r="BL3813" s="17"/>
      <c r="BM3813" s="17"/>
      <c r="BN3813" s="17"/>
      <c r="BO3813" s="17"/>
      <c r="BP3813" s="17"/>
      <c r="BQ3813" s="17"/>
      <c r="BR3813" s="17"/>
    </row>
    <row r="3814" customFormat="1" hidden="1" spans="2:70">
      <c r="B3814" s="17"/>
      <c r="C3814" s="4"/>
      <c r="D3814" s="16"/>
      <c r="E3814" s="1"/>
      <c r="F3814" s="17"/>
      <c r="G3814" s="4">
        <v>0</v>
      </c>
      <c r="H3814" s="35">
        <f t="shared" si="420"/>
        <v>0</v>
      </c>
      <c r="I3814" s="47"/>
      <c r="J3814" s="17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7"/>
      <c r="AG3814" s="17"/>
      <c r="AH3814" s="17"/>
      <c r="AI3814" s="17"/>
      <c r="AJ3814" s="17"/>
      <c r="AK3814" s="17"/>
      <c r="AL3814" s="17"/>
      <c r="AM3814" s="17"/>
      <c r="AN3814" s="17"/>
      <c r="AO3814" s="37">
        <f t="shared" si="421"/>
        <v>0</v>
      </c>
      <c r="AP3814" s="17"/>
      <c r="AQ3814" s="17"/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s="17"/>
      <c r="BE3814" s="17"/>
      <c r="BF3814" s="17"/>
      <c r="BG3814" s="17"/>
      <c r="BH3814" s="17"/>
      <c r="BI3814" s="17"/>
      <c r="BJ3814" s="17"/>
      <c r="BK3814" s="17"/>
      <c r="BL3814" s="17"/>
      <c r="BM3814" s="17"/>
      <c r="BN3814" s="17"/>
      <c r="BO3814" s="17"/>
      <c r="BP3814" s="17"/>
      <c r="BQ3814" s="17"/>
      <c r="BR3814" s="17"/>
    </row>
    <row r="3815" customFormat="1" hidden="1" spans="2:70">
      <c r="B3815" s="17"/>
      <c r="C3815" s="4"/>
      <c r="D3815" s="16"/>
      <c r="E3815" s="1"/>
      <c r="F3815" s="17"/>
      <c r="G3815" s="4">
        <v>0</v>
      </c>
      <c r="H3815" s="35">
        <f t="shared" si="420"/>
        <v>0</v>
      </c>
      <c r="I3815" s="4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/>
      <c r="AG3815" s="17"/>
      <c r="AH3815" s="17"/>
      <c r="AI3815" s="17"/>
      <c r="AJ3815" s="17"/>
      <c r="AK3815" s="17"/>
      <c r="AL3815" s="17"/>
      <c r="AM3815" s="17"/>
      <c r="AN3815" s="17"/>
      <c r="AO3815" s="37">
        <f t="shared" si="421"/>
        <v>0</v>
      </c>
      <c r="AP3815" s="17"/>
      <c r="AQ3815" s="17"/>
      <c r="AR3815" s="17"/>
      <c r="AS3815" s="17"/>
      <c r="AT3815" s="17"/>
      <c r="AU3815" s="17"/>
      <c r="AV3815" s="17"/>
      <c r="AW3815" s="17"/>
      <c r="AX3815" s="17"/>
      <c r="AY3815" s="17"/>
      <c r="AZ3815" s="17"/>
      <c r="BA3815" s="17"/>
      <c r="BB3815" s="17"/>
      <c r="BC3815" s="17"/>
      <c r="BD3815" s="17"/>
      <c r="BE3815" s="17"/>
      <c r="BF3815" s="17"/>
      <c r="BG3815" s="17"/>
      <c r="BH3815" s="17"/>
      <c r="BI3815" s="17"/>
      <c r="BJ3815" s="17"/>
      <c r="BK3815" s="17"/>
      <c r="BL3815" s="17"/>
      <c r="BM3815" s="17"/>
      <c r="BN3815" s="17"/>
      <c r="BO3815" s="17"/>
      <c r="BP3815" s="17"/>
      <c r="BQ3815" s="17"/>
      <c r="BR3815" s="17"/>
    </row>
    <row r="3816" customFormat="1" hidden="1" spans="2:70">
      <c r="B3816" s="17"/>
      <c r="C3816" s="4"/>
      <c r="D3816" s="16"/>
      <c r="E3816" s="1"/>
      <c r="F3816" s="17"/>
      <c r="G3816" s="4">
        <v>0</v>
      </c>
      <c r="H3816" s="35">
        <f t="shared" si="420"/>
        <v>0</v>
      </c>
      <c r="I3816" s="47"/>
      <c r="J3816" s="17"/>
      <c r="K3816" s="17"/>
      <c r="L3816" s="17"/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37">
        <f t="shared" si="421"/>
        <v>0</v>
      </c>
      <c r="AP3816" s="17"/>
      <c r="AQ3816" s="17"/>
      <c r="AR3816" s="17"/>
      <c r="AS3816" s="17"/>
      <c r="AT3816" s="17"/>
      <c r="AU3816" s="17"/>
      <c r="AV3816" s="17"/>
      <c r="AW3816" s="17"/>
      <c r="AX3816" s="17"/>
      <c r="AY3816" s="17"/>
      <c r="AZ3816" s="17"/>
      <c r="BA3816" s="17"/>
      <c r="BB3816" s="17"/>
      <c r="BC3816" s="17"/>
      <c r="BD3816" s="17"/>
      <c r="BE3816" s="17"/>
      <c r="BF3816" s="17"/>
      <c r="BG3816" s="17"/>
      <c r="BH3816" s="17"/>
      <c r="BI3816" s="17"/>
      <c r="BJ3816" s="17"/>
      <c r="BK3816" s="17"/>
      <c r="BL3816" s="17"/>
      <c r="BM3816" s="17"/>
      <c r="BN3816" s="17"/>
      <c r="BO3816" s="17"/>
      <c r="BP3816" s="17"/>
      <c r="BQ3816" s="17"/>
      <c r="BR3816" s="17"/>
    </row>
    <row r="3817" customFormat="1" hidden="1" spans="2:70">
      <c r="B3817" s="17"/>
      <c r="C3817" s="4"/>
      <c r="D3817" s="16"/>
      <c r="E3817" s="1"/>
      <c r="F3817" s="17"/>
      <c r="G3817" s="4">
        <v>0</v>
      </c>
      <c r="H3817" s="35">
        <f t="shared" si="420"/>
        <v>0</v>
      </c>
      <c r="I3817" s="47"/>
      <c r="J3817" s="17"/>
      <c r="K3817" s="17"/>
      <c r="L3817" s="17"/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37">
        <f t="shared" si="421"/>
        <v>0</v>
      </c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  <c r="BE3817" s="17"/>
      <c r="BF3817" s="17"/>
      <c r="BG3817" s="17"/>
      <c r="BH3817" s="17"/>
      <c r="BI3817" s="17"/>
      <c r="BJ3817" s="17"/>
      <c r="BK3817" s="17"/>
      <c r="BL3817" s="17"/>
      <c r="BM3817" s="17"/>
      <c r="BN3817" s="17"/>
      <c r="BO3817" s="17"/>
      <c r="BP3817" s="17"/>
      <c r="BQ3817" s="17"/>
      <c r="BR3817" s="17"/>
    </row>
    <row r="3818" customFormat="1" hidden="1" spans="2:70">
      <c r="B3818" s="17"/>
      <c r="C3818" s="4"/>
      <c r="D3818" s="16"/>
      <c r="E3818" s="1"/>
      <c r="F3818" s="17"/>
      <c r="G3818" s="4">
        <v>0</v>
      </c>
      <c r="H3818" s="35">
        <f t="shared" si="420"/>
        <v>0</v>
      </c>
      <c r="I3818" s="47"/>
      <c r="J3818" s="17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37">
        <f t="shared" si="421"/>
        <v>0</v>
      </c>
      <c r="AP3818" s="17"/>
      <c r="AQ3818" s="17"/>
      <c r="AR3818" s="17"/>
      <c r="AS3818" s="17"/>
      <c r="AT3818" s="17"/>
      <c r="AU3818" s="17"/>
      <c r="AV3818" s="17"/>
      <c r="AW3818" s="17"/>
      <c r="AX3818" s="17"/>
      <c r="AY3818" s="17"/>
      <c r="AZ3818" s="17"/>
      <c r="BA3818" s="17"/>
      <c r="BB3818" s="17"/>
      <c r="BC3818" s="17"/>
      <c r="BD3818" s="17"/>
      <c r="BE3818" s="17"/>
      <c r="BF3818" s="17"/>
      <c r="BG3818" s="17"/>
      <c r="BH3818" s="17"/>
      <c r="BI3818" s="17"/>
      <c r="BJ3818" s="17"/>
      <c r="BK3818" s="17"/>
      <c r="BL3818" s="17"/>
      <c r="BM3818" s="17"/>
      <c r="BN3818" s="17"/>
      <c r="BO3818" s="17"/>
      <c r="BP3818" s="17"/>
      <c r="BQ3818" s="17"/>
      <c r="BR3818" s="17"/>
    </row>
    <row r="3819" customFormat="1" hidden="1" spans="2:70">
      <c r="B3819" s="17"/>
      <c r="C3819" s="4"/>
      <c r="D3819" s="16"/>
      <c r="E3819" s="1"/>
      <c r="F3819" s="17"/>
      <c r="G3819" s="4">
        <v>0</v>
      </c>
      <c r="H3819" s="35">
        <f t="shared" si="420"/>
        <v>0</v>
      </c>
      <c r="I3819" s="47"/>
      <c r="J3819" s="17"/>
      <c r="K3819" s="17"/>
      <c r="L3819" s="17"/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37">
        <f t="shared" si="421"/>
        <v>0</v>
      </c>
      <c r="AP3819" s="17"/>
      <c r="AQ3819" s="17"/>
      <c r="AR3819" s="17"/>
      <c r="AS3819" s="17"/>
      <c r="AT3819" s="17"/>
      <c r="AU3819" s="17"/>
      <c r="AV3819" s="17"/>
      <c r="AW3819" s="17"/>
      <c r="AX3819" s="17"/>
      <c r="AY3819" s="17"/>
      <c r="AZ3819" s="17"/>
      <c r="BA3819" s="17"/>
      <c r="BB3819" s="17"/>
      <c r="BC3819" s="17"/>
      <c r="BD3819" s="17"/>
      <c r="BE3819" s="17"/>
      <c r="BF3819" s="17"/>
      <c r="BG3819" s="17"/>
      <c r="BH3819" s="17"/>
      <c r="BI3819" s="17"/>
      <c r="BJ3819" s="17"/>
      <c r="BK3819" s="17"/>
      <c r="BL3819" s="17"/>
      <c r="BM3819" s="17"/>
      <c r="BN3819" s="17"/>
      <c r="BO3819" s="17"/>
      <c r="BP3819" s="17"/>
      <c r="BQ3819" s="17"/>
      <c r="BR3819" s="17"/>
    </row>
    <row r="3820" customFormat="1" hidden="1" spans="2:70">
      <c r="B3820" s="17"/>
      <c r="C3820" s="4"/>
      <c r="D3820" s="16"/>
      <c r="E3820" s="1"/>
      <c r="F3820" s="17"/>
      <c r="G3820" s="4">
        <v>0</v>
      </c>
      <c r="H3820" s="35">
        <f t="shared" si="420"/>
        <v>0</v>
      </c>
      <c r="I3820" s="47"/>
      <c r="J3820" s="17"/>
      <c r="K3820" s="17"/>
      <c r="L3820" s="17"/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37">
        <f t="shared" si="421"/>
        <v>0</v>
      </c>
      <c r="AP3820" s="17"/>
      <c r="AQ3820" s="17"/>
      <c r="AR3820" s="17"/>
      <c r="AS3820" s="17"/>
      <c r="AT3820" s="17"/>
      <c r="AU3820" s="17"/>
      <c r="AV3820" s="17"/>
      <c r="AW3820" s="17"/>
      <c r="AX3820" s="17"/>
      <c r="AY3820" s="17"/>
      <c r="AZ3820" s="17"/>
      <c r="BA3820" s="17"/>
      <c r="BB3820" s="17"/>
      <c r="BC3820" s="17"/>
      <c r="BD3820" s="17"/>
      <c r="BE3820" s="17"/>
      <c r="BF3820" s="17"/>
      <c r="BG3820" s="17"/>
      <c r="BH3820" s="17"/>
      <c r="BI3820" s="17"/>
      <c r="BJ3820" s="17"/>
      <c r="BK3820" s="17"/>
      <c r="BL3820" s="17"/>
      <c r="BM3820" s="17"/>
      <c r="BN3820" s="17"/>
      <c r="BO3820" s="17"/>
      <c r="BP3820" s="17"/>
      <c r="BQ3820" s="17"/>
      <c r="BR3820" s="17"/>
    </row>
    <row r="3821" customFormat="1" hidden="1" spans="2:70">
      <c r="B3821" s="17"/>
      <c r="C3821" s="4"/>
      <c r="D3821" s="16"/>
      <c r="E3821" s="1"/>
      <c r="F3821" s="17"/>
      <c r="G3821" s="4">
        <v>0</v>
      </c>
      <c r="H3821" s="35">
        <f t="shared" si="420"/>
        <v>0</v>
      </c>
      <c r="I3821" s="47"/>
      <c r="J3821" s="17"/>
      <c r="K3821" s="17"/>
      <c r="L3821" s="17"/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7"/>
      <c r="AG3821" s="17"/>
      <c r="AH3821" s="17"/>
      <c r="AI3821" s="17"/>
      <c r="AJ3821" s="17"/>
      <c r="AK3821" s="17"/>
      <c r="AL3821" s="17"/>
      <c r="AM3821" s="17"/>
      <c r="AN3821" s="17"/>
      <c r="AO3821" s="37">
        <f t="shared" si="421"/>
        <v>0</v>
      </c>
      <c r="AP3821" s="17"/>
      <c r="AQ3821" s="17"/>
      <c r="AR3821" s="17"/>
      <c r="AS3821" s="17"/>
      <c r="AT3821" s="17"/>
      <c r="AU3821" s="17"/>
      <c r="AV3821" s="17"/>
      <c r="AW3821" s="17"/>
      <c r="AX3821" s="17"/>
      <c r="AY3821" s="17"/>
      <c r="AZ3821" s="17"/>
      <c r="BA3821" s="17"/>
      <c r="BB3821" s="17"/>
      <c r="BC3821" s="17"/>
      <c r="BD3821" s="17"/>
      <c r="BE3821" s="17"/>
      <c r="BF3821" s="17"/>
      <c r="BG3821" s="17"/>
      <c r="BH3821" s="17"/>
      <c r="BI3821" s="17"/>
      <c r="BJ3821" s="17"/>
      <c r="BK3821" s="17"/>
      <c r="BL3821" s="17"/>
      <c r="BM3821" s="17"/>
      <c r="BN3821" s="17"/>
      <c r="BO3821" s="17"/>
      <c r="BP3821" s="17"/>
      <c r="BQ3821" s="17"/>
      <c r="BR3821" s="17"/>
    </row>
    <row r="3822" customFormat="1" hidden="1" spans="2:70">
      <c r="B3822" s="17"/>
      <c r="C3822" s="4"/>
      <c r="D3822" s="16"/>
      <c r="E3822" s="1"/>
      <c r="F3822" s="17"/>
      <c r="G3822" s="4">
        <v>0</v>
      </c>
      <c r="H3822" s="35">
        <f t="shared" si="420"/>
        <v>0</v>
      </c>
      <c r="I3822" s="4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37">
        <f t="shared" si="421"/>
        <v>0</v>
      </c>
      <c r="AP3822" s="17"/>
      <c r="AQ3822" s="17"/>
      <c r="AR3822" s="17"/>
      <c r="AS3822" s="17"/>
      <c r="AT3822" s="17"/>
      <c r="AU3822" s="17"/>
      <c r="AV3822" s="17"/>
      <c r="AW3822" s="17"/>
      <c r="AX3822" s="17"/>
      <c r="AY3822" s="17"/>
      <c r="AZ3822" s="17"/>
      <c r="BA3822" s="17"/>
      <c r="BB3822" s="17"/>
      <c r="BC3822" s="17"/>
      <c r="BD3822" s="17"/>
      <c r="BE3822" s="17"/>
      <c r="BF3822" s="17"/>
      <c r="BG3822" s="17"/>
      <c r="BH3822" s="17"/>
      <c r="BI3822" s="17"/>
      <c r="BJ3822" s="17"/>
      <c r="BK3822" s="17"/>
      <c r="BL3822" s="17"/>
      <c r="BM3822" s="17"/>
      <c r="BN3822" s="17"/>
      <c r="BO3822" s="17"/>
      <c r="BP3822" s="17"/>
      <c r="BQ3822" s="17"/>
      <c r="BR3822" s="17"/>
    </row>
    <row r="3823" customFormat="1" hidden="1" spans="2:70">
      <c r="B3823" s="17"/>
      <c r="C3823" s="4"/>
      <c r="D3823" s="16"/>
      <c r="E3823" s="1"/>
      <c r="F3823" s="17"/>
      <c r="G3823" s="4">
        <v>0</v>
      </c>
      <c r="H3823" s="35">
        <f t="shared" si="420"/>
        <v>0</v>
      </c>
      <c r="I3823" s="4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37">
        <f t="shared" si="421"/>
        <v>0</v>
      </c>
      <c r="AP3823" s="17"/>
      <c r="AQ3823" s="17"/>
      <c r="AR3823" s="17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7"/>
      <c r="BC3823" s="17"/>
      <c r="BD3823" s="17"/>
      <c r="BE3823" s="17"/>
      <c r="BF3823" s="17"/>
      <c r="BG3823" s="17"/>
      <c r="BH3823" s="17"/>
      <c r="BI3823" s="17"/>
      <c r="BJ3823" s="17"/>
      <c r="BK3823" s="17"/>
      <c r="BL3823" s="17"/>
      <c r="BM3823" s="17"/>
      <c r="BN3823" s="17"/>
      <c r="BO3823" s="17"/>
      <c r="BP3823" s="17"/>
      <c r="BQ3823" s="17"/>
      <c r="BR3823" s="17"/>
    </row>
    <row r="3824" customFormat="1" hidden="1" spans="2:70">
      <c r="B3824" s="17"/>
      <c r="C3824" s="4"/>
      <c r="D3824" s="16"/>
      <c r="E3824" s="1"/>
      <c r="F3824" s="17"/>
      <c r="G3824" s="4">
        <v>0</v>
      </c>
      <c r="H3824" s="35">
        <f t="shared" si="420"/>
        <v>0</v>
      </c>
      <c r="I3824" s="47"/>
      <c r="J3824" s="17"/>
      <c r="K3824" s="17"/>
      <c r="L3824" s="17"/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7"/>
      <c r="AG3824" s="17"/>
      <c r="AH3824" s="17"/>
      <c r="AI3824" s="17"/>
      <c r="AJ3824" s="17"/>
      <c r="AK3824" s="17"/>
      <c r="AL3824" s="17"/>
      <c r="AM3824" s="17"/>
      <c r="AN3824" s="17"/>
      <c r="AO3824" s="37">
        <f t="shared" si="421"/>
        <v>0</v>
      </c>
      <c r="AP3824" s="17"/>
      <c r="AQ3824" s="17"/>
      <c r="AR3824" s="17"/>
      <c r="AS3824" s="17"/>
      <c r="AT3824" s="17"/>
      <c r="AU3824" s="17"/>
      <c r="AV3824" s="17"/>
      <c r="AW3824" s="17"/>
      <c r="AX3824" s="17"/>
      <c r="AY3824" s="17"/>
      <c r="AZ3824" s="17"/>
      <c r="BA3824" s="17"/>
      <c r="BB3824" s="17"/>
      <c r="BC3824" s="17"/>
      <c r="BD3824" s="17"/>
      <c r="BE3824" s="17"/>
      <c r="BF3824" s="17"/>
      <c r="BG3824" s="17"/>
      <c r="BH3824" s="17"/>
      <c r="BI3824" s="17"/>
      <c r="BJ3824" s="17"/>
      <c r="BK3824" s="17"/>
      <c r="BL3824" s="17"/>
      <c r="BM3824" s="17"/>
      <c r="BN3824" s="17"/>
      <c r="BO3824" s="17"/>
      <c r="BP3824" s="17"/>
      <c r="BQ3824" s="17"/>
      <c r="BR3824" s="17"/>
    </row>
    <row r="3825" customFormat="1" hidden="1" spans="2:70">
      <c r="B3825" s="17"/>
      <c r="C3825" s="4"/>
      <c r="D3825" s="16"/>
      <c r="E3825" s="1"/>
      <c r="F3825" s="17"/>
      <c r="G3825" s="4">
        <v>0</v>
      </c>
      <c r="H3825" s="35">
        <f t="shared" si="420"/>
        <v>0</v>
      </c>
      <c r="I3825" s="47"/>
      <c r="J3825" s="17"/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37">
        <f t="shared" si="421"/>
        <v>0</v>
      </c>
      <c r="AP3825" s="17"/>
      <c r="AQ3825" s="17"/>
      <c r="AR3825" s="17"/>
      <c r="AS3825" s="17"/>
      <c r="AT3825" s="17"/>
      <c r="AU3825" s="17"/>
      <c r="AV3825" s="17"/>
      <c r="AW3825" s="17"/>
      <c r="AX3825" s="17"/>
      <c r="AY3825" s="17"/>
      <c r="AZ3825" s="17"/>
      <c r="BA3825" s="17"/>
      <c r="BB3825" s="17"/>
      <c r="BC3825" s="17"/>
      <c r="BD3825" s="17"/>
      <c r="BE3825" s="17"/>
      <c r="BF3825" s="17"/>
      <c r="BG3825" s="17"/>
      <c r="BH3825" s="17"/>
      <c r="BI3825" s="17"/>
      <c r="BJ3825" s="17"/>
      <c r="BK3825" s="17"/>
      <c r="BL3825" s="17"/>
      <c r="BM3825" s="17"/>
      <c r="BN3825" s="17"/>
      <c r="BO3825" s="17"/>
      <c r="BP3825" s="17"/>
      <c r="BQ3825" s="17"/>
      <c r="BR3825" s="17"/>
    </row>
    <row r="3826" customFormat="1" hidden="1" spans="2:70">
      <c r="B3826" s="17"/>
      <c r="C3826" s="4"/>
      <c r="D3826" s="16"/>
      <c r="E3826" s="1"/>
      <c r="F3826" s="17"/>
      <c r="G3826" s="4">
        <v>0</v>
      </c>
      <c r="H3826" s="35">
        <f t="shared" ref="H3826:H3857" si="422">G3826+I3826-AO3826</f>
        <v>0</v>
      </c>
      <c r="I3826" s="4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37">
        <f t="shared" si="421"/>
        <v>0</v>
      </c>
      <c r="AP3826" s="17"/>
      <c r="AQ3826" s="17"/>
      <c r="AR3826" s="17"/>
      <c r="AS3826" s="17"/>
      <c r="AT3826" s="17"/>
      <c r="AU3826" s="17"/>
      <c r="AV3826" s="17"/>
      <c r="AW3826" s="17"/>
      <c r="AX3826" s="17"/>
      <c r="AY3826" s="17"/>
      <c r="AZ3826" s="17"/>
      <c r="BA3826" s="17"/>
      <c r="BB3826" s="17"/>
      <c r="BC3826" s="17"/>
      <c r="BD3826" s="17"/>
      <c r="BE3826" s="17"/>
      <c r="BF3826" s="17"/>
      <c r="BG3826" s="17"/>
      <c r="BH3826" s="17"/>
      <c r="BI3826" s="17"/>
      <c r="BJ3826" s="17"/>
      <c r="BK3826" s="17"/>
      <c r="BL3826" s="17"/>
      <c r="BM3826" s="17"/>
      <c r="BN3826" s="17"/>
      <c r="BO3826" s="17"/>
      <c r="BP3826" s="17"/>
      <c r="BQ3826" s="17"/>
      <c r="BR3826" s="17"/>
    </row>
    <row r="3827" customFormat="1" hidden="1" spans="2:70">
      <c r="B3827" s="17"/>
      <c r="C3827" s="4"/>
      <c r="D3827" s="16"/>
      <c r="E3827" s="1"/>
      <c r="F3827" s="17"/>
      <c r="G3827" s="4">
        <v>0</v>
      </c>
      <c r="H3827" s="35">
        <f t="shared" si="422"/>
        <v>0</v>
      </c>
      <c r="I3827" s="47"/>
      <c r="J3827" s="17"/>
      <c r="K3827" s="17"/>
      <c r="L3827" s="17"/>
      <c r="M3827" s="17"/>
      <c r="N3827" s="17"/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7"/>
      <c r="AG3827" s="17"/>
      <c r="AH3827" s="17"/>
      <c r="AI3827" s="17"/>
      <c r="AJ3827" s="17"/>
      <c r="AK3827" s="17"/>
      <c r="AL3827" s="17"/>
      <c r="AM3827" s="17"/>
      <c r="AN3827" s="17"/>
      <c r="AO3827" s="37">
        <f t="shared" si="421"/>
        <v>0</v>
      </c>
      <c r="AP3827" s="17"/>
      <c r="AQ3827" s="17"/>
      <c r="AR3827" s="17"/>
      <c r="AS3827" s="17"/>
      <c r="AT3827" s="17"/>
      <c r="AU3827" s="17"/>
      <c r="AV3827" s="17"/>
      <c r="AW3827" s="17"/>
      <c r="AX3827" s="17"/>
      <c r="AY3827" s="17"/>
      <c r="AZ3827" s="17"/>
      <c r="BA3827" s="17"/>
      <c r="BB3827" s="17"/>
      <c r="BC3827" s="17"/>
      <c r="BD3827" s="17"/>
      <c r="BE3827" s="17"/>
      <c r="BF3827" s="17"/>
      <c r="BG3827" s="17"/>
      <c r="BH3827" s="17"/>
      <c r="BI3827" s="17"/>
      <c r="BJ3827" s="17"/>
      <c r="BK3827" s="17"/>
      <c r="BL3827" s="17"/>
      <c r="BM3827" s="17"/>
      <c r="BN3827" s="17"/>
      <c r="BO3827" s="17"/>
      <c r="BP3827" s="17"/>
      <c r="BQ3827" s="17"/>
      <c r="BR3827" s="17"/>
    </row>
    <row r="3828" customFormat="1" hidden="1" spans="2:70">
      <c r="B3828" s="17"/>
      <c r="C3828" s="4"/>
      <c r="D3828" s="16"/>
      <c r="E3828" s="1"/>
      <c r="F3828" s="17"/>
      <c r="G3828" s="4">
        <v>0</v>
      </c>
      <c r="H3828" s="35">
        <f t="shared" si="422"/>
        <v>0</v>
      </c>
      <c r="I3828" s="47"/>
      <c r="J3828" s="17"/>
      <c r="K3828" s="17"/>
      <c r="L3828" s="17"/>
      <c r="M3828" s="17"/>
      <c r="N3828" s="17"/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7"/>
      <c r="AG3828" s="17"/>
      <c r="AH3828" s="17"/>
      <c r="AI3828" s="17"/>
      <c r="AJ3828" s="17"/>
      <c r="AK3828" s="17"/>
      <c r="AL3828" s="17"/>
      <c r="AM3828" s="17"/>
      <c r="AN3828" s="17"/>
      <c r="AO3828" s="37">
        <f t="shared" si="421"/>
        <v>0</v>
      </c>
      <c r="AP3828" s="17"/>
      <c r="AQ3828" s="17"/>
      <c r="AR3828" s="17"/>
      <c r="AS3828" s="17"/>
      <c r="AT3828" s="17"/>
      <c r="AU3828" s="17"/>
      <c r="AV3828" s="17"/>
      <c r="AW3828" s="17"/>
      <c r="AX3828" s="17"/>
      <c r="AY3828" s="17"/>
      <c r="AZ3828" s="17"/>
      <c r="BA3828" s="17"/>
      <c r="BB3828" s="17"/>
      <c r="BC3828" s="17"/>
      <c r="BD3828" s="17"/>
      <c r="BE3828" s="17"/>
      <c r="BF3828" s="17"/>
      <c r="BG3828" s="17"/>
      <c r="BH3828" s="17"/>
      <c r="BI3828" s="17"/>
      <c r="BJ3828" s="17"/>
      <c r="BK3828" s="17"/>
      <c r="BL3828" s="17"/>
      <c r="BM3828" s="17"/>
      <c r="BN3828" s="17"/>
      <c r="BO3828" s="17"/>
      <c r="BP3828" s="17"/>
      <c r="BQ3828" s="17"/>
      <c r="BR3828" s="17"/>
    </row>
    <row r="3829" customFormat="1" hidden="1" spans="2:70">
      <c r="B3829" s="17"/>
      <c r="C3829" s="4"/>
      <c r="D3829" s="16"/>
      <c r="E3829" s="1"/>
      <c r="F3829" s="17"/>
      <c r="G3829" s="4">
        <v>0</v>
      </c>
      <c r="H3829" s="35">
        <f t="shared" si="422"/>
        <v>0</v>
      </c>
      <c r="I3829" s="47"/>
      <c r="J3829" s="17"/>
      <c r="K3829" s="17"/>
      <c r="L3829" s="17"/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7"/>
      <c r="AG3829" s="17"/>
      <c r="AH3829" s="17"/>
      <c r="AI3829" s="17"/>
      <c r="AJ3829" s="17"/>
      <c r="AK3829" s="17"/>
      <c r="AL3829" s="17"/>
      <c r="AM3829" s="17"/>
      <c r="AN3829" s="17"/>
      <c r="AO3829" s="37">
        <f t="shared" si="421"/>
        <v>0</v>
      </c>
      <c r="AP3829" s="17"/>
      <c r="AQ3829" s="17"/>
      <c r="AR3829" s="17"/>
      <c r="AS3829" s="17"/>
      <c r="AT3829" s="17"/>
      <c r="AU3829" s="17"/>
      <c r="AV3829" s="17"/>
      <c r="AW3829" s="17"/>
      <c r="AX3829" s="17"/>
      <c r="AY3829" s="17"/>
      <c r="AZ3829" s="17"/>
      <c r="BA3829" s="17"/>
      <c r="BB3829" s="17"/>
      <c r="BC3829" s="17"/>
      <c r="BD3829" s="17"/>
      <c r="BE3829" s="17"/>
      <c r="BF3829" s="17"/>
      <c r="BG3829" s="17"/>
      <c r="BH3829" s="17"/>
      <c r="BI3829" s="17"/>
      <c r="BJ3829" s="17"/>
      <c r="BK3829" s="17"/>
      <c r="BL3829" s="17"/>
      <c r="BM3829" s="17"/>
      <c r="BN3829" s="17"/>
      <c r="BO3829" s="17"/>
      <c r="BP3829" s="17"/>
      <c r="BQ3829" s="17"/>
      <c r="BR3829" s="17"/>
    </row>
    <row r="3830" customFormat="1" hidden="1" spans="2:70">
      <c r="B3830" s="17"/>
      <c r="C3830" s="4"/>
      <c r="D3830" s="16"/>
      <c r="E3830" s="1"/>
      <c r="F3830" s="17"/>
      <c r="G3830" s="4">
        <v>0</v>
      </c>
      <c r="H3830" s="35">
        <f t="shared" si="422"/>
        <v>0</v>
      </c>
      <c r="I3830" s="47"/>
      <c r="J3830" s="17"/>
      <c r="K3830" s="17"/>
      <c r="L3830" s="17"/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  <c r="AE3830" s="17"/>
      <c r="AF3830" s="17"/>
      <c r="AG3830" s="17"/>
      <c r="AH3830" s="17"/>
      <c r="AI3830" s="17"/>
      <c r="AJ3830" s="17"/>
      <c r="AK3830" s="17"/>
      <c r="AL3830" s="17"/>
      <c r="AM3830" s="17"/>
      <c r="AN3830" s="17"/>
      <c r="AO3830" s="37">
        <f t="shared" si="421"/>
        <v>0</v>
      </c>
      <c r="AP3830" s="17"/>
      <c r="AQ3830" s="17"/>
      <c r="AR3830" s="17"/>
      <c r="AS3830" s="17"/>
      <c r="AT3830" s="17"/>
      <c r="AU3830" s="17"/>
      <c r="AV3830" s="17"/>
      <c r="AW3830" s="17"/>
      <c r="AX3830" s="17"/>
      <c r="AY3830" s="17"/>
      <c r="AZ3830" s="17"/>
      <c r="BA3830" s="17"/>
      <c r="BB3830" s="17"/>
      <c r="BC3830" s="17"/>
      <c r="BD3830" s="17"/>
      <c r="BE3830" s="17"/>
      <c r="BF3830" s="17"/>
      <c r="BG3830" s="17"/>
      <c r="BH3830" s="17"/>
      <c r="BI3830" s="17"/>
      <c r="BJ3830" s="17"/>
      <c r="BK3830" s="17"/>
      <c r="BL3830" s="17"/>
      <c r="BM3830" s="17"/>
      <c r="BN3830" s="17"/>
      <c r="BO3830" s="17"/>
      <c r="BP3830" s="17"/>
      <c r="BQ3830" s="17"/>
      <c r="BR3830" s="17"/>
    </row>
    <row r="3831" customFormat="1" hidden="1" spans="2:70">
      <c r="B3831" s="17"/>
      <c r="C3831" s="4"/>
      <c r="D3831" s="16"/>
      <c r="E3831" s="1"/>
      <c r="F3831" s="17"/>
      <c r="G3831" s="4">
        <v>0</v>
      </c>
      <c r="H3831" s="35">
        <f t="shared" si="422"/>
        <v>0</v>
      </c>
      <c r="I3831" s="47"/>
      <c r="J3831" s="17"/>
      <c r="K3831" s="17"/>
      <c r="L3831" s="17"/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  <c r="AE3831" s="17"/>
      <c r="AF3831" s="17"/>
      <c r="AG3831" s="17"/>
      <c r="AH3831" s="17"/>
      <c r="AI3831" s="17"/>
      <c r="AJ3831" s="17"/>
      <c r="AK3831" s="17"/>
      <c r="AL3831" s="17"/>
      <c r="AM3831" s="17"/>
      <c r="AN3831" s="17"/>
      <c r="AO3831" s="37">
        <f t="shared" si="421"/>
        <v>0</v>
      </c>
      <c r="AP3831" s="17"/>
      <c r="AQ3831" s="17"/>
      <c r="AR3831" s="17"/>
      <c r="AS3831" s="17"/>
      <c r="AT3831" s="17"/>
      <c r="AU3831" s="17"/>
      <c r="AV3831" s="17"/>
      <c r="AW3831" s="17"/>
      <c r="AX3831" s="17"/>
      <c r="AY3831" s="17"/>
      <c r="AZ3831" s="17"/>
      <c r="BA3831" s="17"/>
      <c r="BB3831" s="17"/>
      <c r="BC3831" s="17"/>
      <c r="BD3831" s="17"/>
      <c r="BE3831" s="17"/>
      <c r="BF3831" s="17"/>
      <c r="BG3831" s="17"/>
      <c r="BH3831" s="17"/>
      <c r="BI3831" s="17"/>
      <c r="BJ3831" s="17"/>
      <c r="BK3831" s="17"/>
      <c r="BL3831" s="17"/>
      <c r="BM3831" s="17"/>
      <c r="BN3831" s="17"/>
      <c r="BO3831" s="17"/>
      <c r="BP3831" s="17"/>
      <c r="BQ3831" s="17"/>
      <c r="BR3831" s="17"/>
    </row>
    <row r="3832" customFormat="1" hidden="1" spans="2:70">
      <c r="B3832" s="17"/>
      <c r="C3832" s="4"/>
      <c r="D3832" s="16"/>
      <c r="E3832" s="1"/>
      <c r="F3832" s="17"/>
      <c r="G3832" s="4">
        <v>0</v>
      </c>
      <c r="H3832" s="35">
        <f t="shared" si="422"/>
        <v>0</v>
      </c>
      <c r="I3832" s="47"/>
      <c r="J3832" s="17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7"/>
      <c r="AG3832" s="17"/>
      <c r="AH3832" s="17"/>
      <c r="AI3832" s="17"/>
      <c r="AJ3832" s="17"/>
      <c r="AK3832" s="17"/>
      <c r="AL3832" s="17"/>
      <c r="AM3832" s="17"/>
      <c r="AN3832" s="17"/>
      <c r="AO3832" s="37">
        <f t="shared" si="421"/>
        <v>0</v>
      </c>
      <c r="AP3832" s="17"/>
      <c r="AQ3832" s="17"/>
      <c r="AR3832" s="17"/>
      <c r="AS3832" s="17"/>
      <c r="AT3832" s="17"/>
      <c r="AU3832" s="17"/>
      <c r="AV3832" s="17"/>
      <c r="AW3832" s="17"/>
      <c r="AX3832" s="17"/>
      <c r="AY3832" s="17"/>
      <c r="AZ3832" s="17"/>
      <c r="BA3832" s="17"/>
      <c r="BB3832" s="17"/>
      <c r="BC3832" s="17"/>
      <c r="BD3832" s="17"/>
      <c r="BE3832" s="17"/>
      <c r="BF3832" s="17"/>
      <c r="BG3832" s="17"/>
      <c r="BH3832" s="17"/>
      <c r="BI3832" s="17"/>
      <c r="BJ3832" s="17"/>
      <c r="BK3832" s="17"/>
      <c r="BL3832" s="17"/>
      <c r="BM3832" s="17"/>
      <c r="BN3832" s="17"/>
      <c r="BO3832" s="17"/>
      <c r="BP3832" s="17"/>
      <c r="BQ3832" s="17"/>
      <c r="BR3832" s="17"/>
    </row>
    <row r="3833" customFormat="1" hidden="1" spans="2:70">
      <c r="B3833" s="17"/>
      <c r="C3833" s="4"/>
      <c r="D3833" s="16"/>
      <c r="E3833" s="1"/>
      <c r="F3833" s="17"/>
      <c r="G3833" s="4">
        <v>0</v>
      </c>
      <c r="H3833" s="35">
        <f t="shared" si="422"/>
        <v>0</v>
      </c>
      <c r="I3833" s="47"/>
      <c r="J3833" s="17"/>
      <c r="K3833" s="17"/>
      <c r="L3833" s="17"/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7"/>
      <c r="AG3833" s="17"/>
      <c r="AH3833" s="17"/>
      <c r="AI3833" s="17"/>
      <c r="AJ3833" s="17"/>
      <c r="AK3833" s="17"/>
      <c r="AL3833" s="17"/>
      <c r="AM3833" s="17"/>
      <c r="AN3833" s="17"/>
      <c r="AO3833" s="37">
        <f t="shared" si="421"/>
        <v>0</v>
      </c>
      <c r="AP3833" s="17"/>
      <c r="AQ3833" s="17"/>
      <c r="AR3833" s="17"/>
      <c r="AS3833" s="17"/>
      <c r="AT3833" s="17"/>
      <c r="AU3833" s="17"/>
      <c r="AV3833" s="17"/>
      <c r="AW3833" s="17"/>
      <c r="AX3833" s="17"/>
      <c r="AY3833" s="17"/>
      <c r="AZ3833" s="17"/>
      <c r="BA3833" s="17"/>
      <c r="BB3833" s="17"/>
      <c r="BC3833" s="17"/>
      <c r="BD3833" s="17"/>
      <c r="BE3833" s="17"/>
      <c r="BF3833" s="17"/>
      <c r="BG3833" s="17"/>
      <c r="BH3833" s="17"/>
      <c r="BI3833" s="17"/>
      <c r="BJ3833" s="17"/>
      <c r="BK3833" s="17"/>
      <c r="BL3833" s="17"/>
      <c r="BM3833" s="17"/>
      <c r="BN3833" s="17"/>
      <c r="BO3833" s="17"/>
      <c r="BP3833" s="17"/>
      <c r="BQ3833" s="17"/>
      <c r="BR3833" s="17"/>
    </row>
    <row r="3834" customFormat="1" hidden="1" spans="2:70">
      <c r="B3834" s="17"/>
      <c r="C3834" s="4"/>
      <c r="D3834" s="16"/>
      <c r="E3834" s="1"/>
      <c r="F3834" s="17"/>
      <c r="G3834" s="4">
        <v>0</v>
      </c>
      <c r="H3834" s="35">
        <f t="shared" si="422"/>
        <v>0</v>
      </c>
      <c r="I3834" s="47"/>
      <c r="J3834" s="17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7"/>
      <c r="AG3834" s="17"/>
      <c r="AH3834" s="17"/>
      <c r="AI3834" s="17"/>
      <c r="AJ3834" s="17"/>
      <c r="AK3834" s="17"/>
      <c r="AL3834" s="17"/>
      <c r="AM3834" s="17"/>
      <c r="AN3834" s="17"/>
      <c r="AO3834" s="37">
        <f t="shared" si="421"/>
        <v>0</v>
      </c>
      <c r="AP3834" s="17"/>
      <c r="AQ3834" s="17"/>
      <c r="AR3834" s="17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7"/>
      <c r="BC3834" s="17"/>
      <c r="BD3834" s="17"/>
      <c r="BE3834" s="17"/>
      <c r="BF3834" s="17"/>
      <c r="BG3834" s="17"/>
      <c r="BH3834" s="17"/>
      <c r="BI3834" s="17"/>
      <c r="BJ3834" s="17"/>
      <c r="BK3834" s="17"/>
      <c r="BL3834" s="17"/>
      <c r="BM3834" s="17"/>
      <c r="BN3834" s="17"/>
      <c r="BO3834" s="17"/>
      <c r="BP3834" s="17"/>
      <c r="BQ3834" s="17"/>
      <c r="BR3834" s="17"/>
    </row>
    <row r="3835" customFormat="1" hidden="1" spans="2:70">
      <c r="B3835" s="17"/>
      <c r="C3835" s="4"/>
      <c r="D3835" s="16"/>
      <c r="E3835" s="1"/>
      <c r="F3835" s="17"/>
      <c r="G3835" s="4">
        <v>0</v>
      </c>
      <c r="H3835" s="35">
        <f t="shared" si="422"/>
        <v>0</v>
      </c>
      <c r="I3835" s="47"/>
      <c r="J3835" s="17"/>
      <c r="K3835" s="17"/>
      <c r="L3835" s="17"/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7"/>
      <c r="AG3835" s="17"/>
      <c r="AH3835" s="17"/>
      <c r="AI3835" s="17"/>
      <c r="AJ3835" s="17"/>
      <c r="AK3835" s="17"/>
      <c r="AL3835" s="17"/>
      <c r="AM3835" s="17"/>
      <c r="AN3835" s="17"/>
      <c r="AO3835" s="37">
        <f t="shared" si="421"/>
        <v>0</v>
      </c>
      <c r="AP3835" s="17"/>
      <c r="AQ3835" s="17"/>
      <c r="AR3835" s="17"/>
      <c r="AS3835" s="17"/>
      <c r="AT3835" s="17"/>
      <c r="AU3835" s="17"/>
      <c r="AV3835" s="17"/>
      <c r="AW3835" s="17"/>
      <c r="AX3835" s="17"/>
      <c r="AY3835" s="17"/>
      <c r="AZ3835" s="17"/>
      <c r="BA3835" s="17"/>
      <c r="BB3835" s="17"/>
      <c r="BC3835" s="17"/>
      <c r="BD3835" s="17"/>
      <c r="BE3835" s="17"/>
      <c r="BF3835" s="17"/>
      <c r="BG3835" s="17"/>
      <c r="BH3835" s="17"/>
      <c r="BI3835" s="17"/>
      <c r="BJ3835" s="17"/>
      <c r="BK3835" s="17"/>
      <c r="BL3835" s="17"/>
      <c r="BM3835" s="17"/>
      <c r="BN3835" s="17"/>
      <c r="BO3835" s="17"/>
      <c r="BP3835" s="17"/>
      <c r="BQ3835" s="17"/>
      <c r="BR3835" s="17"/>
    </row>
    <row r="3836" customFormat="1" hidden="1" spans="2:70">
      <c r="B3836" s="17"/>
      <c r="C3836" s="4"/>
      <c r="D3836" s="16"/>
      <c r="E3836" s="1"/>
      <c r="F3836" s="17"/>
      <c r="G3836" s="4">
        <v>0</v>
      </c>
      <c r="H3836" s="35">
        <f t="shared" si="422"/>
        <v>0</v>
      </c>
      <c r="I3836" s="47"/>
      <c r="J3836" s="17"/>
      <c r="K3836" s="17"/>
      <c r="L3836" s="17"/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  <c r="AE3836" s="17"/>
      <c r="AF3836" s="17"/>
      <c r="AG3836" s="17"/>
      <c r="AH3836" s="17"/>
      <c r="AI3836" s="17"/>
      <c r="AJ3836" s="17"/>
      <c r="AK3836" s="17"/>
      <c r="AL3836" s="17"/>
      <c r="AM3836" s="17"/>
      <c r="AN3836" s="17"/>
      <c r="AO3836" s="37">
        <f t="shared" si="421"/>
        <v>0</v>
      </c>
      <c r="AP3836" s="17"/>
      <c r="AQ3836" s="17"/>
      <c r="AR3836" s="17"/>
      <c r="AS3836" s="17"/>
      <c r="AT3836" s="17"/>
      <c r="AU3836" s="17"/>
      <c r="AV3836" s="17"/>
      <c r="AW3836" s="17"/>
      <c r="AX3836" s="17"/>
      <c r="AY3836" s="17"/>
      <c r="AZ3836" s="17"/>
      <c r="BA3836" s="17"/>
      <c r="BB3836" s="17"/>
      <c r="BC3836" s="17"/>
      <c r="BD3836" s="17"/>
      <c r="BE3836" s="17"/>
      <c r="BF3836" s="17"/>
      <c r="BG3836" s="17"/>
      <c r="BH3836" s="17"/>
      <c r="BI3836" s="17"/>
      <c r="BJ3836" s="17"/>
      <c r="BK3836" s="17"/>
      <c r="BL3836" s="17"/>
      <c r="BM3836" s="17"/>
      <c r="BN3836" s="17"/>
      <c r="BO3836" s="17"/>
      <c r="BP3836" s="17"/>
      <c r="BQ3836" s="17"/>
      <c r="BR3836" s="17"/>
    </row>
    <row r="3837" customFormat="1" hidden="1" spans="2:70">
      <c r="B3837" s="17"/>
      <c r="C3837" s="4"/>
      <c r="D3837" s="16"/>
      <c r="E3837" s="1"/>
      <c r="F3837" s="17"/>
      <c r="G3837" s="4">
        <v>0</v>
      </c>
      <c r="H3837" s="35">
        <f t="shared" si="422"/>
        <v>0</v>
      </c>
      <c r="I3837" s="47"/>
      <c r="J3837" s="17"/>
      <c r="K3837" s="17"/>
      <c r="L3837" s="17"/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  <c r="AE3837" s="17"/>
      <c r="AF3837" s="17"/>
      <c r="AG3837" s="17"/>
      <c r="AH3837" s="17"/>
      <c r="AI3837" s="17"/>
      <c r="AJ3837" s="17"/>
      <c r="AK3837" s="17"/>
      <c r="AL3837" s="17"/>
      <c r="AM3837" s="17"/>
      <c r="AN3837" s="17"/>
      <c r="AO3837" s="37">
        <f t="shared" si="421"/>
        <v>0</v>
      </c>
      <c r="AP3837" s="17"/>
      <c r="AQ3837" s="17"/>
      <c r="AR3837" s="17"/>
      <c r="AS3837" s="17"/>
      <c r="AT3837" s="17"/>
      <c r="AU3837" s="17"/>
      <c r="AV3837" s="17"/>
      <c r="AW3837" s="17"/>
      <c r="AX3837" s="17"/>
      <c r="AY3837" s="17"/>
      <c r="AZ3837" s="17"/>
      <c r="BA3837" s="17"/>
      <c r="BB3837" s="17"/>
      <c r="BC3837" s="17"/>
      <c r="BD3837" s="17"/>
      <c r="BE3837" s="17"/>
      <c r="BF3837" s="17"/>
      <c r="BG3837" s="17"/>
      <c r="BH3837" s="17"/>
      <c r="BI3837" s="17"/>
      <c r="BJ3837" s="17"/>
      <c r="BK3837" s="17"/>
      <c r="BL3837" s="17"/>
      <c r="BM3837" s="17"/>
      <c r="BN3837" s="17"/>
      <c r="BO3837" s="17"/>
      <c r="BP3837" s="17"/>
      <c r="BQ3837" s="17"/>
      <c r="BR3837" s="17"/>
    </row>
    <row r="3838" customFormat="1" hidden="1" spans="2:70">
      <c r="B3838" s="17"/>
      <c r="C3838" s="4"/>
      <c r="D3838" s="16"/>
      <c r="E3838" s="1"/>
      <c r="F3838" s="17"/>
      <c r="G3838" s="4">
        <v>0</v>
      </c>
      <c r="H3838" s="35">
        <f t="shared" si="422"/>
        <v>0</v>
      </c>
      <c r="I3838" s="4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7"/>
      <c r="AG3838" s="17"/>
      <c r="AH3838" s="17"/>
      <c r="AI3838" s="17"/>
      <c r="AJ3838" s="17"/>
      <c r="AK3838" s="17"/>
      <c r="AL3838" s="17"/>
      <c r="AM3838" s="17"/>
      <c r="AN3838" s="17"/>
      <c r="AO3838" s="37">
        <f t="shared" si="421"/>
        <v>0</v>
      </c>
      <c r="AP3838" s="17"/>
      <c r="AQ3838" s="17"/>
      <c r="AR3838" s="17"/>
      <c r="AS3838" s="17"/>
      <c r="AT3838" s="17"/>
      <c r="AU3838" s="17"/>
      <c r="AV3838" s="17"/>
      <c r="AW3838" s="17"/>
      <c r="AX3838" s="17"/>
      <c r="AY3838" s="17"/>
      <c r="AZ3838" s="17"/>
      <c r="BA3838" s="17"/>
      <c r="BB3838" s="17"/>
      <c r="BC3838" s="17"/>
      <c r="BD3838" s="17"/>
      <c r="BE3838" s="17"/>
      <c r="BF3838" s="17"/>
      <c r="BG3838" s="17"/>
      <c r="BH3838" s="17"/>
      <c r="BI3838" s="17"/>
      <c r="BJ3838" s="17"/>
      <c r="BK3838" s="17"/>
      <c r="BL3838" s="17"/>
      <c r="BM3838" s="17"/>
      <c r="BN3838" s="17"/>
      <c r="BO3838" s="17"/>
      <c r="BP3838" s="17"/>
      <c r="BQ3838" s="17"/>
      <c r="BR3838" s="17"/>
    </row>
    <row r="3839" customFormat="1" hidden="1" spans="2:70">
      <c r="B3839" s="17"/>
      <c r="C3839" s="4"/>
      <c r="D3839" s="16"/>
      <c r="E3839" s="1"/>
      <c r="F3839" s="17"/>
      <c r="G3839" s="4">
        <v>0</v>
      </c>
      <c r="H3839" s="35">
        <f t="shared" si="422"/>
        <v>0</v>
      </c>
      <c r="I3839" s="47"/>
      <c r="J3839" s="17"/>
      <c r="K3839" s="17"/>
      <c r="L3839" s="17"/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7"/>
      <c r="AG3839" s="17"/>
      <c r="AH3839" s="17"/>
      <c r="AI3839" s="17"/>
      <c r="AJ3839" s="17"/>
      <c r="AK3839" s="17"/>
      <c r="AL3839" s="17"/>
      <c r="AM3839" s="17"/>
      <c r="AN3839" s="17"/>
      <c r="AO3839" s="37">
        <f t="shared" si="421"/>
        <v>0</v>
      </c>
      <c r="AP3839" s="17"/>
      <c r="AQ3839" s="17"/>
      <c r="AR3839" s="17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7"/>
      <c r="BC3839" s="17"/>
      <c r="BD3839" s="17"/>
      <c r="BE3839" s="17"/>
      <c r="BF3839" s="17"/>
      <c r="BG3839" s="17"/>
      <c r="BH3839" s="17"/>
      <c r="BI3839" s="17"/>
      <c r="BJ3839" s="17"/>
      <c r="BK3839" s="17"/>
      <c r="BL3839" s="17"/>
      <c r="BM3839" s="17"/>
      <c r="BN3839" s="17"/>
      <c r="BO3839" s="17"/>
      <c r="BP3839" s="17"/>
      <c r="BQ3839" s="17"/>
      <c r="BR3839" s="17"/>
    </row>
    <row r="3840" customFormat="1" hidden="1" spans="2:70">
      <c r="B3840" s="17"/>
      <c r="C3840" s="4"/>
      <c r="D3840" s="16"/>
      <c r="E3840" s="1"/>
      <c r="F3840" s="17"/>
      <c r="G3840" s="4">
        <v>0</v>
      </c>
      <c r="H3840" s="35">
        <f t="shared" si="422"/>
        <v>0</v>
      </c>
      <c r="I3840" s="47"/>
      <c r="J3840" s="17"/>
      <c r="K3840" s="17"/>
      <c r="L3840" s="17"/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7"/>
      <c r="AG3840" s="17"/>
      <c r="AH3840" s="17"/>
      <c r="AI3840" s="17"/>
      <c r="AJ3840" s="17"/>
      <c r="AK3840" s="17"/>
      <c r="AL3840" s="17"/>
      <c r="AM3840" s="17"/>
      <c r="AN3840" s="17"/>
      <c r="AO3840" s="37">
        <f t="shared" si="421"/>
        <v>0</v>
      </c>
      <c r="AP3840" s="17"/>
      <c r="AQ3840" s="17"/>
      <c r="AR3840" s="17"/>
      <c r="AS3840" s="17"/>
      <c r="AT3840" s="17"/>
      <c r="AU3840" s="17"/>
      <c r="AV3840" s="17"/>
      <c r="AW3840" s="17"/>
      <c r="AX3840" s="17"/>
      <c r="AY3840" s="17"/>
      <c r="AZ3840" s="17"/>
      <c r="BA3840" s="17"/>
      <c r="BB3840" s="17"/>
      <c r="BC3840" s="17"/>
      <c r="BD3840" s="17"/>
      <c r="BE3840" s="17"/>
      <c r="BF3840" s="17"/>
      <c r="BG3840" s="17"/>
      <c r="BH3840" s="17"/>
      <c r="BI3840" s="17"/>
      <c r="BJ3840" s="17"/>
      <c r="BK3840" s="17"/>
      <c r="BL3840" s="17"/>
      <c r="BM3840" s="17"/>
      <c r="BN3840" s="17"/>
      <c r="BO3840" s="17"/>
      <c r="BP3840" s="17"/>
      <c r="BQ3840" s="17"/>
      <c r="BR3840" s="17"/>
    </row>
    <row r="3841" customFormat="1" hidden="1" spans="2:70">
      <c r="B3841" s="17"/>
      <c r="C3841" s="4"/>
      <c r="D3841" s="16"/>
      <c r="E3841" s="1"/>
      <c r="F3841" s="17"/>
      <c r="G3841" s="4">
        <v>0</v>
      </c>
      <c r="H3841" s="35">
        <f t="shared" si="422"/>
        <v>0</v>
      </c>
      <c r="I3841" s="47"/>
      <c r="J3841" s="17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7"/>
      <c r="AG3841" s="17"/>
      <c r="AH3841" s="17"/>
      <c r="AI3841" s="17"/>
      <c r="AJ3841" s="17"/>
      <c r="AK3841" s="17"/>
      <c r="AL3841" s="17"/>
      <c r="AM3841" s="17"/>
      <c r="AN3841" s="17"/>
      <c r="AO3841" s="37">
        <f t="shared" si="421"/>
        <v>0</v>
      </c>
      <c r="AP3841" s="17"/>
      <c r="AQ3841" s="17"/>
      <c r="AR3841" s="17"/>
      <c r="AS3841" s="17"/>
      <c r="AT3841" s="17"/>
      <c r="AU3841" s="17"/>
      <c r="AV3841" s="17"/>
      <c r="AW3841" s="17"/>
      <c r="AX3841" s="17"/>
      <c r="AY3841" s="17"/>
      <c r="AZ3841" s="17"/>
      <c r="BA3841" s="17"/>
      <c r="BB3841" s="17"/>
      <c r="BC3841" s="17"/>
      <c r="BD3841" s="17"/>
      <c r="BE3841" s="17"/>
      <c r="BF3841" s="17"/>
      <c r="BG3841" s="17"/>
      <c r="BH3841" s="17"/>
      <c r="BI3841" s="17"/>
      <c r="BJ3841" s="17"/>
      <c r="BK3841" s="17"/>
      <c r="BL3841" s="17"/>
      <c r="BM3841" s="17"/>
      <c r="BN3841" s="17"/>
      <c r="BO3841" s="17"/>
      <c r="BP3841" s="17"/>
      <c r="BQ3841" s="17"/>
      <c r="BR3841" s="17"/>
    </row>
    <row r="3842" customFormat="1" hidden="1" spans="2:70">
      <c r="B3842" s="17"/>
      <c r="C3842" s="4"/>
      <c r="D3842" s="16"/>
      <c r="E3842" s="1"/>
      <c r="F3842" s="17"/>
      <c r="G3842" s="4">
        <v>0</v>
      </c>
      <c r="H3842" s="35">
        <f t="shared" si="422"/>
        <v>0</v>
      </c>
      <c r="I3842" s="47"/>
      <c r="J3842" s="17"/>
      <c r="K3842" s="17"/>
      <c r="L3842" s="17"/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7"/>
      <c r="AG3842" s="17"/>
      <c r="AH3842" s="17"/>
      <c r="AI3842" s="17"/>
      <c r="AJ3842" s="17"/>
      <c r="AK3842" s="17"/>
      <c r="AL3842" s="17"/>
      <c r="AM3842" s="17"/>
      <c r="AN3842" s="17"/>
      <c r="AO3842" s="37">
        <f t="shared" si="421"/>
        <v>0</v>
      </c>
      <c r="AP3842" s="17"/>
      <c r="AQ3842" s="17"/>
      <c r="AR3842" s="17"/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7"/>
      <c r="BC3842" s="17"/>
      <c r="BD3842" s="17"/>
      <c r="BE3842" s="17"/>
      <c r="BF3842" s="17"/>
      <c r="BG3842" s="17"/>
      <c r="BH3842" s="17"/>
      <c r="BI3842" s="17"/>
      <c r="BJ3842" s="17"/>
      <c r="BK3842" s="17"/>
      <c r="BL3842" s="17"/>
      <c r="BM3842" s="17"/>
      <c r="BN3842" s="17"/>
      <c r="BO3842" s="17"/>
      <c r="BP3842" s="17"/>
      <c r="BQ3842" s="17"/>
      <c r="BR3842" s="17"/>
    </row>
    <row r="3843" customFormat="1" hidden="1" spans="2:70">
      <c r="B3843" s="17"/>
      <c r="C3843" s="4"/>
      <c r="D3843" s="16"/>
      <c r="E3843" s="1"/>
      <c r="F3843" s="17"/>
      <c r="G3843" s="4">
        <v>0</v>
      </c>
      <c r="H3843" s="35">
        <f t="shared" si="422"/>
        <v>0</v>
      </c>
      <c r="I3843" s="47"/>
      <c r="J3843" s="17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37">
        <f t="shared" si="421"/>
        <v>0</v>
      </c>
      <c r="AP3843" s="17"/>
      <c r="AQ3843" s="17"/>
      <c r="AR3843" s="17"/>
      <c r="AS3843" s="17"/>
      <c r="AT3843" s="17"/>
      <c r="AU3843" s="17"/>
      <c r="AV3843" s="17"/>
      <c r="AW3843" s="17"/>
      <c r="AX3843" s="17"/>
      <c r="AY3843" s="17"/>
      <c r="AZ3843" s="17"/>
      <c r="BA3843" s="17"/>
      <c r="BB3843" s="17"/>
      <c r="BC3843" s="17"/>
      <c r="BD3843" s="17"/>
      <c r="BE3843" s="17"/>
      <c r="BF3843" s="17"/>
      <c r="BG3843" s="17"/>
      <c r="BH3843" s="17"/>
      <c r="BI3843" s="17"/>
      <c r="BJ3843" s="17"/>
      <c r="BK3843" s="17"/>
      <c r="BL3843" s="17"/>
      <c r="BM3843" s="17"/>
      <c r="BN3843" s="17"/>
      <c r="BO3843" s="17"/>
      <c r="BP3843" s="17"/>
      <c r="BQ3843" s="17"/>
      <c r="BR3843" s="17"/>
    </row>
    <row r="3844" customFormat="1" hidden="1" spans="2:70">
      <c r="B3844" s="17"/>
      <c r="C3844" s="4"/>
      <c r="D3844" s="16"/>
      <c r="E3844" s="1"/>
      <c r="F3844" s="17"/>
      <c r="G3844" s="4">
        <v>0</v>
      </c>
      <c r="H3844" s="35">
        <f t="shared" si="422"/>
        <v>0</v>
      </c>
      <c r="I3844" s="47"/>
      <c r="J3844" s="17"/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7"/>
      <c r="AG3844" s="17"/>
      <c r="AH3844" s="17"/>
      <c r="AI3844" s="17"/>
      <c r="AJ3844" s="17"/>
      <c r="AK3844" s="17"/>
      <c r="AL3844" s="17"/>
      <c r="AM3844" s="17"/>
      <c r="AN3844" s="17"/>
      <c r="AO3844" s="37">
        <f t="shared" si="421"/>
        <v>0</v>
      </c>
      <c r="AP3844" s="17"/>
      <c r="AQ3844" s="17"/>
      <c r="AR3844" s="17"/>
      <c r="AS3844" s="17"/>
      <c r="AT3844" s="17"/>
      <c r="AU3844" s="17"/>
      <c r="AV3844" s="17"/>
      <c r="AW3844" s="17"/>
      <c r="AX3844" s="17"/>
      <c r="AY3844" s="17"/>
      <c r="AZ3844" s="17"/>
      <c r="BA3844" s="17"/>
      <c r="BB3844" s="17"/>
      <c r="BC3844" s="17"/>
      <c r="BD3844" s="17"/>
      <c r="BE3844" s="17"/>
      <c r="BF3844" s="17"/>
      <c r="BG3844" s="17"/>
      <c r="BH3844" s="17"/>
      <c r="BI3844" s="17"/>
      <c r="BJ3844" s="17"/>
      <c r="BK3844" s="17"/>
      <c r="BL3844" s="17"/>
      <c r="BM3844" s="17"/>
      <c r="BN3844" s="17"/>
      <c r="BO3844" s="17"/>
      <c r="BP3844" s="17"/>
      <c r="BQ3844" s="17"/>
      <c r="BR3844" s="17"/>
    </row>
    <row r="3845" customFormat="1" hidden="1" spans="2:70">
      <c r="B3845" s="17"/>
      <c r="C3845" s="4"/>
      <c r="D3845" s="16"/>
      <c r="E3845" s="1"/>
      <c r="F3845" s="17"/>
      <c r="G3845" s="4">
        <v>0</v>
      </c>
      <c r="H3845" s="35">
        <f t="shared" si="422"/>
        <v>0</v>
      </c>
      <c r="I3845" s="4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7"/>
      <c r="AG3845" s="17"/>
      <c r="AH3845" s="17"/>
      <c r="AI3845" s="17"/>
      <c r="AJ3845" s="17"/>
      <c r="AK3845" s="17"/>
      <c r="AL3845" s="17"/>
      <c r="AM3845" s="17"/>
      <c r="AN3845" s="17"/>
      <c r="AO3845" s="37">
        <f t="shared" si="421"/>
        <v>0</v>
      </c>
      <c r="AP3845" s="17"/>
      <c r="AQ3845" s="17"/>
      <c r="AR3845" s="17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s="17"/>
      <c r="BE3845" s="17"/>
      <c r="BF3845" s="17"/>
      <c r="BG3845" s="17"/>
      <c r="BH3845" s="17"/>
      <c r="BI3845" s="17"/>
      <c r="BJ3845" s="17"/>
      <c r="BK3845" s="17"/>
      <c r="BL3845" s="17"/>
      <c r="BM3845" s="17"/>
      <c r="BN3845" s="17"/>
      <c r="BO3845" s="17"/>
      <c r="BP3845" s="17"/>
      <c r="BQ3845" s="17"/>
      <c r="BR3845" s="17"/>
    </row>
    <row r="3846" customFormat="1" hidden="1" spans="2:70">
      <c r="B3846" s="17"/>
      <c r="C3846" s="4"/>
      <c r="D3846" s="16"/>
      <c r="E3846" s="1"/>
      <c r="F3846" s="17"/>
      <c r="G3846" s="4">
        <v>0</v>
      </c>
      <c r="H3846" s="35">
        <f t="shared" si="422"/>
        <v>0</v>
      </c>
      <c r="I3846" s="47"/>
      <c r="J3846" s="17"/>
      <c r="K3846" s="17"/>
      <c r="L3846" s="17"/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7"/>
      <c r="AI3846" s="17"/>
      <c r="AJ3846" s="17"/>
      <c r="AK3846" s="17"/>
      <c r="AL3846" s="17"/>
      <c r="AM3846" s="17"/>
      <c r="AN3846" s="17"/>
      <c r="AO3846" s="37">
        <f t="shared" si="421"/>
        <v>0</v>
      </c>
      <c r="AP3846" s="17"/>
      <c r="AQ3846" s="17"/>
      <c r="AR3846" s="17"/>
      <c r="AS3846" s="17"/>
      <c r="AT3846" s="17"/>
      <c r="AU3846" s="17"/>
      <c r="AV3846" s="17"/>
      <c r="AW3846" s="17"/>
      <c r="AX3846" s="17"/>
      <c r="AY3846" s="17"/>
      <c r="AZ3846" s="17"/>
      <c r="BA3846" s="17"/>
      <c r="BB3846" s="17"/>
      <c r="BC3846" s="17"/>
      <c r="BD3846" s="17"/>
      <c r="BE3846" s="17"/>
      <c r="BF3846" s="17"/>
      <c r="BG3846" s="17"/>
      <c r="BH3846" s="17"/>
      <c r="BI3846" s="17"/>
      <c r="BJ3846" s="17"/>
      <c r="BK3846" s="17"/>
      <c r="BL3846" s="17"/>
      <c r="BM3846" s="17"/>
      <c r="BN3846" s="17"/>
      <c r="BO3846" s="17"/>
      <c r="BP3846" s="17"/>
      <c r="BQ3846" s="17"/>
      <c r="BR3846" s="17"/>
    </row>
    <row r="3847" customFormat="1" hidden="1" spans="2:70">
      <c r="B3847" s="17"/>
      <c r="C3847" s="4"/>
      <c r="D3847" s="16"/>
      <c r="E3847" s="1"/>
      <c r="F3847" s="17"/>
      <c r="G3847" s="4">
        <v>0</v>
      </c>
      <c r="H3847" s="35">
        <f t="shared" si="422"/>
        <v>0</v>
      </c>
      <c r="I3847" s="47"/>
      <c r="J3847" s="17"/>
      <c r="K3847" s="17"/>
      <c r="L3847" s="17"/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37">
        <f t="shared" si="421"/>
        <v>0</v>
      </c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7"/>
      <c r="AZ3847" s="17"/>
      <c r="BA3847" s="17"/>
      <c r="BB3847" s="17"/>
      <c r="BC3847" s="17"/>
      <c r="BD3847" s="17"/>
      <c r="BE3847" s="17"/>
      <c r="BF3847" s="17"/>
      <c r="BG3847" s="17"/>
      <c r="BH3847" s="17"/>
      <c r="BI3847" s="17"/>
      <c r="BJ3847" s="17"/>
      <c r="BK3847" s="17"/>
      <c r="BL3847" s="17"/>
      <c r="BM3847" s="17"/>
      <c r="BN3847" s="17"/>
      <c r="BO3847" s="17"/>
      <c r="BP3847" s="17"/>
      <c r="BQ3847" s="17"/>
      <c r="BR3847" s="17"/>
    </row>
    <row r="3848" customFormat="1" hidden="1" spans="2:70">
      <c r="B3848" s="17"/>
      <c r="C3848" s="4"/>
      <c r="D3848" s="16"/>
      <c r="E3848" s="1"/>
      <c r="F3848" s="17"/>
      <c r="G3848" s="4">
        <v>0</v>
      </c>
      <c r="H3848" s="35">
        <f t="shared" si="422"/>
        <v>0</v>
      </c>
      <c r="I3848" s="47"/>
      <c r="J3848" s="17"/>
      <c r="K3848" s="17"/>
      <c r="L3848" s="17"/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  <c r="AE3848" s="17"/>
      <c r="AF3848" s="17"/>
      <c r="AG3848" s="17"/>
      <c r="AH3848" s="17"/>
      <c r="AI3848" s="17"/>
      <c r="AJ3848" s="17"/>
      <c r="AK3848" s="17"/>
      <c r="AL3848" s="17"/>
      <c r="AM3848" s="17"/>
      <c r="AN3848" s="17"/>
      <c r="AO3848" s="37">
        <f t="shared" si="421"/>
        <v>0</v>
      </c>
      <c r="AP3848" s="17"/>
      <c r="AQ3848" s="17"/>
      <c r="AR3848" s="17"/>
      <c r="AS3848" s="17"/>
      <c r="AT3848" s="17"/>
      <c r="AU3848" s="17"/>
      <c r="AV3848" s="17"/>
      <c r="AW3848" s="17"/>
      <c r="AX3848" s="17"/>
      <c r="AY3848" s="17"/>
      <c r="AZ3848" s="17"/>
      <c r="BA3848" s="17"/>
      <c r="BB3848" s="17"/>
      <c r="BC3848" s="17"/>
      <c r="BD3848" s="17"/>
      <c r="BE3848" s="17"/>
      <c r="BF3848" s="17"/>
      <c r="BG3848" s="17"/>
      <c r="BH3848" s="17"/>
      <c r="BI3848" s="17"/>
      <c r="BJ3848" s="17"/>
      <c r="BK3848" s="17"/>
      <c r="BL3848" s="17"/>
      <c r="BM3848" s="17"/>
      <c r="BN3848" s="17"/>
      <c r="BO3848" s="17"/>
      <c r="BP3848" s="17"/>
      <c r="BQ3848" s="17"/>
      <c r="BR3848" s="17"/>
    </row>
    <row r="3849" customFormat="1" hidden="1" spans="2:70">
      <c r="B3849" s="17"/>
      <c r="C3849" s="4"/>
      <c r="D3849" s="16"/>
      <c r="E3849" s="1"/>
      <c r="F3849" s="17"/>
      <c r="G3849" s="4">
        <v>0</v>
      </c>
      <c r="H3849" s="35">
        <f t="shared" si="422"/>
        <v>0</v>
      </c>
      <c r="I3849" s="47"/>
      <c r="J3849" s="17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7"/>
      <c r="AG3849" s="17"/>
      <c r="AH3849" s="17"/>
      <c r="AI3849" s="17"/>
      <c r="AJ3849" s="17"/>
      <c r="AK3849" s="17"/>
      <c r="AL3849" s="17"/>
      <c r="AM3849" s="17"/>
      <c r="AN3849" s="17"/>
      <c r="AO3849" s="37">
        <f t="shared" si="421"/>
        <v>0</v>
      </c>
      <c r="AP3849" s="17"/>
      <c r="AQ3849" s="17"/>
      <c r="AR3849" s="17"/>
      <c r="AS3849" s="17"/>
      <c r="AT3849" s="17"/>
      <c r="AU3849" s="17"/>
      <c r="AV3849" s="17"/>
      <c r="AW3849" s="17"/>
      <c r="AX3849" s="17"/>
      <c r="AY3849" s="17"/>
      <c r="AZ3849" s="17"/>
      <c r="BA3849" s="17"/>
      <c r="BB3849" s="17"/>
      <c r="BC3849" s="17"/>
      <c r="BD3849" s="17"/>
      <c r="BE3849" s="17"/>
      <c r="BF3849" s="17"/>
      <c r="BG3849" s="17"/>
      <c r="BH3849" s="17"/>
      <c r="BI3849" s="17"/>
      <c r="BJ3849" s="17"/>
      <c r="BK3849" s="17"/>
      <c r="BL3849" s="17"/>
      <c r="BM3849" s="17"/>
      <c r="BN3849" s="17"/>
      <c r="BO3849" s="17"/>
      <c r="BP3849" s="17"/>
      <c r="BQ3849" s="17"/>
      <c r="BR3849" s="17"/>
    </row>
    <row r="3850" customFormat="1" hidden="1" spans="2:70">
      <c r="B3850" s="17"/>
      <c r="C3850" s="4"/>
      <c r="D3850" s="16"/>
      <c r="E3850" s="1"/>
      <c r="F3850" s="17"/>
      <c r="G3850" s="4">
        <v>0</v>
      </c>
      <c r="H3850" s="35">
        <f t="shared" si="422"/>
        <v>0</v>
      </c>
      <c r="I3850" s="47"/>
      <c r="J3850" s="17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7"/>
      <c r="AG3850" s="17"/>
      <c r="AH3850" s="17"/>
      <c r="AI3850" s="17"/>
      <c r="AJ3850" s="17"/>
      <c r="AK3850" s="17"/>
      <c r="AL3850" s="17"/>
      <c r="AM3850" s="17"/>
      <c r="AN3850" s="17"/>
      <c r="AO3850" s="37">
        <f t="shared" si="421"/>
        <v>0</v>
      </c>
      <c r="AP3850" s="17"/>
      <c r="AQ3850" s="17"/>
      <c r="AR3850" s="17"/>
      <c r="AS3850" s="17"/>
      <c r="AT3850" s="17"/>
      <c r="AU3850" s="17"/>
      <c r="AV3850" s="17"/>
      <c r="AW3850" s="17"/>
      <c r="AX3850" s="17"/>
      <c r="AY3850" s="17"/>
      <c r="AZ3850" s="17"/>
      <c r="BA3850" s="17"/>
      <c r="BB3850" s="17"/>
      <c r="BC3850" s="17"/>
      <c r="BD3850" s="17"/>
      <c r="BE3850" s="17"/>
      <c r="BF3850" s="17"/>
      <c r="BG3850" s="17"/>
      <c r="BH3850" s="17"/>
      <c r="BI3850" s="17"/>
      <c r="BJ3850" s="17"/>
      <c r="BK3850" s="17"/>
      <c r="BL3850" s="17"/>
      <c r="BM3850" s="17"/>
      <c r="BN3850" s="17"/>
      <c r="BO3850" s="17"/>
      <c r="BP3850" s="17"/>
      <c r="BQ3850" s="17"/>
      <c r="BR3850" s="17"/>
    </row>
    <row r="3851" customFormat="1" hidden="1" spans="2:70">
      <c r="B3851" s="17"/>
      <c r="C3851" s="4"/>
      <c r="D3851" s="16"/>
      <c r="E3851" s="1"/>
      <c r="F3851" s="17"/>
      <c r="G3851" s="4">
        <v>0</v>
      </c>
      <c r="H3851" s="35">
        <f t="shared" si="422"/>
        <v>0</v>
      </c>
      <c r="I3851" s="47"/>
      <c r="J3851" s="17"/>
      <c r="K3851" s="17"/>
      <c r="L3851" s="17"/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7"/>
      <c r="AG3851" s="17"/>
      <c r="AH3851" s="17"/>
      <c r="AI3851" s="17"/>
      <c r="AJ3851" s="17"/>
      <c r="AK3851" s="17"/>
      <c r="AL3851" s="17"/>
      <c r="AM3851" s="17"/>
      <c r="AN3851" s="17"/>
      <c r="AO3851" s="37">
        <f t="shared" si="421"/>
        <v>0</v>
      </c>
      <c r="AP3851" s="17"/>
      <c r="AQ3851" s="17"/>
      <c r="AR3851" s="17"/>
      <c r="AS3851" s="17"/>
      <c r="AT3851" s="17"/>
      <c r="AU3851" s="17"/>
      <c r="AV3851" s="17"/>
      <c r="AW3851" s="17"/>
      <c r="AX3851" s="17"/>
      <c r="AY3851" s="17"/>
      <c r="AZ3851" s="17"/>
      <c r="BA3851" s="17"/>
      <c r="BB3851" s="17"/>
      <c r="BC3851" s="17"/>
      <c r="BD3851" s="17"/>
      <c r="BE3851" s="17"/>
      <c r="BF3851" s="17"/>
      <c r="BG3851" s="17"/>
      <c r="BH3851" s="17"/>
      <c r="BI3851" s="17"/>
      <c r="BJ3851" s="17"/>
      <c r="BK3851" s="17"/>
      <c r="BL3851" s="17"/>
      <c r="BM3851" s="17"/>
      <c r="BN3851" s="17"/>
      <c r="BO3851" s="17"/>
      <c r="BP3851" s="17"/>
      <c r="BQ3851" s="17"/>
      <c r="BR3851" s="17"/>
    </row>
    <row r="3852" customFormat="1" hidden="1" spans="2:70">
      <c r="B3852" s="17"/>
      <c r="C3852" s="4"/>
      <c r="D3852" s="16"/>
      <c r="E3852" s="1"/>
      <c r="F3852" s="17"/>
      <c r="G3852" s="4">
        <v>0</v>
      </c>
      <c r="H3852" s="35">
        <f t="shared" si="422"/>
        <v>0</v>
      </c>
      <c r="I3852" s="47"/>
      <c r="J3852" s="17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7"/>
      <c r="AG3852" s="17"/>
      <c r="AH3852" s="17"/>
      <c r="AI3852" s="17"/>
      <c r="AJ3852" s="17"/>
      <c r="AK3852" s="17"/>
      <c r="AL3852" s="17"/>
      <c r="AM3852" s="17"/>
      <c r="AN3852" s="17"/>
      <c r="AO3852" s="37">
        <f t="shared" si="421"/>
        <v>0</v>
      </c>
      <c r="AP3852" s="17"/>
      <c r="AQ3852" s="17"/>
      <c r="AR3852" s="17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7"/>
      <c r="BC3852" s="17"/>
      <c r="BD3852" s="17"/>
      <c r="BE3852" s="17"/>
      <c r="BF3852" s="17"/>
      <c r="BG3852" s="17"/>
      <c r="BH3852" s="17"/>
      <c r="BI3852" s="17"/>
      <c r="BJ3852" s="17"/>
      <c r="BK3852" s="17"/>
      <c r="BL3852" s="17"/>
      <c r="BM3852" s="17"/>
      <c r="BN3852" s="17"/>
      <c r="BO3852" s="17"/>
      <c r="BP3852" s="17"/>
      <c r="BQ3852" s="17"/>
      <c r="BR3852" s="17"/>
    </row>
    <row r="3853" customFormat="1" hidden="1" spans="2:70">
      <c r="B3853" s="17"/>
      <c r="C3853" s="4"/>
      <c r="D3853" s="16"/>
      <c r="E3853" s="1"/>
      <c r="F3853" s="17"/>
      <c r="G3853" s="4">
        <v>0</v>
      </c>
      <c r="H3853" s="35">
        <f t="shared" si="422"/>
        <v>0</v>
      </c>
      <c r="I3853" s="47"/>
      <c r="J3853" s="17"/>
      <c r="K3853" s="17"/>
      <c r="L3853" s="17"/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7"/>
      <c r="AG3853" s="17"/>
      <c r="AH3853" s="17"/>
      <c r="AI3853" s="17"/>
      <c r="AJ3853" s="17"/>
      <c r="AK3853" s="17"/>
      <c r="AL3853" s="17"/>
      <c r="AM3853" s="17"/>
      <c r="AN3853" s="17"/>
      <c r="AO3853" s="37">
        <f t="shared" si="421"/>
        <v>0</v>
      </c>
      <c r="AP3853" s="17"/>
      <c r="AQ3853" s="17"/>
      <c r="AR3853" s="17"/>
      <c r="AS3853" s="17"/>
      <c r="AT3853" s="17"/>
      <c r="AU3853" s="17"/>
      <c r="AV3853" s="17"/>
      <c r="AW3853" s="17"/>
      <c r="AX3853" s="17"/>
      <c r="AY3853" s="17"/>
      <c r="AZ3853" s="17"/>
      <c r="BA3853" s="17"/>
      <c r="BB3853" s="17"/>
      <c r="BC3853" s="17"/>
      <c r="BD3853" s="17"/>
      <c r="BE3853" s="17"/>
      <c r="BF3853" s="17"/>
      <c r="BG3853" s="17"/>
      <c r="BH3853" s="17"/>
      <c r="BI3853" s="17"/>
      <c r="BJ3853" s="17"/>
      <c r="BK3853" s="17"/>
      <c r="BL3853" s="17"/>
      <c r="BM3853" s="17"/>
      <c r="BN3853" s="17"/>
      <c r="BO3853" s="17"/>
      <c r="BP3853" s="17"/>
      <c r="BQ3853" s="17"/>
      <c r="BR3853" s="17"/>
    </row>
    <row r="3854" customFormat="1" hidden="1" spans="2:70">
      <c r="B3854" s="17"/>
      <c r="C3854" s="4"/>
      <c r="D3854" s="16"/>
      <c r="E3854" s="1"/>
      <c r="F3854" s="17"/>
      <c r="G3854" s="4">
        <v>0</v>
      </c>
      <c r="H3854" s="35">
        <f t="shared" si="422"/>
        <v>0</v>
      </c>
      <c r="I3854" s="47"/>
      <c r="J3854" s="17"/>
      <c r="K3854" s="17"/>
      <c r="L3854" s="17"/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  <c r="AE3854" s="17"/>
      <c r="AF3854" s="17"/>
      <c r="AG3854" s="17"/>
      <c r="AH3854" s="17"/>
      <c r="AI3854" s="17"/>
      <c r="AJ3854" s="17"/>
      <c r="AK3854" s="17"/>
      <c r="AL3854" s="17"/>
      <c r="AM3854" s="17"/>
      <c r="AN3854" s="17"/>
      <c r="AO3854" s="37">
        <f t="shared" si="421"/>
        <v>0</v>
      </c>
      <c r="AP3854" s="17"/>
      <c r="AQ3854" s="17"/>
      <c r="AR3854" s="17"/>
      <c r="AS3854" s="17"/>
      <c r="AT3854" s="17"/>
      <c r="AU3854" s="17"/>
      <c r="AV3854" s="17"/>
      <c r="AW3854" s="17"/>
      <c r="AX3854" s="17"/>
      <c r="AY3854" s="17"/>
      <c r="AZ3854" s="17"/>
      <c r="BA3854" s="17"/>
      <c r="BB3854" s="17"/>
      <c r="BC3854" s="17"/>
      <c r="BD3854" s="17"/>
      <c r="BE3854" s="17"/>
      <c r="BF3854" s="17"/>
      <c r="BG3854" s="17"/>
      <c r="BH3854" s="17"/>
      <c r="BI3854" s="17"/>
      <c r="BJ3854" s="17"/>
      <c r="BK3854" s="17"/>
      <c r="BL3854" s="17"/>
      <c r="BM3854" s="17"/>
      <c r="BN3854" s="17"/>
      <c r="BO3854" s="17"/>
      <c r="BP3854" s="17"/>
      <c r="BQ3854" s="17"/>
      <c r="BR3854" s="17"/>
    </row>
    <row r="3855" customFormat="1" hidden="1" spans="2:70">
      <c r="B3855" s="17"/>
      <c r="C3855" s="4"/>
      <c r="D3855" s="16"/>
      <c r="E3855" s="1"/>
      <c r="F3855" s="17"/>
      <c r="G3855" s="4">
        <v>0</v>
      </c>
      <c r="H3855" s="35">
        <f t="shared" si="422"/>
        <v>0</v>
      </c>
      <c r="I3855" s="47"/>
      <c r="J3855" s="17"/>
      <c r="K3855" s="17"/>
      <c r="L3855" s="17"/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  <c r="AE3855" s="17"/>
      <c r="AF3855" s="17"/>
      <c r="AG3855" s="17"/>
      <c r="AH3855" s="17"/>
      <c r="AI3855" s="17"/>
      <c r="AJ3855" s="17"/>
      <c r="AK3855" s="17"/>
      <c r="AL3855" s="17"/>
      <c r="AM3855" s="17"/>
      <c r="AN3855" s="17"/>
      <c r="AO3855" s="37">
        <f t="shared" si="421"/>
        <v>0</v>
      </c>
      <c r="AP3855" s="17"/>
      <c r="AQ3855" s="17"/>
      <c r="AR3855" s="17"/>
      <c r="AS3855" s="17"/>
      <c r="AT3855" s="17"/>
      <c r="AU3855" s="17"/>
      <c r="AV3855" s="17"/>
      <c r="AW3855" s="17"/>
      <c r="AX3855" s="17"/>
      <c r="AY3855" s="17"/>
      <c r="AZ3855" s="17"/>
      <c r="BA3855" s="17"/>
      <c r="BB3855" s="17"/>
      <c r="BC3855" s="17"/>
      <c r="BD3855" s="17"/>
      <c r="BE3855" s="17"/>
      <c r="BF3855" s="17"/>
      <c r="BG3855" s="17"/>
      <c r="BH3855" s="17"/>
      <c r="BI3855" s="17"/>
      <c r="BJ3855" s="17"/>
      <c r="BK3855" s="17"/>
      <c r="BL3855" s="17"/>
      <c r="BM3855" s="17"/>
      <c r="BN3855" s="17"/>
      <c r="BO3855" s="17"/>
      <c r="BP3855" s="17"/>
      <c r="BQ3855" s="17"/>
      <c r="BR3855" s="17"/>
    </row>
    <row r="3856" customFormat="1" hidden="1" spans="2:70">
      <c r="B3856" s="17"/>
      <c r="C3856" s="4"/>
      <c r="D3856" s="16"/>
      <c r="E3856" s="1"/>
      <c r="F3856" s="17"/>
      <c r="G3856" s="4">
        <v>0</v>
      </c>
      <c r="H3856" s="35">
        <f t="shared" si="422"/>
        <v>0</v>
      </c>
      <c r="I3856" s="4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7"/>
      <c r="AG3856" s="17"/>
      <c r="AH3856" s="17"/>
      <c r="AI3856" s="17"/>
      <c r="AJ3856" s="17"/>
      <c r="AK3856" s="17"/>
      <c r="AL3856" s="17"/>
      <c r="AM3856" s="17"/>
      <c r="AN3856" s="17"/>
      <c r="AO3856" s="37">
        <f t="shared" si="421"/>
        <v>0</v>
      </c>
      <c r="AP3856" s="17"/>
      <c r="AQ3856" s="17"/>
      <c r="AR3856" s="17"/>
      <c r="AS3856" s="17"/>
      <c r="AT3856" s="17"/>
      <c r="AU3856" s="17"/>
      <c r="AV3856" s="17"/>
      <c r="AW3856" s="17"/>
      <c r="AX3856" s="17"/>
      <c r="AY3856" s="17"/>
      <c r="AZ3856" s="17"/>
      <c r="BA3856" s="17"/>
      <c r="BB3856" s="17"/>
      <c r="BC3856" s="17"/>
      <c r="BD3856" s="17"/>
      <c r="BE3856" s="17"/>
      <c r="BF3856" s="17"/>
      <c r="BG3856" s="17"/>
      <c r="BH3856" s="17"/>
      <c r="BI3856" s="17"/>
      <c r="BJ3856" s="17"/>
      <c r="BK3856" s="17"/>
      <c r="BL3856" s="17"/>
      <c r="BM3856" s="17"/>
      <c r="BN3856" s="17"/>
      <c r="BO3856" s="17"/>
      <c r="BP3856" s="17"/>
      <c r="BQ3856" s="17"/>
      <c r="BR3856" s="17"/>
    </row>
    <row r="3857" customFormat="1" hidden="1" spans="2:70">
      <c r="B3857" s="17"/>
      <c r="C3857" s="4"/>
      <c r="D3857" s="16"/>
      <c r="E3857" s="1"/>
      <c r="F3857" s="17"/>
      <c r="G3857" s="4">
        <v>0</v>
      </c>
      <c r="H3857" s="35">
        <f t="shared" si="422"/>
        <v>0</v>
      </c>
      <c r="I3857" s="47"/>
      <c r="J3857" s="17"/>
      <c r="K3857" s="17"/>
      <c r="L3857" s="17"/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7"/>
      <c r="AG3857" s="17"/>
      <c r="AH3857" s="17"/>
      <c r="AI3857" s="17"/>
      <c r="AJ3857" s="17"/>
      <c r="AK3857" s="17"/>
      <c r="AL3857" s="17"/>
      <c r="AM3857" s="17"/>
      <c r="AN3857" s="17"/>
      <c r="AO3857" s="37">
        <f t="shared" si="421"/>
        <v>0</v>
      </c>
      <c r="AP3857" s="17"/>
      <c r="AQ3857" s="17"/>
      <c r="AR3857" s="17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7"/>
      <c r="BC3857" s="17"/>
      <c r="BD3857" s="17"/>
      <c r="BE3857" s="17"/>
      <c r="BF3857" s="17"/>
      <c r="BG3857" s="17"/>
      <c r="BH3857" s="17"/>
      <c r="BI3857" s="17"/>
      <c r="BJ3857" s="17"/>
      <c r="BK3857" s="17"/>
      <c r="BL3857" s="17"/>
      <c r="BM3857" s="17"/>
      <c r="BN3857" s="17"/>
      <c r="BO3857" s="17"/>
      <c r="BP3857" s="17"/>
      <c r="BQ3857" s="17"/>
      <c r="BR3857" s="17"/>
    </row>
    <row r="3858" customFormat="1" hidden="1" spans="2:70">
      <c r="B3858" s="17"/>
      <c r="C3858" s="4"/>
      <c r="D3858" s="16"/>
      <c r="E3858" s="1"/>
      <c r="F3858" s="17"/>
      <c r="G3858" s="4">
        <v>0</v>
      </c>
      <c r="H3858" s="35">
        <f t="shared" ref="H3858:H3889" si="423">G3858+I3858-AO3858</f>
        <v>0</v>
      </c>
      <c r="I3858" s="47"/>
      <c r="J3858" s="17"/>
      <c r="K3858" s="17"/>
      <c r="L3858" s="17"/>
      <c r="M3858" s="17"/>
      <c r="N3858" s="17"/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  <c r="AE3858" s="17"/>
      <c r="AF3858" s="17"/>
      <c r="AG3858" s="17"/>
      <c r="AH3858" s="17"/>
      <c r="AI3858" s="17"/>
      <c r="AJ3858" s="17"/>
      <c r="AK3858" s="17"/>
      <c r="AL3858" s="17"/>
      <c r="AM3858" s="17"/>
      <c r="AN3858" s="17"/>
      <c r="AO3858" s="37">
        <f t="shared" si="421"/>
        <v>0</v>
      </c>
      <c r="AP3858" s="17"/>
      <c r="AQ3858" s="17"/>
      <c r="AR3858" s="17"/>
      <c r="AS3858" s="17"/>
      <c r="AT3858" s="17"/>
      <c r="AU3858" s="17"/>
      <c r="AV3858" s="17"/>
      <c r="AW3858" s="17"/>
      <c r="AX3858" s="17"/>
      <c r="AY3858" s="17"/>
      <c r="AZ3858" s="17"/>
      <c r="BA3858" s="17"/>
      <c r="BB3858" s="17"/>
      <c r="BC3858" s="17"/>
      <c r="BD3858" s="17"/>
      <c r="BE3858" s="17"/>
      <c r="BF3858" s="17"/>
      <c r="BG3858" s="17"/>
      <c r="BH3858" s="17"/>
      <c r="BI3858" s="17"/>
      <c r="BJ3858" s="17"/>
      <c r="BK3858" s="17"/>
      <c r="BL3858" s="17"/>
      <c r="BM3858" s="17"/>
      <c r="BN3858" s="17"/>
      <c r="BO3858" s="17"/>
      <c r="BP3858" s="17"/>
      <c r="BQ3858" s="17"/>
      <c r="BR3858" s="17"/>
    </row>
    <row r="3859" customFormat="1" hidden="1" spans="2:70">
      <c r="B3859" s="17"/>
      <c r="C3859" s="4"/>
      <c r="D3859" s="16"/>
      <c r="E3859" s="1"/>
      <c r="F3859" s="17"/>
      <c r="G3859" s="4">
        <v>0</v>
      </c>
      <c r="H3859" s="35">
        <f t="shared" si="423"/>
        <v>0</v>
      </c>
      <c r="I3859" s="47"/>
      <c r="J3859" s="17"/>
      <c r="K3859" s="17"/>
      <c r="L3859" s="17"/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7"/>
      <c r="AG3859" s="17"/>
      <c r="AH3859" s="17"/>
      <c r="AI3859" s="17"/>
      <c r="AJ3859" s="17"/>
      <c r="AK3859" s="17"/>
      <c r="AL3859" s="17"/>
      <c r="AM3859" s="17"/>
      <c r="AN3859" s="17"/>
      <c r="AO3859" s="37">
        <f t="shared" si="421"/>
        <v>0</v>
      </c>
      <c r="AP3859" s="17"/>
      <c r="AQ3859" s="17"/>
      <c r="AR3859" s="17"/>
      <c r="AS3859" s="17"/>
      <c r="AT3859" s="17"/>
      <c r="AU3859" s="17"/>
      <c r="AV3859" s="17"/>
      <c r="AW3859" s="17"/>
      <c r="AX3859" s="17"/>
      <c r="AY3859" s="17"/>
      <c r="AZ3859" s="17"/>
      <c r="BA3859" s="17"/>
      <c r="BB3859" s="17"/>
      <c r="BC3859" s="17"/>
      <c r="BD3859" s="17"/>
      <c r="BE3859" s="17"/>
      <c r="BF3859" s="17"/>
      <c r="BG3859" s="17"/>
      <c r="BH3859" s="17"/>
      <c r="BI3859" s="17"/>
      <c r="BJ3859" s="17"/>
      <c r="BK3859" s="17"/>
      <c r="BL3859" s="17"/>
      <c r="BM3859" s="17"/>
      <c r="BN3859" s="17"/>
      <c r="BO3859" s="17"/>
      <c r="BP3859" s="17"/>
      <c r="BQ3859" s="17"/>
      <c r="BR3859" s="17"/>
    </row>
    <row r="3860" customFormat="1" hidden="1" spans="2:70">
      <c r="B3860" s="17"/>
      <c r="C3860" s="4"/>
      <c r="D3860" s="16"/>
      <c r="E3860" s="1"/>
      <c r="F3860" s="17"/>
      <c r="G3860" s="4">
        <v>0</v>
      </c>
      <c r="H3860" s="35">
        <f t="shared" si="423"/>
        <v>0</v>
      </c>
      <c r="I3860" s="47"/>
      <c r="J3860" s="17"/>
      <c r="K3860" s="17"/>
      <c r="L3860" s="17"/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  <c r="AE3860" s="17"/>
      <c r="AF3860" s="17"/>
      <c r="AG3860" s="17"/>
      <c r="AH3860" s="17"/>
      <c r="AI3860" s="17"/>
      <c r="AJ3860" s="17"/>
      <c r="AK3860" s="17"/>
      <c r="AL3860" s="17"/>
      <c r="AM3860" s="17"/>
      <c r="AN3860" s="17"/>
      <c r="AO3860" s="37">
        <f t="shared" si="421"/>
        <v>0</v>
      </c>
      <c r="AP3860" s="17"/>
      <c r="AQ3860" s="17"/>
      <c r="AR3860" s="17"/>
      <c r="AS3860" s="17"/>
      <c r="AT3860" s="17"/>
      <c r="AU3860" s="17"/>
      <c r="AV3860" s="17"/>
      <c r="AW3860" s="17"/>
      <c r="AX3860" s="17"/>
      <c r="AY3860" s="17"/>
      <c r="AZ3860" s="17"/>
      <c r="BA3860" s="17"/>
      <c r="BB3860" s="17"/>
      <c r="BC3860" s="17"/>
      <c r="BD3860" s="17"/>
      <c r="BE3860" s="17"/>
      <c r="BF3860" s="17"/>
      <c r="BG3860" s="17"/>
      <c r="BH3860" s="17"/>
      <c r="BI3860" s="17"/>
      <c r="BJ3860" s="17"/>
      <c r="BK3860" s="17"/>
      <c r="BL3860" s="17"/>
      <c r="BM3860" s="17"/>
      <c r="BN3860" s="17"/>
      <c r="BO3860" s="17"/>
      <c r="BP3860" s="17"/>
      <c r="BQ3860" s="17"/>
      <c r="BR3860" s="17"/>
    </row>
    <row r="3861" customFormat="1" hidden="1" spans="2:70">
      <c r="B3861" s="17"/>
      <c r="C3861" s="4"/>
      <c r="D3861" s="16"/>
      <c r="E3861" s="1"/>
      <c r="F3861" s="17"/>
      <c r="G3861" s="4">
        <v>0</v>
      </c>
      <c r="H3861" s="35">
        <f t="shared" si="423"/>
        <v>0</v>
      </c>
      <c r="I3861" s="47"/>
      <c r="J3861" s="17"/>
      <c r="K3861" s="17"/>
      <c r="L3861" s="17"/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  <c r="AE3861" s="17"/>
      <c r="AF3861" s="17"/>
      <c r="AG3861" s="17"/>
      <c r="AH3861" s="17"/>
      <c r="AI3861" s="17"/>
      <c r="AJ3861" s="17"/>
      <c r="AK3861" s="17"/>
      <c r="AL3861" s="17"/>
      <c r="AM3861" s="17"/>
      <c r="AN3861" s="17"/>
      <c r="AO3861" s="37">
        <f t="shared" si="421"/>
        <v>0</v>
      </c>
      <c r="AP3861" s="17"/>
      <c r="AQ3861" s="17"/>
      <c r="AR3861" s="17"/>
      <c r="AS3861" s="17"/>
      <c r="AT3861" s="17"/>
      <c r="AU3861" s="17"/>
      <c r="AV3861" s="17"/>
      <c r="AW3861" s="17"/>
      <c r="AX3861" s="17"/>
      <c r="AY3861" s="17"/>
      <c r="AZ3861" s="17"/>
      <c r="BA3861" s="17"/>
      <c r="BB3861" s="17"/>
      <c r="BC3861" s="17"/>
      <c r="BD3861" s="17"/>
      <c r="BE3861" s="17"/>
      <c r="BF3861" s="17"/>
      <c r="BG3861" s="17"/>
      <c r="BH3861" s="17"/>
      <c r="BI3861" s="17"/>
      <c r="BJ3861" s="17"/>
      <c r="BK3861" s="17"/>
      <c r="BL3861" s="17"/>
      <c r="BM3861" s="17"/>
      <c r="BN3861" s="17"/>
      <c r="BO3861" s="17"/>
      <c r="BP3861" s="17"/>
      <c r="BQ3861" s="17"/>
      <c r="BR3861" s="17"/>
    </row>
    <row r="3862" customFormat="1" hidden="1" spans="2:70">
      <c r="B3862" s="17"/>
      <c r="C3862" s="4"/>
      <c r="D3862" s="16"/>
      <c r="E3862" s="1"/>
      <c r="F3862" s="17"/>
      <c r="G3862" s="4">
        <v>0</v>
      </c>
      <c r="H3862" s="35">
        <f t="shared" si="423"/>
        <v>0</v>
      </c>
      <c r="I3862" s="47"/>
      <c r="J3862" s="17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7"/>
      <c r="AG3862" s="17"/>
      <c r="AH3862" s="17"/>
      <c r="AI3862" s="17"/>
      <c r="AJ3862" s="17"/>
      <c r="AK3862" s="17"/>
      <c r="AL3862" s="17"/>
      <c r="AM3862" s="17"/>
      <c r="AN3862" s="17"/>
      <c r="AO3862" s="37">
        <f t="shared" si="421"/>
        <v>0</v>
      </c>
      <c r="AP3862" s="17"/>
      <c r="AQ3862" s="17"/>
      <c r="AR3862" s="17"/>
      <c r="AS3862" s="17"/>
      <c r="AT3862" s="17"/>
      <c r="AU3862" s="17"/>
      <c r="AV3862" s="17"/>
      <c r="AW3862" s="17"/>
      <c r="AX3862" s="17"/>
      <c r="AY3862" s="17"/>
      <c r="AZ3862" s="17"/>
      <c r="BA3862" s="17"/>
      <c r="BB3862" s="17"/>
      <c r="BC3862" s="17"/>
      <c r="BD3862" s="17"/>
      <c r="BE3862" s="17"/>
      <c r="BF3862" s="17"/>
      <c r="BG3862" s="17"/>
      <c r="BH3862" s="17"/>
      <c r="BI3862" s="17"/>
      <c r="BJ3862" s="17"/>
      <c r="BK3862" s="17"/>
      <c r="BL3862" s="17"/>
      <c r="BM3862" s="17"/>
      <c r="BN3862" s="17"/>
      <c r="BO3862" s="17"/>
      <c r="BP3862" s="17"/>
      <c r="BQ3862" s="17"/>
      <c r="BR3862" s="17"/>
    </row>
    <row r="3863" customFormat="1" hidden="1" spans="2:70">
      <c r="B3863" s="17"/>
      <c r="C3863" s="4"/>
      <c r="D3863" s="16"/>
      <c r="E3863" s="1"/>
      <c r="F3863" s="17"/>
      <c r="G3863" s="4">
        <v>0</v>
      </c>
      <c r="H3863" s="35">
        <f t="shared" si="423"/>
        <v>0</v>
      </c>
      <c r="I3863" s="47"/>
      <c r="J3863" s="17"/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37">
        <f t="shared" si="421"/>
        <v>0</v>
      </c>
      <c r="AP3863" s="17"/>
      <c r="AQ3863" s="17"/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  <c r="BE3863" s="17"/>
      <c r="BF3863" s="17"/>
      <c r="BG3863" s="17"/>
      <c r="BH3863" s="17"/>
      <c r="BI3863" s="17"/>
      <c r="BJ3863" s="17"/>
      <c r="BK3863" s="17"/>
      <c r="BL3863" s="17"/>
      <c r="BM3863" s="17"/>
      <c r="BN3863" s="17"/>
      <c r="BO3863" s="17"/>
      <c r="BP3863" s="17"/>
      <c r="BQ3863" s="17"/>
      <c r="BR3863" s="17"/>
    </row>
    <row r="3864" customFormat="1" hidden="1" spans="2:70">
      <c r="B3864" s="17"/>
      <c r="C3864" s="4"/>
      <c r="D3864" s="16"/>
      <c r="E3864" s="1"/>
      <c r="F3864" s="17"/>
      <c r="G3864" s="4">
        <v>0</v>
      </c>
      <c r="H3864" s="35">
        <f t="shared" si="423"/>
        <v>0</v>
      </c>
      <c r="I3864" s="47"/>
      <c r="J3864" s="17"/>
      <c r="K3864" s="17"/>
      <c r="L3864" s="17"/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7"/>
      <c r="AG3864" s="17"/>
      <c r="AH3864" s="17"/>
      <c r="AI3864" s="17"/>
      <c r="AJ3864" s="17"/>
      <c r="AK3864" s="17"/>
      <c r="AL3864" s="17"/>
      <c r="AM3864" s="17"/>
      <c r="AN3864" s="17"/>
      <c r="AO3864" s="37">
        <f t="shared" si="421"/>
        <v>0</v>
      </c>
      <c r="AP3864" s="17"/>
      <c r="AQ3864" s="17"/>
      <c r="AR3864" s="17"/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s="17"/>
      <c r="BE3864" s="17"/>
      <c r="BF3864" s="17"/>
      <c r="BG3864" s="17"/>
      <c r="BH3864" s="17"/>
      <c r="BI3864" s="17"/>
      <c r="BJ3864" s="17"/>
      <c r="BK3864" s="17"/>
      <c r="BL3864" s="17"/>
      <c r="BM3864" s="17"/>
      <c r="BN3864" s="17"/>
      <c r="BO3864" s="17"/>
      <c r="BP3864" s="17"/>
      <c r="BQ3864" s="17"/>
      <c r="BR3864" s="17"/>
    </row>
    <row r="3865" customFormat="1" hidden="1" spans="2:70">
      <c r="B3865" s="17"/>
      <c r="C3865" s="4"/>
      <c r="D3865" s="16"/>
      <c r="E3865" s="1"/>
      <c r="F3865" s="17"/>
      <c r="G3865" s="4">
        <v>0</v>
      </c>
      <c r="H3865" s="35">
        <f t="shared" si="423"/>
        <v>0</v>
      </c>
      <c r="I3865" s="47"/>
      <c r="J3865" s="17"/>
      <c r="K3865" s="17"/>
      <c r="L3865" s="17"/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7"/>
      <c r="AL3865" s="17"/>
      <c r="AM3865" s="17"/>
      <c r="AN3865" s="17"/>
      <c r="AO3865" s="37">
        <f t="shared" si="421"/>
        <v>0</v>
      </c>
      <c r="AP3865" s="17"/>
      <c r="AQ3865" s="17"/>
      <c r="AR3865" s="17"/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s="17"/>
      <c r="BE3865" s="17"/>
      <c r="BF3865" s="17"/>
      <c r="BG3865" s="17"/>
      <c r="BH3865" s="17"/>
      <c r="BI3865" s="17"/>
      <c r="BJ3865" s="17"/>
      <c r="BK3865" s="17"/>
      <c r="BL3865" s="17"/>
      <c r="BM3865" s="17"/>
      <c r="BN3865" s="17"/>
      <c r="BO3865" s="17"/>
      <c r="BP3865" s="17"/>
      <c r="BQ3865" s="17"/>
      <c r="BR3865" s="17"/>
    </row>
    <row r="3866" customFormat="1" hidden="1" spans="2:70">
      <c r="B3866" s="17"/>
      <c r="C3866" s="4"/>
      <c r="D3866" s="16"/>
      <c r="E3866" s="1"/>
      <c r="F3866" s="17"/>
      <c r="G3866" s="4">
        <v>0</v>
      </c>
      <c r="H3866" s="35">
        <f t="shared" si="423"/>
        <v>0</v>
      </c>
      <c r="I3866" s="47"/>
      <c r="J3866" s="17"/>
      <c r="K3866" s="17"/>
      <c r="L3866" s="17"/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7"/>
      <c r="AG3866" s="17"/>
      <c r="AH3866" s="17"/>
      <c r="AI3866" s="17"/>
      <c r="AJ3866" s="17"/>
      <c r="AK3866" s="17"/>
      <c r="AL3866" s="17"/>
      <c r="AM3866" s="17"/>
      <c r="AN3866" s="17"/>
      <c r="AO3866" s="37">
        <f t="shared" si="421"/>
        <v>0</v>
      </c>
      <c r="AP3866" s="17"/>
      <c r="AQ3866" s="17"/>
      <c r="AR3866" s="17"/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s="17"/>
      <c r="BE3866" s="17"/>
      <c r="BF3866" s="17"/>
      <c r="BG3866" s="17"/>
      <c r="BH3866" s="17"/>
      <c r="BI3866" s="17"/>
      <c r="BJ3866" s="17"/>
      <c r="BK3866" s="17"/>
      <c r="BL3866" s="17"/>
      <c r="BM3866" s="17"/>
      <c r="BN3866" s="17"/>
      <c r="BO3866" s="17"/>
      <c r="BP3866" s="17"/>
      <c r="BQ3866" s="17"/>
      <c r="BR3866" s="17"/>
    </row>
    <row r="3867" customFormat="1" hidden="1" spans="2:70">
      <c r="B3867" s="17"/>
      <c r="C3867" s="4"/>
      <c r="D3867" s="16"/>
      <c r="E3867" s="1"/>
      <c r="F3867" s="17"/>
      <c r="G3867" s="4">
        <v>0</v>
      </c>
      <c r="H3867" s="35">
        <f t="shared" si="423"/>
        <v>0</v>
      </c>
      <c r="I3867" s="47"/>
      <c r="J3867" s="17"/>
      <c r="K3867" s="17"/>
      <c r="L3867" s="17"/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7"/>
      <c r="AG3867" s="17"/>
      <c r="AH3867" s="17"/>
      <c r="AI3867" s="17"/>
      <c r="AJ3867" s="17"/>
      <c r="AK3867" s="17"/>
      <c r="AL3867" s="17"/>
      <c r="AM3867" s="17"/>
      <c r="AN3867" s="17"/>
      <c r="AO3867" s="37">
        <f t="shared" si="421"/>
        <v>0</v>
      </c>
      <c r="AP3867" s="17"/>
      <c r="AQ3867" s="17"/>
      <c r="AR3867" s="17"/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s="17"/>
      <c r="BE3867" s="17"/>
      <c r="BF3867" s="17"/>
      <c r="BG3867" s="17"/>
      <c r="BH3867" s="17"/>
      <c r="BI3867" s="17"/>
      <c r="BJ3867" s="17"/>
      <c r="BK3867" s="17"/>
      <c r="BL3867" s="17"/>
      <c r="BM3867" s="17"/>
      <c r="BN3867" s="17"/>
      <c r="BO3867" s="17"/>
      <c r="BP3867" s="17"/>
      <c r="BQ3867" s="17"/>
      <c r="BR3867" s="17"/>
    </row>
    <row r="3868" customFormat="1" hidden="1" spans="2:70">
      <c r="B3868" s="17"/>
      <c r="C3868" s="4"/>
      <c r="D3868" s="16"/>
      <c r="E3868" s="1"/>
      <c r="F3868" s="17"/>
      <c r="G3868" s="4">
        <v>0</v>
      </c>
      <c r="H3868" s="35">
        <f t="shared" si="423"/>
        <v>0</v>
      </c>
      <c r="I3868" s="4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7"/>
      <c r="AI3868" s="17"/>
      <c r="AJ3868" s="17"/>
      <c r="AK3868" s="17"/>
      <c r="AL3868" s="17"/>
      <c r="AM3868" s="17"/>
      <c r="AN3868" s="17"/>
      <c r="AO3868" s="37">
        <f t="shared" si="421"/>
        <v>0</v>
      </c>
      <c r="AP3868" s="17"/>
      <c r="AQ3868" s="17"/>
      <c r="AR3868" s="17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7"/>
      <c r="BC3868" s="17"/>
      <c r="BD3868" s="17"/>
      <c r="BE3868" s="17"/>
      <c r="BF3868" s="17"/>
      <c r="BG3868" s="17"/>
      <c r="BH3868" s="17"/>
      <c r="BI3868" s="17"/>
      <c r="BJ3868" s="17"/>
      <c r="BK3868" s="17"/>
      <c r="BL3868" s="17"/>
      <c r="BM3868" s="17"/>
      <c r="BN3868" s="17"/>
      <c r="BO3868" s="17"/>
      <c r="BP3868" s="17"/>
      <c r="BQ3868" s="17"/>
      <c r="BR3868" s="17"/>
    </row>
    <row r="3869" customFormat="1" hidden="1" spans="2:70">
      <c r="B3869" s="17"/>
      <c r="C3869" s="4"/>
      <c r="D3869" s="16"/>
      <c r="E3869" s="1"/>
      <c r="F3869" s="17"/>
      <c r="G3869" s="4">
        <v>0</v>
      </c>
      <c r="H3869" s="35">
        <f t="shared" si="423"/>
        <v>0</v>
      </c>
      <c r="I3869" s="47"/>
      <c r="J3869" s="17"/>
      <c r="K3869" s="17"/>
      <c r="L3869" s="17"/>
      <c r="M3869" s="17"/>
      <c r="N3869" s="17"/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  <c r="AE3869" s="17"/>
      <c r="AF3869" s="17"/>
      <c r="AG3869" s="17"/>
      <c r="AH3869" s="17"/>
      <c r="AI3869" s="17"/>
      <c r="AJ3869" s="17"/>
      <c r="AK3869" s="17"/>
      <c r="AL3869" s="17"/>
      <c r="AM3869" s="17"/>
      <c r="AN3869" s="17"/>
      <c r="AO3869" s="37">
        <f t="shared" si="421"/>
        <v>0</v>
      </c>
      <c r="AP3869" s="17"/>
      <c r="AQ3869" s="17"/>
      <c r="AR3869" s="17"/>
      <c r="AS3869" s="17"/>
      <c r="AT3869" s="17"/>
      <c r="AU3869" s="17"/>
      <c r="AV3869" s="17"/>
      <c r="AW3869" s="17"/>
      <c r="AX3869" s="17"/>
      <c r="AY3869" s="17"/>
      <c r="AZ3869" s="17"/>
      <c r="BA3869" s="17"/>
      <c r="BB3869" s="17"/>
      <c r="BC3869" s="17"/>
      <c r="BD3869" s="17"/>
      <c r="BE3869" s="17"/>
      <c r="BF3869" s="17"/>
      <c r="BG3869" s="17"/>
      <c r="BH3869" s="17"/>
      <c r="BI3869" s="17"/>
      <c r="BJ3869" s="17"/>
      <c r="BK3869" s="17"/>
      <c r="BL3869" s="17"/>
      <c r="BM3869" s="17"/>
      <c r="BN3869" s="17"/>
      <c r="BO3869" s="17"/>
      <c r="BP3869" s="17"/>
      <c r="BQ3869" s="17"/>
      <c r="BR3869" s="17"/>
    </row>
    <row r="3870" customFormat="1" hidden="1" spans="2:70">
      <c r="B3870" s="17"/>
      <c r="C3870" s="4"/>
      <c r="D3870" s="16"/>
      <c r="E3870" s="1"/>
      <c r="F3870" s="17"/>
      <c r="G3870" s="4">
        <v>0</v>
      </c>
      <c r="H3870" s="35">
        <f t="shared" si="423"/>
        <v>0</v>
      </c>
      <c r="I3870" s="47"/>
      <c r="J3870" s="17"/>
      <c r="K3870" s="17"/>
      <c r="L3870" s="17"/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  <c r="AE3870" s="17"/>
      <c r="AF3870" s="17"/>
      <c r="AG3870" s="17"/>
      <c r="AH3870" s="17"/>
      <c r="AI3870" s="17"/>
      <c r="AJ3870" s="17"/>
      <c r="AK3870" s="17"/>
      <c r="AL3870" s="17"/>
      <c r="AM3870" s="17"/>
      <c r="AN3870" s="17"/>
      <c r="AO3870" s="37">
        <f t="shared" si="421"/>
        <v>0</v>
      </c>
      <c r="AP3870" s="17"/>
      <c r="AQ3870" s="17"/>
      <c r="AR3870" s="17"/>
      <c r="AS3870" s="17"/>
      <c r="AT3870" s="17"/>
      <c r="AU3870" s="17"/>
      <c r="AV3870" s="17"/>
      <c r="AW3870" s="17"/>
      <c r="AX3870" s="17"/>
      <c r="AY3870" s="17"/>
      <c r="AZ3870" s="17"/>
      <c r="BA3870" s="17"/>
      <c r="BB3870" s="17"/>
      <c r="BC3870" s="17"/>
      <c r="BD3870" s="17"/>
      <c r="BE3870" s="17"/>
      <c r="BF3870" s="17"/>
      <c r="BG3870" s="17"/>
      <c r="BH3870" s="17"/>
      <c r="BI3870" s="17"/>
      <c r="BJ3870" s="17"/>
      <c r="BK3870" s="17"/>
      <c r="BL3870" s="17"/>
      <c r="BM3870" s="17"/>
      <c r="BN3870" s="17"/>
      <c r="BO3870" s="17"/>
      <c r="BP3870" s="17"/>
      <c r="BQ3870" s="17"/>
      <c r="BR3870" s="17"/>
    </row>
    <row r="3871" customFormat="1" hidden="1" spans="2:70">
      <c r="B3871" s="17"/>
      <c r="C3871" s="4"/>
      <c r="D3871" s="16"/>
      <c r="E3871" s="1"/>
      <c r="F3871" s="17"/>
      <c r="G3871" s="4">
        <v>0</v>
      </c>
      <c r="H3871" s="35">
        <f t="shared" si="423"/>
        <v>0</v>
      </c>
      <c r="I3871" s="47"/>
      <c r="J3871" s="17"/>
      <c r="K3871" s="17"/>
      <c r="L3871" s="17"/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  <c r="AE3871" s="17"/>
      <c r="AF3871" s="17"/>
      <c r="AG3871" s="17"/>
      <c r="AH3871" s="17"/>
      <c r="AI3871" s="17"/>
      <c r="AJ3871" s="17"/>
      <c r="AK3871" s="17"/>
      <c r="AL3871" s="17"/>
      <c r="AM3871" s="17"/>
      <c r="AN3871" s="17"/>
      <c r="AO3871" s="37">
        <f t="shared" ref="AO3871:AO3940" si="424">SUM(AP3871:BT3871)</f>
        <v>0</v>
      </c>
      <c r="AP3871" s="17"/>
      <c r="AQ3871" s="17"/>
      <c r="AR3871" s="17"/>
      <c r="AS3871" s="17"/>
      <c r="AT3871" s="17"/>
      <c r="AU3871" s="17"/>
      <c r="AV3871" s="17"/>
      <c r="AW3871" s="17"/>
      <c r="AX3871" s="17"/>
      <c r="AY3871" s="17"/>
      <c r="AZ3871" s="17"/>
      <c r="BA3871" s="17"/>
      <c r="BB3871" s="17"/>
      <c r="BC3871" s="17"/>
      <c r="BD3871" s="17"/>
      <c r="BE3871" s="17"/>
      <c r="BF3871" s="17"/>
      <c r="BG3871" s="17"/>
      <c r="BH3871" s="17"/>
      <c r="BI3871" s="17"/>
      <c r="BJ3871" s="17"/>
      <c r="BK3871" s="17"/>
      <c r="BL3871" s="17"/>
      <c r="BM3871" s="17"/>
      <c r="BN3871" s="17"/>
      <c r="BO3871" s="17"/>
      <c r="BP3871" s="17"/>
      <c r="BQ3871" s="17"/>
      <c r="BR3871" s="17"/>
    </row>
    <row r="3872" customFormat="1" hidden="1" spans="2:70">
      <c r="B3872" s="17"/>
      <c r="C3872" s="4"/>
      <c r="D3872" s="16"/>
      <c r="E3872" s="1"/>
      <c r="F3872" s="17"/>
      <c r="G3872" s="4">
        <v>0</v>
      </c>
      <c r="H3872" s="35">
        <f t="shared" si="423"/>
        <v>0</v>
      </c>
      <c r="I3872" s="47"/>
      <c r="J3872" s="17"/>
      <c r="K3872" s="17"/>
      <c r="L3872" s="17"/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  <c r="AE3872" s="17"/>
      <c r="AF3872" s="17"/>
      <c r="AG3872" s="17"/>
      <c r="AH3872" s="17"/>
      <c r="AI3872" s="17"/>
      <c r="AJ3872" s="17"/>
      <c r="AK3872" s="17"/>
      <c r="AL3872" s="17"/>
      <c r="AM3872" s="17"/>
      <c r="AN3872" s="17"/>
      <c r="AO3872" s="37">
        <f t="shared" si="424"/>
        <v>0</v>
      </c>
      <c r="AP3872" s="17"/>
      <c r="AQ3872" s="17"/>
      <c r="AR3872" s="17"/>
      <c r="AS3872" s="17"/>
      <c r="AT3872" s="17"/>
      <c r="AU3872" s="17"/>
      <c r="AV3872" s="17"/>
      <c r="AW3872" s="17"/>
      <c r="AX3872" s="17"/>
      <c r="AY3872" s="17"/>
      <c r="AZ3872" s="17"/>
      <c r="BA3872" s="17"/>
      <c r="BB3872" s="17"/>
      <c r="BC3872" s="17"/>
      <c r="BD3872" s="17"/>
      <c r="BE3872" s="17"/>
      <c r="BF3872" s="17"/>
      <c r="BG3872" s="17"/>
      <c r="BH3872" s="17"/>
      <c r="BI3872" s="17"/>
      <c r="BJ3872" s="17"/>
      <c r="BK3872" s="17"/>
      <c r="BL3872" s="17"/>
      <c r="BM3872" s="17"/>
      <c r="BN3872" s="17"/>
      <c r="BO3872" s="17"/>
      <c r="BP3872" s="17"/>
      <c r="BQ3872" s="17"/>
      <c r="BR3872" s="17"/>
    </row>
    <row r="3873" customFormat="1" hidden="1" spans="2:70">
      <c r="B3873" s="17"/>
      <c r="C3873" s="4"/>
      <c r="D3873" s="16"/>
      <c r="E3873" s="1"/>
      <c r="F3873" s="17"/>
      <c r="G3873" s="4">
        <v>0</v>
      </c>
      <c r="H3873" s="35">
        <f t="shared" si="423"/>
        <v>0</v>
      </c>
      <c r="I3873" s="47"/>
      <c r="J3873" s="17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7"/>
      <c r="AI3873" s="17"/>
      <c r="AJ3873" s="17"/>
      <c r="AK3873" s="17"/>
      <c r="AL3873" s="17"/>
      <c r="AM3873" s="17"/>
      <c r="AN3873" s="17"/>
      <c r="AO3873" s="37">
        <f t="shared" si="424"/>
        <v>0</v>
      </c>
      <c r="AP3873" s="17"/>
      <c r="AQ3873" s="17"/>
      <c r="AR3873" s="17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7"/>
      <c r="BC3873" s="17"/>
      <c r="BD3873" s="17"/>
      <c r="BE3873" s="17"/>
      <c r="BF3873" s="17"/>
      <c r="BG3873" s="17"/>
      <c r="BH3873" s="17"/>
      <c r="BI3873" s="17"/>
      <c r="BJ3873" s="17"/>
      <c r="BK3873" s="17"/>
      <c r="BL3873" s="17"/>
      <c r="BM3873" s="17"/>
      <c r="BN3873" s="17"/>
      <c r="BO3873" s="17"/>
      <c r="BP3873" s="17"/>
      <c r="BQ3873" s="17"/>
      <c r="BR3873" s="17"/>
    </row>
    <row r="3874" customFormat="1" hidden="1" spans="2:70">
      <c r="B3874" s="17"/>
      <c r="C3874" s="4"/>
      <c r="D3874" s="16"/>
      <c r="E3874" s="1"/>
      <c r="F3874" s="17"/>
      <c r="G3874" s="4">
        <v>0</v>
      </c>
      <c r="H3874" s="35">
        <f t="shared" si="423"/>
        <v>0</v>
      </c>
      <c r="I3874" s="47"/>
      <c r="J3874" s="17"/>
      <c r="K3874" s="17"/>
      <c r="L3874" s="17"/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  <c r="AE3874" s="17"/>
      <c r="AF3874" s="17"/>
      <c r="AG3874" s="17"/>
      <c r="AH3874" s="17"/>
      <c r="AI3874" s="17"/>
      <c r="AJ3874" s="17"/>
      <c r="AK3874" s="17"/>
      <c r="AL3874" s="17"/>
      <c r="AM3874" s="17"/>
      <c r="AN3874" s="17"/>
      <c r="AO3874" s="37">
        <f t="shared" si="424"/>
        <v>0</v>
      </c>
      <c r="AP3874" s="17"/>
      <c r="AQ3874" s="17"/>
      <c r="AR3874" s="17"/>
      <c r="AS3874" s="17"/>
      <c r="AT3874" s="17"/>
      <c r="AU3874" s="17"/>
      <c r="AV3874" s="17"/>
      <c r="AW3874" s="17"/>
      <c r="AX3874" s="17"/>
      <c r="AY3874" s="17"/>
      <c r="AZ3874" s="17"/>
      <c r="BA3874" s="17"/>
      <c r="BB3874" s="17"/>
      <c r="BC3874" s="17"/>
      <c r="BD3874" s="17"/>
      <c r="BE3874" s="17"/>
      <c r="BF3874" s="17"/>
      <c r="BG3874" s="17"/>
      <c r="BH3874" s="17"/>
      <c r="BI3874" s="17"/>
      <c r="BJ3874" s="17"/>
      <c r="BK3874" s="17"/>
      <c r="BL3874" s="17"/>
      <c r="BM3874" s="17"/>
      <c r="BN3874" s="17"/>
      <c r="BO3874" s="17"/>
      <c r="BP3874" s="17"/>
      <c r="BQ3874" s="17"/>
      <c r="BR3874" s="17"/>
    </row>
    <row r="3875" customFormat="1" hidden="1" spans="2:70">
      <c r="B3875" s="17"/>
      <c r="C3875" s="4"/>
      <c r="D3875" s="16"/>
      <c r="E3875" s="1"/>
      <c r="F3875" s="17"/>
      <c r="G3875" s="4">
        <v>0</v>
      </c>
      <c r="H3875" s="35">
        <f t="shared" si="423"/>
        <v>0</v>
      </c>
      <c r="I3875" s="47"/>
      <c r="J3875" s="17"/>
      <c r="K3875" s="17"/>
      <c r="L3875" s="17"/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  <c r="AE3875" s="17"/>
      <c r="AF3875" s="17"/>
      <c r="AG3875" s="17"/>
      <c r="AH3875" s="17"/>
      <c r="AI3875" s="17"/>
      <c r="AJ3875" s="17"/>
      <c r="AK3875" s="17"/>
      <c r="AL3875" s="17"/>
      <c r="AM3875" s="17"/>
      <c r="AN3875" s="17"/>
      <c r="AO3875" s="37">
        <f t="shared" si="424"/>
        <v>0</v>
      </c>
      <c r="AP3875" s="17"/>
      <c r="AQ3875" s="17"/>
      <c r="AR3875" s="17"/>
      <c r="AS3875" s="17"/>
      <c r="AT3875" s="17"/>
      <c r="AU3875" s="17"/>
      <c r="AV3875" s="17"/>
      <c r="AW3875" s="17"/>
      <c r="AX3875" s="17"/>
      <c r="AY3875" s="17"/>
      <c r="AZ3875" s="17"/>
      <c r="BA3875" s="17"/>
      <c r="BB3875" s="17"/>
      <c r="BC3875" s="17"/>
      <c r="BD3875" s="17"/>
      <c r="BE3875" s="17"/>
      <c r="BF3875" s="17"/>
      <c r="BG3875" s="17"/>
      <c r="BH3875" s="17"/>
      <c r="BI3875" s="17"/>
      <c r="BJ3875" s="17"/>
      <c r="BK3875" s="17"/>
      <c r="BL3875" s="17"/>
      <c r="BM3875" s="17"/>
      <c r="BN3875" s="17"/>
      <c r="BO3875" s="17"/>
      <c r="BP3875" s="17"/>
      <c r="BQ3875" s="17"/>
      <c r="BR3875" s="17"/>
    </row>
    <row r="3876" customFormat="1" hidden="1" spans="2:70">
      <c r="B3876" s="17"/>
      <c r="C3876" s="4"/>
      <c r="D3876" s="16"/>
      <c r="E3876" s="1"/>
      <c r="F3876" s="17"/>
      <c r="G3876" s="4">
        <v>0</v>
      </c>
      <c r="H3876" s="35">
        <f t="shared" si="423"/>
        <v>0</v>
      </c>
      <c r="I3876" s="47"/>
      <c r="J3876" s="17"/>
      <c r="K3876" s="17"/>
      <c r="L3876" s="17"/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  <c r="AE3876" s="17"/>
      <c r="AF3876" s="17"/>
      <c r="AG3876" s="17"/>
      <c r="AH3876" s="17"/>
      <c r="AI3876" s="17"/>
      <c r="AJ3876" s="17"/>
      <c r="AK3876" s="17"/>
      <c r="AL3876" s="17"/>
      <c r="AM3876" s="17"/>
      <c r="AN3876" s="17"/>
      <c r="AO3876" s="37">
        <f t="shared" si="424"/>
        <v>0</v>
      </c>
      <c r="AP3876" s="17"/>
      <c r="AQ3876" s="17"/>
      <c r="AR3876" s="17"/>
      <c r="AS3876" s="17"/>
      <c r="AT3876" s="17"/>
      <c r="AU3876" s="17"/>
      <c r="AV3876" s="17"/>
      <c r="AW3876" s="17"/>
      <c r="AX3876" s="17"/>
      <c r="AY3876" s="17"/>
      <c r="AZ3876" s="17"/>
      <c r="BA3876" s="17"/>
      <c r="BB3876" s="17"/>
      <c r="BC3876" s="17"/>
      <c r="BD3876" s="17"/>
      <c r="BE3876" s="17"/>
      <c r="BF3876" s="17"/>
      <c r="BG3876" s="17"/>
      <c r="BH3876" s="17"/>
      <c r="BI3876" s="17"/>
      <c r="BJ3876" s="17"/>
      <c r="BK3876" s="17"/>
      <c r="BL3876" s="17"/>
      <c r="BM3876" s="17"/>
      <c r="BN3876" s="17"/>
      <c r="BO3876" s="17"/>
      <c r="BP3876" s="17"/>
      <c r="BQ3876" s="17"/>
      <c r="BR3876" s="17"/>
    </row>
    <row r="3877" customFormat="1" hidden="1" spans="2:70">
      <c r="B3877" s="17"/>
      <c r="C3877" s="4"/>
      <c r="D3877" s="16"/>
      <c r="E3877" s="1"/>
      <c r="F3877" s="17"/>
      <c r="G3877" s="4">
        <v>0</v>
      </c>
      <c r="H3877" s="35">
        <f t="shared" si="423"/>
        <v>0</v>
      </c>
      <c r="I3877" s="4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  <c r="AE3877" s="17"/>
      <c r="AF3877" s="17"/>
      <c r="AG3877" s="17"/>
      <c r="AH3877" s="17"/>
      <c r="AI3877" s="17"/>
      <c r="AJ3877" s="17"/>
      <c r="AK3877" s="17"/>
      <c r="AL3877" s="17"/>
      <c r="AM3877" s="17"/>
      <c r="AN3877" s="17"/>
      <c r="AO3877" s="37">
        <f t="shared" si="424"/>
        <v>0</v>
      </c>
      <c r="AP3877" s="17"/>
      <c r="AQ3877" s="17"/>
      <c r="AR3877" s="17"/>
      <c r="AS3877" s="17"/>
      <c r="AT3877" s="17"/>
      <c r="AU3877" s="17"/>
      <c r="AV3877" s="17"/>
      <c r="AW3877" s="17"/>
      <c r="AX3877" s="17"/>
      <c r="AY3877" s="17"/>
      <c r="AZ3877" s="17"/>
      <c r="BA3877" s="17"/>
      <c r="BB3877" s="17"/>
      <c r="BC3877" s="17"/>
      <c r="BD3877" s="17"/>
      <c r="BE3877" s="17"/>
      <c r="BF3877" s="17"/>
      <c r="BG3877" s="17"/>
      <c r="BH3877" s="17"/>
      <c r="BI3877" s="17"/>
      <c r="BJ3877" s="17"/>
      <c r="BK3877" s="17"/>
      <c r="BL3877" s="17"/>
      <c r="BM3877" s="17"/>
      <c r="BN3877" s="17"/>
      <c r="BO3877" s="17"/>
      <c r="BP3877" s="17"/>
      <c r="BQ3877" s="17"/>
      <c r="BR3877" s="17"/>
    </row>
    <row r="3878" customFormat="1" hidden="1" spans="2:70">
      <c r="B3878" s="17"/>
      <c r="C3878" s="4"/>
      <c r="D3878" s="16"/>
      <c r="E3878" s="1"/>
      <c r="F3878" s="17"/>
      <c r="G3878" s="4">
        <v>0</v>
      </c>
      <c r="H3878" s="35">
        <f t="shared" si="423"/>
        <v>0</v>
      </c>
      <c r="I3878" s="47"/>
      <c r="J3878" s="17"/>
      <c r="K3878" s="17"/>
      <c r="L3878" s="17"/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  <c r="AE3878" s="17"/>
      <c r="AF3878" s="17"/>
      <c r="AG3878" s="17"/>
      <c r="AH3878" s="17"/>
      <c r="AI3878" s="17"/>
      <c r="AJ3878" s="17"/>
      <c r="AK3878" s="17"/>
      <c r="AL3878" s="17"/>
      <c r="AM3878" s="17"/>
      <c r="AN3878" s="17"/>
      <c r="AO3878" s="37">
        <f t="shared" si="424"/>
        <v>0</v>
      </c>
      <c r="AP3878" s="17"/>
      <c r="AQ3878" s="17"/>
      <c r="AR3878" s="17"/>
      <c r="AS3878" s="17"/>
      <c r="AT3878" s="17"/>
      <c r="AU3878" s="17"/>
      <c r="AV3878" s="17"/>
      <c r="AW3878" s="17"/>
      <c r="AX3878" s="17"/>
      <c r="AY3878" s="17"/>
      <c r="AZ3878" s="17"/>
      <c r="BA3878" s="17"/>
      <c r="BB3878" s="17"/>
      <c r="BC3878" s="17"/>
      <c r="BD3878" s="17"/>
      <c r="BE3878" s="17"/>
      <c r="BF3878" s="17"/>
      <c r="BG3878" s="17"/>
      <c r="BH3878" s="17"/>
      <c r="BI3878" s="17"/>
      <c r="BJ3878" s="17"/>
      <c r="BK3878" s="17"/>
      <c r="BL3878" s="17"/>
      <c r="BM3878" s="17"/>
      <c r="BN3878" s="17"/>
      <c r="BO3878" s="17"/>
      <c r="BP3878" s="17"/>
      <c r="BQ3878" s="17"/>
      <c r="BR3878" s="17"/>
    </row>
    <row r="3879" customFormat="1" hidden="1" spans="2:70">
      <c r="B3879" s="17"/>
      <c r="C3879" s="4"/>
      <c r="D3879" s="16"/>
      <c r="E3879" s="1"/>
      <c r="F3879" s="17"/>
      <c r="G3879" s="4">
        <v>0</v>
      </c>
      <c r="H3879" s="35">
        <f t="shared" si="423"/>
        <v>0</v>
      </c>
      <c r="I3879" s="47"/>
      <c r="J3879" s="17"/>
      <c r="K3879" s="17"/>
      <c r="L3879" s="17"/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  <c r="AE3879" s="17"/>
      <c r="AF3879" s="17"/>
      <c r="AG3879" s="17"/>
      <c r="AH3879" s="17"/>
      <c r="AI3879" s="17"/>
      <c r="AJ3879" s="17"/>
      <c r="AK3879" s="17"/>
      <c r="AL3879" s="17"/>
      <c r="AM3879" s="17"/>
      <c r="AN3879" s="17"/>
      <c r="AO3879" s="37">
        <f t="shared" si="424"/>
        <v>0</v>
      </c>
      <c r="AP3879" s="17"/>
      <c r="AQ3879" s="17"/>
      <c r="AR3879" s="17"/>
      <c r="AS3879" s="17"/>
      <c r="AT3879" s="17"/>
      <c r="AU3879" s="17"/>
      <c r="AV3879" s="17"/>
      <c r="AW3879" s="17"/>
      <c r="AX3879" s="17"/>
      <c r="AY3879" s="17"/>
      <c r="AZ3879" s="17"/>
      <c r="BA3879" s="17"/>
      <c r="BB3879" s="17"/>
      <c r="BC3879" s="17"/>
      <c r="BD3879" s="17"/>
      <c r="BE3879" s="17"/>
      <c r="BF3879" s="17"/>
      <c r="BG3879" s="17"/>
      <c r="BH3879" s="17"/>
      <c r="BI3879" s="17"/>
      <c r="BJ3879" s="17"/>
      <c r="BK3879" s="17"/>
      <c r="BL3879" s="17"/>
      <c r="BM3879" s="17"/>
      <c r="BN3879" s="17"/>
      <c r="BO3879" s="17"/>
      <c r="BP3879" s="17"/>
      <c r="BQ3879" s="17"/>
      <c r="BR3879" s="17"/>
    </row>
    <row r="3880" customFormat="1" hidden="1" spans="2:70">
      <c r="B3880" s="17"/>
      <c r="C3880" s="4"/>
      <c r="D3880" s="16"/>
      <c r="E3880" s="1"/>
      <c r="F3880" s="17"/>
      <c r="G3880" s="4">
        <v>0</v>
      </c>
      <c r="H3880" s="35">
        <f t="shared" si="423"/>
        <v>0</v>
      </c>
      <c r="I3880" s="47"/>
      <c r="J3880" s="17"/>
      <c r="K3880" s="17"/>
      <c r="L3880" s="17"/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  <c r="AE3880" s="17"/>
      <c r="AF3880" s="17"/>
      <c r="AG3880" s="17"/>
      <c r="AH3880" s="17"/>
      <c r="AI3880" s="17"/>
      <c r="AJ3880" s="17"/>
      <c r="AK3880" s="17"/>
      <c r="AL3880" s="17"/>
      <c r="AM3880" s="17"/>
      <c r="AN3880" s="17"/>
      <c r="AO3880" s="37">
        <f t="shared" si="424"/>
        <v>0</v>
      </c>
      <c r="AP3880" s="17"/>
      <c r="AQ3880" s="17"/>
      <c r="AR3880" s="17"/>
      <c r="AS3880" s="17"/>
      <c r="AT3880" s="17"/>
      <c r="AU3880" s="17"/>
      <c r="AV3880" s="17"/>
      <c r="AW3880" s="17"/>
      <c r="AX3880" s="17"/>
      <c r="AY3880" s="17"/>
      <c r="AZ3880" s="17"/>
      <c r="BA3880" s="17"/>
      <c r="BB3880" s="17"/>
      <c r="BC3880" s="17"/>
      <c r="BD3880" s="17"/>
      <c r="BE3880" s="17"/>
      <c r="BF3880" s="17"/>
      <c r="BG3880" s="17"/>
      <c r="BH3880" s="17"/>
      <c r="BI3880" s="17"/>
      <c r="BJ3880" s="17"/>
      <c r="BK3880" s="17"/>
      <c r="BL3880" s="17"/>
      <c r="BM3880" s="17"/>
      <c r="BN3880" s="17"/>
      <c r="BO3880" s="17"/>
      <c r="BP3880" s="17"/>
      <c r="BQ3880" s="17"/>
      <c r="BR3880" s="17"/>
    </row>
    <row r="3881" customFormat="1" hidden="1" spans="2:70">
      <c r="B3881" s="17"/>
      <c r="C3881" s="4"/>
      <c r="D3881" s="16"/>
      <c r="E3881" s="1"/>
      <c r="F3881" s="17"/>
      <c r="G3881" s="4">
        <v>0</v>
      </c>
      <c r="H3881" s="35">
        <f t="shared" si="423"/>
        <v>0</v>
      </c>
      <c r="I3881" s="47"/>
      <c r="J3881" s="17"/>
      <c r="K3881" s="17"/>
      <c r="L3881" s="17"/>
      <c r="M3881" s="17"/>
      <c r="N3881" s="17"/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  <c r="AE3881" s="17"/>
      <c r="AF3881" s="17"/>
      <c r="AG3881" s="17"/>
      <c r="AH3881" s="17"/>
      <c r="AI3881" s="17"/>
      <c r="AJ3881" s="17"/>
      <c r="AK3881" s="17"/>
      <c r="AL3881" s="17"/>
      <c r="AM3881" s="17"/>
      <c r="AN3881" s="17"/>
      <c r="AO3881" s="37">
        <f t="shared" si="424"/>
        <v>0</v>
      </c>
      <c r="AP3881" s="17"/>
      <c r="AQ3881" s="17"/>
      <c r="AR3881" s="17"/>
      <c r="AS3881" s="17"/>
      <c r="AT3881" s="17"/>
      <c r="AU3881" s="17"/>
      <c r="AV3881" s="17"/>
      <c r="AW3881" s="17"/>
      <c r="AX3881" s="17"/>
      <c r="AY3881" s="17"/>
      <c r="AZ3881" s="17"/>
      <c r="BA3881" s="17"/>
      <c r="BB3881" s="17"/>
      <c r="BC3881" s="17"/>
      <c r="BD3881" s="17"/>
      <c r="BE3881" s="17"/>
      <c r="BF3881" s="17"/>
      <c r="BG3881" s="17"/>
      <c r="BH3881" s="17"/>
      <c r="BI3881" s="17"/>
      <c r="BJ3881" s="17"/>
      <c r="BK3881" s="17"/>
      <c r="BL3881" s="17"/>
      <c r="BM3881" s="17"/>
      <c r="BN3881" s="17"/>
      <c r="BO3881" s="17"/>
      <c r="BP3881" s="17"/>
      <c r="BQ3881" s="17"/>
      <c r="BR3881" s="17"/>
    </row>
    <row r="3882" customFormat="1" hidden="1" spans="2:70">
      <c r="B3882" s="17"/>
      <c r="C3882" s="4"/>
      <c r="D3882" s="16"/>
      <c r="E3882" s="1"/>
      <c r="F3882" s="17"/>
      <c r="G3882" s="4">
        <v>0</v>
      </c>
      <c r="H3882" s="35">
        <f t="shared" si="423"/>
        <v>0</v>
      </c>
      <c r="I3882" s="47"/>
      <c r="J3882" s="17"/>
      <c r="K3882" s="17"/>
      <c r="L3882" s="17"/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7"/>
      <c r="AG3882" s="17"/>
      <c r="AH3882" s="17"/>
      <c r="AI3882" s="17"/>
      <c r="AJ3882" s="17"/>
      <c r="AK3882" s="17"/>
      <c r="AL3882" s="17"/>
      <c r="AM3882" s="17"/>
      <c r="AN3882" s="17"/>
      <c r="AO3882" s="37">
        <f t="shared" si="424"/>
        <v>0</v>
      </c>
      <c r="AP3882" s="17"/>
      <c r="AQ3882" s="17"/>
      <c r="AR3882" s="17"/>
      <c r="AS3882" s="17"/>
      <c r="AT3882" s="17"/>
      <c r="AU3882" s="17"/>
      <c r="AV3882" s="17"/>
      <c r="AW3882" s="17"/>
      <c r="AX3882" s="17"/>
      <c r="AY3882" s="17"/>
      <c r="AZ3882" s="17"/>
      <c r="BA3882" s="17"/>
      <c r="BB3882" s="17"/>
      <c r="BC3882" s="17"/>
      <c r="BD3882" s="17"/>
      <c r="BE3882" s="17"/>
      <c r="BF3882" s="17"/>
      <c r="BG3882" s="17"/>
      <c r="BH3882" s="17"/>
      <c r="BI3882" s="17"/>
      <c r="BJ3882" s="17"/>
      <c r="BK3882" s="17"/>
      <c r="BL3882" s="17"/>
      <c r="BM3882" s="17"/>
      <c r="BN3882" s="17"/>
      <c r="BO3882" s="17"/>
      <c r="BP3882" s="17"/>
      <c r="BQ3882" s="17"/>
      <c r="BR3882" s="17"/>
    </row>
    <row r="3883" customFormat="1" hidden="1" spans="2:70">
      <c r="B3883" s="17"/>
      <c r="C3883" s="4"/>
      <c r="D3883" s="16"/>
      <c r="E3883" s="1"/>
      <c r="F3883" s="17"/>
      <c r="G3883" s="4">
        <v>0</v>
      </c>
      <c r="H3883" s="35">
        <f t="shared" si="423"/>
        <v>0</v>
      </c>
      <c r="I3883" s="47"/>
      <c r="J3883" s="17"/>
      <c r="K3883" s="17"/>
      <c r="L3883" s="17"/>
      <c r="M3883" s="17"/>
      <c r="N3883" s="17"/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  <c r="AE3883" s="17"/>
      <c r="AF3883" s="17"/>
      <c r="AG3883" s="17"/>
      <c r="AH3883" s="17"/>
      <c r="AI3883" s="17"/>
      <c r="AJ3883" s="17"/>
      <c r="AK3883" s="17"/>
      <c r="AL3883" s="17"/>
      <c r="AM3883" s="17"/>
      <c r="AN3883" s="17"/>
      <c r="AO3883" s="37">
        <f t="shared" si="424"/>
        <v>0</v>
      </c>
      <c r="AP3883" s="17"/>
      <c r="AQ3883" s="17"/>
      <c r="AR3883" s="17"/>
      <c r="AS3883" s="17"/>
      <c r="AT3883" s="17"/>
      <c r="AU3883" s="17"/>
      <c r="AV3883" s="17"/>
      <c r="AW3883" s="17"/>
      <c r="AX3883" s="17"/>
      <c r="AY3883" s="17"/>
      <c r="AZ3883" s="17"/>
      <c r="BA3883" s="17"/>
      <c r="BB3883" s="17"/>
      <c r="BC3883" s="17"/>
      <c r="BD3883" s="17"/>
      <c r="BE3883" s="17"/>
      <c r="BF3883" s="17"/>
      <c r="BG3883" s="17"/>
      <c r="BH3883" s="17"/>
      <c r="BI3883" s="17"/>
      <c r="BJ3883" s="17"/>
      <c r="BK3883" s="17"/>
      <c r="BL3883" s="17"/>
      <c r="BM3883" s="17"/>
      <c r="BN3883" s="17"/>
      <c r="BO3883" s="17"/>
      <c r="BP3883" s="17"/>
      <c r="BQ3883" s="17"/>
      <c r="BR3883" s="17"/>
    </row>
    <row r="3884" customFormat="1" hidden="1" spans="2:70">
      <c r="B3884" s="17"/>
      <c r="C3884" s="4"/>
      <c r="D3884" s="16"/>
      <c r="E3884" s="1"/>
      <c r="F3884" s="17"/>
      <c r="G3884" s="4">
        <v>0</v>
      </c>
      <c r="H3884" s="35">
        <f t="shared" si="423"/>
        <v>0</v>
      </c>
      <c r="I3884" s="47"/>
      <c r="J3884" s="17"/>
      <c r="K3884" s="17"/>
      <c r="L3884" s="17"/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  <c r="AE3884" s="17"/>
      <c r="AF3884" s="17"/>
      <c r="AG3884" s="17"/>
      <c r="AH3884" s="17"/>
      <c r="AI3884" s="17"/>
      <c r="AJ3884" s="17"/>
      <c r="AK3884" s="17"/>
      <c r="AL3884" s="17"/>
      <c r="AM3884" s="17"/>
      <c r="AN3884" s="17"/>
      <c r="AO3884" s="37">
        <f t="shared" si="424"/>
        <v>0</v>
      </c>
      <c r="AP3884" s="17"/>
      <c r="AQ3884" s="17"/>
      <c r="AR3884" s="17"/>
      <c r="AS3884" s="17"/>
      <c r="AT3884" s="17"/>
      <c r="AU3884" s="17"/>
      <c r="AV3884" s="17"/>
      <c r="AW3884" s="17"/>
      <c r="AX3884" s="17"/>
      <c r="AY3884" s="17"/>
      <c r="AZ3884" s="17"/>
      <c r="BA3884" s="17"/>
      <c r="BB3884" s="17"/>
      <c r="BC3884" s="17"/>
      <c r="BD3884" s="17"/>
      <c r="BE3884" s="17"/>
      <c r="BF3884" s="17"/>
      <c r="BG3884" s="17"/>
      <c r="BH3884" s="17"/>
      <c r="BI3884" s="17"/>
      <c r="BJ3884" s="17"/>
      <c r="BK3884" s="17"/>
      <c r="BL3884" s="17"/>
      <c r="BM3884" s="17"/>
      <c r="BN3884" s="17"/>
      <c r="BO3884" s="17"/>
      <c r="BP3884" s="17"/>
      <c r="BQ3884" s="17"/>
      <c r="BR3884" s="17"/>
    </row>
    <row r="3885" customFormat="1" hidden="1" spans="2:70">
      <c r="B3885" s="17"/>
      <c r="C3885" s="4"/>
      <c r="D3885" s="16"/>
      <c r="E3885" s="1"/>
      <c r="F3885" s="17"/>
      <c r="G3885" s="4">
        <v>0</v>
      </c>
      <c r="H3885" s="35">
        <f t="shared" si="423"/>
        <v>0</v>
      </c>
      <c r="I3885" s="47"/>
      <c r="J3885" s="17"/>
      <c r="K3885" s="17"/>
      <c r="L3885" s="17"/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  <c r="AE3885" s="17"/>
      <c r="AF3885" s="17"/>
      <c r="AG3885" s="17"/>
      <c r="AH3885" s="17"/>
      <c r="AI3885" s="17"/>
      <c r="AJ3885" s="17"/>
      <c r="AK3885" s="17"/>
      <c r="AL3885" s="17"/>
      <c r="AM3885" s="17"/>
      <c r="AN3885" s="17"/>
      <c r="AO3885" s="37">
        <f t="shared" si="424"/>
        <v>0</v>
      </c>
      <c r="AP3885" s="17"/>
      <c r="AQ3885" s="17"/>
      <c r="AR3885" s="17"/>
      <c r="AS3885" s="17"/>
      <c r="AT3885" s="17"/>
      <c r="AU3885" s="17"/>
      <c r="AV3885" s="17"/>
      <c r="AW3885" s="17"/>
      <c r="AX3885" s="17"/>
      <c r="AY3885" s="17"/>
      <c r="AZ3885" s="17"/>
      <c r="BA3885" s="17"/>
      <c r="BB3885" s="17"/>
      <c r="BC3885" s="17"/>
      <c r="BD3885" s="17"/>
      <c r="BE3885" s="17"/>
      <c r="BF3885" s="17"/>
      <c r="BG3885" s="17"/>
      <c r="BH3885" s="17"/>
      <c r="BI3885" s="17"/>
      <c r="BJ3885" s="17"/>
      <c r="BK3885" s="17"/>
      <c r="BL3885" s="17"/>
      <c r="BM3885" s="17"/>
      <c r="BN3885" s="17"/>
      <c r="BO3885" s="17"/>
      <c r="BP3885" s="17"/>
      <c r="BQ3885" s="17"/>
      <c r="BR3885" s="17"/>
    </row>
    <row r="3886" customFormat="1" hidden="1" spans="2:70">
      <c r="B3886" s="17"/>
      <c r="C3886" s="4"/>
      <c r="D3886" s="16"/>
      <c r="E3886" s="1"/>
      <c r="F3886" s="17"/>
      <c r="G3886" s="4">
        <v>0</v>
      </c>
      <c r="H3886" s="35">
        <f t="shared" si="423"/>
        <v>0</v>
      </c>
      <c r="I3886" s="47"/>
      <c r="J3886" s="17"/>
      <c r="K3886" s="17"/>
      <c r="L3886" s="17"/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7"/>
      <c r="AG3886" s="17"/>
      <c r="AH3886" s="17"/>
      <c r="AI3886" s="17"/>
      <c r="AJ3886" s="17"/>
      <c r="AK3886" s="17"/>
      <c r="AL3886" s="17"/>
      <c r="AM3886" s="17"/>
      <c r="AN3886" s="17"/>
      <c r="AO3886" s="37">
        <f t="shared" si="424"/>
        <v>0</v>
      </c>
      <c r="AP3886" s="17"/>
      <c r="AQ3886" s="17"/>
      <c r="AR3886" s="17"/>
      <c r="AS3886" s="17"/>
      <c r="AT3886" s="17"/>
      <c r="AU3886" s="17"/>
      <c r="AV3886" s="17"/>
      <c r="AW3886" s="17"/>
      <c r="AX3886" s="17"/>
      <c r="AY3886" s="17"/>
      <c r="AZ3886" s="17"/>
      <c r="BA3886" s="17"/>
      <c r="BB3886" s="17"/>
      <c r="BC3886" s="17"/>
      <c r="BD3886" s="17"/>
      <c r="BE3886" s="17"/>
      <c r="BF3886" s="17"/>
      <c r="BG3886" s="17"/>
      <c r="BH3886" s="17"/>
      <c r="BI3886" s="17"/>
      <c r="BJ3886" s="17"/>
      <c r="BK3886" s="17"/>
      <c r="BL3886" s="17"/>
      <c r="BM3886" s="17"/>
      <c r="BN3886" s="17"/>
      <c r="BO3886" s="17"/>
      <c r="BP3886" s="17"/>
      <c r="BQ3886" s="17"/>
      <c r="BR3886" s="17"/>
    </row>
    <row r="3887" customFormat="1" hidden="1" spans="2:70">
      <c r="B3887" s="17"/>
      <c r="C3887" s="4"/>
      <c r="D3887" s="16"/>
      <c r="E3887" s="1"/>
      <c r="F3887" s="17"/>
      <c r="G3887" s="4">
        <v>0</v>
      </c>
      <c r="H3887" s="35">
        <f t="shared" si="423"/>
        <v>0</v>
      </c>
      <c r="I3887" s="47"/>
      <c r="J3887" s="17"/>
      <c r="K3887" s="17"/>
      <c r="L3887" s="17"/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  <c r="AE3887" s="17"/>
      <c r="AF3887" s="17"/>
      <c r="AG3887" s="17"/>
      <c r="AH3887" s="17"/>
      <c r="AI3887" s="17"/>
      <c r="AJ3887" s="17"/>
      <c r="AK3887" s="17"/>
      <c r="AL3887" s="17"/>
      <c r="AM3887" s="17"/>
      <c r="AN3887" s="17"/>
      <c r="AO3887" s="37">
        <f t="shared" si="424"/>
        <v>0</v>
      </c>
      <c r="AP3887" s="17"/>
      <c r="AQ3887" s="17"/>
      <c r="AR3887" s="17"/>
      <c r="AS3887" s="17"/>
      <c r="AT3887" s="17"/>
      <c r="AU3887" s="17"/>
      <c r="AV3887" s="17"/>
      <c r="AW3887" s="17"/>
      <c r="AX3887" s="17"/>
      <c r="AY3887" s="17"/>
      <c r="AZ3887" s="17"/>
      <c r="BA3887" s="17"/>
      <c r="BB3887" s="17"/>
      <c r="BC3887" s="17"/>
      <c r="BD3887" s="17"/>
      <c r="BE3887" s="17"/>
      <c r="BF3887" s="17"/>
      <c r="BG3887" s="17"/>
      <c r="BH3887" s="17"/>
      <c r="BI3887" s="17"/>
      <c r="BJ3887" s="17"/>
      <c r="BK3887" s="17"/>
      <c r="BL3887" s="17"/>
      <c r="BM3887" s="17"/>
      <c r="BN3887" s="17"/>
      <c r="BO3887" s="17"/>
      <c r="BP3887" s="17"/>
      <c r="BQ3887" s="17"/>
      <c r="BR3887" s="17"/>
    </row>
    <row r="3888" customFormat="1" hidden="1" spans="2:70">
      <c r="B3888" s="17"/>
      <c r="C3888" s="4"/>
      <c r="D3888" s="16"/>
      <c r="E3888" s="1"/>
      <c r="F3888" s="17"/>
      <c r="G3888" s="4">
        <v>0</v>
      </c>
      <c r="H3888" s="35">
        <f t="shared" si="423"/>
        <v>0</v>
      </c>
      <c r="I3888" s="4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  <c r="AE3888" s="17"/>
      <c r="AF3888" s="17"/>
      <c r="AG3888" s="17"/>
      <c r="AH3888" s="17"/>
      <c r="AI3888" s="17"/>
      <c r="AJ3888" s="17"/>
      <c r="AK3888" s="17"/>
      <c r="AL3888" s="17"/>
      <c r="AM3888" s="17"/>
      <c r="AN3888" s="17"/>
      <c r="AO3888" s="37">
        <f t="shared" si="424"/>
        <v>0</v>
      </c>
      <c r="AP3888" s="17"/>
      <c r="AQ3888" s="17"/>
      <c r="AR3888" s="17"/>
      <c r="AS3888" s="17"/>
      <c r="AT3888" s="17"/>
      <c r="AU3888" s="17"/>
      <c r="AV3888" s="17"/>
      <c r="AW3888" s="17"/>
      <c r="AX3888" s="17"/>
      <c r="AY3888" s="17"/>
      <c r="AZ3888" s="17"/>
      <c r="BA3888" s="17"/>
      <c r="BB3888" s="17"/>
      <c r="BC3888" s="17"/>
      <c r="BD3888" s="17"/>
      <c r="BE3888" s="17"/>
      <c r="BF3888" s="17"/>
      <c r="BG3888" s="17"/>
      <c r="BH3888" s="17"/>
      <c r="BI3888" s="17"/>
      <c r="BJ3888" s="17"/>
      <c r="BK3888" s="17"/>
      <c r="BL3888" s="17"/>
      <c r="BM3888" s="17"/>
      <c r="BN3888" s="17"/>
      <c r="BO3888" s="17"/>
      <c r="BP3888" s="17"/>
      <c r="BQ3888" s="17"/>
      <c r="BR3888" s="17"/>
    </row>
    <row r="3889" customFormat="1" hidden="1" spans="2:70">
      <c r="B3889" s="17"/>
      <c r="C3889" s="4"/>
      <c r="D3889" s="16"/>
      <c r="E3889" s="1"/>
      <c r="F3889" s="17"/>
      <c r="G3889" s="4">
        <v>0</v>
      </c>
      <c r="H3889" s="35">
        <f t="shared" si="423"/>
        <v>0</v>
      </c>
      <c r="I3889" s="47"/>
      <c r="J3889" s="17"/>
      <c r="K3889" s="17"/>
      <c r="L3889" s="17"/>
      <c r="M3889" s="17"/>
      <c r="N3889" s="17"/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  <c r="AE3889" s="17"/>
      <c r="AF3889" s="17"/>
      <c r="AG3889" s="17"/>
      <c r="AH3889" s="17"/>
      <c r="AI3889" s="17"/>
      <c r="AJ3889" s="17"/>
      <c r="AK3889" s="17"/>
      <c r="AL3889" s="17"/>
      <c r="AM3889" s="17"/>
      <c r="AN3889" s="17"/>
      <c r="AO3889" s="37">
        <f t="shared" si="424"/>
        <v>0</v>
      </c>
      <c r="AP3889" s="17"/>
      <c r="AQ3889" s="17"/>
      <c r="AR3889" s="17"/>
      <c r="AS3889" s="17"/>
      <c r="AT3889" s="17"/>
      <c r="AU3889" s="17"/>
      <c r="AV3889" s="17"/>
      <c r="AW3889" s="17"/>
      <c r="AX3889" s="17"/>
      <c r="AY3889" s="17"/>
      <c r="AZ3889" s="17"/>
      <c r="BA3889" s="17"/>
      <c r="BB3889" s="17"/>
      <c r="BC3889" s="17"/>
      <c r="BD3889" s="17"/>
      <c r="BE3889" s="17"/>
      <c r="BF3889" s="17"/>
      <c r="BG3889" s="17"/>
      <c r="BH3889" s="17"/>
      <c r="BI3889" s="17"/>
      <c r="BJ3889" s="17"/>
      <c r="BK3889" s="17"/>
      <c r="BL3889" s="17"/>
      <c r="BM3889" s="17"/>
      <c r="BN3889" s="17"/>
      <c r="BO3889" s="17"/>
      <c r="BP3889" s="17"/>
      <c r="BQ3889" s="17"/>
      <c r="BR3889" s="17"/>
    </row>
    <row r="3890" customFormat="1" hidden="1" spans="2:70">
      <c r="B3890" s="17"/>
      <c r="C3890" s="4"/>
      <c r="D3890" s="16"/>
      <c r="E3890" s="1"/>
      <c r="F3890" s="17"/>
      <c r="G3890" s="4">
        <v>0</v>
      </c>
      <c r="H3890" s="35">
        <f t="shared" ref="H3890:H3958" si="425">G3890+I3890-AO3890</f>
        <v>0</v>
      </c>
      <c r="I3890" s="47"/>
      <c r="J3890" s="17"/>
      <c r="K3890" s="17"/>
      <c r="L3890" s="17"/>
      <c r="M3890" s="17"/>
      <c r="N3890" s="17"/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  <c r="AE3890" s="17"/>
      <c r="AF3890" s="17"/>
      <c r="AG3890" s="17"/>
      <c r="AH3890" s="17"/>
      <c r="AI3890" s="17"/>
      <c r="AJ3890" s="17"/>
      <c r="AK3890" s="17"/>
      <c r="AL3890" s="17"/>
      <c r="AM3890" s="17"/>
      <c r="AN3890" s="17"/>
      <c r="AO3890" s="37">
        <f t="shared" si="424"/>
        <v>0</v>
      </c>
      <c r="AP3890" s="17"/>
      <c r="AQ3890" s="17"/>
      <c r="AR3890" s="17"/>
      <c r="AS3890" s="17"/>
      <c r="AT3890" s="17"/>
      <c r="AU3890" s="17"/>
      <c r="AV3890" s="17"/>
      <c r="AW3890" s="17"/>
      <c r="AX3890" s="17"/>
      <c r="AY3890" s="17"/>
      <c r="AZ3890" s="17"/>
      <c r="BA3890" s="17"/>
      <c r="BB3890" s="17"/>
      <c r="BC3890" s="17"/>
      <c r="BD3890" s="17"/>
      <c r="BE3890" s="17"/>
      <c r="BF3890" s="17"/>
      <c r="BG3890" s="17"/>
      <c r="BH3890" s="17"/>
      <c r="BI3890" s="17"/>
      <c r="BJ3890" s="17"/>
      <c r="BK3890" s="17"/>
      <c r="BL3890" s="17"/>
      <c r="BM3890" s="17"/>
      <c r="BN3890" s="17"/>
      <c r="BO3890" s="17"/>
      <c r="BP3890" s="17"/>
      <c r="BQ3890" s="17"/>
      <c r="BR3890" s="17"/>
    </row>
    <row r="3891" customFormat="1" hidden="1" spans="2:70">
      <c r="B3891" s="17"/>
      <c r="C3891" s="4"/>
      <c r="D3891" s="16"/>
      <c r="E3891" s="1"/>
      <c r="F3891" s="17"/>
      <c r="G3891" s="4">
        <v>0</v>
      </c>
      <c r="H3891" s="35">
        <f t="shared" si="425"/>
        <v>0</v>
      </c>
      <c r="I3891" s="47"/>
      <c r="J3891" s="17"/>
      <c r="K3891" s="17"/>
      <c r="L3891" s="17"/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  <c r="AE3891" s="17"/>
      <c r="AF3891" s="17"/>
      <c r="AG3891" s="17"/>
      <c r="AH3891" s="17"/>
      <c r="AI3891" s="17"/>
      <c r="AJ3891" s="17"/>
      <c r="AK3891" s="17"/>
      <c r="AL3891" s="17"/>
      <c r="AM3891" s="17"/>
      <c r="AN3891" s="17"/>
      <c r="AO3891" s="37">
        <f t="shared" si="424"/>
        <v>0</v>
      </c>
      <c r="AP3891" s="17"/>
      <c r="AQ3891" s="17"/>
      <c r="AR3891" s="17"/>
      <c r="AS3891" s="17"/>
      <c r="AT3891" s="17"/>
      <c r="AU3891" s="17"/>
      <c r="AV3891" s="17"/>
      <c r="AW3891" s="17"/>
      <c r="AX3891" s="17"/>
      <c r="AY3891" s="17"/>
      <c r="AZ3891" s="17"/>
      <c r="BA3891" s="17"/>
      <c r="BB3891" s="17"/>
      <c r="BC3891" s="17"/>
      <c r="BD3891" s="17"/>
      <c r="BE3891" s="17"/>
      <c r="BF3891" s="17"/>
      <c r="BG3891" s="17"/>
      <c r="BH3891" s="17"/>
      <c r="BI3891" s="17"/>
      <c r="BJ3891" s="17"/>
      <c r="BK3891" s="17"/>
      <c r="BL3891" s="17"/>
      <c r="BM3891" s="17"/>
      <c r="BN3891" s="17"/>
      <c r="BO3891" s="17"/>
      <c r="BP3891" s="17"/>
      <c r="BQ3891" s="17"/>
      <c r="BR3891" s="17"/>
    </row>
    <row r="3892" customFormat="1" hidden="1" spans="2:70">
      <c r="B3892" s="17"/>
      <c r="C3892" s="4"/>
      <c r="D3892" s="16"/>
      <c r="E3892" s="1"/>
      <c r="F3892" s="17"/>
      <c r="G3892" s="4">
        <v>0</v>
      </c>
      <c r="H3892" s="35">
        <f t="shared" si="425"/>
        <v>0</v>
      </c>
      <c r="I3892" s="47"/>
      <c r="J3892" s="17"/>
      <c r="K3892" s="17"/>
      <c r="L3892" s="17"/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  <c r="AE3892" s="17"/>
      <c r="AF3892" s="17"/>
      <c r="AG3892" s="17"/>
      <c r="AH3892" s="17"/>
      <c r="AI3892" s="17"/>
      <c r="AJ3892" s="17"/>
      <c r="AK3892" s="17"/>
      <c r="AL3892" s="17"/>
      <c r="AM3892" s="17"/>
      <c r="AN3892" s="17"/>
      <c r="AO3892" s="37">
        <f t="shared" si="424"/>
        <v>0</v>
      </c>
      <c r="AP3892" s="17"/>
      <c r="AQ3892" s="17"/>
      <c r="AR3892" s="17"/>
      <c r="AS3892" s="17"/>
      <c r="AT3892" s="17"/>
      <c r="AU3892" s="17"/>
      <c r="AV3892" s="17"/>
      <c r="AW3892" s="17"/>
      <c r="AX3892" s="17"/>
      <c r="AY3892" s="17"/>
      <c r="AZ3892" s="17"/>
      <c r="BA3892" s="17"/>
      <c r="BB3892" s="17"/>
      <c r="BC3892" s="17"/>
      <c r="BD3892" s="17"/>
      <c r="BE3892" s="17"/>
      <c r="BF3892" s="17"/>
      <c r="BG3892" s="17"/>
      <c r="BH3892" s="17"/>
      <c r="BI3892" s="17"/>
      <c r="BJ3892" s="17"/>
      <c r="BK3892" s="17"/>
      <c r="BL3892" s="17"/>
      <c r="BM3892" s="17"/>
      <c r="BN3892" s="17"/>
      <c r="BO3892" s="17"/>
      <c r="BP3892" s="17"/>
      <c r="BQ3892" s="17"/>
      <c r="BR3892" s="17"/>
    </row>
    <row r="3893" customFormat="1" hidden="1" spans="2:70">
      <c r="B3893" s="17"/>
      <c r="C3893" s="4"/>
      <c r="D3893" s="16"/>
      <c r="E3893" s="1"/>
      <c r="F3893" s="17"/>
      <c r="G3893" s="4">
        <v>0</v>
      </c>
      <c r="H3893" s="35">
        <f t="shared" si="425"/>
        <v>0</v>
      </c>
      <c r="I3893" s="47"/>
      <c r="J3893" s="17"/>
      <c r="K3893" s="17"/>
      <c r="L3893" s="17"/>
      <c r="M3893" s="17"/>
      <c r="N3893" s="17"/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  <c r="AE3893" s="17"/>
      <c r="AF3893" s="17"/>
      <c r="AG3893" s="17"/>
      <c r="AH3893" s="17"/>
      <c r="AI3893" s="17"/>
      <c r="AJ3893" s="17"/>
      <c r="AK3893" s="17"/>
      <c r="AL3893" s="17"/>
      <c r="AM3893" s="17"/>
      <c r="AN3893" s="17"/>
      <c r="AO3893" s="37">
        <f t="shared" si="424"/>
        <v>0</v>
      </c>
      <c r="AP3893" s="17"/>
      <c r="AQ3893" s="17"/>
      <c r="AR3893" s="17"/>
      <c r="AS3893" s="17"/>
      <c r="AT3893" s="17"/>
      <c r="AU3893" s="17"/>
      <c r="AV3893" s="17"/>
      <c r="AW3893" s="17"/>
      <c r="AX3893" s="17"/>
      <c r="AY3893" s="17"/>
      <c r="AZ3893" s="17"/>
      <c r="BA3893" s="17"/>
      <c r="BB3893" s="17"/>
      <c r="BC3893" s="17"/>
      <c r="BD3893" s="17"/>
      <c r="BE3893" s="17"/>
      <c r="BF3893" s="17"/>
      <c r="BG3893" s="17"/>
      <c r="BH3893" s="17"/>
      <c r="BI3893" s="17"/>
      <c r="BJ3893" s="17"/>
      <c r="BK3893" s="17"/>
      <c r="BL3893" s="17"/>
      <c r="BM3893" s="17"/>
      <c r="BN3893" s="17"/>
      <c r="BO3893" s="17"/>
      <c r="BP3893" s="17"/>
      <c r="BQ3893" s="17"/>
      <c r="BR3893" s="17"/>
    </row>
    <row r="3894" customFormat="1" hidden="1" spans="2:70">
      <c r="B3894" s="17"/>
      <c r="C3894" s="4"/>
      <c r="D3894" s="16"/>
      <c r="E3894" s="1"/>
      <c r="F3894" s="17"/>
      <c r="G3894" s="4">
        <v>0</v>
      </c>
      <c r="H3894" s="35">
        <f t="shared" si="425"/>
        <v>0</v>
      </c>
      <c r="I3894" s="47"/>
      <c r="J3894" s="17"/>
      <c r="K3894" s="17"/>
      <c r="L3894" s="17"/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  <c r="AE3894" s="17"/>
      <c r="AF3894" s="17"/>
      <c r="AG3894" s="17"/>
      <c r="AH3894" s="17"/>
      <c r="AI3894" s="17"/>
      <c r="AJ3894" s="17"/>
      <c r="AK3894" s="17"/>
      <c r="AL3894" s="17"/>
      <c r="AM3894" s="17"/>
      <c r="AN3894" s="17"/>
      <c r="AO3894" s="37">
        <f t="shared" si="424"/>
        <v>0</v>
      </c>
      <c r="AP3894" s="17"/>
      <c r="AQ3894" s="17"/>
      <c r="AR3894" s="17"/>
      <c r="AS3894" s="17"/>
      <c r="AT3894" s="17"/>
      <c r="AU3894" s="17"/>
      <c r="AV3894" s="17"/>
      <c r="AW3894" s="17"/>
      <c r="AX3894" s="17"/>
      <c r="AY3894" s="17"/>
      <c r="AZ3894" s="17"/>
      <c r="BA3894" s="17"/>
      <c r="BB3894" s="17"/>
      <c r="BC3894" s="17"/>
      <c r="BD3894" s="17"/>
      <c r="BE3894" s="17"/>
      <c r="BF3894" s="17"/>
      <c r="BG3894" s="17"/>
      <c r="BH3894" s="17"/>
      <c r="BI3894" s="17"/>
      <c r="BJ3894" s="17"/>
      <c r="BK3894" s="17"/>
      <c r="BL3894" s="17"/>
      <c r="BM3894" s="17"/>
      <c r="BN3894" s="17"/>
      <c r="BO3894" s="17"/>
      <c r="BP3894" s="17"/>
      <c r="BQ3894" s="17"/>
      <c r="BR3894" s="17"/>
    </row>
    <row r="3895" customFormat="1" hidden="1" spans="2:70">
      <c r="B3895" s="17"/>
      <c r="C3895" s="4"/>
      <c r="D3895" s="16"/>
      <c r="E3895" s="1"/>
      <c r="F3895" s="17"/>
      <c r="G3895" s="4">
        <v>0</v>
      </c>
      <c r="H3895" s="35">
        <f t="shared" si="425"/>
        <v>0</v>
      </c>
      <c r="I3895" s="47"/>
      <c r="J3895" s="17"/>
      <c r="K3895" s="17"/>
      <c r="L3895" s="17"/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  <c r="AE3895" s="17"/>
      <c r="AF3895" s="17"/>
      <c r="AG3895" s="17"/>
      <c r="AH3895" s="17"/>
      <c r="AI3895" s="17"/>
      <c r="AJ3895" s="17"/>
      <c r="AK3895" s="17"/>
      <c r="AL3895" s="17"/>
      <c r="AM3895" s="17"/>
      <c r="AN3895" s="17"/>
      <c r="AO3895" s="37">
        <f t="shared" si="424"/>
        <v>0</v>
      </c>
      <c r="AP3895" s="17"/>
      <c r="AQ3895" s="17"/>
      <c r="AR3895" s="17"/>
      <c r="AS3895" s="17"/>
      <c r="AT3895" s="17"/>
      <c r="AU3895" s="17"/>
      <c r="AV3895" s="17"/>
      <c r="AW3895" s="17"/>
      <c r="AX3895" s="17"/>
      <c r="AY3895" s="17"/>
      <c r="AZ3895" s="17"/>
      <c r="BA3895" s="17"/>
      <c r="BB3895" s="17"/>
      <c r="BC3895" s="17"/>
      <c r="BD3895" s="17"/>
      <c r="BE3895" s="17"/>
      <c r="BF3895" s="17"/>
      <c r="BG3895" s="17"/>
      <c r="BH3895" s="17"/>
      <c r="BI3895" s="17"/>
      <c r="BJ3895" s="17"/>
      <c r="BK3895" s="17"/>
      <c r="BL3895" s="17"/>
      <c r="BM3895" s="17"/>
      <c r="BN3895" s="17"/>
      <c r="BO3895" s="17"/>
      <c r="BP3895" s="17"/>
      <c r="BQ3895" s="17"/>
      <c r="BR3895" s="17"/>
    </row>
    <row r="3896" customFormat="1" hidden="1" spans="2:70">
      <c r="B3896" s="17"/>
      <c r="C3896" s="4"/>
      <c r="D3896" s="16"/>
      <c r="E3896" s="1"/>
      <c r="F3896" s="17"/>
      <c r="G3896" s="4">
        <v>0</v>
      </c>
      <c r="H3896" s="35">
        <f t="shared" si="425"/>
        <v>0</v>
      </c>
      <c r="I3896" s="47"/>
      <c r="J3896" s="17"/>
      <c r="K3896" s="17"/>
      <c r="L3896" s="17"/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  <c r="AE3896" s="17"/>
      <c r="AF3896" s="17"/>
      <c r="AG3896" s="17"/>
      <c r="AH3896" s="17"/>
      <c r="AI3896" s="17"/>
      <c r="AJ3896" s="17"/>
      <c r="AK3896" s="17"/>
      <c r="AL3896" s="17"/>
      <c r="AM3896" s="17"/>
      <c r="AN3896" s="17"/>
      <c r="AO3896" s="37">
        <f t="shared" si="424"/>
        <v>0</v>
      </c>
      <c r="AP3896" s="17"/>
      <c r="AQ3896" s="17"/>
      <c r="AR3896" s="17"/>
      <c r="AS3896" s="17"/>
      <c r="AT3896" s="17"/>
      <c r="AU3896" s="17"/>
      <c r="AV3896" s="17"/>
      <c r="AW3896" s="17"/>
      <c r="AX3896" s="17"/>
      <c r="AY3896" s="17"/>
      <c r="AZ3896" s="17"/>
      <c r="BA3896" s="17"/>
      <c r="BB3896" s="17"/>
      <c r="BC3896" s="17"/>
      <c r="BD3896" s="17"/>
      <c r="BE3896" s="17"/>
      <c r="BF3896" s="17"/>
      <c r="BG3896" s="17"/>
      <c r="BH3896" s="17"/>
      <c r="BI3896" s="17"/>
      <c r="BJ3896" s="17"/>
      <c r="BK3896" s="17"/>
      <c r="BL3896" s="17"/>
      <c r="BM3896" s="17"/>
      <c r="BN3896" s="17"/>
      <c r="BO3896" s="17"/>
      <c r="BP3896" s="17"/>
      <c r="BQ3896" s="17"/>
      <c r="BR3896" s="17"/>
    </row>
    <row r="3897" customFormat="1" hidden="1" spans="2:70">
      <c r="B3897" s="17"/>
      <c r="C3897" s="4"/>
      <c r="D3897" s="16"/>
      <c r="E3897" s="1"/>
      <c r="F3897" s="17"/>
      <c r="G3897" s="4">
        <v>0</v>
      </c>
      <c r="H3897" s="35">
        <f t="shared" si="425"/>
        <v>0</v>
      </c>
      <c r="I3897" s="47"/>
      <c r="J3897" s="17"/>
      <c r="K3897" s="17"/>
      <c r="L3897" s="17"/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  <c r="AE3897" s="17"/>
      <c r="AF3897" s="17"/>
      <c r="AG3897" s="17"/>
      <c r="AH3897" s="17"/>
      <c r="AI3897" s="17"/>
      <c r="AJ3897" s="17"/>
      <c r="AK3897" s="17"/>
      <c r="AL3897" s="17"/>
      <c r="AM3897" s="17"/>
      <c r="AN3897" s="17"/>
      <c r="AO3897" s="37">
        <f t="shared" si="424"/>
        <v>0</v>
      </c>
      <c r="AP3897" s="17"/>
      <c r="AQ3897" s="17"/>
      <c r="AR3897" s="17"/>
      <c r="AS3897" s="17"/>
      <c r="AT3897" s="17"/>
      <c r="AU3897" s="17"/>
      <c r="AV3897" s="17"/>
      <c r="AW3897" s="17"/>
      <c r="AX3897" s="17"/>
      <c r="AY3897" s="17"/>
      <c r="AZ3897" s="17"/>
      <c r="BA3897" s="17"/>
      <c r="BB3897" s="17"/>
      <c r="BC3897" s="17"/>
      <c r="BD3897" s="17"/>
      <c r="BE3897" s="17"/>
      <c r="BF3897" s="17"/>
      <c r="BG3897" s="17"/>
      <c r="BH3897" s="17"/>
      <c r="BI3897" s="17"/>
      <c r="BJ3897" s="17"/>
      <c r="BK3897" s="17"/>
      <c r="BL3897" s="17"/>
      <c r="BM3897" s="17"/>
      <c r="BN3897" s="17"/>
      <c r="BO3897" s="17"/>
      <c r="BP3897" s="17"/>
      <c r="BQ3897" s="17"/>
      <c r="BR3897" s="17"/>
    </row>
    <row r="3898" customFormat="1" hidden="1" spans="2:70">
      <c r="B3898" s="17"/>
      <c r="C3898" s="4"/>
      <c r="D3898" s="16"/>
      <c r="E3898" s="1"/>
      <c r="F3898" s="17"/>
      <c r="G3898" s="4">
        <v>0</v>
      </c>
      <c r="H3898" s="35">
        <f t="shared" si="425"/>
        <v>0</v>
      </c>
      <c r="I3898" s="47"/>
      <c r="J3898" s="17"/>
      <c r="K3898" s="17"/>
      <c r="L3898" s="17"/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  <c r="AE3898" s="17"/>
      <c r="AF3898" s="17"/>
      <c r="AG3898" s="17"/>
      <c r="AH3898" s="17"/>
      <c r="AI3898" s="17"/>
      <c r="AJ3898" s="17"/>
      <c r="AK3898" s="17"/>
      <c r="AL3898" s="17"/>
      <c r="AM3898" s="17"/>
      <c r="AN3898" s="17"/>
      <c r="AO3898" s="37">
        <f t="shared" si="424"/>
        <v>0</v>
      </c>
      <c r="AP3898" s="17"/>
      <c r="AQ3898" s="17"/>
      <c r="AR3898" s="17"/>
      <c r="AS3898" s="17"/>
      <c r="AT3898" s="17"/>
      <c r="AU3898" s="17"/>
      <c r="AV3898" s="17"/>
      <c r="AW3898" s="17"/>
      <c r="AX3898" s="17"/>
      <c r="AY3898" s="17"/>
      <c r="AZ3898" s="17"/>
      <c r="BA3898" s="17"/>
      <c r="BB3898" s="17"/>
      <c r="BC3898" s="17"/>
      <c r="BD3898" s="17"/>
      <c r="BE3898" s="17"/>
      <c r="BF3898" s="17"/>
      <c r="BG3898" s="17"/>
      <c r="BH3898" s="17"/>
      <c r="BI3898" s="17"/>
      <c r="BJ3898" s="17"/>
      <c r="BK3898" s="17"/>
      <c r="BL3898" s="17"/>
      <c r="BM3898" s="17"/>
      <c r="BN3898" s="17"/>
      <c r="BO3898" s="17"/>
      <c r="BP3898" s="17"/>
      <c r="BQ3898" s="17"/>
      <c r="BR3898" s="17"/>
    </row>
    <row r="3899" customFormat="1" hidden="1" spans="2:70">
      <c r="B3899" s="17"/>
      <c r="C3899" s="4"/>
      <c r="D3899" s="16"/>
      <c r="E3899" s="1"/>
      <c r="F3899" s="17"/>
      <c r="G3899" s="4">
        <v>0</v>
      </c>
      <c r="H3899" s="35">
        <f t="shared" si="425"/>
        <v>0</v>
      </c>
      <c r="I3899" s="47"/>
      <c r="J3899" s="17"/>
      <c r="K3899" s="17"/>
      <c r="L3899" s="17"/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  <c r="AE3899" s="17"/>
      <c r="AF3899" s="17"/>
      <c r="AG3899" s="17"/>
      <c r="AH3899" s="17"/>
      <c r="AI3899" s="17"/>
      <c r="AJ3899" s="17"/>
      <c r="AK3899" s="17"/>
      <c r="AL3899" s="17"/>
      <c r="AM3899" s="17"/>
      <c r="AN3899" s="17"/>
      <c r="AO3899" s="37">
        <f t="shared" si="424"/>
        <v>0</v>
      </c>
      <c r="AP3899" s="17"/>
      <c r="AQ3899" s="17"/>
      <c r="AR3899" s="17"/>
      <c r="AS3899" s="17"/>
      <c r="AT3899" s="17"/>
      <c r="AU3899" s="17"/>
      <c r="AV3899" s="17"/>
      <c r="AW3899" s="17"/>
      <c r="AX3899" s="17"/>
      <c r="AY3899" s="17"/>
      <c r="AZ3899" s="17"/>
      <c r="BA3899" s="17"/>
      <c r="BB3899" s="17"/>
      <c r="BC3899" s="17"/>
      <c r="BD3899" s="17"/>
      <c r="BE3899" s="17"/>
      <c r="BF3899" s="17"/>
      <c r="BG3899" s="17"/>
      <c r="BH3899" s="17"/>
      <c r="BI3899" s="17"/>
      <c r="BJ3899" s="17"/>
      <c r="BK3899" s="17"/>
      <c r="BL3899" s="17"/>
      <c r="BM3899" s="17"/>
      <c r="BN3899" s="17"/>
      <c r="BO3899" s="17"/>
      <c r="BP3899" s="17"/>
      <c r="BQ3899" s="17"/>
      <c r="BR3899" s="17"/>
    </row>
    <row r="3900" customFormat="1" hidden="1" spans="2:70">
      <c r="B3900" s="17"/>
      <c r="C3900" s="4"/>
      <c r="D3900" s="16"/>
      <c r="E3900" s="1"/>
      <c r="F3900" s="17"/>
      <c r="G3900" s="4">
        <v>0</v>
      </c>
      <c r="H3900" s="35">
        <f t="shared" si="425"/>
        <v>0</v>
      </c>
      <c r="I3900" s="47"/>
      <c r="J3900" s="17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  <c r="AE3900" s="17"/>
      <c r="AF3900" s="17"/>
      <c r="AG3900" s="17"/>
      <c r="AH3900" s="17"/>
      <c r="AI3900" s="17"/>
      <c r="AJ3900" s="17"/>
      <c r="AK3900" s="17"/>
      <c r="AL3900" s="17"/>
      <c r="AM3900" s="17"/>
      <c r="AN3900" s="17"/>
      <c r="AO3900" s="37">
        <f t="shared" si="424"/>
        <v>0</v>
      </c>
      <c r="AP3900" s="17"/>
      <c r="AQ3900" s="17"/>
      <c r="AR3900" s="17"/>
      <c r="AS3900" s="17"/>
      <c r="AT3900" s="17"/>
      <c r="AU3900" s="17"/>
      <c r="AV3900" s="17"/>
      <c r="AW3900" s="17"/>
      <c r="AX3900" s="17"/>
      <c r="AY3900" s="17"/>
      <c r="AZ3900" s="17"/>
      <c r="BA3900" s="17"/>
      <c r="BB3900" s="17"/>
      <c r="BC3900" s="17"/>
      <c r="BD3900" s="17"/>
      <c r="BE3900" s="17"/>
      <c r="BF3900" s="17"/>
      <c r="BG3900" s="17"/>
      <c r="BH3900" s="17"/>
      <c r="BI3900" s="17"/>
      <c r="BJ3900" s="17"/>
      <c r="BK3900" s="17"/>
      <c r="BL3900" s="17"/>
      <c r="BM3900" s="17"/>
      <c r="BN3900" s="17"/>
      <c r="BO3900" s="17"/>
      <c r="BP3900" s="17"/>
      <c r="BQ3900" s="17"/>
      <c r="BR3900" s="17"/>
    </row>
    <row r="3901" customFormat="1" hidden="1" spans="2:70">
      <c r="B3901" s="17"/>
      <c r="C3901" s="4"/>
      <c r="D3901" s="16"/>
      <c r="E3901" s="1"/>
      <c r="F3901" s="17"/>
      <c r="G3901" s="4">
        <v>0</v>
      </c>
      <c r="H3901" s="35">
        <f t="shared" si="425"/>
        <v>0</v>
      </c>
      <c r="I3901" s="47"/>
      <c r="J3901" s="17"/>
      <c r="K3901" s="17"/>
      <c r="L3901" s="17"/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7"/>
      <c r="AG3901" s="17"/>
      <c r="AH3901" s="17"/>
      <c r="AI3901" s="17"/>
      <c r="AJ3901" s="17"/>
      <c r="AK3901" s="17"/>
      <c r="AL3901" s="17"/>
      <c r="AM3901" s="17"/>
      <c r="AN3901" s="17"/>
      <c r="AO3901" s="37">
        <f t="shared" si="424"/>
        <v>0</v>
      </c>
      <c r="AP3901" s="17"/>
      <c r="AQ3901" s="17"/>
      <c r="AR3901" s="17"/>
      <c r="AS3901" s="17"/>
      <c r="AT3901" s="17"/>
      <c r="AU3901" s="17"/>
      <c r="AV3901" s="17"/>
      <c r="AW3901" s="17"/>
      <c r="AX3901" s="17"/>
      <c r="AY3901" s="17"/>
      <c r="AZ3901" s="17"/>
      <c r="BA3901" s="17"/>
      <c r="BB3901" s="17"/>
      <c r="BC3901" s="17"/>
      <c r="BD3901" s="17"/>
      <c r="BE3901" s="17"/>
      <c r="BF3901" s="17"/>
      <c r="BG3901" s="17"/>
      <c r="BH3901" s="17"/>
      <c r="BI3901" s="17"/>
      <c r="BJ3901" s="17"/>
      <c r="BK3901" s="17"/>
      <c r="BL3901" s="17"/>
      <c r="BM3901" s="17"/>
      <c r="BN3901" s="17"/>
      <c r="BO3901" s="17"/>
      <c r="BP3901" s="17"/>
      <c r="BQ3901" s="17"/>
      <c r="BR3901" s="17"/>
    </row>
    <row r="3902" customFormat="1" hidden="1" spans="2:70">
      <c r="B3902" s="17"/>
      <c r="C3902" s="4"/>
      <c r="D3902" s="16"/>
      <c r="E3902" s="1"/>
      <c r="F3902" s="17"/>
      <c r="G3902" s="4">
        <v>0</v>
      </c>
      <c r="H3902" s="35">
        <f t="shared" si="425"/>
        <v>0</v>
      </c>
      <c r="I3902" s="47"/>
      <c r="J3902" s="17"/>
      <c r="K3902" s="17"/>
      <c r="L3902" s="17"/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  <c r="AE3902" s="17"/>
      <c r="AF3902" s="17"/>
      <c r="AG3902" s="17"/>
      <c r="AH3902" s="17"/>
      <c r="AI3902" s="17"/>
      <c r="AJ3902" s="17"/>
      <c r="AK3902" s="17"/>
      <c r="AL3902" s="17"/>
      <c r="AM3902" s="17"/>
      <c r="AN3902" s="17"/>
      <c r="AO3902" s="37">
        <f t="shared" si="424"/>
        <v>0</v>
      </c>
      <c r="AP3902" s="17"/>
      <c r="AQ3902" s="17"/>
      <c r="AR3902" s="17"/>
      <c r="AS3902" s="17"/>
      <c r="AT3902" s="17"/>
      <c r="AU3902" s="17"/>
      <c r="AV3902" s="17"/>
      <c r="AW3902" s="17"/>
      <c r="AX3902" s="17"/>
      <c r="AY3902" s="17"/>
      <c r="AZ3902" s="17"/>
      <c r="BA3902" s="17"/>
      <c r="BB3902" s="17"/>
      <c r="BC3902" s="17"/>
      <c r="BD3902" s="17"/>
      <c r="BE3902" s="17"/>
      <c r="BF3902" s="17"/>
      <c r="BG3902" s="17"/>
      <c r="BH3902" s="17"/>
      <c r="BI3902" s="17"/>
      <c r="BJ3902" s="17"/>
      <c r="BK3902" s="17"/>
      <c r="BL3902" s="17"/>
      <c r="BM3902" s="17"/>
      <c r="BN3902" s="17"/>
      <c r="BO3902" s="17"/>
      <c r="BP3902" s="17"/>
      <c r="BQ3902" s="17"/>
      <c r="BR3902" s="17"/>
    </row>
    <row r="3903" customFormat="1" hidden="1" spans="2:70">
      <c r="B3903" s="17"/>
      <c r="C3903" s="4"/>
      <c r="D3903" s="16"/>
      <c r="E3903" s="1"/>
      <c r="F3903" s="17"/>
      <c r="G3903" s="4">
        <v>0</v>
      </c>
      <c r="H3903" s="35">
        <f t="shared" si="425"/>
        <v>0</v>
      </c>
      <c r="I3903" s="47"/>
      <c r="J3903" s="17"/>
      <c r="K3903" s="17"/>
      <c r="L3903" s="17"/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  <c r="AE3903" s="17"/>
      <c r="AF3903" s="17"/>
      <c r="AG3903" s="17"/>
      <c r="AH3903" s="17"/>
      <c r="AI3903" s="17"/>
      <c r="AJ3903" s="17"/>
      <c r="AK3903" s="17"/>
      <c r="AL3903" s="17"/>
      <c r="AM3903" s="17"/>
      <c r="AN3903" s="17"/>
      <c r="AO3903" s="37">
        <f t="shared" si="424"/>
        <v>0</v>
      </c>
      <c r="AP3903" s="17"/>
      <c r="AQ3903" s="17"/>
      <c r="AR3903" s="17"/>
      <c r="AS3903" s="17"/>
      <c r="AT3903" s="17"/>
      <c r="AU3903" s="17"/>
      <c r="AV3903" s="17"/>
      <c r="AW3903" s="17"/>
      <c r="AX3903" s="17"/>
      <c r="AY3903" s="17"/>
      <c r="AZ3903" s="17"/>
      <c r="BA3903" s="17"/>
      <c r="BB3903" s="17"/>
      <c r="BC3903" s="17"/>
      <c r="BD3903" s="17"/>
      <c r="BE3903" s="17"/>
      <c r="BF3903" s="17"/>
      <c r="BG3903" s="17"/>
      <c r="BH3903" s="17"/>
      <c r="BI3903" s="17"/>
      <c r="BJ3903" s="17"/>
      <c r="BK3903" s="17"/>
      <c r="BL3903" s="17"/>
      <c r="BM3903" s="17"/>
      <c r="BN3903" s="17"/>
      <c r="BO3903" s="17"/>
      <c r="BP3903" s="17"/>
      <c r="BQ3903" s="17"/>
      <c r="BR3903" s="17"/>
    </row>
    <row r="3904" customFormat="1" hidden="1" spans="2:70">
      <c r="B3904" s="17"/>
      <c r="C3904" s="4"/>
      <c r="D3904" s="16"/>
      <c r="E3904" s="1"/>
      <c r="F3904" s="17"/>
      <c r="G3904" s="4">
        <v>0</v>
      </c>
      <c r="H3904" s="35">
        <f t="shared" si="425"/>
        <v>0</v>
      </c>
      <c r="I3904" s="47"/>
      <c r="J3904" s="17"/>
      <c r="K3904" s="17"/>
      <c r="L3904" s="17"/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  <c r="AE3904" s="17"/>
      <c r="AF3904" s="17"/>
      <c r="AG3904" s="17"/>
      <c r="AH3904" s="17"/>
      <c r="AI3904" s="17"/>
      <c r="AJ3904" s="17"/>
      <c r="AK3904" s="17"/>
      <c r="AL3904" s="17"/>
      <c r="AM3904" s="17"/>
      <c r="AN3904" s="17"/>
      <c r="AO3904" s="37">
        <f t="shared" si="424"/>
        <v>0</v>
      </c>
      <c r="AP3904" s="17"/>
      <c r="AQ3904" s="17"/>
      <c r="AR3904" s="17"/>
      <c r="AS3904" s="17"/>
      <c r="AT3904" s="17"/>
      <c r="AU3904" s="17"/>
      <c r="AV3904" s="17"/>
      <c r="AW3904" s="17"/>
      <c r="AX3904" s="17"/>
      <c r="AY3904" s="17"/>
      <c r="AZ3904" s="17"/>
      <c r="BA3904" s="17"/>
      <c r="BB3904" s="17"/>
      <c r="BC3904" s="17"/>
      <c r="BD3904" s="17"/>
      <c r="BE3904" s="17"/>
      <c r="BF3904" s="17"/>
      <c r="BG3904" s="17"/>
      <c r="BH3904" s="17"/>
      <c r="BI3904" s="17"/>
      <c r="BJ3904" s="17"/>
      <c r="BK3904" s="17"/>
      <c r="BL3904" s="17"/>
      <c r="BM3904" s="17"/>
      <c r="BN3904" s="17"/>
      <c r="BO3904" s="17"/>
      <c r="BP3904" s="17"/>
      <c r="BQ3904" s="17"/>
      <c r="BR3904" s="17"/>
    </row>
    <row r="3905" customFormat="1" hidden="1" spans="2:70">
      <c r="B3905" s="17"/>
      <c r="C3905" s="4"/>
      <c r="D3905" s="16"/>
      <c r="E3905" s="1"/>
      <c r="F3905" s="17"/>
      <c r="G3905" s="4">
        <v>0</v>
      </c>
      <c r="H3905" s="35">
        <f t="shared" si="425"/>
        <v>0</v>
      </c>
      <c r="I3905" s="47"/>
      <c r="J3905" s="17"/>
      <c r="K3905" s="17"/>
      <c r="L3905" s="17"/>
      <c r="M3905" s="17"/>
      <c r="N3905" s="17"/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  <c r="AE3905" s="17"/>
      <c r="AF3905" s="17"/>
      <c r="AG3905" s="17"/>
      <c r="AH3905" s="17"/>
      <c r="AI3905" s="17"/>
      <c r="AJ3905" s="17"/>
      <c r="AK3905" s="17"/>
      <c r="AL3905" s="17"/>
      <c r="AM3905" s="17"/>
      <c r="AN3905" s="17"/>
      <c r="AO3905" s="37">
        <f t="shared" si="424"/>
        <v>0</v>
      </c>
      <c r="AP3905" s="17"/>
      <c r="AQ3905" s="17"/>
      <c r="AR3905" s="17"/>
      <c r="AS3905" s="17"/>
      <c r="AT3905" s="17"/>
      <c r="AU3905" s="17"/>
      <c r="AV3905" s="17"/>
      <c r="AW3905" s="17"/>
      <c r="AX3905" s="17"/>
      <c r="AY3905" s="17"/>
      <c r="AZ3905" s="17"/>
      <c r="BA3905" s="17"/>
      <c r="BB3905" s="17"/>
      <c r="BC3905" s="17"/>
      <c r="BD3905" s="17"/>
      <c r="BE3905" s="17"/>
      <c r="BF3905" s="17"/>
      <c r="BG3905" s="17"/>
      <c r="BH3905" s="17"/>
      <c r="BI3905" s="17"/>
      <c r="BJ3905" s="17"/>
      <c r="BK3905" s="17"/>
      <c r="BL3905" s="17"/>
      <c r="BM3905" s="17"/>
      <c r="BN3905" s="17"/>
      <c r="BO3905" s="17"/>
      <c r="BP3905" s="17"/>
      <c r="BQ3905" s="17"/>
      <c r="BR3905" s="17"/>
    </row>
    <row r="3906" customFormat="1" hidden="1" spans="2:70">
      <c r="B3906" s="17"/>
      <c r="C3906" s="4"/>
      <c r="D3906" s="16"/>
      <c r="E3906" s="1"/>
      <c r="F3906" s="17"/>
      <c r="G3906" s="4">
        <v>0</v>
      </c>
      <c r="H3906" s="35">
        <f t="shared" si="425"/>
        <v>0</v>
      </c>
      <c r="I3906" s="47"/>
      <c r="J3906" s="17"/>
      <c r="K3906" s="17"/>
      <c r="L3906" s="17"/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  <c r="AE3906" s="17"/>
      <c r="AF3906" s="17"/>
      <c r="AG3906" s="17"/>
      <c r="AH3906" s="17"/>
      <c r="AI3906" s="17"/>
      <c r="AJ3906" s="17"/>
      <c r="AK3906" s="17"/>
      <c r="AL3906" s="17"/>
      <c r="AM3906" s="17"/>
      <c r="AN3906" s="17"/>
      <c r="AO3906" s="37">
        <v>0</v>
      </c>
      <c r="AP3906" s="17"/>
      <c r="AQ3906" s="17"/>
      <c r="AR3906" s="17"/>
      <c r="AS3906" s="17"/>
      <c r="AT3906" s="17"/>
      <c r="AU3906" s="17"/>
      <c r="AV3906" s="17"/>
      <c r="AW3906" s="17"/>
      <c r="AX3906" s="17"/>
      <c r="AY3906" s="17"/>
      <c r="AZ3906" s="17"/>
      <c r="BA3906" s="17"/>
      <c r="BB3906" s="17"/>
      <c r="BC3906" s="17"/>
      <c r="BD3906" s="17"/>
      <c r="BE3906" s="17"/>
      <c r="BF3906" s="17"/>
      <c r="BG3906" s="17"/>
      <c r="BH3906" s="17"/>
      <c r="BI3906" s="17"/>
      <c r="BJ3906" s="17"/>
      <c r="BK3906" s="17"/>
      <c r="BL3906" s="17"/>
      <c r="BM3906" s="17"/>
      <c r="BN3906" s="17"/>
      <c r="BO3906" s="17"/>
      <c r="BP3906" s="17"/>
      <c r="BQ3906" s="17"/>
      <c r="BR3906" s="17"/>
    </row>
    <row r="3907" customFormat="1" hidden="1" spans="2:70">
      <c r="B3907" s="17"/>
      <c r="C3907" s="4"/>
      <c r="D3907" s="16"/>
      <c r="E3907" s="1"/>
      <c r="F3907" s="17"/>
      <c r="G3907" s="4">
        <v>0</v>
      </c>
      <c r="H3907" s="35">
        <f t="shared" si="425"/>
        <v>0</v>
      </c>
      <c r="I3907" s="47"/>
      <c r="J3907" s="17"/>
      <c r="K3907" s="17"/>
      <c r="L3907" s="17"/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7"/>
      <c r="AG3907" s="17"/>
      <c r="AH3907" s="17"/>
      <c r="AI3907" s="17"/>
      <c r="AJ3907" s="17"/>
      <c r="AK3907" s="17"/>
      <c r="AL3907" s="17"/>
      <c r="AM3907" s="17"/>
      <c r="AN3907" s="17"/>
      <c r="AO3907" s="37">
        <f t="shared" si="424"/>
        <v>0</v>
      </c>
      <c r="AP3907" s="17"/>
      <c r="AQ3907" s="17"/>
      <c r="AR3907" s="17"/>
      <c r="AS3907" s="17"/>
      <c r="AT3907" s="17"/>
      <c r="AU3907" s="17"/>
      <c r="AV3907" s="17"/>
      <c r="AW3907" s="17"/>
      <c r="AX3907" s="17"/>
      <c r="AY3907" s="17"/>
      <c r="AZ3907" s="17"/>
      <c r="BA3907" s="17"/>
      <c r="BB3907" s="17"/>
      <c r="BC3907" s="17"/>
      <c r="BD3907" s="17"/>
      <c r="BE3907" s="17"/>
      <c r="BF3907" s="17"/>
      <c r="BG3907" s="17"/>
      <c r="BH3907" s="17"/>
      <c r="BI3907" s="17"/>
      <c r="BJ3907" s="17"/>
      <c r="BK3907" s="17"/>
      <c r="BL3907" s="17"/>
      <c r="BM3907" s="17"/>
      <c r="BN3907" s="17"/>
      <c r="BO3907" s="17"/>
      <c r="BP3907" s="17"/>
      <c r="BQ3907" s="17"/>
      <c r="BR3907" s="17"/>
    </row>
    <row r="3908" customFormat="1" hidden="1" spans="2:70">
      <c r="B3908" s="17"/>
      <c r="C3908" s="4"/>
      <c r="D3908" s="16"/>
      <c r="E3908" s="1"/>
      <c r="F3908" s="17"/>
      <c r="G3908" s="4">
        <v>0</v>
      </c>
      <c r="H3908" s="35">
        <f t="shared" si="425"/>
        <v>0</v>
      </c>
      <c r="I3908" s="47"/>
      <c r="J3908" s="17"/>
      <c r="K3908" s="17"/>
      <c r="L3908" s="17"/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  <c r="AE3908" s="17"/>
      <c r="AF3908" s="17"/>
      <c r="AG3908" s="17"/>
      <c r="AH3908" s="17"/>
      <c r="AI3908" s="17"/>
      <c r="AJ3908" s="17"/>
      <c r="AK3908" s="17"/>
      <c r="AL3908" s="17"/>
      <c r="AM3908" s="17"/>
      <c r="AN3908" s="17"/>
      <c r="AO3908" s="37">
        <f t="shared" si="424"/>
        <v>0</v>
      </c>
      <c r="AP3908" s="17"/>
      <c r="AQ3908" s="17"/>
      <c r="AR3908" s="17"/>
      <c r="AS3908" s="17"/>
      <c r="AT3908" s="17"/>
      <c r="AU3908" s="17"/>
      <c r="AV3908" s="17"/>
      <c r="AW3908" s="17"/>
      <c r="AX3908" s="17"/>
      <c r="AY3908" s="17"/>
      <c r="AZ3908" s="17"/>
      <c r="BA3908" s="17"/>
      <c r="BB3908" s="17"/>
      <c r="BC3908" s="17"/>
      <c r="BD3908" s="17"/>
      <c r="BE3908" s="17"/>
      <c r="BF3908" s="17"/>
      <c r="BG3908" s="17"/>
      <c r="BH3908" s="17"/>
      <c r="BI3908" s="17"/>
      <c r="BJ3908" s="17"/>
      <c r="BK3908" s="17"/>
      <c r="BL3908" s="17"/>
      <c r="BM3908" s="17"/>
      <c r="BN3908" s="17"/>
      <c r="BO3908" s="17"/>
      <c r="BP3908" s="17"/>
      <c r="BQ3908" s="17"/>
      <c r="BR3908" s="17"/>
    </row>
    <row r="3909" customFormat="1" hidden="1" spans="2:70">
      <c r="B3909" s="17"/>
      <c r="C3909" s="4"/>
      <c r="D3909" s="16"/>
      <c r="E3909" s="1"/>
      <c r="F3909" s="17"/>
      <c r="G3909" s="4">
        <v>0</v>
      </c>
      <c r="H3909" s="35">
        <f t="shared" si="425"/>
        <v>0</v>
      </c>
      <c r="I3909" s="47"/>
      <c r="J3909" s="17"/>
      <c r="K3909" s="17"/>
      <c r="L3909" s="17"/>
      <c r="M3909" s="17"/>
      <c r="N3909" s="17"/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  <c r="AE3909" s="17"/>
      <c r="AF3909" s="17"/>
      <c r="AG3909" s="17"/>
      <c r="AH3909" s="17"/>
      <c r="AI3909" s="17"/>
      <c r="AJ3909" s="17"/>
      <c r="AK3909" s="17"/>
      <c r="AL3909" s="17"/>
      <c r="AM3909" s="17"/>
      <c r="AN3909" s="17"/>
      <c r="AO3909" s="37">
        <f t="shared" si="424"/>
        <v>0</v>
      </c>
      <c r="AP3909" s="17"/>
      <c r="AQ3909" s="17"/>
      <c r="AR3909" s="17"/>
      <c r="AS3909" s="17"/>
      <c r="AT3909" s="17"/>
      <c r="AU3909" s="17"/>
      <c r="AV3909" s="17"/>
      <c r="AW3909" s="17"/>
      <c r="AX3909" s="17"/>
      <c r="AY3909" s="17"/>
      <c r="AZ3909" s="17"/>
      <c r="BA3909" s="17"/>
      <c r="BB3909" s="17"/>
      <c r="BC3909" s="17"/>
      <c r="BD3909" s="17"/>
      <c r="BE3909" s="17"/>
      <c r="BF3909" s="17"/>
      <c r="BG3909" s="17"/>
      <c r="BH3909" s="17"/>
      <c r="BI3909" s="17"/>
      <c r="BJ3909" s="17"/>
      <c r="BK3909" s="17"/>
      <c r="BL3909" s="17"/>
      <c r="BM3909" s="17"/>
      <c r="BN3909" s="17"/>
      <c r="BO3909" s="17"/>
      <c r="BP3909" s="17"/>
      <c r="BQ3909" s="17"/>
      <c r="BR3909" s="17"/>
    </row>
    <row r="3910" customFormat="1" hidden="1" spans="2:70">
      <c r="B3910" s="17"/>
      <c r="C3910" s="4"/>
      <c r="D3910" s="16"/>
      <c r="E3910" s="1"/>
      <c r="F3910" s="17"/>
      <c r="G3910" s="4">
        <v>0</v>
      </c>
      <c r="H3910" s="35">
        <f t="shared" si="425"/>
        <v>0</v>
      </c>
      <c r="I3910" s="47"/>
      <c r="J3910" s="17"/>
      <c r="K3910" s="17"/>
      <c r="L3910" s="17"/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  <c r="AE3910" s="17"/>
      <c r="AF3910" s="17"/>
      <c r="AG3910" s="17"/>
      <c r="AH3910" s="17"/>
      <c r="AI3910" s="17"/>
      <c r="AJ3910" s="17"/>
      <c r="AK3910" s="17"/>
      <c r="AL3910" s="17"/>
      <c r="AM3910" s="17"/>
      <c r="AN3910" s="17"/>
      <c r="AO3910" s="37">
        <f t="shared" si="424"/>
        <v>0</v>
      </c>
      <c r="AP3910" s="17"/>
      <c r="AQ3910" s="17"/>
      <c r="AR3910" s="17"/>
      <c r="AS3910" s="17"/>
      <c r="AT3910" s="17"/>
      <c r="AU3910" s="17"/>
      <c r="AV3910" s="17"/>
      <c r="AW3910" s="17"/>
      <c r="AX3910" s="17"/>
      <c r="AY3910" s="17"/>
      <c r="AZ3910" s="17"/>
      <c r="BA3910" s="17"/>
      <c r="BB3910" s="17"/>
      <c r="BC3910" s="17"/>
      <c r="BD3910" s="17"/>
      <c r="BE3910" s="17"/>
      <c r="BF3910" s="17"/>
      <c r="BG3910" s="17"/>
      <c r="BH3910" s="17"/>
      <c r="BI3910" s="17"/>
      <c r="BJ3910" s="17"/>
      <c r="BK3910" s="17"/>
      <c r="BL3910" s="17"/>
      <c r="BM3910" s="17"/>
      <c r="BN3910" s="17"/>
      <c r="BO3910" s="17"/>
      <c r="BP3910" s="17"/>
      <c r="BQ3910" s="17"/>
      <c r="BR3910" s="17"/>
    </row>
    <row r="3911" customFormat="1" hidden="1" spans="2:70">
      <c r="B3911" s="17"/>
      <c r="C3911" s="4"/>
      <c r="D3911" s="16"/>
      <c r="E3911" s="1"/>
      <c r="F3911" s="17"/>
      <c r="G3911" s="4">
        <v>0</v>
      </c>
      <c r="H3911" s="35">
        <f t="shared" si="425"/>
        <v>0</v>
      </c>
      <c r="I3911" s="47"/>
      <c r="J3911" s="17"/>
      <c r="K3911" s="17"/>
      <c r="L3911" s="17"/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  <c r="AE3911" s="17"/>
      <c r="AF3911" s="17"/>
      <c r="AG3911" s="17"/>
      <c r="AH3911" s="17"/>
      <c r="AI3911" s="17"/>
      <c r="AJ3911" s="17"/>
      <c r="AK3911" s="17"/>
      <c r="AL3911" s="17"/>
      <c r="AM3911" s="17"/>
      <c r="AN3911" s="17"/>
      <c r="AO3911" s="37">
        <f t="shared" si="424"/>
        <v>0</v>
      </c>
      <c r="AP3911" s="17"/>
      <c r="AQ3911" s="17"/>
      <c r="AR3911" s="17"/>
      <c r="AS3911" s="17"/>
      <c r="AT3911" s="17"/>
      <c r="AU3911" s="17"/>
      <c r="AV3911" s="17"/>
      <c r="AW3911" s="17"/>
      <c r="AX3911" s="17"/>
      <c r="AY3911" s="17"/>
      <c r="AZ3911" s="17"/>
      <c r="BA3911" s="17"/>
      <c r="BB3911" s="17"/>
      <c r="BC3911" s="17"/>
      <c r="BD3911" s="17"/>
      <c r="BE3911" s="17"/>
      <c r="BF3911" s="17"/>
      <c r="BG3911" s="17"/>
      <c r="BH3911" s="17"/>
      <c r="BI3911" s="17"/>
      <c r="BJ3911" s="17"/>
      <c r="BK3911" s="17"/>
      <c r="BL3911" s="17"/>
      <c r="BM3911" s="17"/>
      <c r="BN3911" s="17"/>
      <c r="BO3911" s="17"/>
      <c r="BP3911" s="17"/>
      <c r="BQ3911" s="17"/>
      <c r="BR3911" s="17"/>
    </row>
    <row r="3912" customFormat="1" spans="2:70">
      <c r="B3912" s="17"/>
      <c r="C3912" s="4">
        <f t="shared" ref="C3912:C3921" si="426">ROW()-4</f>
        <v>3908</v>
      </c>
      <c r="D3912" s="16" t="s">
        <v>4672</v>
      </c>
      <c r="E3912" s="1"/>
      <c r="F3912" s="17" t="s">
        <v>4665</v>
      </c>
      <c r="G3912" s="4">
        <v>150</v>
      </c>
      <c r="H3912" s="35">
        <f t="shared" si="425"/>
        <v>150</v>
      </c>
      <c r="I3912" s="47"/>
      <c r="J3912" s="17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  <c r="AE3912" s="17"/>
      <c r="AF3912" s="17"/>
      <c r="AG3912" s="17"/>
      <c r="AH3912" s="17"/>
      <c r="AI3912" s="17"/>
      <c r="AJ3912" s="17"/>
      <c r="AK3912" s="17"/>
      <c r="AL3912" s="17"/>
      <c r="AM3912" s="17"/>
      <c r="AN3912" s="17"/>
      <c r="AO3912" s="37">
        <f t="shared" si="424"/>
        <v>0</v>
      </c>
      <c r="AP3912" s="17"/>
      <c r="AQ3912" s="17"/>
      <c r="AR3912" s="17"/>
      <c r="AS3912" s="17"/>
      <c r="AT3912" s="17"/>
      <c r="AU3912" s="17"/>
      <c r="AV3912" s="17"/>
      <c r="AW3912" s="17"/>
      <c r="AX3912" s="17"/>
      <c r="AY3912" s="17"/>
      <c r="AZ3912" s="17"/>
      <c r="BA3912" s="17"/>
      <c r="BB3912" s="17"/>
      <c r="BC3912" s="17"/>
      <c r="BD3912" s="17"/>
      <c r="BE3912" s="17"/>
      <c r="BF3912" s="17"/>
      <c r="BG3912" s="17"/>
      <c r="BH3912" s="17"/>
      <c r="BI3912" s="17"/>
      <c r="BJ3912" s="17"/>
      <c r="BK3912" s="17"/>
      <c r="BL3912" s="17"/>
      <c r="BM3912" s="17"/>
      <c r="BN3912" s="17"/>
      <c r="BO3912" s="17"/>
      <c r="BP3912" s="17"/>
      <c r="BQ3912" s="17"/>
      <c r="BR3912" s="17"/>
    </row>
    <row r="3913" customFormat="1" hidden="1" spans="2:70">
      <c r="B3913" s="17"/>
      <c r="C3913" s="4">
        <f t="shared" si="426"/>
        <v>3909</v>
      </c>
      <c r="D3913" s="16" t="s">
        <v>4639</v>
      </c>
      <c r="E3913" s="1"/>
      <c r="F3913" s="17"/>
      <c r="G3913" s="4">
        <v>44</v>
      </c>
      <c r="H3913" s="35">
        <f t="shared" si="425"/>
        <v>0</v>
      </c>
      <c r="I3913" s="47"/>
      <c r="J3913" s="17"/>
      <c r="K3913" s="17"/>
      <c r="L3913" s="17"/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  <c r="AE3913" s="17"/>
      <c r="AF3913" s="17"/>
      <c r="AG3913" s="17"/>
      <c r="AH3913" s="17"/>
      <c r="AI3913" s="17"/>
      <c r="AJ3913" s="17"/>
      <c r="AK3913" s="17"/>
      <c r="AL3913" s="17"/>
      <c r="AM3913" s="17"/>
      <c r="AN3913" s="17"/>
      <c r="AO3913" s="37">
        <f t="shared" si="424"/>
        <v>44</v>
      </c>
      <c r="AP3913" s="17"/>
      <c r="AQ3913" s="17"/>
      <c r="AR3913" s="17"/>
      <c r="AS3913" s="17"/>
      <c r="AT3913" s="17"/>
      <c r="AU3913" s="17"/>
      <c r="AV3913" s="17"/>
      <c r="AW3913" s="17"/>
      <c r="AX3913" s="17"/>
      <c r="AY3913" s="17"/>
      <c r="AZ3913" s="17"/>
      <c r="BA3913" s="17"/>
      <c r="BB3913" s="17"/>
      <c r="BC3913" s="17"/>
      <c r="BD3913" s="17"/>
      <c r="BE3913" s="17"/>
      <c r="BF3913" s="17"/>
      <c r="BG3913" s="17"/>
      <c r="BH3913" s="17"/>
      <c r="BI3913" s="17"/>
      <c r="BJ3913" s="17"/>
      <c r="BK3913" s="17"/>
      <c r="BL3913" s="17"/>
      <c r="BM3913" s="17"/>
      <c r="BN3913" s="17"/>
      <c r="BO3913" s="17">
        <v>44</v>
      </c>
      <c r="BP3913" s="17"/>
      <c r="BQ3913" s="17"/>
      <c r="BR3913" s="17"/>
    </row>
    <row r="3914" customFormat="1" spans="2:70">
      <c r="B3914" s="17"/>
      <c r="C3914" s="4">
        <f t="shared" si="426"/>
        <v>3910</v>
      </c>
      <c r="D3914" s="16" t="s">
        <v>4673</v>
      </c>
      <c r="E3914" s="1"/>
      <c r="F3914" s="17" t="s">
        <v>4674</v>
      </c>
      <c r="G3914" s="4">
        <v>25</v>
      </c>
      <c r="H3914" s="35">
        <f t="shared" si="425"/>
        <v>25</v>
      </c>
      <c r="I3914" s="47"/>
      <c r="J3914" s="17"/>
      <c r="K3914" s="17"/>
      <c r="L3914" s="17"/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  <c r="AE3914" s="17"/>
      <c r="AF3914" s="17"/>
      <c r="AG3914" s="17"/>
      <c r="AH3914" s="17"/>
      <c r="AI3914" s="17"/>
      <c r="AJ3914" s="17"/>
      <c r="AK3914" s="17"/>
      <c r="AL3914" s="17"/>
      <c r="AM3914" s="17"/>
      <c r="AN3914" s="17"/>
      <c r="AO3914" s="37">
        <f t="shared" si="424"/>
        <v>0</v>
      </c>
      <c r="AP3914" s="17"/>
      <c r="AQ3914" s="17"/>
      <c r="AR3914" s="17"/>
      <c r="AS3914" s="17"/>
      <c r="AT3914" s="17"/>
      <c r="AU3914" s="17"/>
      <c r="AV3914" s="17"/>
      <c r="AW3914" s="17"/>
      <c r="AX3914" s="17"/>
      <c r="AY3914" s="17"/>
      <c r="AZ3914" s="17"/>
      <c r="BA3914" s="17"/>
      <c r="BB3914" s="17"/>
      <c r="BC3914" s="17"/>
      <c r="BD3914" s="17"/>
      <c r="BE3914" s="17"/>
      <c r="BF3914" s="17"/>
      <c r="BG3914" s="17"/>
      <c r="BH3914" s="17"/>
      <c r="BI3914" s="17"/>
      <c r="BJ3914" s="17"/>
      <c r="BK3914" s="17"/>
      <c r="BL3914" s="17"/>
      <c r="BM3914" s="17"/>
      <c r="BN3914" s="17"/>
      <c r="BO3914" s="17"/>
      <c r="BP3914" s="17"/>
      <c r="BQ3914" s="17"/>
      <c r="BR3914" s="17"/>
    </row>
    <row r="3915" customFormat="1" spans="2:70">
      <c r="B3915" s="17"/>
      <c r="C3915" s="4">
        <f t="shared" si="426"/>
        <v>3911</v>
      </c>
      <c r="D3915" s="16" t="s">
        <v>4675</v>
      </c>
      <c r="E3915" s="1"/>
      <c r="F3915" s="17" t="s">
        <v>4674</v>
      </c>
      <c r="G3915" s="4">
        <v>25</v>
      </c>
      <c r="H3915" s="35">
        <f t="shared" si="425"/>
        <v>25</v>
      </c>
      <c r="I3915" s="47"/>
      <c r="J3915" s="17"/>
      <c r="K3915" s="17"/>
      <c r="L3915" s="17"/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  <c r="AE3915" s="17"/>
      <c r="AF3915" s="17"/>
      <c r="AG3915" s="17"/>
      <c r="AH3915" s="17"/>
      <c r="AI3915" s="17"/>
      <c r="AJ3915" s="17"/>
      <c r="AK3915" s="17"/>
      <c r="AL3915" s="17"/>
      <c r="AM3915" s="17"/>
      <c r="AN3915" s="17"/>
      <c r="AO3915" s="37">
        <f t="shared" si="424"/>
        <v>0</v>
      </c>
      <c r="AP3915" s="17"/>
      <c r="AQ3915" s="17"/>
      <c r="AR3915" s="17"/>
      <c r="AS3915" s="17"/>
      <c r="AT3915" s="17"/>
      <c r="AU3915" s="17"/>
      <c r="AV3915" s="17"/>
      <c r="AW3915" s="17"/>
      <c r="AX3915" s="17"/>
      <c r="AY3915" s="17"/>
      <c r="AZ3915" s="17"/>
      <c r="BA3915" s="17"/>
      <c r="BB3915" s="17"/>
      <c r="BC3915" s="17"/>
      <c r="BD3915" s="17"/>
      <c r="BE3915" s="17"/>
      <c r="BF3915" s="17"/>
      <c r="BG3915" s="17"/>
      <c r="BH3915" s="17"/>
      <c r="BI3915" s="17"/>
      <c r="BJ3915" s="17"/>
      <c r="BK3915" s="17"/>
      <c r="BL3915" s="17"/>
      <c r="BM3915" s="17"/>
      <c r="BN3915" s="17"/>
      <c r="BO3915" s="17"/>
      <c r="BP3915" s="17"/>
      <c r="BQ3915" s="17"/>
      <c r="BR3915" s="17"/>
    </row>
    <row r="3916" customFormat="1" hidden="1" spans="2:70">
      <c r="B3916" s="17"/>
      <c r="C3916" s="4">
        <f t="shared" si="426"/>
        <v>3912</v>
      </c>
      <c r="D3916" s="16" t="s">
        <v>4676</v>
      </c>
      <c r="E3916" s="1"/>
      <c r="F3916" s="17"/>
      <c r="G3916" s="4">
        <v>25</v>
      </c>
      <c r="H3916" s="35">
        <f t="shared" si="425"/>
        <v>0</v>
      </c>
      <c r="I3916" s="47"/>
      <c r="J3916" s="17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  <c r="AE3916" s="17"/>
      <c r="AF3916" s="17"/>
      <c r="AG3916" s="17"/>
      <c r="AH3916" s="17"/>
      <c r="AI3916" s="17"/>
      <c r="AJ3916" s="17"/>
      <c r="AK3916" s="17"/>
      <c r="AL3916" s="17"/>
      <c r="AM3916" s="17"/>
      <c r="AN3916" s="17"/>
      <c r="AO3916" s="37">
        <f t="shared" si="424"/>
        <v>25</v>
      </c>
      <c r="AP3916" s="17"/>
      <c r="AQ3916" s="17"/>
      <c r="AR3916" s="17"/>
      <c r="AS3916" s="17"/>
      <c r="AT3916" s="17"/>
      <c r="AU3916" s="17"/>
      <c r="AV3916" s="17"/>
      <c r="AW3916" s="17"/>
      <c r="AX3916" s="17"/>
      <c r="AY3916" s="17"/>
      <c r="AZ3916" s="17"/>
      <c r="BA3916" s="17"/>
      <c r="BB3916" s="17"/>
      <c r="BC3916" s="17"/>
      <c r="BD3916" s="17"/>
      <c r="BE3916" s="17"/>
      <c r="BF3916" s="17"/>
      <c r="BG3916" s="17"/>
      <c r="BH3916" s="17"/>
      <c r="BI3916" s="17"/>
      <c r="BJ3916" s="17"/>
      <c r="BK3916" s="17"/>
      <c r="BL3916" s="17"/>
      <c r="BM3916" s="17"/>
      <c r="BN3916" s="17"/>
      <c r="BO3916" s="17">
        <v>25</v>
      </c>
      <c r="BP3916" s="17"/>
      <c r="BQ3916" s="17"/>
      <c r="BR3916" s="17"/>
    </row>
    <row r="3917" customFormat="1" spans="2:70">
      <c r="B3917" s="17"/>
      <c r="C3917" s="4">
        <f t="shared" si="426"/>
        <v>3913</v>
      </c>
      <c r="D3917" s="16" t="s">
        <v>4677</v>
      </c>
      <c r="E3917" s="1"/>
      <c r="F3917" s="17"/>
      <c r="G3917" s="4">
        <v>150</v>
      </c>
      <c r="H3917" s="35">
        <f t="shared" si="425"/>
        <v>150</v>
      </c>
      <c r="I3917" s="47"/>
      <c r="J3917" s="17"/>
      <c r="K3917" s="17"/>
      <c r="L3917" s="17"/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  <c r="AE3917" s="17"/>
      <c r="AF3917" s="17"/>
      <c r="AG3917" s="17"/>
      <c r="AH3917" s="17"/>
      <c r="AI3917" s="17"/>
      <c r="AJ3917" s="17"/>
      <c r="AK3917" s="17"/>
      <c r="AL3917" s="17"/>
      <c r="AM3917" s="17"/>
      <c r="AN3917" s="17"/>
      <c r="AO3917" s="37">
        <f t="shared" si="424"/>
        <v>0</v>
      </c>
      <c r="AP3917" s="17"/>
      <c r="AQ3917" s="17"/>
      <c r="AR3917" s="17"/>
      <c r="AS3917" s="17"/>
      <c r="AT3917" s="17"/>
      <c r="AU3917" s="17"/>
      <c r="AV3917" s="17"/>
      <c r="AW3917" s="17"/>
      <c r="AX3917" s="17"/>
      <c r="AY3917" s="17"/>
      <c r="AZ3917" s="17"/>
      <c r="BA3917" s="17"/>
      <c r="BB3917" s="17"/>
      <c r="BC3917" s="17"/>
      <c r="BD3917" s="17"/>
      <c r="BE3917" s="17"/>
      <c r="BF3917" s="17"/>
      <c r="BG3917" s="17"/>
      <c r="BH3917" s="17"/>
      <c r="BI3917" s="17"/>
      <c r="BJ3917" s="17"/>
      <c r="BK3917" s="17"/>
      <c r="BL3917" s="17"/>
      <c r="BM3917" s="17"/>
      <c r="BN3917" s="17"/>
      <c r="BO3917" s="17"/>
      <c r="BP3917" s="17"/>
      <c r="BQ3917" s="17"/>
      <c r="BR3917" s="17"/>
    </row>
    <row r="3918" customFormat="1" spans="2:70">
      <c r="B3918" s="17"/>
      <c r="C3918" s="4">
        <f t="shared" si="426"/>
        <v>3914</v>
      </c>
      <c r="D3918" s="16" t="s">
        <v>4678</v>
      </c>
      <c r="E3918" s="1"/>
      <c r="F3918" s="17" t="s">
        <v>4679</v>
      </c>
      <c r="G3918" s="4">
        <v>50</v>
      </c>
      <c r="H3918" s="35">
        <f t="shared" si="425"/>
        <v>50</v>
      </c>
      <c r="I3918" s="47"/>
      <c r="J3918" s="17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  <c r="AE3918" s="17"/>
      <c r="AF3918" s="17"/>
      <c r="AG3918" s="17"/>
      <c r="AH3918" s="17"/>
      <c r="AI3918" s="17"/>
      <c r="AJ3918" s="17"/>
      <c r="AK3918" s="17"/>
      <c r="AL3918" s="17"/>
      <c r="AM3918" s="17"/>
      <c r="AN3918" s="17"/>
      <c r="AO3918" s="37">
        <f t="shared" si="424"/>
        <v>0</v>
      </c>
      <c r="AP3918" s="17"/>
      <c r="AQ3918" s="17"/>
      <c r="AR3918" s="17"/>
      <c r="AS3918" s="17"/>
      <c r="AT3918" s="17"/>
      <c r="AU3918" s="17"/>
      <c r="AV3918" s="17"/>
      <c r="AW3918" s="17"/>
      <c r="AX3918" s="17"/>
      <c r="AY3918" s="17"/>
      <c r="AZ3918" s="17"/>
      <c r="BA3918" s="17"/>
      <c r="BB3918" s="17"/>
      <c r="BC3918" s="17"/>
      <c r="BD3918" s="17"/>
      <c r="BE3918" s="17"/>
      <c r="BF3918" s="17"/>
      <c r="BG3918" s="17"/>
      <c r="BH3918" s="17"/>
      <c r="BI3918" s="17"/>
      <c r="BJ3918" s="17"/>
      <c r="BK3918" s="17"/>
      <c r="BL3918" s="17"/>
      <c r="BM3918" s="17"/>
      <c r="BN3918" s="17"/>
      <c r="BO3918" s="17"/>
      <c r="BP3918" s="17"/>
      <c r="BQ3918" s="17"/>
      <c r="BR3918" s="17"/>
    </row>
    <row r="3919" customFormat="1" spans="2:70">
      <c r="B3919" s="17"/>
      <c r="C3919" s="4">
        <f t="shared" si="426"/>
        <v>3915</v>
      </c>
      <c r="D3919" s="16" t="s">
        <v>4680</v>
      </c>
      <c r="E3919" s="1"/>
      <c r="F3919" s="17" t="s">
        <v>4665</v>
      </c>
      <c r="G3919" s="4">
        <v>100</v>
      </c>
      <c r="H3919" s="35">
        <f t="shared" si="425"/>
        <v>100</v>
      </c>
      <c r="I3919" s="47"/>
      <c r="J3919" s="17"/>
      <c r="K3919" s="17"/>
      <c r="L3919" s="17"/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7"/>
      <c r="AG3919" s="17"/>
      <c r="AH3919" s="17"/>
      <c r="AI3919" s="17"/>
      <c r="AJ3919" s="17"/>
      <c r="AK3919" s="17"/>
      <c r="AL3919" s="17"/>
      <c r="AM3919" s="17"/>
      <c r="AN3919" s="17"/>
      <c r="AO3919" s="37">
        <f t="shared" si="424"/>
        <v>0</v>
      </c>
      <c r="AP3919" s="17"/>
      <c r="AQ3919" s="17"/>
      <c r="AR3919" s="17"/>
      <c r="AS3919" s="17"/>
      <c r="AT3919" s="17"/>
      <c r="AU3919" s="17"/>
      <c r="AV3919" s="17"/>
      <c r="AW3919" s="17"/>
      <c r="AX3919" s="17"/>
      <c r="AY3919" s="17"/>
      <c r="AZ3919" s="17"/>
      <c r="BA3919" s="17"/>
      <c r="BB3919" s="17"/>
      <c r="BC3919" s="17"/>
      <c r="BD3919" s="17"/>
      <c r="BE3919" s="17"/>
      <c r="BF3919" s="17"/>
      <c r="BG3919" s="17"/>
      <c r="BH3919" s="17"/>
      <c r="BI3919" s="17"/>
      <c r="BJ3919" s="17"/>
      <c r="BK3919" s="17"/>
      <c r="BL3919" s="17"/>
      <c r="BM3919" s="17"/>
      <c r="BN3919" s="17"/>
      <c r="BO3919" s="17"/>
      <c r="BP3919" s="17"/>
      <c r="BQ3919" s="17"/>
      <c r="BR3919" s="17"/>
    </row>
    <row r="3920" customFormat="1" hidden="1" spans="2:70">
      <c r="B3920" s="17"/>
      <c r="C3920" s="4">
        <f t="shared" si="426"/>
        <v>3916</v>
      </c>
      <c r="D3920" s="16" t="s">
        <v>4681</v>
      </c>
      <c r="E3920" s="1"/>
      <c r="F3920" s="17"/>
      <c r="G3920" s="4">
        <v>100</v>
      </c>
      <c r="H3920" s="35">
        <f t="shared" si="425"/>
        <v>0</v>
      </c>
      <c r="I3920" s="47"/>
      <c r="J3920" s="17"/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7"/>
      <c r="AG3920" s="17"/>
      <c r="AH3920" s="17"/>
      <c r="AI3920" s="17"/>
      <c r="AJ3920" s="17"/>
      <c r="AK3920" s="17"/>
      <c r="AL3920" s="17"/>
      <c r="AM3920" s="17"/>
      <c r="AN3920" s="17"/>
      <c r="AO3920" s="37">
        <f t="shared" si="424"/>
        <v>100</v>
      </c>
      <c r="AP3920" s="17"/>
      <c r="AQ3920" s="17"/>
      <c r="AR3920" s="17"/>
      <c r="AS3920" s="17"/>
      <c r="AT3920" s="17"/>
      <c r="AU3920" s="17"/>
      <c r="AV3920" s="17"/>
      <c r="AW3920" s="17"/>
      <c r="AX3920" s="17"/>
      <c r="AY3920" s="17"/>
      <c r="AZ3920" s="17"/>
      <c r="BA3920" s="17"/>
      <c r="BB3920" s="17"/>
      <c r="BC3920" s="17"/>
      <c r="BD3920" s="17"/>
      <c r="BE3920" s="17"/>
      <c r="BF3920" s="17"/>
      <c r="BG3920" s="17"/>
      <c r="BH3920" s="17"/>
      <c r="BI3920" s="17"/>
      <c r="BJ3920" s="17">
        <v>100</v>
      </c>
      <c r="BK3920" s="17"/>
      <c r="BL3920" s="17"/>
      <c r="BM3920" s="17"/>
      <c r="BN3920" s="17"/>
      <c r="BO3920" s="17"/>
      <c r="BP3920" s="17"/>
      <c r="BQ3920" s="17"/>
      <c r="BR3920" s="17"/>
    </row>
    <row r="3921" customFormat="1" spans="2:72">
      <c r="B3921" s="17"/>
      <c r="C3921" s="4">
        <f t="shared" si="426"/>
        <v>3917</v>
      </c>
      <c r="D3921" s="16" t="s">
        <v>4571</v>
      </c>
      <c r="E3921" s="1"/>
      <c r="F3921" s="17"/>
      <c r="G3921" s="4">
        <v>50</v>
      </c>
      <c r="H3921" s="35">
        <f t="shared" si="425"/>
        <v>50</v>
      </c>
      <c r="I3921" s="47"/>
      <c r="J3921" s="17"/>
      <c r="K3921" s="17"/>
      <c r="L3921" s="17"/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  <c r="AE3921" s="17"/>
      <c r="AF3921" s="17"/>
      <c r="AG3921" s="17"/>
      <c r="AH3921" s="17"/>
      <c r="AI3921" s="17"/>
      <c r="AJ3921" s="17"/>
      <c r="AK3921" s="17"/>
      <c r="AL3921" s="17"/>
      <c r="AM3921" s="17"/>
      <c r="AN3921" s="17"/>
      <c r="AO3921" s="37">
        <f t="shared" si="424"/>
        <v>0</v>
      </c>
      <c r="AP3921" s="17"/>
      <c r="AQ3921" s="17"/>
      <c r="AR3921" s="17"/>
      <c r="AS3921" s="17"/>
      <c r="AT3921" s="17"/>
      <c r="AU3921" s="17"/>
      <c r="AV3921" s="17"/>
      <c r="AW3921" s="17"/>
      <c r="AX3921" s="17"/>
      <c r="AY3921" s="17"/>
      <c r="AZ3921" s="17"/>
      <c r="BA3921" s="17"/>
      <c r="BB3921" s="17"/>
      <c r="BC3921" s="17"/>
      <c r="BD3921" s="17"/>
      <c r="BE3921" s="17"/>
      <c r="BF3921" s="17"/>
      <c r="BG3921" s="17"/>
      <c r="BH3921" s="17"/>
      <c r="BI3921" s="17"/>
      <c r="BJ3921" s="17"/>
      <c r="BK3921" s="17"/>
      <c r="BL3921" s="17"/>
      <c r="BM3921" s="17"/>
      <c r="BN3921" s="17"/>
      <c r="BO3921" s="17"/>
      <c r="BP3921" s="17"/>
      <c r="BQ3921" s="17"/>
      <c r="BR3921" s="17"/>
    </row>
    <row r="3922" customFormat="1" hidden="1" spans="2:72">
      <c r="B3922" s="17"/>
      <c r="C3922" s="4">
        <f t="shared" ref="C3922:C3934" si="427">ROW()-4</f>
        <v>3918</v>
      </c>
      <c r="D3922" s="16"/>
      <c r="E3922" s="1"/>
      <c r="F3922" s="17"/>
      <c r="G3922" s="4"/>
      <c r="H3922" s="35"/>
      <c r="I3922" s="47"/>
      <c r="J3922" s="17"/>
      <c r="K3922" s="17"/>
      <c r="L3922" s="17"/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  <c r="AE3922" s="17"/>
      <c r="AF3922" s="17"/>
      <c r="AG3922" s="17"/>
      <c r="AH3922" s="17"/>
      <c r="AI3922" s="17"/>
      <c r="AJ3922" s="17"/>
      <c r="AK3922" s="17"/>
      <c r="AL3922" s="17"/>
      <c r="AM3922" s="17"/>
      <c r="AN3922" s="17"/>
      <c r="AO3922" s="37"/>
      <c r="AP3922" s="17"/>
      <c r="AQ3922" s="17"/>
      <c r="AR3922" s="17"/>
      <c r="AS3922" s="17"/>
      <c r="AT3922" s="17"/>
      <c r="AU3922" s="17"/>
      <c r="AV3922" s="17"/>
      <c r="AW3922" s="17"/>
      <c r="AX3922" s="17"/>
      <c r="AY3922" s="17"/>
      <c r="AZ3922" s="17"/>
      <c r="BA3922" s="17"/>
      <c r="BB3922" s="17"/>
      <c r="BC3922" s="17"/>
      <c r="BD3922" s="17"/>
      <c r="BE3922" s="17"/>
      <c r="BF3922" s="17"/>
      <c r="BG3922" s="17"/>
      <c r="BH3922" s="17"/>
      <c r="BI3922" s="17"/>
      <c r="BJ3922" s="17"/>
      <c r="BK3922" s="17"/>
      <c r="BL3922" s="17"/>
      <c r="BM3922" s="17"/>
      <c r="BN3922" s="17"/>
      <c r="BO3922" s="17"/>
      <c r="BP3922" s="17"/>
      <c r="BQ3922" s="17"/>
      <c r="BR3922" s="17"/>
    </row>
    <row r="3923" customFormat="1" spans="2:72">
      <c r="B3923" s="17"/>
      <c r="C3923" s="4">
        <f t="shared" si="427"/>
        <v>3919</v>
      </c>
      <c r="D3923" s="16" t="s">
        <v>4682</v>
      </c>
      <c r="E3923" s="1"/>
      <c r="F3923" s="17" t="s">
        <v>4665</v>
      </c>
      <c r="G3923" s="4">
        <v>50</v>
      </c>
      <c r="H3923" s="35">
        <f>G3923+I3923-AO3923</f>
        <v>50</v>
      </c>
      <c r="I3923" s="47"/>
      <c r="J3923" s="17"/>
      <c r="K3923" s="17"/>
      <c r="L3923" s="17"/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  <c r="AE3923" s="17"/>
      <c r="AF3923" s="17"/>
      <c r="AG3923" s="17"/>
      <c r="AH3923" s="17"/>
      <c r="AI3923" s="17"/>
      <c r="AJ3923" s="17"/>
      <c r="AK3923" s="17"/>
      <c r="AL3923" s="17"/>
      <c r="AM3923" s="17"/>
      <c r="AN3923" s="17"/>
      <c r="AO3923" s="37">
        <f>SUM(AP3923:BT3923)</f>
        <v>0</v>
      </c>
      <c r="AP3923" s="17"/>
      <c r="AQ3923" s="17"/>
      <c r="AR3923" s="17"/>
      <c r="AS3923" s="17"/>
      <c r="AT3923" s="17"/>
      <c r="AU3923" s="17"/>
      <c r="AV3923" s="17"/>
      <c r="AW3923" s="17"/>
      <c r="AX3923" s="17"/>
      <c r="AY3923" s="17"/>
      <c r="AZ3923" s="17"/>
      <c r="BA3923" s="17"/>
      <c r="BB3923" s="17"/>
      <c r="BC3923" s="17"/>
      <c r="BD3923" s="17"/>
      <c r="BE3923" s="17"/>
      <c r="BF3923" s="17"/>
      <c r="BG3923" s="17"/>
      <c r="BH3923" s="17"/>
      <c r="BI3923" s="17"/>
      <c r="BJ3923" s="17"/>
      <c r="BK3923" s="17"/>
      <c r="BL3923" s="17"/>
      <c r="BM3923" s="17"/>
      <c r="BN3923" s="17"/>
      <c r="BO3923" s="17"/>
      <c r="BP3923" s="17"/>
      <c r="BQ3923" s="17"/>
      <c r="BR3923" s="17"/>
    </row>
    <row r="3924" customFormat="1" spans="2:72">
      <c r="B3924" s="17"/>
      <c r="C3924" s="4">
        <f t="shared" si="427"/>
        <v>3920</v>
      </c>
      <c r="D3924" s="16" t="s">
        <v>4683</v>
      </c>
      <c r="E3924" s="1"/>
      <c r="F3924" s="17" t="s">
        <v>4646</v>
      </c>
      <c r="G3924" s="4">
        <v>100</v>
      </c>
      <c r="H3924" s="35">
        <f>G3924+I3924-AO3924</f>
        <v>100</v>
      </c>
      <c r="I3924" s="47"/>
      <c r="J3924" s="17"/>
      <c r="K3924" s="17"/>
      <c r="L3924" s="17"/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7"/>
      <c r="AG3924" s="17"/>
      <c r="AH3924" s="17"/>
      <c r="AI3924" s="17"/>
      <c r="AJ3924" s="17"/>
      <c r="AK3924" s="17"/>
      <c r="AL3924" s="17"/>
      <c r="AM3924" s="17"/>
      <c r="AN3924" s="17"/>
      <c r="AO3924" s="37">
        <f>SUM(AP3924:BT3924)</f>
        <v>0</v>
      </c>
      <c r="AP3924" s="17"/>
      <c r="AQ3924" s="17"/>
      <c r="AR3924" s="17"/>
      <c r="AS3924" s="17"/>
      <c r="AT3924" s="17"/>
      <c r="AU3924" s="17"/>
      <c r="AV3924" s="17"/>
      <c r="AW3924" s="17"/>
      <c r="AX3924" s="17"/>
      <c r="AY3924" s="17"/>
      <c r="AZ3924" s="17"/>
      <c r="BA3924" s="17"/>
      <c r="BB3924" s="17"/>
      <c r="BC3924" s="17"/>
      <c r="BD3924" s="17"/>
      <c r="BE3924" s="17"/>
      <c r="BF3924" s="17"/>
      <c r="BG3924" s="17"/>
      <c r="BH3924" s="17"/>
      <c r="BI3924" s="17"/>
      <c r="BJ3924" s="17"/>
      <c r="BK3924" s="17"/>
      <c r="BL3924" s="17"/>
      <c r="BM3924" s="17"/>
      <c r="BN3924" s="17"/>
      <c r="BO3924" s="17"/>
      <c r="BP3924" s="17"/>
      <c r="BQ3924" s="17"/>
      <c r="BR3924" s="17"/>
    </row>
    <row r="3925" customFormat="1" hidden="1" spans="2:72">
      <c r="B3925" s="17"/>
      <c r="C3925" s="4">
        <f t="shared" si="427"/>
        <v>3921</v>
      </c>
      <c r="D3925" s="16" t="s">
        <v>4684</v>
      </c>
      <c r="E3925" s="1"/>
      <c r="F3925" s="17" t="s">
        <v>4569</v>
      </c>
      <c r="G3925" s="4">
        <v>10</v>
      </c>
      <c r="H3925" s="35">
        <f t="shared" si="425"/>
        <v>0</v>
      </c>
      <c r="I3925" s="47"/>
      <c r="J3925" s="17"/>
      <c r="K3925" s="17"/>
      <c r="L3925" s="17"/>
      <c r="M3925" s="17"/>
      <c r="N3925" s="17"/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  <c r="AE3925" s="17"/>
      <c r="AF3925" s="17"/>
      <c r="AG3925" s="17"/>
      <c r="AH3925" s="17"/>
      <c r="AI3925" s="17"/>
      <c r="AJ3925" s="17"/>
      <c r="AK3925" s="17"/>
      <c r="AL3925" s="17"/>
      <c r="AM3925" s="17"/>
      <c r="AN3925" s="17"/>
      <c r="AO3925" s="37">
        <f t="shared" si="424"/>
        <v>10</v>
      </c>
      <c r="AP3925" s="17"/>
      <c r="AQ3925" s="17"/>
      <c r="AR3925" s="17"/>
      <c r="AS3925" s="17"/>
      <c r="AT3925" s="17"/>
      <c r="AU3925" s="17"/>
      <c r="AV3925" s="17"/>
      <c r="AW3925" s="17"/>
      <c r="AX3925" s="17"/>
      <c r="AY3925" s="17"/>
      <c r="AZ3925" s="17"/>
      <c r="BA3925" s="17"/>
      <c r="BB3925" s="17"/>
      <c r="BC3925" s="17"/>
      <c r="BD3925" s="17"/>
      <c r="BE3925" s="17"/>
      <c r="BF3925" s="17">
        <v>10</v>
      </c>
      <c r="BG3925" s="17"/>
      <c r="BH3925" s="17"/>
      <c r="BI3925" s="17"/>
      <c r="BJ3925" s="17"/>
      <c r="BK3925" s="17"/>
      <c r="BL3925" s="17"/>
      <c r="BM3925" s="17"/>
      <c r="BN3925" s="17"/>
      <c r="BO3925" s="17"/>
      <c r="BP3925" s="17"/>
      <c r="BQ3925" s="17"/>
      <c r="BR3925" s="17"/>
    </row>
    <row r="3926" customFormat="1" spans="2:72">
      <c r="B3926" s="17"/>
      <c r="C3926" s="4">
        <f t="shared" si="427"/>
        <v>3922</v>
      </c>
      <c r="D3926" s="16" t="s">
        <v>4685</v>
      </c>
      <c r="E3926" s="1"/>
      <c r="F3926" s="17" t="s">
        <v>4679</v>
      </c>
      <c r="G3926" s="4">
        <v>50</v>
      </c>
      <c r="H3926" s="35">
        <f t="shared" si="425"/>
        <v>50</v>
      </c>
      <c r="I3926" s="47"/>
      <c r="J3926" s="17"/>
      <c r="K3926" s="17"/>
      <c r="L3926" s="17"/>
      <c r="M3926" s="17"/>
      <c r="N3926" s="17"/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  <c r="AE3926" s="17"/>
      <c r="AF3926" s="17"/>
      <c r="AG3926" s="17"/>
      <c r="AH3926" s="17"/>
      <c r="AI3926" s="17"/>
      <c r="AJ3926" s="17"/>
      <c r="AK3926" s="17"/>
      <c r="AL3926" s="17"/>
      <c r="AM3926" s="17"/>
      <c r="AN3926" s="17"/>
      <c r="AO3926" s="37">
        <f t="shared" si="424"/>
        <v>0</v>
      </c>
      <c r="AP3926" s="17"/>
      <c r="AQ3926" s="17"/>
      <c r="AR3926" s="17"/>
      <c r="AS3926" s="17"/>
      <c r="AT3926" s="17"/>
      <c r="AU3926" s="17"/>
      <c r="AV3926" s="17"/>
      <c r="AW3926" s="17"/>
      <c r="AX3926" s="17"/>
      <c r="AY3926" s="17"/>
      <c r="AZ3926" s="17"/>
      <c r="BA3926" s="17"/>
      <c r="BB3926" s="17"/>
      <c r="BC3926" s="17"/>
      <c r="BD3926" s="17"/>
      <c r="BE3926" s="17"/>
      <c r="BF3926" s="17"/>
      <c r="BG3926" s="17"/>
      <c r="BH3926" s="17"/>
      <c r="BI3926" s="17"/>
      <c r="BJ3926" s="17"/>
      <c r="BK3926" s="17"/>
      <c r="BL3926" s="17"/>
      <c r="BM3926" s="17"/>
      <c r="BN3926" s="17"/>
      <c r="BO3926" s="17"/>
      <c r="BP3926" s="17"/>
      <c r="BQ3926" s="17"/>
      <c r="BR3926" s="17"/>
    </row>
    <row r="3927" customFormat="1" spans="2:72">
      <c r="B3927" s="17"/>
      <c r="C3927" s="4">
        <f t="shared" si="427"/>
        <v>3923</v>
      </c>
      <c r="D3927" s="16" t="s">
        <v>4686</v>
      </c>
      <c r="E3927" s="1"/>
      <c r="F3927" s="17" t="s">
        <v>4650</v>
      </c>
      <c r="G3927" s="4">
        <v>100</v>
      </c>
      <c r="H3927" s="35">
        <f t="shared" si="425"/>
        <v>100</v>
      </c>
      <c r="I3927" s="47"/>
      <c r="J3927" s="17"/>
      <c r="K3927" s="17"/>
      <c r="L3927" s="17"/>
      <c r="M3927" s="17"/>
      <c r="N3927" s="17"/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  <c r="AE3927" s="17"/>
      <c r="AF3927" s="17"/>
      <c r="AG3927" s="17"/>
      <c r="AH3927" s="17"/>
      <c r="AI3927" s="17"/>
      <c r="AJ3927" s="17"/>
      <c r="AK3927" s="17"/>
      <c r="AL3927" s="17"/>
      <c r="AM3927" s="17"/>
      <c r="AN3927" s="17"/>
      <c r="AO3927" s="37">
        <f t="shared" si="424"/>
        <v>0</v>
      </c>
      <c r="AP3927" s="17"/>
      <c r="AQ3927" s="17"/>
      <c r="AR3927" s="17"/>
      <c r="AS3927" s="17"/>
      <c r="AT3927" s="17"/>
      <c r="AU3927" s="17"/>
      <c r="AV3927" s="17"/>
      <c r="AW3927" s="17"/>
      <c r="AX3927" s="17"/>
      <c r="AY3927" s="17"/>
      <c r="AZ3927" s="17"/>
      <c r="BA3927" s="17"/>
      <c r="BB3927" s="17"/>
      <c r="BC3927" s="17"/>
      <c r="BD3927" s="17"/>
      <c r="BE3927" s="17"/>
      <c r="BF3927" s="17"/>
      <c r="BG3927" s="17"/>
      <c r="BH3927" s="17"/>
      <c r="BI3927" s="17"/>
      <c r="BJ3927" s="17"/>
      <c r="BK3927" s="17"/>
      <c r="BL3927" s="17"/>
      <c r="BM3927" s="17"/>
      <c r="BN3927" s="17"/>
      <c r="BO3927" s="17"/>
      <c r="BP3927" s="17"/>
      <c r="BQ3927" s="17"/>
      <c r="BR3927" s="17"/>
    </row>
    <row r="3928" customFormat="1" spans="2:72">
      <c r="B3928" s="17"/>
      <c r="C3928" s="4">
        <f t="shared" si="427"/>
        <v>3924</v>
      </c>
      <c r="D3928" s="16" t="s">
        <v>4687</v>
      </c>
      <c r="E3928" s="1"/>
      <c r="F3928" s="17" t="s">
        <v>4688</v>
      </c>
      <c r="G3928" s="4">
        <v>305</v>
      </c>
      <c r="H3928" s="35">
        <f t="shared" si="425"/>
        <v>305</v>
      </c>
      <c r="I3928" s="47"/>
      <c r="J3928" s="17"/>
      <c r="K3928" s="17"/>
      <c r="L3928" s="17"/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  <c r="AE3928" s="17"/>
      <c r="AF3928" s="17"/>
      <c r="AG3928" s="17"/>
      <c r="AH3928" s="17"/>
      <c r="AI3928" s="17"/>
      <c r="AJ3928" s="17"/>
      <c r="AK3928" s="17"/>
      <c r="AL3928" s="17"/>
      <c r="AM3928" s="17"/>
      <c r="AN3928" s="17"/>
      <c r="AO3928" s="37">
        <f t="shared" si="424"/>
        <v>0</v>
      </c>
      <c r="AP3928" s="17"/>
      <c r="AQ3928" s="17"/>
      <c r="AR3928" s="17"/>
      <c r="AS3928" s="17"/>
      <c r="AT3928" s="17"/>
      <c r="AU3928" s="17"/>
      <c r="AV3928" s="17"/>
      <c r="AW3928" s="17"/>
      <c r="AX3928" s="17"/>
      <c r="AY3928" s="17"/>
      <c r="AZ3928" s="17"/>
      <c r="BA3928" s="17"/>
      <c r="BB3928" s="17"/>
      <c r="BC3928" s="17"/>
      <c r="BD3928" s="17"/>
      <c r="BE3928" s="17"/>
      <c r="BF3928" s="17"/>
      <c r="BG3928" s="17"/>
      <c r="BH3928" s="17"/>
      <c r="BI3928" s="17"/>
      <c r="BJ3928" s="17"/>
      <c r="BK3928" s="17"/>
      <c r="BL3928" s="17"/>
      <c r="BM3928" s="17"/>
      <c r="BN3928" s="17"/>
      <c r="BO3928" s="17"/>
      <c r="BP3928" s="17"/>
      <c r="BQ3928" s="17"/>
      <c r="BR3928" s="17"/>
    </row>
    <row r="3929" customFormat="1" hidden="1" spans="2:72">
      <c r="B3929" s="17"/>
      <c r="C3929" s="4">
        <f t="shared" si="427"/>
        <v>3925</v>
      </c>
      <c r="D3929" s="16" t="s">
        <v>4689</v>
      </c>
      <c r="E3929" s="1"/>
      <c r="F3929" s="17" t="s">
        <v>4690</v>
      </c>
      <c r="G3929" s="4">
        <v>25</v>
      </c>
      <c r="H3929" s="35">
        <f t="shared" si="425"/>
        <v>0</v>
      </c>
      <c r="I3929" s="47"/>
      <c r="J3929" s="17"/>
      <c r="K3929" s="17"/>
      <c r="L3929" s="17"/>
      <c r="M3929" s="17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  <c r="AE3929" s="17"/>
      <c r="AF3929" s="17"/>
      <c r="AG3929" s="17"/>
      <c r="AH3929" s="17"/>
      <c r="AI3929" s="17"/>
      <c r="AJ3929" s="17"/>
      <c r="AK3929" s="17"/>
      <c r="AL3929" s="17"/>
      <c r="AM3929" s="17"/>
      <c r="AN3929" s="17"/>
      <c r="AO3929" s="37">
        <f t="shared" si="424"/>
        <v>25</v>
      </c>
      <c r="AP3929" s="17"/>
      <c r="AQ3929" s="17"/>
      <c r="AR3929" s="17"/>
      <c r="AS3929" s="17"/>
      <c r="AT3929" s="17"/>
      <c r="AU3929" s="17"/>
      <c r="AV3929" s="17"/>
      <c r="AW3929" s="17"/>
      <c r="AX3929" s="17"/>
      <c r="AY3929" s="17"/>
      <c r="AZ3929" s="17"/>
      <c r="BA3929" s="17"/>
      <c r="BB3929" s="17"/>
      <c r="BC3929" s="17"/>
      <c r="BD3929" s="17"/>
      <c r="BE3929" s="17"/>
      <c r="BF3929" s="17"/>
      <c r="BG3929" s="17"/>
      <c r="BH3929" s="17"/>
      <c r="BI3929" s="17"/>
      <c r="BJ3929" s="17"/>
      <c r="BK3929" s="17"/>
      <c r="BL3929" s="17"/>
      <c r="BM3929" s="17"/>
      <c r="BN3929" s="17"/>
      <c r="BO3929" s="17"/>
      <c r="BP3929" s="17"/>
      <c r="BQ3929" s="17">
        <v>10</v>
      </c>
      <c r="BR3929" s="17"/>
      <c r="BT3929">
        <v>15</v>
      </c>
    </row>
    <row r="3930" customFormat="1" spans="2:72">
      <c r="B3930" s="17"/>
      <c r="C3930" s="4">
        <f t="shared" si="427"/>
        <v>3926</v>
      </c>
      <c r="D3930" s="16" t="s">
        <v>4691</v>
      </c>
      <c r="E3930" s="1"/>
      <c r="F3930" s="17"/>
      <c r="G3930" s="4">
        <v>100</v>
      </c>
      <c r="H3930" s="35">
        <f t="shared" si="425"/>
        <v>100</v>
      </c>
      <c r="I3930" s="47"/>
      <c r="J3930" s="17"/>
      <c r="K3930" s="17"/>
      <c r="L3930" s="17"/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  <c r="AE3930" s="17"/>
      <c r="AF3930" s="17"/>
      <c r="AG3930" s="17"/>
      <c r="AH3930" s="17"/>
      <c r="AI3930" s="17"/>
      <c r="AJ3930" s="17"/>
      <c r="AK3930" s="17"/>
      <c r="AL3930" s="17"/>
      <c r="AM3930" s="17"/>
      <c r="AN3930" s="17"/>
      <c r="AO3930" s="37">
        <f t="shared" si="424"/>
        <v>0</v>
      </c>
      <c r="AP3930" s="17"/>
      <c r="AQ3930" s="17"/>
      <c r="AR3930" s="17"/>
      <c r="AS3930" s="17"/>
      <c r="AT3930" s="17"/>
      <c r="AU3930" s="17"/>
      <c r="AV3930" s="17"/>
      <c r="AW3930" s="17"/>
      <c r="AX3930" s="17"/>
      <c r="AY3930" s="17"/>
      <c r="AZ3930" s="17"/>
      <c r="BA3930" s="17"/>
      <c r="BB3930" s="17"/>
      <c r="BC3930" s="17"/>
      <c r="BD3930" s="17"/>
      <c r="BE3930" s="17"/>
      <c r="BF3930" s="17"/>
      <c r="BG3930" s="17"/>
      <c r="BH3930" s="17"/>
      <c r="BI3930" s="17"/>
      <c r="BJ3930" s="17"/>
      <c r="BK3930" s="17"/>
      <c r="BL3930" s="17"/>
      <c r="BM3930" s="17"/>
      <c r="BN3930" s="17"/>
      <c r="BO3930" s="17"/>
      <c r="BP3930" s="17"/>
      <c r="BQ3930" s="17"/>
      <c r="BR3930" s="17"/>
    </row>
    <row r="3931" customFormat="1" hidden="1" spans="2:72">
      <c r="B3931" s="17"/>
      <c r="C3931" s="4">
        <f t="shared" si="427"/>
        <v>3927</v>
      </c>
      <c r="D3931" s="16" t="s">
        <v>4692</v>
      </c>
      <c r="E3931" s="1"/>
      <c r="F3931" s="17"/>
      <c r="G3931" s="4">
        <v>200</v>
      </c>
      <c r="H3931" s="35">
        <v>0</v>
      </c>
      <c r="I3931" s="47"/>
      <c r="J3931" s="17"/>
      <c r="K3931" s="17"/>
      <c r="L3931" s="17"/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  <c r="AE3931" s="17"/>
      <c r="AF3931" s="17"/>
      <c r="AG3931" s="17"/>
      <c r="AH3931" s="17"/>
      <c r="AI3931" s="17"/>
      <c r="AJ3931" s="17"/>
      <c r="AK3931" s="17"/>
      <c r="AL3931" s="17"/>
      <c r="AM3931" s="17"/>
      <c r="AN3931" s="17"/>
      <c r="AO3931" s="37">
        <v>200</v>
      </c>
      <c r="AP3931" s="17"/>
      <c r="AQ3931" s="17"/>
      <c r="AR3931" s="17"/>
      <c r="AS3931" s="17">
        <v>160</v>
      </c>
      <c r="AT3931" s="17"/>
      <c r="AU3931" s="17"/>
      <c r="AV3931" s="17">
        <v>40</v>
      </c>
      <c r="AW3931" s="17"/>
      <c r="AX3931" s="17"/>
      <c r="AY3931" s="17"/>
      <c r="AZ3931" s="17"/>
      <c r="BA3931" s="17"/>
      <c r="BB3931" s="17"/>
      <c r="BC3931" s="17"/>
      <c r="BD3931" s="17"/>
      <c r="BE3931" s="17"/>
      <c r="BF3931" s="17"/>
      <c r="BG3931" s="17"/>
      <c r="BH3931" s="17"/>
      <c r="BI3931" s="17"/>
      <c r="BJ3931" s="17"/>
      <c r="BK3931" s="17"/>
      <c r="BL3931" s="17"/>
      <c r="BM3931" s="17"/>
      <c r="BN3931" s="17"/>
      <c r="BO3931" s="17"/>
      <c r="BP3931" s="17"/>
      <c r="BQ3931" s="17"/>
      <c r="BR3931" s="17"/>
    </row>
    <row r="3932" customFormat="1" hidden="1" spans="2:72">
      <c r="B3932" s="17"/>
      <c r="C3932" s="4">
        <f t="shared" si="427"/>
        <v>3928</v>
      </c>
      <c r="D3932" s="16" t="s">
        <v>4693</v>
      </c>
      <c r="E3932" s="1"/>
      <c r="F3932" s="17" t="s">
        <v>4650</v>
      </c>
      <c r="G3932" s="4"/>
      <c r="H3932" s="35"/>
      <c r="I3932" s="47"/>
      <c r="J3932" s="17"/>
      <c r="K3932" s="17"/>
      <c r="L3932" s="17"/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  <c r="AE3932" s="17"/>
      <c r="AF3932" s="17"/>
      <c r="AG3932" s="17"/>
      <c r="AH3932" s="17"/>
      <c r="AI3932" s="17"/>
      <c r="AJ3932" s="17"/>
      <c r="AK3932" s="17"/>
      <c r="AL3932" s="17"/>
      <c r="AM3932" s="17"/>
      <c r="AN3932" s="17"/>
      <c r="AO3932" s="37"/>
      <c r="AP3932" s="17"/>
      <c r="AQ3932" s="17"/>
      <c r="AR3932" s="17"/>
      <c r="AS3932" s="17"/>
      <c r="AT3932" s="17"/>
      <c r="AU3932" s="17"/>
      <c r="AV3932" s="17"/>
      <c r="AW3932" s="17"/>
      <c r="AX3932" s="17"/>
      <c r="AY3932" s="17"/>
      <c r="AZ3932" s="17"/>
      <c r="BA3932" s="17"/>
      <c r="BB3932" s="17"/>
      <c r="BC3932" s="17"/>
      <c r="BD3932" s="17"/>
      <c r="BE3932" s="17"/>
      <c r="BF3932" s="17"/>
      <c r="BG3932" s="17"/>
      <c r="BH3932" s="17"/>
      <c r="BI3932" s="17"/>
      <c r="BJ3932" s="17"/>
      <c r="BK3932" s="17"/>
      <c r="BL3932" s="17"/>
      <c r="BM3932" s="17"/>
      <c r="BN3932" s="17"/>
      <c r="BO3932" s="17"/>
      <c r="BP3932" s="17"/>
      <c r="BQ3932" s="17"/>
      <c r="BR3932" s="17"/>
    </row>
    <row r="3933" customFormat="1" hidden="1" spans="2:72">
      <c r="B3933" s="17"/>
      <c r="C3933" s="4">
        <f t="shared" si="427"/>
        <v>3929</v>
      </c>
      <c r="D3933" s="16" t="s">
        <v>4694</v>
      </c>
      <c r="E3933" s="1"/>
      <c r="F3933" s="17"/>
      <c r="G3933" s="4">
        <v>100</v>
      </c>
      <c r="H3933" s="35">
        <f t="shared" si="425"/>
        <v>0</v>
      </c>
      <c r="I3933" s="47"/>
      <c r="J3933" s="17"/>
      <c r="K3933" s="17"/>
      <c r="L3933" s="17"/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  <c r="AE3933" s="17"/>
      <c r="AF3933" s="17"/>
      <c r="AG3933" s="17"/>
      <c r="AH3933" s="17"/>
      <c r="AI3933" s="17"/>
      <c r="AJ3933" s="17"/>
      <c r="AK3933" s="17"/>
      <c r="AL3933" s="17"/>
      <c r="AM3933" s="17"/>
      <c r="AN3933" s="17"/>
      <c r="AO3933" s="37">
        <f t="shared" si="424"/>
        <v>100</v>
      </c>
      <c r="AP3933" s="17"/>
      <c r="AQ3933" s="17"/>
      <c r="AR3933" s="17"/>
      <c r="AS3933" s="17"/>
      <c r="AT3933" s="17"/>
      <c r="AU3933" s="17"/>
      <c r="AV3933" s="17"/>
      <c r="AW3933" s="17"/>
      <c r="AX3933" s="17"/>
      <c r="AY3933" s="17"/>
      <c r="AZ3933" s="17"/>
      <c r="BA3933" s="17"/>
      <c r="BB3933" s="17"/>
      <c r="BC3933" s="17"/>
      <c r="BD3933" s="17"/>
      <c r="BE3933" s="17"/>
      <c r="BF3933" s="17"/>
      <c r="BG3933" s="17"/>
      <c r="BH3933" s="17"/>
      <c r="BI3933" s="17">
        <v>100</v>
      </c>
      <c r="BJ3933" s="17"/>
      <c r="BK3933" s="17"/>
      <c r="BL3933" s="17"/>
      <c r="BM3933" s="17"/>
      <c r="BN3933" s="17"/>
      <c r="BO3933" s="17"/>
      <c r="BP3933" s="17"/>
      <c r="BQ3933" s="17"/>
      <c r="BR3933" s="17"/>
    </row>
    <row r="3934" customFormat="1" spans="2:72">
      <c r="B3934" s="17"/>
      <c r="C3934" s="4">
        <f t="shared" ref="C3934:C3943" si="428">ROW()-4</f>
        <v>3930</v>
      </c>
      <c r="D3934" s="16" t="s">
        <v>4695</v>
      </c>
      <c r="E3934" s="1"/>
      <c r="F3934" s="17" t="s">
        <v>4696</v>
      </c>
      <c r="G3934" s="4">
        <v>200</v>
      </c>
      <c r="H3934" s="35">
        <f t="shared" si="425"/>
        <v>200</v>
      </c>
      <c r="I3934" s="47"/>
      <c r="J3934" s="17"/>
      <c r="K3934" s="17"/>
      <c r="L3934" s="17"/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7"/>
      <c r="AF3934" s="17"/>
      <c r="AG3934" s="17"/>
      <c r="AH3934" s="17"/>
      <c r="AI3934" s="17"/>
      <c r="AJ3934" s="17"/>
      <c r="AK3934" s="17"/>
      <c r="AL3934" s="17"/>
      <c r="AM3934" s="17"/>
      <c r="AN3934" s="17"/>
      <c r="AO3934" s="37">
        <f t="shared" si="424"/>
        <v>0</v>
      </c>
      <c r="AP3934" s="17"/>
      <c r="AQ3934" s="17"/>
      <c r="AR3934" s="17"/>
      <c r="AS3934" s="17"/>
      <c r="AT3934" s="17"/>
      <c r="AU3934" s="17"/>
      <c r="AV3934" s="17"/>
      <c r="AW3934" s="17"/>
      <c r="AX3934" s="17"/>
      <c r="AY3934" s="17"/>
      <c r="AZ3934" s="17"/>
      <c r="BA3934" s="17"/>
      <c r="BB3934" s="17"/>
      <c r="BC3934" s="17"/>
      <c r="BD3934" s="17"/>
      <c r="BE3934" s="17"/>
      <c r="BF3934" s="17"/>
      <c r="BG3934" s="17"/>
      <c r="BH3934" s="17"/>
      <c r="BI3934" s="17"/>
      <c r="BJ3934" s="17"/>
      <c r="BK3934" s="17"/>
      <c r="BL3934" s="17"/>
      <c r="BM3934" s="17"/>
      <c r="BN3934" s="17"/>
      <c r="BO3934" s="17"/>
      <c r="BP3934" s="17"/>
      <c r="BQ3934" s="17"/>
      <c r="BR3934" s="17"/>
    </row>
    <row r="3935" customFormat="1" spans="2:72">
      <c r="B3935" s="17"/>
      <c r="C3935" s="4">
        <f t="shared" si="428"/>
        <v>3931</v>
      </c>
      <c r="D3935" s="16" t="s">
        <v>4697</v>
      </c>
      <c r="E3935" s="1"/>
      <c r="F3935" s="17" t="s">
        <v>4696</v>
      </c>
      <c r="G3935" s="4">
        <v>157</v>
      </c>
      <c r="H3935" s="35">
        <f t="shared" si="425"/>
        <v>157</v>
      </c>
      <c r="I3935" s="47"/>
      <c r="J3935" s="17"/>
      <c r="K3935" s="17"/>
      <c r="L3935" s="17"/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  <c r="AE3935" s="17"/>
      <c r="AF3935" s="17"/>
      <c r="AG3935" s="17"/>
      <c r="AH3935" s="17"/>
      <c r="AI3935" s="17"/>
      <c r="AJ3935" s="17"/>
      <c r="AK3935" s="17"/>
      <c r="AL3935" s="17"/>
      <c r="AM3935" s="17"/>
      <c r="AN3935" s="17"/>
      <c r="AO3935" s="37">
        <f t="shared" si="424"/>
        <v>0</v>
      </c>
      <c r="AP3935" s="17"/>
      <c r="AQ3935" s="17"/>
      <c r="AR3935" s="17"/>
      <c r="AS3935" s="17"/>
      <c r="AT3935" s="17"/>
      <c r="AU3935" s="17"/>
      <c r="AV3935" s="17"/>
      <c r="AW3935" s="17"/>
      <c r="AX3935" s="17"/>
      <c r="AY3935" s="17"/>
      <c r="AZ3935" s="17"/>
      <c r="BA3935" s="17"/>
      <c r="BB3935" s="17"/>
      <c r="BC3935" s="17"/>
      <c r="BD3935" s="17"/>
      <c r="BE3935" s="17"/>
      <c r="BF3935" s="17"/>
      <c r="BG3935" s="17"/>
      <c r="BH3935" s="17"/>
      <c r="BI3935" s="17"/>
      <c r="BJ3935" s="17"/>
      <c r="BK3935" s="17"/>
      <c r="BL3935" s="17"/>
      <c r="BM3935" s="17"/>
      <c r="BN3935" s="17"/>
      <c r="BO3935" s="17"/>
      <c r="BP3935" s="17"/>
      <c r="BQ3935" s="17"/>
      <c r="BR3935" s="17"/>
    </row>
    <row r="3936" customFormat="1" spans="2:72">
      <c r="B3936" s="17"/>
      <c r="C3936" s="4">
        <f t="shared" si="428"/>
        <v>3932</v>
      </c>
      <c r="D3936" s="16" t="s">
        <v>4698</v>
      </c>
      <c r="E3936" s="1"/>
      <c r="F3936" s="17" t="s">
        <v>4696</v>
      </c>
      <c r="G3936" s="4">
        <v>550</v>
      </c>
      <c r="H3936" s="35">
        <f t="shared" si="425"/>
        <v>550</v>
      </c>
      <c r="I3936" s="47"/>
      <c r="J3936" s="17"/>
      <c r="K3936" s="17"/>
      <c r="L3936" s="17"/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  <c r="AE3936" s="17"/>
      <c r="AF3936" s="17"/>
      <c r="AG3936" s="17"/>
      <c r="AH3936" s="17"/>
      <c r="AI3936" s="17"/>
      <c r="AJ3936" s="17"/>
      <c r="AK3936" s="17"/>
      <c r="AL3936" s="17"/>
      <c r="AM3936" s="17"/>
      <c r="AN3936" s="17"/>
      <c r="AO3936" s="37">
        <f t="shared" si="424"/>
        <v>0</v>
      </c>
      <c r="AP3936" s="17"/>
      <c r="AQ3936" s="17"/>
      <c r="AR3936" s="17"/>
      <c r="AS3936" s="17"/>
      <c r="AT3936" s="17"/>
      <c r="AU3936" s="17"/>
      <c r="AV3936" s="17"/>
      <c r="AW3936" s="17"/>
      <c r="AX3936" s="17"/>
      <c r="AY3936" s="17"/>
      <c r="AZ3936" s="17"/>
      <c r="BA3936" s="17"/>
      <c r="BB3936" s="17"/>
      <c r="BC3936" s="17"/>
      <c r="BD3936" s="17"/>
      <c r="BE3936" s="17"/>
      <c r="BF3936" s="17"/>
      <c r="BG3936" s="17"/>
      <c r="BH3936" s="17"/>
      <c r="BI3936" s="17"/>
      <c r="BJ3936" s="17"/>
      <c r="BK3936" s="17"/>
      <c r="BL3936" s="17"/>
      <c r="BM3936" s="17"/>
      <c r="BN3936" s="17"/>
      <c r="BO3936" s="17"/>
      <c r="BP3936" s="17"/>
      <c r="BQ3936" s="17"/>
      <c r="BR3936" s="17"/>
    </row>
    <row r="3937" customFormat="1" spans="2:70">
      <c r="B3937" s="17"/>
      <c r="C3937" s="4">
        <f t="shared" si="428"/>
        <v>3933</v>
      </c>
      <c r="D3937" s="16" t="s">
        <v>4699</v>
      </c>
      <c r="E3937" s="1"/>
      <c r="F3937" s="17" t="s">
        <v>4696</v>
      </c>
      <c r="G3937" s="4">
        <v>780</v>
      </c>
      <c r="H3937" s="35">
        <f t="shared" si="425"/>
        <v>780</v>
      </c>
      <c r="I3937" s="47"/>
      <c r="J3937" s="17"/>
      <c r="K3937" s="17"/>
      <c r="L3937" s="17"/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  <c r="AE3937" s="17"/>
      <c r="AF3937" s="17"/>
      <c r="AG3937" s="17"/>
      <c r="AH3937" s="17"/>
      <c r="AI3937" s="17"/>
      <c r="AJ3937" s="17"/>
      <c r="AK3937" s="17"/>
      <c r="AL3937" s="17"/>
      <c r="AM3937" s="17"/>
      <c r="AN3937" s="17"/>
      <c r="AO3937" s="37">
        <f t="shared" si="424"/>
        <v>0</v>
      </c>
      <c r="AP3937" s="17"/>
      <c r="AQ3937" s="17"/>
      <c r="AR3937" s="17"/>
      <c r="AS3937" s="17"/>
      <c r="AT3937" s="17"/>
      <c r="AU3937" s="17"/>
      <c r="AV3937" s="17"/>
      <c r="AW3937" s="17"/>
      <c r="AX3937" s="17"/>
      <c r="AY3937" s="17"/>
      <c r="AZ3937" s="17"/>
      <c r="BA3937" s="17"/>
      <c r="BB3937" s="17"/>
      <c r="BC3937" s="17"/>
      <c r="BD3937" s="17"/>
      <c r="BE3937" s="17"/>
      <c r="BF3937" s="17"/>
      <c r="BG3937" s="17"/>
      <c r="BH3937" s="17"/>
      <c r="BI3937" s="17"/>
      <c r="BJ3937" s="17"/>
      <c r="BK3937" s="17"/>
      <c r="BL3937" s="17"/>
      <c r="BM3937" s="17"/>
      <c r="BN3937" s="17"/>
      <c r="BO3937" s="17"/>
      <c r="BP3937" s="17"/>
      <c r="BQ3937" s="17"/>
      <c r="BR3937" s="17"/>
    </row>
    <row r="3938" customFormat="1" spans="2:70">
      <c r="B3938" s="17"/>
      <c r="C3938" s="4">
        <f t="shared" si="428"/>
        <v>3934</v>
      </c>
      <c r="D3938" s="16" t="s">
        <v>4700</v>
      </c>
      <c r="E3938" s="1"/>
      <c r="F3938" s="17" t="s">
        <v>4696</v>
      </c>
      <c r="G3938" s="4">
        <v>950</v>
      </c>
      <c r="H3938" s="35">
        <f t="shared" si="425"/>
        <v>950</v>
      </c>
      <c r="I3938" s="47"/>
      <c r="J3938" s="17"/>
      <c r="K3938" s="17"/>
      <c r="L3938" s="17"/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  <c r="AE3938" s="17"/>
      <c r="AF3938" s="17"/>
      <c r="AG3938" s="17"/>
      <c r="AH3938" s="17"/>
      <c r="AI3938" s="17"/>
      <c r="AJ3938" s="17"/>
      <c r="AK3938" s="17"/>
      <c r="AL3938" s="17"/>
      <c r="AM3938" s="17"/>
      <c r="AN3938" s="17"/>
      <c r="AO3938" s="37">
        <f t="shared" si="424"/>
        <v>0</v>
      </c>
      <c r="AP3938" s="17"/>
      <c r="AQ3938" s="17"/>
      <c r="AR3938" s="17"/>
      <c r="AS3938" s="17"/>
      <c r="AT3938" s="17"/>
      <c r="AU3938" s="17"/>
      <c r="AV3938" s="17"/>
      <c r="AW3938" s="17"/>
      <c r="AX3938" s="17"/>
      <c r="AY3938" s="17"/>
      <c r="AZ3938" s="17"/>
      <c r="BA3938" s="17"/>
      <c r="BB3938" s="17"/>
      <c r="BC3938" s="17"/>
      <c r="BD3938" s="17"/>
      <c r="BE3938" s="17"/>
      <c r="BF3938" s="17"/>
      <c r="BG3938" s="17"/>
      <c r="BH3938" s="17"/>
      <c r="BI3938" s="17"/>
      <c r="BJ3938" s="17"/>
      <c r="BK3938" s="17"/>
      <c r="BL3938" s="17"/>
      <c r="BM3938" s="17"/>
      <c r="BN3938" s="17"/>
      <c r="BO3938" s="17"/>
      <c r="BP3938" s="17"/>
      <c r="BQ3938" s="17"/>
      <c r="BR3938" s="17"/>
    </row>
    <row r="3939" customFormat="1" spans="2:70">
      <c r="B3939" s="17"/>
      <c r="C3939" s="4">
        <f t="shared" si="428"/>
        <v>3935</v>
      </c>
      <c r="D3939" s="16" t="s">
        <v>4701</v>
      </c>
      <c r="E3939" s="1"/>
      <c r="F3939" s="17" t="s">
        <v>4696</v>
      </c>
      <c r="G3939" s="4">
        <v>200</v>
      </c>
      <c r="H3939" s="35">
        <f t="shared" si="425"/>
        <v>200</v>
      </c>
      <c r="I3939" s="47"/>
      <c r="J3939" s="17"/>
      <c r="K3939" s="17"/>
      <c r="L3939" s="17"/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7"/>
      <c r="AG3939" s="17"/>
      <c r="AH3939" s="17"/>
      <c r="AI3939" s="17"/>
      <c r="AJ3939" s="17"/>
      <c r="AK3939" s="17"/>
      <c r="AL3939" s="17"/>
      <c r="AM3939" s="17"/>
      <c r="AN3939" s="17"/>
      <c r="AO3939" s="37">
        <f t="shared" si="424"/>
        <v>0</v>
      </c>
      <c r="AP3939" s="17"/>
      <c r="AQ3939" s="17"/>
      <c r="AR3939" s="17"/>
      <c r="AS3939" s="17"/>
      <c r="AT3939" s="17"/>
      <c r="AU3939" s="17"/>
      <c r="AV3939" s="17"/>
      <c r="AW3939" s="17"/>
      <c r="AX3939" s="17"/>
      <c r="AY3939" s="17"/>
      <c r="AZ3939" s="17"/>
      <c r="BA3939" s="17"/>
      <c r="BB3939" s="17"/>
      <c r="BC3939" s="17"/>
      <c r="BD3939" s="17"/>
      <c r="BE3939" s="17"/>
      <c r="BF3939" s="17"/>
      <c r="BG3939" s="17"/>
      <c r="BH3939" s="17"/>
      <c r="BI3939" s="17"/>
      <c r="BJ3939" s="17"/>
      <c r="BK3939" s="17"/>
      <c r="BL3939" s="17"/>
      <c r="BM3939" s="17"/>
      <c r="BN3939" s="17"/>
      <c r="BO3939" s="17"/>
      <c r="BP3939" s="17"/>
      <c r="BQ3939" s="17"/>
      <c r="BR3939" s="17"/>
    </row>
    <row r="3940" customFormat="1" spans="2:70">
      <c r="B3940" s="17"/>
      <c r="C3940" s="4">
        <f t="shared" si="428"/>
        <v>3936</v>
      </c>
      <c r="D3940" s="16" t="s">
        <v>4702</v>
      </c>
      <c r="E3940" s="1"/>
      <c r="F3940" s="17" t="s">
        <v>4696</v>
      </c>
      <c r="G3940" s="4">
        <v>450</v>
      </c>
      <c r="H3940" s="35">
        <f t="shared" si="425"/>
        <v>450</v>
      </c>
      <c r="I3940" s="4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  <c r="AE3940" s="17"/>
      <c r="AF3940" s="17"/>
      <c r="AG3940" s="17"/>
      <c r="AH3940" s="17"/>
      <c r="AI3940" s="17"/>
      <c r="AJ3940" s="17"/>
      <c r="AK3940" s="17"/>
      <c r="AL3940" s="17"/>
      <c r="AM3940" s="17"/>
      <c r="AN3940" s="17"/>
      <c r="AO3940" s="37">
        <f t="shared" si="424"/>
        <v>0</v>
      </c>
      <c r="AP3940" s="17"/>
      <c r="AQ3940" s="17"/>
      <c r="AR3940" s="17"/>
      <c r="AS3940" s="17"/>
      <c r="AT3940" s="17"/>
      <c r="AU3940" s="17"/>
      <c r="AV3940" s="17"/>
      <c r="AW3940" s="17"/>
      <c r="AX3940" s="17"/>
      <c r="AY3940" s="17"/>
      <c r="AZ3940" s="17"/>
      <c r="BA3940" s="17"/>
      <c r="BB3940" s="17"/>
      <c r="BC3940" s="17"/>
      <c r="BD3940" s="17"/>
      <c r="BE3940" s="17"/>
      <c r="BF3940" s="17"/>
      <c r="BG3940" s="17"/>
      <c r="BH3940" s="17"/>
      <c r="BI3940" s="17"/>
      <c r="BJ3940" s="17"/>
      <c r="BK3940" s="17"/>
      <c r="BL3940" s="17"/>
      <c r="BM3940" s="17"/>
      <c r="BN3940" s="17"/>
      <c r="BO3940" s="17"/>
      <c r="BP3940" s="17"/>
      <c r="BQ3940" s="17"/>
      <c r="BR3940" s="17"/>
    </row>
    <row r="3941" customFormat="1" spans="2:70">
      <c r="B3941" s="17"/>
      <c r="C3941" s="4">
        <f t="shared" si="428"/>
        <v>3937</v>
      </c>
      <c r="D3941" s="16" t="s">
        <v>4703</v>
      </c>
      <c r="E3941" s="1"/>
      <c r="F3941" s="17" t="s">
        <v>4696</v>
      </c>
      <c r="G3941" s="4">
        <v>210</v>
      </c>
      <c r="H3941" s="35">
        <f t="shared" si="425"/>
        <v>210</v>
      </c>
      <c r="I3941" s="47"/>
      <c r="J3941" s="17"/>
      <c r="K3941" s="17"/>
      <c r="L3941" s="17"/>
      <c r="M3941" s="17"/>
      <c r="N3941" s="17"/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  <c r="AE3941" s="17"/>
      <c r="AF3941" s="17"/>
      <c r="AG3941" s="17"/>
      <c r="AH3941" s="17"/>
      <c r="AI3941" s="17"/>
      <c r="AJ3941" s="17"/>
      <c r="AK3941" s="17"/>
      <c r="AL3941" s="17"/>
      <c r="AM3941" s="17"/>
      <c r="AN3941" s="17"/>
      <c r="AO3941" s="37">
        <f t="shared" ref="AO3941:AO3976" si="429">SUM(AP3941:BT3941)</f>
        <v>0</v>
      </c>
      <c r="AP3941" s="17"/>
      <c r="AQ3941" s="17"/>
      <c r="AR3941" s="17"/>
      <c r="AS3941" s="17"/>
      <c r="AT3941" s="17"/>
      <c r="AU3941" s="17"/>
      <c r="AV3941" s="17"/>
      <c r="AW3941" s="17"/>
      <c r="AX3941" s="17"/>
      <c r="AY3941" s="17"/>
      <c r="AZ3941" s="17"/>
      <c r="BA3941" s="17"/>
      <c r="BB3941" s="17"/>
      <c r="BC3941" s="17"/>
      <c r="BD3941" s="17"/>
      <c r="BE3941" s="17"/>
      <c r="BF3941" s="17"/>
      <c r="BG3941" s="17"/>
      <c r="BH3941" s="17"/>
      <c r="BI3941" s="17"/>
      <c r="BJ3941" s="17"/>
      <c r="BK3941" s="17"/>
      <c r="BL3941" s="17"/>
      <c r="BM3941" s="17"/>
      <c r="BN3941" s="17"/>
      <c r="BO3941" s="17"/>
      <c r="BP3941" s="17"/>
      <c r="BQ3941" s="17"/>
      <c r="BR3941" s="17"/>
    </row>
    <row r="3942" customFormat="1" spans="2:70">
      <c r="B3942" s="17"/>
      <c r="C3942" s="4">
        <f t="shared" si="428"/>
        <v>3938</v>
      </c>
      <c r="D3942" s="16" t="s">
        <v>4704</v>
      </c>
      <c r="E3942" s="1"/>
      <c r="F3942" s="17" t="s">
        <v>4696</v>
      </c>
      <c r="G3942" s="4">
        <v>220</v>
      </c>
      <c r="H3942" s="35">
        <f t="shared" si="425"/>
        <v>220</v>
      </c>
      <c r="I3942" s="47"/>
      <c r="J3942" s="17"/>
      <c r="K3942" s="17"/>
      <c r="L3942" s="17"/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  <c r="AE3942" s="17"/>
      <c r="AF3942" s="17"/>
      <c r="AG3942" s="17"/>
      <c r="AH3942" s="17"/>
      <c r="AI3942" s="17"/>
      <c r="AJ3942" s="17"/>
      <c r="AK3942" s="17"/>
      <c r="AL3942" s="17"/>
      <c r="AM3942" s="17"/>
      <c r="AN3942" s="17"/>
      <c r="AO3942" s="37">
        <f t="shared" si="429"/>
        <v>0</v>
      </c>
      <c r="AP3942" s="17"/>
      <c r="AQ3942" s="17"/>
      <c r="AR3942" s="17"/>
      <c r="AS3942" s="17"/>
      <c r="AT3942" s="17"/>
      <c r="AU3942" s="17"/>
      <c r="AV3942" s="17"/>
      <c r="AW3942" s="17"/>
      <c r="AX3942" s="17"/>
      <c r="AY3942" s="17"/>
      <c r="AZ3942" s="17"/>
      <c r="BA3942" s="17"/>
      <c r="BB3942" s="17"/>
      <c r="BC3942" s="17"/>
      <c r="BD3942" s="17"/>
      <c r="BE3942" s="17"/>
      <c r="BF3942" s="17"/>
      <c r="BG3942" s="17"/>
      <c r="BH3942" s="17"/>
      <c r="BI3942" s="17"/>
      <c r="BJ3942" s="17"/>
      <c r="BK3942" s="17"/>
      <c r="BL3942" s="17"/>
      <c r="BM3942" s="17"/>
      <c r="BN3942" s="17"/>
      <c r="BO3942" s="17"/>
      <c r="BP3942" s="17"/>
      <c r="BQ3942" s="17"/>
      <c r="BR3942" s="17"/>
    </row>
    <row r="3943" customFormat="1" spans="2:70">
      <c r="B3943" s="17"/>
      <c r="C3943" s="4">
        <f t="shared" si="428"/>
        <v>3939</v>
      </c>
      <c r="D3943" s="16" t="s">
        <v>4705</v>
      </c>
      <c r="E3943" s="1"/>
      <c r="F3943" s="17" t="s">
        <v>4696</v>
      </c>
      <c r="G3943" s="4">
        <v>800</v>
      </c>
      <c r="H3943" s="35">
        <f t="shared" si="425"/>
        <v>800</v>
      </c>
      <c r="I3943" s="47"/>
      <c r="J3943" s="17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7"/>
      <c r="AG3943" s="17"/>
      <c r="AH3943" s="17"/>
      <c r="AI3943" s="17"/>
      <c r="AJ3943" s="17"/>
      <c r="AK3943" s="17"/>
      <c r="AL3943" s="17"/>
      <c r="AM3943" s="17"/>
      <c r="AN3943" s="17"/>
      <c r="AO3943" s="37">
        <f t="shared" si="429"/>
        <v>0</v>
      </c>
      <c r="AP3943" s="17"/>
      <c r="AQ3943" s="17"/>
      <c r="AR3943" s="17"/>
      <c r="AS3943" s="17"/>
      <c r="AT3943" s="17"/>
      <c r="AU3943" s="17"/>
      <c r="AV3943" s="17"/>
      <c r="AW3943" s="17"/>
      <c r="AX3943" s="17"/>
      <c r="AY3943" s="17"/>
      <c r="AZ3943" s="17"/>
      <c r="BA3943" s="17"/>
      <c r="BB3943" s="17"/>
      <c r="BC3943" s="17"/>
      <c r="BD3943" s="17"/>
      <c r="BE3943" s="17"/>
      <c r="BF3943" s="17"/>
      <c r="BG3943" s="17"/>
      <c r="BH3943" s="17"/>
      <c r="BI3943" s="17"/>
      <c r="BJ3943" s="17"/>
      <c r="BK3943" s="17"/>
      <c r="BL3943" s="17"/>
      <c r="BM3943" s="17"/>
      <c r="BN3943" s="17"/>
      <c r="BO3943" s="17"/>
      <c r="BP3943" s="17"/>
      <c r="BQ3943" s="17"/>
      <c r="BR3943" s="17"/>
    </row>
    <row r="3944" customFormat="1" spans="2:70">
      <c r="B3944" s="17"/>
      <c r="C3944" s="4">
        <f t="shared" ref="C3944:C3952" si="430">ROW()-4</f>
        <v>3940</v>
      </c>
      <c r="D3944" s="16" t="s">
        <v>4706</v>
      </c>
      <c r="E3944" s="1"/>
      <c r="F3944" s="17" t="s">
        <v>4696</v>
      </c>
      <c r="G3944" s="4">
        <v>450</v>
      </c>
      <c r="H3944" s="35">
        <f t="shared" si="425"/>
        <v>450</v>
      </c>
      <c r="I3944" s="47"/>
      <c r="J3944" s="17"/>
      <c r="K3944" s="17"/>
      <c r="L3944" s="17"/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  <c r="AE3944" s="17"/>
      <c r="AF3944" s="17"/>
      <c r="AG3944" s="17"/>
      <c r="AH3944" s="17"/>
      <c r="AI3944" s="17"/>
      <c r="AJ3944" s="17"/>
      <c r="AK3944" s="17"/>
      <c r="AL3944" s="17"/>
      <c r="AM3944" s="17"/>
      <c r="AN3944" s="17"/>
      <c r="AO3944" s="37">
        <f t="shared" si="429"/>
        <v>0</v>
      </c>
      <c r="AP3944" s="17"/>
      <c r="AQ3944" s="17"/>
      <c r="AR3944" s="17"/>
      <c r="AS3944" s="17"/>
      <c r="AT3944" s="17"/>
      <c r="AU3944" s="17"/>
      <c r="AV3944" s="17"/>
      <c r="AW3944" s="17"/>
      <c r="AX3944" s="17"/>
      <c r="AY3944" s="17"/>
      <c r="AZ3944" s="17"/>
      <c r="BA3944" s="17"/>
      <c r="BB3944" s="17"/>
      <c r="BC3944" s="17"/>
      <c r="BD3944" s="17"/>
      <c r="BE3944" s="17"/>
      <c r="BF3944" s="17"/>
      <c r="BG3944" s="17"/>
      <c r="BH3944" s="17"/>
      <c r="BI3944" s="17"/>
      <c r="BJ3944" s="17"/>
      <c r="BK3944" s="17"/>
      <c r="BL3944" s="17"/>
      <c r="BM3944" s="17"/>
      <c r="BN3944" s="17"/>
      <c r="BO3944" s="17"/>
      <c r="BP3944" s="17"/>
      <c r="BQ3944" s="17"/>
      <c r="BR3944" s="17"/>
    </row>
    <row r="3945" customFormat="1" spans="2:70">
      <c r="B3945" s="17"/>
      <c r="C3945" s="4">
        <f t="shared" si="430"/>
        <v>3941</v>
      </c>
      <c r="D3945" s="16" t="s">
        <v>4707</v>
      </c>
      <c r="E3945" s="1"/>
      <c r="F3945" s="17" t="s">
        <v>4696</v>
      </c>
      <c r="G3945" s="4">
        <v>450</v>
      </c>
      <c r="H3945" s="35">
        <f t="shared" si="425"/>
        <v>450</v>
      </c>
      <c r="I3945" s="47"/>
      <c r="J3945" s="17"/>
      <c r="K3945" s="17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7"/>
      <c r="AG3945" s="17"/>
      <c r="AH3945" s="17"/>
      <c r="AI3945" s="17"/>
      <c r="AJ3945" s="17"/>
      <c r="AK3945" s="17"/>
      <c r="AL3945" s="17"/>
      <c r="AM3945" s="17"/>
      <c r="AN3945" s="17"/>
      <c r="AO3945" s="37">
        <f t="shared" si="429"/>
        <v>0</v>
      </c>
      <c r="AP3945" s="17"/>
      <c r="AQ3945" s="17"/>
      <c r="AR3945" s="17"/>
      <c r="AS3945" s="17"/>
      <c r="AT3945" s="17"/>
      <c r="AU3945" s="17"/>
      <c r="AV3945" s="17"/>
      <c r="AW3945" s="17"/>
      <c r="AX3945" s="17"/>
      <c r="AY3945" s="17"/>
      <c r="AZ3945" s="17"/>
      <c r="BA3945" s="17"/>
      <c r="BB3945" s="17"/>
      <c r="BC3945" s="17"/>
      <c r="BD3945" s="17"/>
      <c r="BE3945" s="17"/>
      <c r="BF3945" s="17"/>
      <c r="BG3945" s="17"/>
      <c r="BH3945" s="17"/>
      <c r="BI3945" s="17"/>
      <c r="BJ3945" s="17"/>
      <c r="BK3945" s="17"/>
      <c r="BL3945" s="17"/>
      <c r="BM3945" s="17"/>
      <c r="BN3945" s="17"/>
      <c r="BO3945" s="17"/>
      <c r="BP3945" s="17"/>
      <c r="BQ3945" s="17"/>
      <c r="BR3945" s="17"/>
    </row>
    <row r="3946" customFormat="1" spans="2:70">
      <c r="B3946" s="17"/>
      <c r="C3946" s="4">
        <f t="shared" si="430"/>
        <v>3942</v>
      </c>
      <c r="D3946" s="16" t="s">
        <v>4708</v>
      </c>
      <c r="E3946" s="1"/>
      <c r="F3946" s="17" t="s">
        <v>2455</v>
      </c>
      <c r="G3946" s="4">
        <v>550</v>
      </c>
      <c r="H3946" s="35">
        <f t="shared" si="425"/>
        <v>550</v>
      </c>
      <c r="I3946" s="47"/>
      <c r="J3946" s="17"/>
      <c r="K3946" s="17"/>
      <c r="L3946" s="17"/>
      <c r="M3946" s="17"/>
      <c r="N3946" s="17"/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  <c r="AE3946" s="17"/>
      <c r="AF3946" s="17"/>
      <c r="AG3946" s="17"/>
      <c r="AH3946" s="17"/>
      <c r="AI3946" s="17"/>
      <c r="AJ3946" s="17"/>
      <c r="AK3946" s="17"/>
      <c r="AL3946" s="17"/>
      <c r="AM3946" s="17"/>
      <c r="AN3946" s="17"/>
      <c r="AO3946" s="37">
        <f t="shared" si="429"/>
        <v>0</v>
      </c>
      <c r="AP3946" s="17"/>
      <c r="AQ3946" s="17"/>
      <c r="AR3946" s="17"/>
      <c r="AS3946" s="17"/>
      <c r="AT3946" s="17"/>
      <c r="AU3946" s="17"/>
      <c r="AV3946" s="17"/>
      <c r="AW3946" s="17"/>
      <c r="AX3946" s="17"/>
      <c r="AY3946" s="17"/>
      <c r="AZ3946" s="17"/>
      <c r="BA3946" s="17"/>
      <c r="BB3946" s="17"/>
      <c r="BC3946" s="17"/>
      <c r="BD3946" s="17"/>
      <c r="BE3946" s="17"/>
      <c r="BF3946" s="17"/>
      <c r="BG3946" s="17"/>
      <c r="BH3946" s="17"/>
      <c r="BI3946" s="17"/>
      <c r="BJ3946" s="17"/>
      <c r="BK3946" s="17"/>
      <c r="BL3946" s="17"/>
      <c r="BM3946" s="17"/>
      <c r="BN3946" s="17"/>
      <c r="BO3946" s="17"/>
      <c r="BP3946" s="17"/>
      <c r="BQ3946" s="17"/>
      <c r="BR3946" s="17"/>
    </row>
    <row r="3947" customFormat="1" spans="2:70">
      <c r="B3947" s="17"/>
      <c r="C3947" s="4">
        <f t="shared" si="430"/>
        <v>3943</v>
      </c>
      <c r="D3947" s="16" t="s">
        <v>4709</v>
      </c>
      <c r="E3947" s="1"/>
      <c r="F3947" s="17" t="s">
        <v>2455</v>
      </c>
      <c r="G3947" s="4">
        <v>450</v>
      </c>
      <c r="H3947" s="35">
        <f t="shared" si="425"/>
        <v>450</v>
      </c>
      <c r="I3947" s="47"/>
      <c r="J3947" s="17"/>
      <c r="K3947" s="17"/>
      <c r="L3947" s="17"/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  <c r="AE3947" s="17"/>
      <c r="AF3947" s="17"/>
      <c r="AG3947" s="17"/>
      <c r="AH3947" s="17"/>
      <c r="AI3947" s="17"/>
      <c r="AJ3947" s="17"/>
      <c r="AK3947" s="17"/>
      <c r="AL3947" s="17"/>
      <c r="AM3947" s="17"/>
      <c r="AN3947" s="17"/>
      <c r="AO3947" s="37">
        <f t="shared" si="429"/>
        <v>0</v>
      </c>
      <c r="AP3947" s="17"/>
      <c r="AQ3947" s="17"/>
      <c r="AR3947" s="17"/>
      <c r="AS3947" s="17"/>
      <c r="AT3947" s="17"/>
      <c r="AU3947" s="17"/>
      <c r="AV3947" s="17"/>
      <c r="AW3947" s="17"/>
      <c r="AX3947" s="17"/>
      <c r="AY3947" s="17"/>
      <c r="AZ3947" s="17"/>
      <c r="BA3947" s="17"/>
      <c r="BB3947" s="17"/>
      <c r="BC3947" s="17"/>
      <c r="BD3947" s="17"/>
      <c r="BE3947" s="17"/>
      <c r="BF3947" s="17"/>
      <c r="BG3947" s="17"/>
      <c r="BH3947" s="17"/>
      <c r="BI3947" s="17"/>
      <c r="BJ3947" s="17"/>
      <c r="BK3947" s="17"/>
      <c r="BL3947" s="17"/>
      <c r="BM3947" s="17"/>
      <c r="BN3947" s="17"/>
      <c r="BO3947" s="17"/>
      <c r="BP3947" s="17"/>
      <c r="BQ3947" s="17"/>
      <c r="BR3947" s="17"/>
    </row>
    <row r="3948" customFormat="1" spans="2:70">
      <c r="B3948" s="17"/>
      <c r="C3948" s="4">
        <f t="shared" si="430"/>
        <v>3944</v>
      </c>
      <c r="D3948" s="16" t="s">
        <v>4710</v>
      </c>
      <c r="E3948" s="1"/>
      <c r="F3948" s="17" t="s">
        <v>2455</v>
      </c>
      <c r="G3948" s="4">
        <v>200</v>
      </c>
      <c r="H3948" s="35">
        <f t="shared" si="425"/>
        <v>200</v>
      </c>
      <c r="I3948" s="47"/>
      <c r="J3948" s="17"/>
      <c r="K3948" s="17"/>
      <c r="L3948" s="17"/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  <c r="AE3948" s="17"/>
      <c r="AF3948" s="17"/>
      <c r="AG3948" s="17"/>
      <c r="AH3948" s="17"/>
      <c r="AI3948" s="17"/>
      <c r="AJ3948" s="17"/>
      <c r="AK3948" s="17"/>
      <c r="AL3948" s="17"/>
      <c r="AM3948" s="17"/>
      <c r="AN3948" s="17"/>
      <c r="AO3948" s="37">
        <f t="shared" si="429"/>
        <v>0</v>
      </c>
      <c r="AP3948" s="17"/>
      <c r="AQ3948" s="17"/>
      <c r="AR3948" s="17"/>
      <c r="AS3948" s="17"/>
      <c r="AT3948" s="17"/>
      <c r="AU3948" s="17"/>
      <c r="AV3948" s="17"/>
      <c r="AW3948" s="17"/>
      <c r="AX3948" s="17"/>
      <c r="AY3948" s="17"/>
      <c r="AZ3948" s="17"/>
      <c r="BA3948" s="17"/>
      <c r="BB3948" s="17"/>
      <c r="BC3948" s="17"/>
      <c r="BD3948" s="17"/>
      <c r="BE3948" s="17"/>
      <c r="BF3948" s="17"/>
      <c r="BG3948" s="17"/>
      <c r="BH3948" s="17"/>
      <c r="BI3948" s="17"/>
      <c r="BJ3948" s="17"/>
      <c r="BK3948" s="17"/>
      <c r="BL3948" s="17"/>
      <c r="BM3948" s="17"/>
      <c r="BN3948" s="17"/>
      <c r="BO3948" s="17"/>
      <c r="BP3948" s="17"/>
      <c r="BQ3948" s="17"/>
      <c r="BR3948" s="17"/>
    </row>
    <row r="3949" customFormat="1" spans="2:70">
      <c r="B3949" s="17"/>
      <c r="C3949" s="4">
        <f t="shared" si="430"/>
        <v>3945</v>
      </c>
      <c r="D3949" s="16" t="s">
        <v>4711</v>
      </c>
      <c r="E3949" s="1"/>
      <c r="F3949" s="17" t="s">
        <v>2455</v>
      </c>
      <c r="G3949" s="4">
        <v>300</v>
      </c>
      <c r="H3949" s="35">
        <f t="shared" si="425"/>
        <v>300</v>
      </c>
      <c r="I3949" s="47"/>
      <c r="J3949" s="17"/>
      <c r="K3949" s="17"/>
      <c r="L3949" s="17"/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  <c r="AE3949" s="17"/>
      <c r="AF3949" s="17"/>
      <c r="AG3949" s="17"/>
      <c r="AH3949" s="17"/>
      <c r="AI3949" s="17"/>
      <c r="AJ3949" s="17"/>
      <c r="AK3949" s="17"/>
      <c r="AL3949" s="17"/>
      <c r="AM3949" s="17"/>
      <c r="AN3949" s="17"/>
      <c r="AO3949" s="37">
        <f t="shared" si="429"/>
        <v>0</v>
      </c>
      <c r="AP3949" s="17"/>
      <c r="AQ3949" s="17"/>
      <c r="AR3949" s="17"/>
      <c r="AS3949" s="17"/>
      <c r="AT3949" s="17"/>
      <c r="AU3949" s="17"/>
      <c r="AV3949" s="17"/>
      <c r="AW3949" s="17"/>
      <c r="AX3949" s="17"/>
      <c r="AY3949" s="17"/>
      <c r="AZ3949" s="17"/>
      <c r="BA3949" s="17"/>
      <c r="BB3949" s="17"/>
      <c r="BC3949" s="17"/>
      <c r="BD3949" s="17"/>
      <c r="BE3949" s="17"/>
      <c r="BF3949" s="17"/>
      <c r="BG3949" s="17"/>
      <c r="BH3949" s="17"/>
      <c r="BI3949" s="17"/>
      <c r="BJ3949" s="17"/>
      <c r="BK3949" s="17"/>
      <c r="BL3949" s="17"/>
      <c r="BM3949" s="17"/>
      <c r="BN3949" s="17"/>
      <c r="BO3949" s="17"/>
      <c r="BP3949" s="17"/>
      <c r="BQ3949" s="17"/>
      <c r="BR3949" s="17"/>
    </row>
    <row r="3950" customFormat="1" spans="2:70">
      <c r="B3950" s="17"/>
      <c r="C3950" s="4">
        <f t="shared" si="430"/>
        <v>3946</v>
      </c>
      <c r="D3950" s="16" t="s">
        <v>4712</v>
      </c>
      <c r="E3950" s="1"/>
      <c r="F3950" s="17" t="s">
        <v>2455</v>
      </c>
      <c r="G3950" s="4">
        <v>300</v>
      </c>
      <c r="H3950" s="35">
        <f t="shared" si="425"/>
        <v>300</v>
      </c>
      <c r="I3950" s="47"/>
      <c r="J3950" s="17"/>
      <c r="K3950" s="17"/>
      <c r="L3950" s="17"/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  <c r="AE3950" s="17"/>
      <c r="AF3950" s="17"/>
      <c r="AG3950" s="17"/>
      <c r="AH3950" s="17"/>
      <c r="AI3950" s="17"/>
      <c r="AJ3950" s="17"/>
      <c r="AK3950" s="17"/>
      <c r="AL3950" s="17"/>
      <c r="AM3950" s="17"/>
      <c r="AN3950" s="17"/>
      <c r="AO3950" s="37">
        <f t="shared" si="429"/>
        <v>0</v>
      </c>
      <c r="AP3950" s="17"/>
      <c r="AQ3950" s="17"/>
      <c r="AR3950" s="17"/>
      <c r="AS3950" s="17"/>
      <c r="AT3950" s="17"/>
      <c r="AU3950" s="17"/>
      <c r="AV3950" s="17"/>
      <c r="AW3950" s="17"/>
      <c r="AX3950" s="17"/>
      <c r="AY3950" s="17"/>
      <c r="AZ3950" s="17"/>
      <c r="BA3950" s="17"/>
      <c r="BB3950" s="17"/>
      <c r="BC3950" s="17"/>
      <c r="BD3950" s="17"/>
      <c r="BE3950" s="17"/>
      <c r="BF3950" s="17"/>
      <c r="BG3950" s="17"/>
      <c r="BH3950" s="17"/>
      <c r="BI3950" s="17"/>
      <c r="BJ3950" s="17"/>
      <c r="BK3950" s="17"/>
      <c r="BL3950" s="17"/>
      <c r="BM3950" s="17"/>
      <c r="BN3950" s="17"/>
      <c r="BO3950" s="17"/>
      <c r="BP3950" s="17"/>
      <c r="BQ3950" s="17"/>
      <c r="BR3950" s="17"/>
    </row>
    <row r="3951" customFormat="1" spans="2:70">
      <c r="B3951" s="17"/>
      <c r="C3951" s="4">
        <f t="shared" si="430"/>
        <v>3947</v>
      </c>
      <c r="D3951" s="16" t="s">
        <v>4713</v>
      </c>
      <c r="E3951" s="1"/>
      <c r="F3951" s="17" t="s">
        <v>2455</v>
      </c>
      <c r="G3951" s="4">
        <v>220</v>
      </c>
      <c r="H3951" s="35">
        <f t="shared" si="425"/>
        <v>220</v>
      </c>
      <c r="I3951" s="47"/>
      <c r="J3951" s="17"/>
      <c r="K3951" s="17"/>
      <c r="L3951" s="17"/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  <c r="AE3951" s="17"/>
      <c r="AF3951" s="17"/>
      <c r="AG3951" s="17"/>
      <c r="AH3951" s="17"/>
      <c r="AI3951" s="17"/>
      <c r="AJ3951" s="17"/>
      <c r="AK3951" s="17"/>
      <c r="AL3951" s="17"/>
      <c r="AM3951" s="17"/>
      <c r="AN3951" s="17"/>
      <c r="AO3951" s="37">
        <f t="shared" si="429"/>
        <v>0</v>
      </c>
      <c r="AP3951" s="17"/>
      <c r="AQ3951" s="17"/>
      <c r="AR3951" s="17"/>
      <c r="AS3951" s="17"/>
      <c r="AT3951" s="17"/>
      <c r="AU3951" s="17"/>
      <c r="AV3951" s="17"/>
      <c r="AW3951" s="17"/>
      <c r="AX3951" s="17"/>
      <c r="AY3951" s="17"/>
      <c r="AZ3951" s="17"/>
      <c r="BA3951" s="17"/>
      <c r="BB3951" s="17"/>
      <c r="BC3951" s="17"/>
      <c r="BD3951" s="17"/>
      <c r="BE3951" s="17"/>
      <c r="BF3951" s="17"/>
      <c r="BG3951" s="17"/>
      <c r="BH3951" s="17"/>
      <c r="BI3951" s="17"/>
      <c r="BJ3951" s="17"/>
      <c r="BK3951" s="17"/>
      <c r="BL3951" s="17"/>
      <c r="BM3951" s="17"/>
      <c r="BN3951" s="17"/>
      <c r="BO3951" s="17"/>
      <c r="BP3951" s="17"/>
      <c r="BQ3951" s="17"/>
      <c r="BR3951" s="17"/>
    </row>
    <row r="3952" customFormat="1" spans="2:70">
      <c r="B3952" s="17"/>
      <c r="C3952" s="4">
        <f t="shared" si="430"/>
        <v>3948</v>
      </c>
      <c r="D3952" s="16" t="s">
        <v>4714</v>
      </c>
      <c r="E3952" s="1"/>
      <c r="F3952" s="17" t="s">
        <v>2455</v>
      </c>
      <c r="G3952" s="4">
        <v>900</v>
      </c>
      <c r="H3952" s="35">
        <f t="shared" si="425"/>
        <v>900</v>
      </c>
      <c r="I3952" s="47"/>
      <c r="J3952" s="17"/>
      <c r="K3952" s="17"/>
      <c r="L3952" s="17"/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  <c r="AE3952" s="17"/>
      <c r="AF3952" s="17"/>
      <c r="AG3952" s="17"/>
      <c r="AH3952" s="17"/>
      <c r="AI3952" s="17"/>
      <c r="AJ3952" s="17"/>
      <c r="AK3952" s="17"/>
      <c r="AL3952" s="17"/>
      <c r="AM3952" s="17"/>
      <c r="AN3952" s="17"/>
      <c r="AO3952" s="37">
        <f t="shared" si="429"/>
        <v>0</v>
      </c>
      <c r="AP3952" s="17"/>
      <c r="AQ3952" s="17"/>
      <c r="AR3952" s="17"/>
      <c r="AS3952" s="17"/>
      <c r="AT3952" s="17"/>
      <c r="AU3952" s="17"/>
      <c r="AV3952" s="17"/>
      <c r="AW3952" s="17"/>
      <c r="AX3952" s="17"/>
      <c r="AY3952" s="17"/>
      <c r="AZ3952" s="17"/>
      <c r="BA3952" s="17"/>
      <c r="BB3952" s="17"/>
      <c r="BC3952" s="17"/>
      <c r="BD3952" s="17"/>
      <c r="BE3952" s="17"/>
      <c r="BF3952" s="17"/>
      <c r="BG3952" s="17"/>
      <c r="BH3952" s="17"/>
      <c r="BI3952" s="17"/>
      <c r="BJ3952" s="17"/>
      <c r="BK3952" s="17"/>
      <c r="BL3952" s="17"/>
      <c r="BM3952" s="17"/>
      <c r="BN3952" s="17"/>
      <c r="BO3952" s="17"/>
      <c r="BP3952" s="17"/>
      <c r="BQ3952" s="17"/>
      <c r="BR3952" s="17"/>
    </row>
    <row r="3953" s="17" customFormat="1" spans="3:53">
      <c r="C3953" s="4">
        <f t="shared" ref="C3953:C3960" si="431">ROW()-4</f>
        <v>3949</v>
      </c>
      <c r="D3953" s="16" t="s">
        <v>4715</v>
      </c>
      <c r="E3953" s="1"/>
      <c r="F3953" s="17" t="s">
        <v>2455</v>
      </c>
      <c r="G3953" s="4">
        <v>740</v>
      </c>
      <c r="H3953" s="35">
        <f t="shared" si="425"/>
        <v>740</v>
      </c>
      <c r="I3953" s="47"/>
      <c r="J3953" s="17"/>
      <c r="K3953" s="17"/>
      <c r="L3953" s="17"/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  <c r="AE3953" s="17"/>
      <c r="AF3953" s="17"/>
      <c r="AG3953" s="17"/>
      <c r="AH3953" s="17"/>
      <c r="AI3953" s="17"/>
      <c r="AJ3953" s="17"/>
      <c r="AK3953" s="17"/>
      <c r="AL3953" s="17"/>
      <c r="AM3953" s="17"/>
      <c r="AN3953" s="17"/>
      <c r="AO3953" s="37">
        <f t="shared" si="429"/>
        <v>0</v>
      </c>
    </row>
    <row r="3954" s="17" customFormat="1" spans="3:53">
      <c r="C3954" s="4">
        <f t="shared" si="431"/>
        <v>3950</v>
      </c>
      <c r="D3954" s="16" t="s">
        <v>4716</v>
      </c>
      <c r="E3954" s="1"/>
      <c r="F3954" s="17" t="s">
        <v>2616</v>
      </c>
      <c r="G3954" s="4">
        <v>300</v>
      </c>
      <c r="H3954" s="35">
        <f t="shared" si="425"/>
        <v>300</v>
      </c>
      <c r="I3954" s="47"/>
      <c r="J3954" s="17"/>
      <c r="K3954" s="17"/>
      <c r="L3954" s="17"/>
      <c r="M3954" s="17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7"/>
      <c r="AF3954" s="17"/>
      <c r="AG3954" s="17"/>
      <c r="AH3954" s="17"/>
      <c r="AI3954" s="17"/>
      <c r="AJ3954" s="17"/>
      <c r="AK3954" s="17"/>
      <c r="AL3954" s="17"/>
      <c r="AM3954" s="17"/>
      <c r="AN3954" s="17"/>
      <c r="AO3954" s="37">
        <f t="shared" si="429"/>
        <v>0</v>
      </c>
    </row>
    <row r="3955" s="17" customFormat="1" spans="3:53">
      <c r="C3955" s="4">
        <f t="shared" si="431"/>
        <v>3951</v>
      </c>
      <c r="D3955" s="16" t="s">
        <v>4621</v>
      </c>
      <c r="E3955" s="1"/>
      <c r="F3955" s="17" t="s">
        <v>2616</v>
      </c>
      <c r="G3955" s="4">
        <v>140</v>
      </c>
      <c r="H3955" s="35">
        <f t="shared" si="425"/>
        <v>140</v>
      </c>
      <c r="I3955" s="47"/>
      <c r="J3955" s="17"/>
      <c r="K3955" s="17"/>
      <c r="L3955" s="17"/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  <c r="AE3955" s="17"/>
      <c r="AF3955" s="17"/>
      <c r="AG3955" s="17"/>
      <c r="AH3955" s="17"/>
      <c r="AI3955" s="17"/>
      <c r="AJ3955" s="17"/>
      <c r="AK3955" s="17"/>
      <c r="AL3955" s="17"/>
      <c r="AM3955" s="17"/>
      <c r="AN3955" s="17"/>
      <c r="AO3955" s="37">
        <f t="shared" si="429"/>
        <v>0</v>
      </c>
    </row>
    <row r="3956" s="17" customFormat="1" spans="3:53">
      <c r="C3956" s="4">
        <f t="shared" si="431"/>
        <v>3952</v>
      </c>
      <c r="D3956" s="16" t="s">
        <v>4717</v>
      </c>
      <c r="E3956" s="1"/>
      <c r="F3956" s="17" t="s">
        <v>2616</v>
      </c>
      <c r="G3956" s="4">
        <v>85</v>
      </c>
      <c r="H3956" s="35">
        <f t="shared" si="425"/>
        <v>85</v>
      </c>
      <c r="I3956" s="47"/>
      <c r="J3956" s="17"/>
      <c r="K3956" s="17"/>
      <c r="L3956" s="17"/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  <c r="AE3956" s="17"/>
      <c r="AF3956" s="17"/>
      <c r="AG3956" s="17"/>
      <c r="AH3956" s="17"/>
      <c r="AI3956" s="17"/>
      <c r="AJ3956" s="17"/>
      <c r="AK3956" s="17"/>
      <c r="AL3956" s="17"/>
      <c r="AM3956" s="17"/>
      <c r="AN3956" s="17"/>
      <c r="AO3956" s="37">
        <f t="shared" si="429"/>
        <v>0</v>
      </c>
    </row>
    <row r="3957" s="17" customFormat="1" spans="3:53">
      <c r="C3957" s="4">
        <f t="shared" si="431"/>
        <v>3953</v>
      </c>
      <c r="D3957" s="16" t="s">
        <v>4718</v>
      </c>
      <c r="E3957" s="1"/>
      <c r="F3957" s="17" t="s">
        <v>2616</v>
      </c>
      <c r="G3957" s="4">
        <v>230</v>
      </c>
      <c r="H3957" s="35">
        <f t="shared" si="425"/>
        <v>230</v>
      </c>
      <c r="I3957" s="47"/>
      <c r="J3957" s="17"/>
      <c r="K3957" s="17"/>
      <c r="L3957" s="17"/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  <c r="AE3957" s="17"/>
      <c r="AF3957" s="17"/>
      <c r="AG3957" s="17"/>
      <c r="AH3957" s="17"/>
      <c r="AI3957" s="17"/>
      <c r="AJ3957" s="17"/>
      <c r="AK3957" s="17"/>
      <c r="AL3957" s="17"/>
      <c r="AM3957" s="17"/>
      <c r="AN3957" s="17"/>
      <c r="AO3957" s="37">
        <f t="shared" si="429"/>
        <v>0</v>
      </c>
    </row>
    <row r="3958" s="17" customFormat="1" spans="3:53">
      <c r="C3958" s="4">
        <f t="shared" si="431"/>
        <v>3954</v>
      </c>
      <c r="D3958" s="16" t="s">
        <v>4719</v>
      </c>
      <c r="E3958" s="1"/>
      <c r="F3958" s="17" t="s">
        <v>2616</v>
      </c>
      <c r="G3958" s="4">
        <v>170</v>
      </c>
      <c r="H3958" s="35">
        <f t="shared" si="425"/>
        <v>170</v>
      </c>
      <c r="I3958" s="47"/>
      <c r="J3958" s="17"/>
      <c r="K3958" s="17"/>
      <c r="L3958" s="17"/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7"/>
      <c r="AG3958" s="17"/>
      <c r="AH3958" s="17"/>
      <c r="AI3958" s="17"/>
      <c r="AJ3958" s="17"/>
      <c r="AK3958" s="17"/>
      <c r="AL3958" s="17"/>
      <c r="AM3958" s="17"/>
      <c r="AN3958" s="17"/>
      <c r="AO3958" s="37">
        <f t="shared" si="429"/>
        <v>0</v>
      </c>
    </row>
    <row r="3959" s="17" customFormat="1" spans="3:53">
      <c r="C3959" s="4">
        <f t="shared" si="431"/>
        <v>3955</v>
      </c>
      <c r="D3959" s="16" t="s">
        <v>4720</v>
      </c>
      <c r="E3959" s="1"/>
      <c r="F3959" s="17" t="s">
        <v>2427</v>
      </c>
      <c r="G3959" s="4">
        <v>1050</v>
      </c>
      <c r="H3959" s="35">
        <f t="shared" ref="H3959:H3976" si="432">G3959+I3959-AO3959</f>
        <v>1050</v>
      </c>
      <c r="I3959" s="47"/>
      <c r="J3959" s="17"/>
      <c r="K3959" s="17"/>
      <c r="L3959" s="17"/>
      <c r="M3959" s="17"/>
      <c r="N3959" s="17"/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  <c r="AE3959" s="17"/>
      <c r="AF3959" s="17"/>
      <c r="AG3959" s="17"/>
      <c r="AH3959" s="17"/>
      <c r="AI3959" s="17"/>
      <c r="AJ3959" s="17"/>
      <c r="AK3959" s="17"/>
      <c r="AL3959" s="17"/>
      <c r="AM3959" s="17"/>
      <c r="AN3959" s="17"/>
      <c r="AO3959" s="37">
        <f t="shared" si="429"/>
        <v>0</v>
      </c>
    </row>
    <row r="3960" s="17" customFormat="1" spans="3:53">
      <c r="C3960" s="4">
        <f t="shared" si="431"/>
        <v>3956</v>
      </c>
      <c r="D3960" s="16" t="s">
        <v>4721</v>
      </c>
      <c r="E3960" s="1"/>
      <c r="F3960" s="17" t="s">
        <v>2427</v>
      </c>
      <c r="G3960" s="4">
        <v>800</v>
      </c>
      <c r="H3960" s="35">
        <f t="shared" si="432"/>
        <v>800</v>
      </c>
      <c r="I3960" s="47"/>
      <c r="J3960" s="17"/>
      <c r="K3960" s="17"/>
      <c r="L3960" s="17"/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  <c r="AH3960" s="17"/>
      <c r="AI3960" s="17"/>
      <c r="AJ3960" s="17"/>
      <c r="AK3960" s="17"/>
      <c r="AL3960" s="17"/>
      <c r="AM3960" s="17"/>
      <c r="AN3960" s="17"/>
      <c r="AO3960" s="37">
        <f t="shared" si="429"/>
        <v>0</v>
      </c>
    </row>
    <row r="3961" s="17" customFormat="1" spans="3:53">
      <c r="C3961" s="4">
        <f t="shared" ref="C3961:C3972" si="433">ROW()-4</f>
        <v>3957</v>
      </c>
      <c r="D3961" s="16" t="s">
        <v>4722</v>
      </c>
      <c r="E3961" s="1"/>
      <c r="F3961" s="17" t="s">
        <v>2427</v>
      </c>
      <c r="G3961" s="4">
        <v>450</v>
      </c>
      <c r="H3961" s="35">
        <f t="shared" si="432"/>
        <v>406</v>
      </c>
      <c r="I3961" s="4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7"/>
      <c r="AG3961" s="17"/>
      <c r="AH3961" s="17"/>
      <c r="AI3961" s="17"/>
      <c r="AJ3961" s="17"/>
      <c r="AK3961" s="17"/>
      <c r="AL3961" s="17"/>
      <c r="AM3961" s="17"/>
      <c r="AN3961" s="17"/>
      <c r="AO3961" s="37">
        <f t="shared" si="429"/>
        <v>44</v>
      </c>
      <c r="BA3961" s="17">
        <v>44</v>
      </c>
    </row>
    <row r="3962" s="17" customFormat="1" spans="3:53">
      <c r="C3962" s="4">
        <f t="shared" si="433"/>
        <v>3958</v>
      </c>
      <c r="D3962" s="16" t="s">
        <v>4723</v>
      </c>
      <c r="E3962" s="1"/>
      <c r="F3962" s="17" t="s">
        <v>2427</v>
      </c>
      <c r="G3962" s="4">
        <v>780</v>
      </c>
      <c r="H3962" s="35">
        <f t="shared" si="432"/>
        <v>780</v>
      </c>
      <c r="I3962" s="47"/>
      <c r="J3962" s="17"/>
      <c r="K3962" s="17"/>
      <c r="L3962" s="17"/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7"/>
      <c r="AG3962" s="17"/>
      <c r="AH3962" s="17"/>
      <c r="AI3962" s="17"/>
      <c r="AJ3962" s="17"/>
      <c r="AK3962" s="17"/>
      <c r="AL3962" s="17"/>
      <c r="AM3962" s="17"/>
      <c r="AN3962" s="17"/>
      <c r="AO3962" s="37">
        <f t="shared" si="429"/>
        <v>0</v>
      </c>
    </row>
    <row r="3963" s="17" customFormat="1" spans="3:53">
      <c r="C3963" s="4">
        <f t="shared" si="433"/>
        <v>3959</v>
      </c>
      <c r="D3963" s="16" t="s">
        <v>4724</v>
      </c>
      <c r="E3963" s="1"/>
      <c r="F3963" s="17" t="s">
        <v>2427</v>
      </c>
      <c r="G3963" s="4">
        <v>320</v>
      </c>
      <c r="H3963" s="35">
        <f t="shared" si="432"/>
        <v>320</v>
      </c>
      <c r="I3963" s="47"/>
      <c r="J3963" s="17"/>
      <c r="K3963" s="17"/>
      <c r="L3963" s="17"/>
      <c r="M3963" s="17"/>
      <c r="N3963" s="17"/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  <c r="AE3963" s="17"/>
      <c r="AF3963" s="17"/>
      <c r="AG3963" s="17"/>
      <c r="AH3963" s="17"/>
      <c r="AI3963" s="17"/>
      <c r="AJ3963" s="17"/>
      <c r="AK3963" s="17"/>
      <c r="AL3963" s="17"/>
      <c r="AM3963" s="17"/>
      <c r="AN3963" s="17"/>
      <c r="AO3963" s="37">
        <f t="shared" si="429"/>
        <v>0</v>
      </c>
    </row>
    <row r="3964" s="17" customFormat="1" spans="3:53">
      <c r="C3964" s="4">
        <f t="shared" si="433"/>
        <v>3960</v>
      </c>
      <c r="D3964" s="16" t="s">
        <v>4725</v>
      </c>
      <c r="E3964" s="1"/>
      <c r="F3964" s="17" t="s">
        <v>2427</v>
      </c>
      <c r="G3964" s="4">
        <v>300</v>
      </c>
      <c r="H3964" s="35">
        <f t="shared" si="432"/>
        <v>300</v>
      </c>
      <c r="I3964" s="47"/>
      <c r="J3964" s="17"/>
      <c r="K3964" s="17"/>
      <c r="L3964" s="17"/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  <c r="AE3964" s="17"/>
      <c r="AF3964" s="17"/>
      <c r="AG3964" s="17"/>
      <c r="AH3964" s="17"/>
      <c r="AI3964" s="17"/>
      <c r="AJ3964" s="17"/>
      <c r="AK3964" s="17"/>
      <c r="AL3964" s="17"/>
      <c r="AM3964" s="17"/>
      <c r="AN3964" s="17"/>
      <c r="AO3964" s="37">
        <f t="shared" si="429"/>
        <v>0</v>
      </c>
    </row>
    <row r="3965" s="17" customFormat="1" spans="3:53">
      <c r="C3965" s="4">
        <f t="shared" si="433"/>
        <v>3961</v>
      </c>
      <c r="D3965" s="16" t="s">
        <v>4726</v>
      </c>
      <c r="E3965" s="1"/>
      <c r="F3965" s="17" t="s">
        <v>3998</v>
      </c>
      <c r="G3965" s="4">
        <v>1350</v>
      </c>
      <c r="H3965" s="35">
        <f t="shared" si="432"/>
        <v>1350</v>
      </c>
      <c r="I3965" s="47"/>
      <c r="J3965" s="17"/>
      <c r="K3965" s="17"/>
      <c r="L3965" s="17"/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7"/>
      <c r="AF3965" s="17"/>
      <c r="AG3965" s="17"/>
      <c r="AH3965" s="17"/>
      <c r="AI3965" s="17"/>
      <c r="AJ3965" s="17"/>
      <c r="AK3965" s="17"/>
      <c r="AL3965" s="17"/>
      <c r="AM3965" s="17"/>
      <c r="AN3965" s="17"/>
      <c r="AO3965" s="37">
        <f t="shared" si="429"/>
        <v>0</v>
      </c>
    </row>
    <row r="3966" s="17" customFormat="1" spans="3:53">
      <c r="C3966" s="4">
        <f t="shared" si="433"/>
        <v>3962</v>
      </c>
      <c r="D3966" s="16" t="s">
        <v>4668</v>
      </c>
      <c r="E3966" s="1"/>
      <c r="F3966" s="17" t="s">
        <v>3998</v>
      </c>
      <c r="G3966" s="4">
        <v>400</v>
      </c>
      <c r="H3966" s="35">
        <f t="shared" si="432"/>
        <v>400</v>
      </c>
      <c r="I3966" s="47"/>
      <c r="J3966" s="17"/>
      <c r="K3966" s="17"/>
      <c r="L3966" s="17"/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7"/>
      <c r="AG3966" s="17"/>
      <c r="AH3966" s="17"/>
      <c r="AI3966" s="17"/>
      <c r="AJ3966" s="17"/>
      <c r="AK3966" s="17"/>
      <c r="AL3966" s="17"/>
      <c r="AM3966" s="17"/>
      <c r="AN3966" s="17"/>
      <c r="AO3966" s="37">
        <f t="shared" si="429"/>
        <v>0</v>
      </c>
    </row>
    <row r="3967" s="17" customFormat="1" spans="3:53">
      <c r="C3967" s="4">
        <f t="shared" si="433"/>
        <v>3963</v>
      </c>
      <c r="D3967" s="16" t="s">
        <v>4727</v>
      </c>
      <c r="E3967" s="1"/>
      <c r="F3967" s="17" t="s">
        <v>3998</v>
      </c>
      <c r="G3967" s="4">
        <v>320</v>
      </c>
      <c r="H3967" s="35">
        <f t="shared" si="432"/>
        <v>320</v>
      </c>
      <c r="I3967" s="47"/>
      <c r="J3967" s="17"/>
      <c r="K3967" s="17"/>
      <c r="L3967" s="17"/>
      <c r="M3967" s="17"/>
      <c r="N3967" s="17"/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  <c r="AE3967" s="17"/>
      <c r="AF3967" s="17"/>
      <c r="AG3967" s="17"/>
      <c r="AH3967" s="17"/>
      <c r="AI3967" s="17"/>
      <c r="AJ3967" s="17"/>
      <c r="AK3967" s="17"/>
      <c r="AL3967" s="17"/>
      <c r="AM3967" s="17"/>
      <c r="AN3967" s="17"/>
      <c r="AO3967" s="37">
        <f t="shared" si="429"/>
        <v>0</v>
      </c>
    </row>
    <row r="3968" s="17" customFormat="1" spans="3:53">
      <c r="C3968" s="4">
        <f t="shared" si="433"/>
        <v>3964</v>
      </c>
      <c r="D3968" s="16" t="s">
        <v>4728</v>
      </c>
      <c r="E3968" s="1"/>
      <c r="F3968" s="17" t="s">
        <v>3998</v>
      </c>
      <c r="G3968" s="4">
        <v>170</v>
      </c>
      <c r="H3968" s="35">
        <f t="shared" si="432"/>
        <v>170</v>
      </c>
      <c r="I3968" s="47"/>
      <c r="J3968" s="17"/>
      <c r="K3968" s="17"/>
      <c r="L3968" s="17"/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  <c r="AE3968" s="17"/>
      <c r="AF3968" s="17"/>
      <c r="AG3968" s="17"/>
      <c r="AH3968" s="17"/>
      <c r="AI3968" s="17"/>
      <c r="AJ3968" s="17"/>
      <c r="AK3968" s="17"/>
      <c r="AL3968" s="17"/>
      <c r="AM3968" s="17"/>
      <c r="AN3968" s="17"/>
      <c r="AO3968" s="37">
        <f t="shared" si="429"/>
        <v>0</v>
      </c>
    </row>
    <row r="3969" s="17" customFormat="1" spans="3:57">
      <c r="C3969" s="4">
        <f t="shared" si="433"/>
        <v>3965</v>
      </c>
      <c r="D3969" s="16" t="s">
        <v>4729</v>
      </c>
      <c r="E3969" s="1"/>
      <c r="F3969" s="17" t="s">
        <v>3998</v>
      </c>
      <c r="G3969" s="4">
        <v>260</v>
      </c>
      <c r="H3969" s="35">
        <f t="shared" si="432"/>
        <v>260</v>
      </c>
      <c r="I3969" s="47"/>
      <c r="J3969" s="17"/>
      <c r="K3969" s="17"/>
      <c r="L3969" s="17"/>
      <c r="M3969" s="17"/>
      <c r="N3969" s="17"/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  <c r="AE3969" s="17"/>
      <c r="AF3969" s="17"/>
      <c r="AG3969" s="17"/>
      <c r="AH3969" s="17"/>
      <c r="AI3969" s="17"/>
      <c r="AJ3969" s="17"/>
      <c r="AK3969" s="17"/>
      <c r="AL3969" s="17"/>
      <c r="AM3969" s="17"/>
      <c r="AN3969" s="17"/>
      <c r="AO3969" s="37">
        <f t="shared" si="429"/>
        <v>0</v>
      </c>
    </row>
    <row r="3970" s="17" customFormat="1" spans="3:57">
      <c r="C3970" s="4">
        <f t="shared" si="433"/>
        <v>3966</v>
      </c>
      <c r="D3970" s="16" t="s">
        <v>4730</v>
      </c>
      <c r="E3970" s="1"/>
      <c r="F3970" s="17" t="s">
        <v>3998</v>
      </c>
      <c r="G3970" s="4">
        <v>310</v>
      </c>
      <c r="H3970" s="35">
        <f t="shared" si="432"/>
        <v>310</v>
      </c>
      <c r="I3970" s="47"/>
      <c r="J3970" s="17"/>
      <c r="K3970" s="17"/>
      <c r="L3970" s="17"/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  <c r="AE3970" s="17"/>
      <c r="AF3970" s="17"/>
      <c r="AG3970" s="17"/>
      <c r="AH3970" s="17"/>
      <c r="AI3970" s="17"/>
      <c r="AJ3970" s="17"/>
      <c r="AK3970" s="17"/>
      <c r="AL3970" s="17"/>
      <c r="AM3970" s="17"/>
      <c r="AN3970" s="17"/>
      <c r="AO3970" s="37">
        <f t="shared" si="429"/>
        <v>0</v>
      </c>
    </row>
    <row r="3971" s="17" customFormat="1" spans="3:57">
      <c r="C3971" s="4">
        <f t="shared" si="433"/>
        <v>3967</v>
      </c>
      <c r="D3971" s="16" t="s">
        <v>4731</v>
      </c>
      <c r="E3971" s="1"/>
      <c r="F3971" s="17" t="s">
        <v>3998</v>
      </c>
      <c r="G3971" s="4">
        <v>500</v>
      </c>
      <c r="H3971" s="35">
        <f t="shared" si="432"/>
        <v>500</v>
      </c>
      <c r="I3971" s="47"/>
      <c r="J3971" s="17"/>
      <c r="K3971" s="17"/>
      <c r="L3971" s="17"/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  <c r="AE3971" s="17"/>
      <c r="AF3971" s="17"/>
      <c r="AG3971" s="17"/>
      <c r="AH3971" s="17"/>
      <c r="AI3971" s="17"/>
      <c r="AJ3971" s="17"/>
      <c r="AK3971" s="17"/>
      <c r="AL3971" s="17"/>
      <c r="AM3971" s="17"/>
      <c r="AN3971" s="17"/>
      <c r="AO3971" s="37">
        <f t="shared" si="429"/>
        <v>0</v>
      </c>
    </row>
    <row r="3972" s="17" customFormat="1" spans="3:57">
      <c r="C3972" s="4">
        <f t="shared" si="433"/>
        <v>3968</v>
      </c>
      <c r="D3972" s="16" t="s">
        <v>4732</v>
      </c>
      <c r="E3972" s="1"/>
      <c r="F3972" s="17" t="s">
        <v>3998</v>
      </c>
      <c r="G3972" s="4">
        <v>210</v>
      </c>
      <c r="H3972" s="35">
        <f t="shared" si="432"/>
        <v>210</v>
      </c>
      <c r="I3972" s="47"/>
      <c r="J3972" s="17"/>
      <c r="K3972" s="17"/>
      <c r="L3972" s="17"/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  <c r="AE3972" s="17"/>
      <c r="AF3972" s="17"/>
      <c r="AG3972" s="17"/>
      <c r="AH3972" s="17"/>
      <c r="AI3972" s="17"/>
      <c r="AJ3972" s="17"/>
      <c r="AK3972" s="17"/>
      <c r="AL3972" s="17"/>
      <c r="AM3972" s="17"/>
      <c r="AN3972" s="17"/>
      <c r="AO3972" s="37">
        <f t="shared" si="429"/>
        <v>0</v>
      </c>
    </row>
    <row r="3973" s="17" customFormat="1" spans="3:57">
      <c r="C3973" s="4">
        <f t="shared" ref="C3973:C3982" si="434">ROW()-4</f>
        <v>3969</v>
      </c>
      <c r="D3973" s="16" t="s">
        <v>4733</v>
      </c>
      <c r="E3973" s="1"/>
      <c r="F3973" s="17" t="s">
        <v>4734</v>
      </c>
      <c r="G3973" s="4">
        <v>240</v>
      </c>
      <c r="H3973" s="35">
        <f t="shared" si="432"/>
        <v>240</v>
      </c>
      <c r="I3973" s="47"/>
      <c r="J3973" s="17"/>
      <c r="K3973" s="17"/>
      <c r="L3973" s="17"/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  <c r="AE3973" s="17"/>
      <c r="AF3973" s="17"/>
      <c r="AG3973" s="17"/>
      <c r="AH3973" s="17"/>
      <c r="AI3973" s="17"/>
      <c r="AJ3973" s="17"/>
      <c r="AK3973" s="17"/>
      <c r="AL3973" s="17"/>
      <c r="AM3973" s="17"/>
      <c r="AN3973" s="17"/>
      <c r="AO3973" s="37">
        <f t="shared" si="429"/>
        <v>0</v>
      </c>
    </row>
    <row r="3974" s="17" customFormat="1" spans="3:57">
      <c r="C3974" s="4">
        <f t="shared" si="434"/>
        <v>3970</v>
      </c>
      <c r="D3974" s="16" t="s">
        <v>4735</v>
      </c>
      <c r="E3974" s="1"/>
      <c r="F3974" s="17" t="s">
        <v>4734</v>
      </c>
      <c r="G3974" s="4">
        <v>190</v>
      </c>
      <c r="H3974" s="35">
        <f t="shared" si="432"/>
        <v>190</v>
      </c>
      <c r="I3974" s="47"/>
      <c r="J3974" s="17"/>
      <c r="K3974" s="17"/>
      <c r="L3974" s="17"/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  <c r="AE3974" s="17"/>
      <c r="AF3974" s="17"/>
      <c r="AG3974" s="17"/>
      <c r="AH3974" s="17"/>
      <c r="AI3974" s="17"/>
      <c r="AJ3974" s="17"/>
      <c r="AK3974" s="17"/>
      <c r="AL3974" s="17"/>
      <c r="AM3974" s="17"/>
      <c r="AN3974" s="17"/>
      <c r="AO3974" s="37">
        <f t="shared" si="429"/>
        <v>0</v>
      </c>
    </row>
    <row r="3975" s="17" customFormat="1" spans="3:57">
      <c r="C3975" s="4">
        <f t="shared" si="434"/>
        <v>3971</v>
      </c>
      <c r="D3975" s="16" t="s">
        <v>4736</v>
      </c>
      <c r="E3975" s="1"/>
      <c r="F3975" s="17" t="s">
        <v>4734</v>
      </c>
      <c r="G3975" s="4">
        <v>280</v>
      </c>
      <c r="H3975" s="35">
        <f t="shared" si="432"/>
        <v>280</v>
      </c>
      <c r="I3975" s="47"/>
      <c r="J3975" s="17"/>
      <c r="K3975" s="17"/>
      <c r="L3975" s="17"/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  <c r="AE3975" s="17"/>
      <c r="AF3975" s="17"/>
      <c r="AG3975" s="17"/>
      <c r="AH3975" s="17"/>
      <c r="AI3975" s="17"/>
      <c r="AJ3975" s="17"/>
      <c r="AK3975" s="17"/>
      <c r="AL3975" s="17"/>
      <c r="AM3975" s="17"/>
      <c r="AN3975" s="17"/>
      <c r="AO3975" s="37">
        <f t="shared" si="429"/>
        <v>0</v>
      </c>
    </row>
    <row r="3976" s="17" customFormat="1" spans="3:57">
      <c r="C3976" s="4">
        <f t="shared" si="434"/>
        <v>3972</v>
      </c>
      <c r="D3976" s="16" t="s">
        <v>4737</v>
      </c>
      <c r="E3976" s="1"/>
      <c r="F3976" s="17" t="s">
        <v>4734</v>
      </c>
      <c r="G3976" s="4">
        <v>320</v>
      </c>
      <c r="H3976" s="35">
        <f t="shared" si="432"/>
        <v>320</v>
      </c>
      <c r="I3976" s="47"/>
      <c r="J3976" s="17"/>
      <c r="K3976" s="17"/>
      <c r="L3976" s="17"/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  <c r="AE3976" s="17"/>
      <c r="AF3976" s="17"/>
      <c r="AG3976" s="17"/>
      <c r="AH3976" s="17"/>
      <c r="AI3976" s="17"/>
      <c r="AJ3976" s="17"/>
      <c r="AK3976" s="17"/>
      <c r="AL3976" s="17"/>
      <c r="AM3976" s="17"/>
      <c r="AN3976" s="17"/>
      <c r="AO3976" s="37">
        <f t="shared" si="429"/>
        <v>0</v>
      </c>
    </row>
    <row r="3977" s="17" customFormat="1" hidden="1" spans="3:57">
      <c r="C3977" s="4">
        <f t="shared" si="434"/>
        <v>3973</v>
      </c>
      <c r="D3977" s="16"/>
      <c r="E3977" s="1"/>
      <c r="F3977" s="17"/>
      <c r="G3977" s="4">
        <v>0</v>
      </c>
      <c r="H3977" s="35">
        <v>0</v>
      </c>
      <c r="I3977" s="47"/>
      <c r="J3977" s="17"/>
      <c r="K3977" s="17"/>
      <c r="L3977" s="17"/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7"/>
      <c r="AG3977" s="17"/>
      <c r="AH3977" s="17"/>
      <c r="AI3977" s="17"/>
      <c r="AJ3977" s="17"/>
      <c r="AK3977" s="17"/>
      <c r="AL3977" s="17"/>
      <c r="AM3977" s="17"/>
      <c r="AN3977" s="17"/>
      <c r="AO3977" s="37">
        <v>0</v>
      </c>
    </row>
    <row r="3978" s="17" customFormat="1" spans="3:57">
      <c r="C3978" s="4">
        <f t="shared" si="434"/>
        <v>3974</v>
      </c>
      <c r="D3978" s="16" t="s">
        <v>4738</v>
      </c>
      <c r="E3978" s="1"/>
      <c r="F3978" s="17" t="s">
        <v>4734</v>
      </c>
      <c r="G3978" s="4">
        <v>250</v>
      </c>
      <c r="H3978" s="35">
        <f t="shared" ref="H3978:H3985" si="435">G3978+I3978-AO3978</f>
        <v>252</v>
      </c>
      <c r="I3978" s="47">
        <v>2</v>
      </c>
      <c r="J3978" s="17">
        <v>3</v>
      </c>
      <c r="K3978" s="17">
        <v>4</v>
      </c>
      <c r="L3978" s="17">
        <v>5</v>
      </c>
      <c r="M3978" s="17">
        <v>6</v>
      </c>
      <c r="N3978" s="17">
        <v>7</v>
      </c>
      <c r="O3978" s="17">
        <v>8</v>
      </c>
      <c r="P3978" s="17">
        <v>9</v>
      </c>
      <c r="Q3978" s="17">
        <v>10</v>
      </c>
      <c r="R3978" s="17">
        <v>11</v>
      </c>
      <c r="S3978" s="17">
        <v>12</v>
      </c>
      <c r="T3978" s="17">
        <v>13</v>
      </c>
      <c r="U3978" s="17">
        <v>14</v>
      </c>
      <c r="V3978" s="17">
        <v>15</v>
      </c>
      <c r="W3978" s="17">
        <v>16</v>
      </c>
      <c r="X3978" s="17">
        <v>17</v>
      </c>
      <c r="Y3978" s="17">
        <v>18</v>
      </c>
      <c r="Z3978" s="17">
        <v>19</v>
      </c>
      <c r="AA3978" s="17">
        <v>20</v>
      </c>
      <c r="AB3978" s="17">
        <v>21</v>
      </c>
      <c r="AC3978" s="17">
        <v>22</v>
      </c>
      <c r="AD3978" s="17">
        <v>23</v>
      </c>
      <c r="AE3978" s="17">
        <v>24</v>
      </c>
      <c r="AF3978" s="17">
        <v>25</v>
      </c>
      <c r="AG3978" s="17">
        <v>26</v>
      </c>
      <c r="AH3978" s="17">
        <v>27</v>
      </c>
      <c r="AI3978" s="17">
        <v>28</v>
      </c>
      <c r="AJ3978" s="17">
        <v>29</v>
      </c>
      <c r="AK3978" s="17">
        <v>30</v>
      </c>
      <c r="AL3978" s="17">
        <v>31</v>
      </c>
      <c r="AM3978" s="17">
        <v>32</v>
      </c>
      <c r="AN3978" s="17">
        <v>33</v>
      </c>
      <c r="AO3978" s="37">
        <f t="shared" ref="AO3978:AO3985" si="436">SUM(AP3978:BT3978)</f>
        <v>0</v>
      </c>
    </row>
    <row r="3979" s="17" customFormat="1" hidden="1" spans="3:57">
      <c r="C3979" s="4">
        <f t="shared" si="434"/>
        <v>3975</v>
      </c>
      <c r="D3979" s="16"/>
      <c r="E3979" s="1"/>
      <c r="F3979" s="17"/>
      <c r="G3979" s="4"/>
      <c r="H3979" s="35"/>
      <c r="I3979" s="47"/>
      <c r="J3979" s="17"/>
      <c r="K3979" s="17"/>
      <c r="L3979" s="17"/>
      <c r="M3979" s="17"/>
      <c r="N3979" s="17"/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  <c r="AE3979" s="17"/>
      <c r="AF3979" s="17"/>
      <c r="AG3979" s="17"/>
      <c r="AH3979" s="17"/>
      <c r="AI3979" s="17"/>
      <c r="AJ3979" s="17"/>
      <c r="AK3979" s="17"/>
      <c r="AL3979" s="17"/>
      <c r="AM3979" s="17"/>
      <c r="AN3979" s="17"/>
      <c r="AO3979" s="37"/>
    </row>
    <row r="3980" s="17" customFormat="1" spans="3:57">
      <c r="C3980" s="4">
        <f t="shared" si="434"/>
        <v>3976</v>
      </c>
      <c r="D3980" s="16" t="s">
        <v>4739</v>
      </c>
      <c r="E3980" s="1"/>
      <c r="F3980" s="17" t="s">
        <v>4740</v>
      </c>
      <c r="G3980" s="4">
        <v>230</v>
      </c>
      <c r="H3980" s="35">
        <f t="shared" si="435"/>
        <v>230</v>
      </c>
      <c r="I3980" s="47"/>
      <c r="J3980" s="17"/>
      <c r="K3980" s="17"/>
      <c r="L3980" s="17"/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  <c r="AE3980" s="17"/>
      <c r="AF3980" s="17"/>
      <c r="AG3980" s="17"/>
      <c r="AH3980" s="17"/>
      <c r="AI3980" s="17"/>
      <c r="AJ3980" s="17"/>
      <c r="AK3980" s="17"/>
      <c r="AL3980" s="17"/>
      <c r="AM3980" s="17"/>
      <c r="AN3980" s="17"/>
      <c r="AO3980" s="37">
        <f t="shared" si="436"/>
        <v>0</v>
      </c>
    </row>
    <row r="3981" s="17" customFormat="1" spans="3:57">
      <c r="C3981" s="4">
        <f t="shared" si="434"/>
        <v>3977</v>
      </c>
      <c r="D3981" s="16" t="s">
        <v>4741</v>
      </c>
      <c r="E3981" s="1"/>
      <c r="F3981" s="17" t="s">
        <v>4740</v>
      </c>
      <c r="G3981" s="4">
        <v>150</v>
      </c>
      <c r="H3981" s="35">
        <f t="shared" si="435"/>
        <v>50</v>
      </c>
      <c r="I3981" s="47"/>
      <c r="J3981" s="17"/>
      <c r="K3981" s="17"/>
      <c r="L3981" s="17"/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  <c r="AE3981" s="17"/>
      <c r="AF3981" s="17"/>
      <c r="AG3981" s="17"/>
      <c r="AH3981" s="17"/>
      <c r="AI3981" s="17"/>
      <c r="AJ3981" s="17"/>
      <c r="AK3981" s="17"/>
      <c r="AL3981" s="17"/>
      <c r="AM3981" s="17"/>
      <c r="AN3981" s="17"/>
      <c r="AO3981" s="37">
        <f t="shared" si="436"/>
        <v>100</v>
      </c>
      <c r="BE3981" s="17">
        <v>100</v>
      </c>
    </row>
    <row r="3982" s="17" customFormat="1" spans="3:57">
      <c r="C3982" s="4">
        <f t="shared" si="434"/>
        <v>3978</v>
      </c>
      <c r="D3982" s="16" t="s">
        <v>4742</v>
      </c>
      <c r="E3982" s="1"/>
      <c r="F3982" s="17" t="s">
        <v>4740</v>
      </c>
      <c r="G3982" s="4">
        <v>360</v>
      </c>
      <c r="H3982" s="35">
        <f t="shared" si="435"/>
        <v>360</v>
      </c>
      <c r="I3982" s="47"/>
      <c r="J3982" s="17"/>
      <c r="K3982" s="17"/>
      <c r="L3982" s="17"/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  <c r="AE3982" s="17"/>
      <c r="AF3982" s="17"/>
      <c r="AG3982" s="17"/>
      <c r="AH3982" s="17"/>
      <c r="AI3982" s="17"/>
      <c r="AJ3982" s="17"/>
      <c r="AK3982" s="17"/>
      <c r="AL3982" s="17"/>
      <c r="AM3982" s="17"/>
      <c r="AN3982" s="17"/>
      <c r="AO3982" s="37">
        <f t="shared" si="436"/>
        <v>0</v>
      </c>
    </row>
    <row r="3983" s="17" customFormat="1" spans="3:57">
      <c r="C3983" s="4">
        <f t="shared" ref="C3983:C3996" si="437">ROW()-4</f>
        <v>3979</v>
      </c>
      <c r="D3983" s="16" t="s">
        <v>4703</v>
      </c>
      <c r="E3983" s="1"/>
      <c r="F3983" s="17" t="s">
        <v>4740</v>
      </c>
      <c r="G3983" s="4">
        <v>170</v>
      </c>
      <c r="H3983" s="35">
        <f t="shared" si="435"/>
        <v>170</v>
      </c>
      <c r="I3983" s="47"/>
      <c r="J3983" s="17"/>
      <c r="K3983" s="17"/>
      <c r="L3983" s="17"/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  <c r="AE3983" s="17"/>
      <c r="AF3983" s="17"/>
      <c r="AG3983" s="17"/>
      <c r="AH3983" s="17"/>
      <c r="AI3983" s="17"/>
      <c r="AJ3983" s="17"/>
      <c r="AK3983" s="17"/>
      <c r="AL3983" s="17"/>
      <c r="AM3983" s="17"/>
      <c r="AN3983" s="17"/>
      <c r="AO3983" s="37">
        <f t="shared" si="436"/>
        <v>0</v>
      </c>
    </row>
    <row r="3984" s="17" customFormat="1" spans="3:57">
      <c r="C3984" s="4">
        <f t="shared" si="437"/>
        <v>3980</v>
      </c>
      <c r="D3984" s="16" t="s">
        <v>4743</v>
      </c>
      <c r="E3984" s="1"/>
      <c r="F3984" s="17" t="s">
        <v>4740</v>
      </c>
      <c r="G3984" s="4">
        <v>300</v>
      </c>
      <c r="H3984" s="35">
        <f t="shared" si="435"/>
        <v>300</v>
      </c>
      <c r="I3984" s="47"/>
      <c r="J3984" s="17"/>
      <c r="K3984" s="17"/>
      <c r="L3984" s="17"/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  <c r="AE3984" s="17"/>
      <c r="AF3984" s="17"/>
      <c r="AG3984" s="17"/>
      <c r="AH3984" s="17"/>
      <c r="AI3984" s="17"/>
      <c r="AJ3984" s="17"/>
      <c r="AK3984" s="17"/>
      <c r="AL3984" s="17"/>
      <c r="AM3984" s="17"/>
      <c r="AN3984" s="17"/>
      <c r="AO3984" s="37">
        <f t="shared" si="436"/>
        <v>0</v>
      </c>
    </row>
    <row r="3985" s="17" customFormat="1" spans="3:60">
      <c r="C3985" s="4">
        <f t="shared" si="437"/>
        <v>3981</v>
      </c>
      <c r="D3985" s="16" t="s">
        <v>4744</v>
      </c>
      <c r="E3985" s="1"/>
      <c r="F3985" s="17" t="s">
        <v>2514</v>
      </c>
      <c r="G3985" s="4">
        <v>580</v>
      </c>
      <c r="H3985" s="35">
        <f t="shared" si="435"/>
        <v>580</v>
      </c>
      <c r="I3985" s="47"/>
      <c r="J3985" s="17"/>
      <c r="K3985" s="17"/>
      <c r="L3985" s="17"/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7"/>
      <c r="AG3985" s="17"/>
      <c r="AH3985" s="17"/>
      <c r="AI3985" s="17"/>
      <c r="AJ3985" s="17"/>
      <c r="AK3985" s="17"/>
      <c r="AL3985" s="17"/>
      <c r="AM3985" s="17"/>
      <c r="AN3985" s="17"/>
      <c r="AO3985" s="37">
        <f t="shared" si="436"/>
        <v>0</v>
      </c>
    </row>
    <row r="3986" s="17" customFormat="1" hidden="1" spans="3:60">
      <c r="C3986" s="4">
        <f t="shared" si="437"/>
        <v>3982</v>
      </c>
      <c r="D3986" s="16"/>
      <c r="E3986" s="1"/>
      <c r="F3986" s="17"/>
      <c r="G3986" s="4"/>
      <c r="H3986" s="35"/>
      <c r="I3986" s="47"/>
      <c r="J3986" s="17"/>
      <c r="K3986" s="17"/>
      <c r="L3986" s="17"/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7"/>
      <c r="AF3986" s="17"/>
      <c r="AG3986" s="17"/>
      <c r="AH3986" s="17"/>
      <c r="AI3986" s="17"/>
      <c r="AJ3986" s="17"/>
      <c r="AK3986" s="17"/>
      <c r="AL3986" s="17"/>
      <c r="AM3986" s="17"/>
      <c r="AN3986" s="17"/>
      <c r="AO3986" s="37">
        <v>0</v>
      </c>
    </row>
    <row r="3987" s="17" customFormat="1" hidden="1" spans="3:60">
      <c r="C3987" s="4">
        <f t="shared" si="437"/>
        <v>3983</v>
      </c>
      <c r="D3987" s="16" t="s">
        <v>4745</v>
      </c>
      <c r="E3987" s="1"/>
      <c r="F3987" s="17" t="s">
        <v>2514</v>
      </c>
      <c r="G3987" s="4">
        <v>100</v>
      </c>
      <c r="H3987" s="35">
        <f t="shared" ref="H3987:H4001" si="438">G3987+I3987-AO3987</f>
        <v>0</v>
      </c>
      <c r="I3987" s="47"/>
      <c r="J3987" s="17"/>
      <c r="K3987" s="17"/>
      <c r="L3987" s="17"/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  <c r="AE3987" s="17"/>
      <c r="AF3987" s="17"/>
      <c r="AG3987" s="17"/>
      <c r="AH3987" s="17"/>
      <c r="AI3987" s="17"/>
      <c r="AJ3987" s="17"/>
      <c r="AK3987" s="17"/>
      <c r="AL3987" s="17"/>
      <c r="AM3987" s="17"/>
      <c r="AN3987" s="17"/>
      <c r="AO3987" s="37">
        <v>100</v>
      </c>
    </row>
    <row r="3988" s="17" customFormat="1" spans="3:60">
      <c r="C3988" s="4">
        <f t="shared" si="437"/>
        <v>3984</v>
      </c>
      <c r="D3988" s="16" t="s">
        <v>4746</v>
      </c>
      <c r="E3988" s="1"/>
      <c r="F3988" s="17" t="s">
        <v>2514</v>
      </c>
      <c r="G3988" s="4">
        <v>900</v>
      </c>
      <c r="H3988" s="35">
        <f t="shared" si="438"/>
        <v>900</v>
      </c>
      <c r="I3988" s="47"/>
      <c r="J3988" s="17"/>
      <c r="K3988" s="17"/>
      <c r="L3988" s="17"/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  <c r="AE3988" s="17"/>
      <c r="AF3988" s="17"/>
      <c r="AG3988" s="17"/>
      <c r="AH3988" s="17"/>
      <c r="AI3988" s="17"/>
      <c r="AJ3988" s="17"/>
      <c r="AK3988" s="17"/>
      <c r="AL3988" s="17"/>
      <c r="AM3988" s="17"/>
      <c r="AN3988" s="17"/>
      <c r="AO3988" s="37">
        <f t="shared" ref="AO3988:AO4000" si="439">SUM(AP3988:BT3988)</f>
        <v>0</v>
      </c>
    </row>
    <row r="3989" s="17" customFormat="1" spans="3:60">
      <c r="C3989" s="4">
        <f t="shared" si="437"/>
        <v>3985</v>
      </c>
      <c r="D3989" s="16" t="s">
        <v>4747</v>
      </c>
      <c r="E3989" s="1"/>
      <c r="F3989" s="17" t="s">
        <v>2514</v>
      </c>
      <c r="G3989" s="4">
        <v>290</v>
      </c>
      <c r="H3989" s="35">
        <f t="shared" si="438"/>
        <v>290</v>
      </c>
      <c r="I3989" s="47"/>
      <c r="J3989" s="17"/>
      <c r="K3989" s="17"/>
      <c r="L3989" s="17"/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  <c r="AE3989" s="17"/>
      <c r="AF3989" s="17"/>
      <c r="AG3989" s="17"/>
      <c r="AH3989" s="17"/>
      <c r="AI3989" s="17"/>
      <c r="AJ3989" s="17"/>
      <c r="AK3989" s="17"/>
      <c r="AL3989" s="17"/>
      <c r="AM3989" s="17"/>
      <c r="AN3989" s="17"/>
      <c r="AO3989" s="37">
        <f t="shared" si="439"/>
        <v>0</v>
      </c>
    </row>
    <row r="3990" s="17" customFormat="1" spans="3:60">
      <c r="C3990" s="4">
        <f t="shared" si="437"/>
        <v>3986</v>
      </c>
      <c r="D3990" s="16" t="s">
        <v>4748</v>
      </c>
      <c r="E3990" s="1"/>
      <c r="F3990" s="17" t="s">
        <v>2514</v>
      </c>
      <c r="G3990" s="4">
        <v>195</v>
      </c>
      <c r="H3990" s="35">
        <f t="shared" si="438"/>
        <v>195</v>
      </c>
      <c r="I3990" s="47"/>
      <c r="J3990" s="17"/>
      <c r="K3990" s="17"/>
      <c r="L3990" s="17"/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  <c r="AE3990" s="17"/>
      <c r="AF3990" s="17"/>
      <c r="AG3990" s="17"/>
      <c r="AH3990" s="17"/>
      <c r="AI3990" s="17"/>
      <c r="AJ3990" s="17"/>
      <c r="AK3990" s="17"/>
      <c r="AL3990" s="17"/>
      <c r="AM3990" s="17"/>
      <c r="AN3990" s="17"/>
      <c r="AO3990" s="37">
        <f t="shared" si="439"/>
        <v>0</v>
      </c>
    </row>
    <row r="3991" s="17" customFormat="1" spans="3:60">
      <c r="C3991" s="4">
        <f t="shared" si="437"/>
        <v>3987</v>
      </c>
      <c r="D3991" s="16" t="s">
        <v>4749</v>
      </c>
      <c r="E3991" s="1"/>
      <c r="F3991" s="17" t="s">
        <v>2514</v>
      </c>
      <c r="G3991" s="4">
        <v>370</v>
      </c>
      <c r="H3991" s="35">
        <f t="shared" si="438"/>
        <v>370</v>
      </c>
      <c r="I3991" s="47"/>
      <c r="J3991" s="17"/>
      <c r="K3991" s="17"/>
      <c r="L3991" s="17"/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  <c r="AE3991" s="17"/>
      <c r="AF3991" s="17"/>
      <c r="AG3991" s="17"/>
      <c r="AH3991" s="17"/>
      <c r="AI3991" s="17"/>
      <c r="AJ3991" s="17"/>
      <c r="AK3991" s="17"/>
      <c r="AL3991" s="17"/>
      <c r="AM3991" s="17"/>
      <c r="AN3991" s="17"/>
      <c r="AO3991" s="37">
        <f t="shared" si="439"/>
        <v>0</v>
      </c>
    </row>
    <row r="3992" s="17" customFormat="1" spans="3:60">
      <c r="C3992" s="4">
        <f t="shared" si="437"/>
        <v>3988</v>
      </c>
      <c r="D3992" s="16" t="s">
        <v>4701</v>
      </c>
      <c r="E3992" s="1"/>
      <c r="F3992" s="17" t="s">
        <v>4750</v>
      </c>
      <c r="G3992" s="4">
        <v>200</v>
      </c>
      <c r="H3992" s="35">
        <f t="shared" si="438"/>
        <v>200</v>
      </c>
      <c r="I3992" s="47"/>
      <c r="J3992" s="17"/>
      <c r="K3992" s="17"/>
      <c r="L3992" s="17"/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  <c r="AE3992" s="17"/>
      <c r="AF3992" s="17"/>
      <c r="AG3992" s="17"/>
      <c r="AH3992" s="17"/>
      <c r="AI3992" s="17"/>
      <c r="AJ3992" s="17"/>
      <c r="AK3992" s="17"/>
      <c r="AL3992" s="17"/>
      <c r="AM3992" s="17"/>
      <c r="AN3992" s="17"/>
      <c r="AO3992" s="37">
        <f t="shared" si="439"/>
        <v>0</v>
      </c>
    </row>
    <row r="3993" s="17" customFormat="1" spans="3:60">
      <c r="C3993" s="4">
        <f t="shared" si="437"/>
        <v>3989</v>
      </c>
      <c r="D3993" s="16" t="s">
        <v>4751</v>
      </c>
      <c r="E3993" s="1"/>
      <c r="F3993" s="17" t="s">
        <v>2797</v>
      </c>
      <c r="G3993" s="4">
        <v>70</v>
      </c>
      <c r="H3993" s="35">
        <f t="shared" si="438"/>
        <v>70</v>
      </c>
      <c r="I3993" s="47"/>
      <c r="AO3993" s="37">
        <f t="shared" si="439"/>
        <v>0</v>
      </c>
    </row>
    <row r="3994" s="17" customFormat="1" spans="3:60">
      <c r="C3994" s="4">
        <f t="shared" si="437"/>
        <v>3990</v>
      </c>
      <c r="D3994" s="16" t="s">
        <v>4752</v>
      </c>
      <c r="E3994" s="1"/>
      <c r="F3994" s="17" t="s">
        <v>4627</v>
      </c>
      <c r="G3994" s="4">
        <v>50</v>
      </c>
      <c r="H3994" s="35">
        <f t="shared" si="438"/>
        <v>50</v>
      </c>
      <c r="I3994" s="47"/>
      <c r="J3994" s="17"/>
      <c r="K3994" s="17"/>
      <c r="L3994" s="17"/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  <c r="AE3994" s="17"/>
      <c r="AF3994" s="17"/>
      <c r="AG3994" s="17"/>
      <c r="AH3994" s="17"/>
      <c r="AI3994" s="17"/>
      <c r="AJ3994" s="17"/>
      <c r="AK3994" s="17"/>
      <c r="AL3994" s="17"/>
      <c r="AM3994" s="17"/>
      <c r="AN3994" s="17"/>
      <c r="AO3994" s="37">
        <f t="shared" si="439"/>
        <v>0</v>
      </c>
    </row>
    <row r="3995" s="17" customFormat="1" spans="3:60">
      <c r="C3995" s="4">
        <f t="shared" ref="C3995:C4000" si="440">ROW()-4</f>
        <v>3991</v>
      </c>
      <c r="D3995" s="16" t="s">
        <v>4753</v>
      </c>
      <c r="E3995" s="1"/>
      <c r="F3995" s="17" t="s">
        <v>4754</v>
      </c>
      <c r="G3995" s="4">
        <v>255</v>
      </c>
      <c r="H3995" s="35">
        <f t="shared" si="438"/>
        <v>255</v>
      </c>
      <c r="I3995" s="47"/>
      <c r="J3995" s="17"/>
      <c r="K3995" s="17"/>
      <c r="L3995" s="17"/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  <c r="AE3995" s="17"/>
      <c r="AF3995" s="17"/>
      <c r="AG3995" s="17"/>
      <c r="AH3995" s="17"/>
      <c r="AI3995" s="17"/>
      <c r="AJ3995" s="17"/>
      <c r="AK3995" s="17"/>
      <c r="AL3995" s="17"/>
      <c r="AM3995" s="17"/>
      <c r="AN3995" s="17"/>
      <c r="AO3995" s="37">
        <f t="shared" si="439"/>
        <v>0</v>
      </c>
    </row>
    <row r="3996" s="17" customFormat="1" spans="3:60">
      <c r="C3996" s="4">
        <f t="shared" si="440"/>
        <v>3992</v>
      </c>
      <c r="D3996" s="16" t="s">
        <v>4755</v>
      </c>
      <c r="E3996" s="1"/>
      <c r="F3996" s="17" t="s">
        <v>4574</v>
      </c>
      <c r="G3996" s="4">
        <v>100</v>
      </c>
      <c r="H3996" s="35">
        <f t="shared" si="438"/>
        <v>100</v>
      </c>
      <c r="I3996" s="47"/>
      <c r="J3996" s="17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7"/>
      <c r="AI3996" s="17"/>
      <c r="AJ3996" s="17"/>
      <c r="AK3996" s="17"/>
      <c r="AL3996" s="17"/>
      <c r="AM3996" s="17"/>
      <c r="AN3996" s="17"/>
      <c r="AO3996" s="37">
        <f t="shared" si="439"/>
        <v>0</v>
      </c>
    </row>
    <row r="3997" s="17" customFormat="1" spans="3:60">
      <c r="C3997" s="4">
        <f t="shared" si="440"/>
        <v>3993</v>
      </c>
      <c r="D3997" s="16" t="s">
        <v>4756</v>
      </c>
      <c r="E3997" s="1"/>
      <c r="F3997" s="17"/>
      <c r="G3997" s="4">
        <v>200</v>
      </c>
      <c r="H3997" s="35">
        <f t="shared" si="438"/>
        <v>200</v>
      </c>
      <c r="I3997" s="47"/>
      <c r="J3997" s="17"/>
      <c r="K3997" s="17"/>
      <c r="L3997" s="17"/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  <c r="AE3997" s="17"/>
      <c r="AF3997" s="17"/>
      <c r="AG3997" s="17"/>
      <c r="AH3997" s="17"/>
      <c r="AI3997" s="17"/>
      <c r="AJ3997" s="17"/>
      <c r="AK3997" s="17"/>
      <c r="AL3997" s="17"/>
      <c r="AM3997" s="17"/>
      <c r="AN3997" s="17"/>
      <c r="AO3997" s="37">
        <f t="shared" si="439"/>
        <v>0</v>
      </c>
    </row>
    <row r="3998" s="17" customFormat="1" spans="3:60">
      <c r="C3998" s="4">
        <f t="shared" si="440"/>
        <v>3994</v>
      </c>
      <c r="D3998" s="16" t="s">
        <v>4757</v>
      </c>
      <c r="E3998" s="1"/>
      <c r="F3998" s="17" t="s">
        <v>4758</v>
      </c>
      <c r="G3998" s="4">
        <v>220</v>
      </c>
      <c r="H3998" s="35">
        <f t="shared" si="438"/>
        <v>220</v>
      </c>
      <c r="I3998" s="47"/>
      <c r="J3998" s="17"/>
      <c r="K3998" s="17"/>
      <c r="L3998" s="17"/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  <c r="AE3998" s="17"/>
      <c r="AF3998" s="17"/>
      <c r="AG3998" s="17"/>
      <c r="AH3998" s="17"/>
      <c r="AI3998" s="17"/>
      <c r="AJ3998" s="17"/>
      <c r="AK3998" s="17"/>
      <c r="AL3998" s="17"/>
      <c r="AM3998" s="17"/>
      <c r="AN3998" s="17"/>
      <c r="AO3998" s="37">
        <f t="shared" si="439"/>
        <v>0</v>
      </c>
    </row>
    <row r="3999" s="17" customFormat="1" spans="3:60">
      <c r="C3999" s="4">
        <f t="shared" si="440"/>
        <v>3995</v>
      </c>
      <c r="D3999" s="16" t="s">
        <v>4759</v>
      </c>
      <c r="E3999" s="1"/>
      <c r="F3999" s="17"/>
      <c r="G3999" s="4">
        <v>300</v>
      </c>
      <c r="H3999" s="35">
        <f t="shared" si="438"/>
        <v>0</v>
      </c>
      <c r="I3999" s="47"/>
      <c r="J3999" s="17"/>
      <c r="K3999" s="17"/>
      <c r="L3999" s="17"/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  <c r="AE3999" s="17"/>
      <c r="AF3999" s="17"/>
      <c r="AG3999" s="17"/>
      <c r="AH3999" s="17"/>
      <c r="AI3999" s="17"/>
      <c r="AJ3999" s="17"/>
      <c r="AK3999" s="17"/>
      <c r="AL3999" s="17"/>
      <c r="AM3999" s="17"/>
      <c r="AN3999" s="17"/>
      <c r="AO3999" s="37">
        <f t="shared" si="439"/>
        <v>300</v>
      </c>
      <c r="BF3999" s="17">
        <v>270</v>
      </c>
      <c r="BH3999" s="17">
        <v>30</v>
      </c>
    </row>
    <row r="4000" s="17" customFormat="1" spans="3:60">
      <c r="C4000" s="4">
        <f t="shared" si="440"/>
        <v>3996</v>
      </c>
      <c r="D4000" s="16" t="s">
        <v>4760</v>
      </c>
      <c r="E4000" s="1"/>
      <c r="F4000" s="17" t="s">
        <v>2898</v>
      </c>
      <c r="G4000" s="4">
        <v>290</v>
      </c>
      <c r="H4000" s="35">
        <f t="shared" si="438"/>
        <v>290</v>
      </c>
      <c r="I4000" s="47"/>
      <c r="AO4000" s="37">
        <f t="shared" si="439"/>
        <v>0</v>
      </c>
    </row>
    <row r="4001" s="17" customFormat="1" hidden="1" spans="3:68">
      <c r="C4001" s="4">
        <f t="shared" ref="C4001:C4005" si="441">ROW()-4</f>
        <v>3997</v>
      </c>
      <c r="D4001" s="16" t="s">
        <v>4761</v>
      </c>
      <c r="E4001" s="1"/>
      <c r="F4001" s="17" t="s">
        <v>4762</v>
      </c>
      <c r="G4001" s="4">
        <v>100</v>
      </c>
      <c r="H4001" s="35">
        <f t="shared" si="438"/>
        <v>0</v>
      </c>
      <c r="I4001" s="47">
        <v>0</v>
      </c>
      <c r="J4001" s="17"/>
      <c r="K4001" s="17"/>
      <c r="L4001" s="17"/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  <c r="AE4001" s="17"/>
      <c r="AF4001" s="17"/>
      <c r="AG4001" s="17"/>
      <c r="AH4001" s="17"/>
      <c r="AI4001" s="17"/>
      <c r="AJ4001" s="17"/>
      <c r="AK4001" s="17"/>
      <c r="AL4001" s="17"/>
      <c r="AM4001" s="17"/>
      <c r="AN4001" s="17"/>
      <c r="AO4001" s="37">
        <v>100</v>
      </c>
    </row>
    <row r="4002" s="17" customFormat="1" hidden="1" spans="3:68">
      <c r="C4002" s="4">
        <f t="shared" si="441"/>
        <v>3998</v>
      </c>
      <c r="D4002" s="16" t="s">
        <v>4763</v>
      </c>
      <c r="E4002" s="1"/>
      <c r="G4002" s="4">
        <v>100</v>
      </c>
      <c r="H4002" s="35">
        <v>0</v>
      </c>
      <c r="I4002" s="47"/>
      <c r="J4002" s="17"/>
      <c r="K4002" s="17"/>
      <c r="L4002" s="17"/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  <c r="AE4002" s="17"/>
      <c r="AF4002" s="17"/>
      <c r="AG4002" s="17"/>
      <c r="AH4002" s="17"/>
      <c r="AI4002" s="17"/>
      <c r="AJ4002" s="17"/>
      <c r="AK4002" s="17"/>
      <c r="AL4002" s="17"/>
      <c r="AM4002" s="17"/>
      <c r="AN4002" s="17"/>
      <c r="AO4002" s="37">
        <v>0</v>
      </c>
      <c r="BF4002" s="17">
        <v>100</v>
      </c>
    </row>
    <row r="4003" s="17" customFormat="1" hidden="1" spans="3:68">
      <c r="C4003" s="4">
        <f t="shared" si="441"/>
        <v>3999</v>
      </c>
      <c r="D4003" s="16" t="s">
        <v>4764</v>
      </c>
      <c r="E4003" s="1"/>
      <c r="G4003" s="4">
        <v>50</v>
      </c>
      <c r="H4003" s="35">
        <v>0</v>
      </c>
      <c r="I4003" s="47"/>
      <c r="AO4003" s="37">
        <v>50</v>
      </c>
      <c r="AX4003" s="17">
        <v>50</v>
      </c>
    </row>
    <row r="4004" s="17" customFormat="1" hidden="1" spans="3:68">
      <c r="C4004" s="4">
        <f t="shared" si="441"/>
        <v>4000</v>
      </c>
      <c r="D4004" s="16" t="s">
        <v>4765</v>
      </c>
      <c r="E4004" s="1"/>
      <c r="F4004" s="17" t="s">
        <v>4766</v>
      </c>
      <c r="G4004" s="4">
        <v>60</v>
      </c>
      <c r="H4004" s="35">
        <v>0</v>
      </c>
      <c r="I4004" s="47"/>
      <c r="J4004" s="17"/>
      <c r="K4004" s="17"/>
      <c r="L4004" s="17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  <c r="AE4004" s="17"/>
      <c r="AF4004" s="17"/>
      <c r="AG4004" s="17"/>
      <c r="AH4004" s="17"/>
      <c r="AI4004" s="17"/>
      <c r="AJ4004" s="17"/>
      <c r="AK4004" s="17"/>
      <c r="AL4004" s="17"/>
      <c r="AM4004" s="17"/>
      <c r="AN4004" s="17"/>
      <c r="AO4004" s="37">
        <v>60</v>
      </c>
      <c r="BN4004" s="17">
        <v>60</v>
      </c>
    </row>
    <row r="4005" s="17" customFormat="1" hidden="1" spans="3:68">
      <c r="C4005" s="4">
        <f t="shared" si="441"/>
        <v>4001</v>
      </c>
      <c r="D4005" s="16"/>
      <c r="E4005" s="1"/>
      <c r="G4005" s="4"/>
      <c r="H4005" s="35"/>
      <c r="I4005" s="47"/>
      <c r="J4005" s="17"/>
      <c r="K4005" s="17"/>
      <c r="L4005" s="17"/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  <c r="AE4005" s="17"/>
      <c r="AF4005" s="17"/>
      <c r="AG4005" s="17"/>
      <c r="AH4005" s="17"/>
      <c r="AI4005" s="17"/>
      <c r="AJ4005" s="17"/>
      <c r="AK4005" s="17"/>
      <c r="AL4005" s="17"/>
      <c r="AM4005" s="17"/>
      <c r="AN4005" s="17"/>
      <c r="AO4005" s="37"/>
    </row>
    <row r="4006" s="17" customFormat="1" hidden="1" spans="3:68">
      <c r="C4006" s="4">
        <f t="shared" ref="C4006:C4017" si="442">ROW()-4</f>
        <v>4002</v>
      </c>
      <c r="D4006" s="16" t="s">
        <v>4767</v>
      </c>
      <c r="E4006" s="1"/>
      <c r="G4006" s="4">
        <v>100</v>
      </c>
      <c r="H4006" s="35">
        <f t="shared" ref="H4006:H4012" si="443">G4006+I4006-AO4006</f>
        <v>0</v>
      </c>
      <c r="I4006" s="4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  <c r="AE4006" s="17"/>
      <c r="AF4006" s="17"/>
      <c r="AG4006" s="17"/>
      <c r="AH4006" s="17"/>
      <c r="AI4006" s="17"/>
      <c r="AJ4006" s="17"/>
      <c r="AK4006" s="17"/>
      <c r="AL4006" s="17"/>
      <c r="AM4006" s="17"/>
      <c r="AN4006" s="17"/>
      <c r="AO4006" s="37">
        <v>100</v>
      </c>
      <c r="BP4006" s="17">
        <v>100</v>
      </c>
    </row>
    <row r="4007" s="17" customFormat="1" spans="3:68">
      <c r="C4007" s="4">
        <f t="shared" si="442"/>
        <v>4003</v>
      </c>
      <c r="D4007" s="16" t="s">
        <v>4768</v>
      </c>
      <c r="E4007" s="1"/>
      <c r="F4007" s="17" t="s">
        <v>4769</v>
      </c>
      <c r="G4007" s="4">
        <v>100</v>
      </c>
      <c r="H4007" s="35">
        <f t="shared" si="443"/>
        <v>100</v>
      </c>
      <c r="I4007" s="47"/>
      <c r="J4007" s="17"/>
      <c r="K4007" s="17"/>
      <c r="L4007" s="17"/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  <c r="AE4007" s="17"/>
      <c r="AF4007" s="17"/>
      <c r="AG4007" s="17"/>
      <c r="AH4007" s="17"/>
      <c r="AI4007" s="17"/>
      <c r="AJ4007" s="17"/>
      <c r="AK4007" s="17"/>
      <c r="AL4007" s="17"/>
      <c r="AM4007" s="17"/>
      <c r="AN4007" s="17"/>
      <c r="AO4007" s="37">
        <f t="shared" ref="AO4007:AO4012" si="444">SUM(AP4007:BT4007)</f>
        <v>0</v>
      </c>
    </row>
    <row r="4008" s="17" customFormat="1" spans="3:68">
      <c r="C4008" s="4">
        <f t="shared" si="442"/>
        <v>4004</v>
      </c>
      <c r="D4008" s="16" t="s">
        <v>4770</v>
      </c>
      <c r="E4008" s="17" t="s">
        <v>4771</v>
      </c>
      <c r="G4008" s="4">
        <v>490</v>
      </c>
      <c r="H4008" s="35">
        <f t="shared" si="443"/>
        <v>490</v>
      </c>
      <c r="I4008" s="47"/>
      <c r="J4008" s="17"/>
      <c r="K4008" s="17"/>
      <c r="L4008" s="17"/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  <c r="AE4008" s="17"/>
      <c r="AF4008" s="17"/>
      <c r="AG4008" s="17"/>
      <c r="AH4008" s="17"/>
      <c r="AI4008" s="17"/>
      <c r="AJ4008" s="17"/>
      <c r="AK4008" s="17"/>
      <c r="AL4008" s="17"/>
      <c r="AM4008" s="17"/>
      <c r="AN4008" s="17"/>
      <c r="AO4008" s="37">
        <f t="shared" si="444"/>
        <v>0</v>
      </c>
    </row>
    <row r="4009" s="17" customFormat="1" spans="3:68">
      <c r="C4009" s="4">
        <f t="shared" si="442"/>
        <v>4005</v>
      </c>
      <c r="D4009" s="16" t="s">
        <v>4772</v>
      </c>
      <c r="E4009" s="1"/>
      <c r="F4009" s="17" t="s">
        <v>4574</v>
      </c>
      <c r="G4009" s="4">
        <v>250</v>
      </c>
      <c r="H4009" s="35">
        <f t="shared" si="443"/>
        <v>250</v>
      </c>
      <c r="I4009" s="47"/>
      <c r="J4009" s="17"/>
      <c r="K4009" s="17"/>
      <c r="L4009" s="17"/>
      <c r="M4009" s="17"/>
      <c r="N4009" s="17"/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  <c r="AE4009" s="17"/>
      <c r="AF4009" s="17"/>
      <c r="AG4009" s="17"/>
      <c r="AH4009" s="17"/>
      <c r="AI4009" s="17"/>
      <c r="AJ4009" s="17"/>
      <c r="AK4009" s="17"/>
      <c r="AL4009" s="17"/>
      <c r="AM4009" s="17"/>
      <c r="AN4009" s="17"/>
      <c r="AO4009" s="37">
        <f t="shared" si="444"/>
        <v>0</v>
      </c>
    </row>
    <row r="4010" s="17" customFormat="1" spans="3:68">
      <c r="C4010" s="4">
        <f t="shared" si="442"/>
        <v>4006</v>
      </c>
      <c r="D4010" s="16" t="s">
        <v>4773</v>
      </c>
      <c r="E4010" s="1"/>
      <c r="F4010" s="17" t="s">
        <v>4774</v>
      </c>
      <c r="G4010" s="4">
        <v>150</v>
      </c>
      <c r="H4010" s="35">
        <f t="shared" si="443"/>
        <v>150</v>
      </c>
      <c r="I4010" s="47"/>
      <c r="AO4010" s="37">
        <f t="shared" si="444"/>
        <v>0</v>
      </c>
    </row>
    <row r="4011" s="17" customFormat="1" spans="3:68">
      <c r="C4011" s="4">
        <f t="shared" si="442"/>
        <v>4007</v>
      </c>
      <c r="D4011" s="16" t="s">
        <v>4709</v>
      </c>
      <c r="E4011" s="1"/>
      <c r="F4011" s="17" t="s">
        <v>4775</v>
      </c>
      <c r="G4011" s="4">
        <v>400</v>
      </c>
      <c r="H4011" s="35">
        <f t="shared" si="443"/>
        <v>400</v>
      </c>
      <c r="I4011" s="47"/>
      <c r="AO4011" s="37">
        <f t="shared" si="444"/>
        <v>0</v>
      </c>
    </row>
    <row r="4012" s="17" customFormat="1" spans="3:68">
      <c r="C4012" s="4">
        <f t="shared" si="442"/>
        <v>4008</v>
      </c>
      <c r="D4012" s="16" t="s">
        <v>4776</v>
      </c>
      <c r="E4012" s="1"/>
      <c r="F4012" s="17" t="s">
        <v>4777</v>
      </c>
      <c r="G4012" s="4">
        <v>220</v>
      </c>
      <c r="H4012" s="35">
        <f t="shared" si="443"/>
        <v>220</v>
      </c>
      <c r="I4012" s="47"/>
      <c r="AO4012" s="37">
        <f t="shared" si="444"/>
        <v>0</v>
      </c>
    </row>
    <row r="4013" s="17" customFormat="1" hidden="1" spans="3:68">
      <c r="C4013" s="4">
        <f t="shared" si="442"/>
        <v>4009</v>
      </c>
      <c r="D4013" s="16" t="s">
        <v>4778</v>
      </c>
      <c r="E4013" s="1"/>
      <c r="G4013" s="4">
        <v>100</v>
      </c>
      <c r="H4013" s="35">
        <v>0</v>
      </c>
      <c r="I4013" s="47"/>
      <c r="AO4013" s="37">
        <v>100</v>
      </c>
      <c r="BG4013" s="17">
        <v>100</v>
      </c>
    </row>
    <row r="4014" s="17" customFormat="1" ht="14" customHeight="1" spans="3:68">
      <c r="C4014" s="4">
        <f t="shared" si="442"/>
        <v>4010</v>
      </c>
      <c r="D4014" s="16" t="s">
        <v>4779</v>
      </c>
      <c r="E4014" s="1"/>
      <c r="F4014" s="17" t="s">
        <v>2859</v>
      </c>
      <c r="G4014" s="4">
        <v>100</v>
      </c>
      <c r="H4014" s="35">
        <f t="shared" ref="H4014:H4018" si="445">G4014+I4014-AO4014</f>
        <v>100</v>
      </c>
      <c r="I4014" s="47"/>
      <c r="AO4014" s="37">
        <f t="shared" ref="AO4014:AO4018" si="446">SUM(AP4014:BT4014)</f>
        <v>0</v>
      </c>
    </row>
    <row r="4015" s="17" customFormat="1" hidden="1" spans="3:68">
      <c r="C4015" s="4">
        <f t="shared" si="442"/>
        <v>4011</v>
      </c>
      <c r="D4015" s="16" t="s">
        <v>4780</v>
      </c>
      <c r="E4015" s="1"/>
      <c r="F4015" s="17" t="s">
        <v>2912</v>
      </c>
      <c r="G4015" s="4">
        <v>170</v>
      </c>
      <c r="H4015" s="35">
        <v>0</v>
      </c>
      <c r="I4015" s="47"/>
      <c r="AO4015" s="37">
        <v>170</v>
      </c>
      <c r="BK4015" s="17">
        <v>170</v>
      </c>
    </row>
    <row r="4016" s="17" customFormat="1" spans="3:68">
      <c r="C4016" s="4">
        <f t="shared" si="442"/>
        <v>4012</v>
      </c>
      <c r="D4016" s="16" t="s">
        <v>4781</v>
      </c>
      <c r="E4016" s="1"/>
      <c r="F4016" s="17" t="s">
        <v>4634</v>
      </c>
      <c r="G4016" s="4">
        <v>60</v>
      </c>
      <c r="H4016" s="35">
        <f t="shared" si="445"/>
        <v>60</v>
      </c>
      <c r="I4016" s="47"/>
      <c r="AO4016" s="37">
        <f t="shared" si="446"/>
        <v>0</v>
      </c>
    </row>
    <row r="4017" s="17" customFormat="1" spans="3:63">
      <c r="C4017" s="4">
        <f t="shared" si="442"/>
        <v>4013</v>
      </c>
      <c r="D4017" s="16" t="s">
        <v>4782</v>
      </c>
      <c r="E4017" s="1"/>
      <c r="G4017" s="4">
        <v>450</v>
      </c>
      <c r="H4017" s="35">
        <f t="shared" si="445"/>
        <v>330</v>
      </c>
      <c r="I4017" s="47">
        <v>0</v>
      </c>
      <c r="AO4017" s="37">
        <f t="shared" si="446"/>
        <v>120</v>
      </c>
      <c r="BK4017" s="17">
        <v>120</v>
      </c>
    </row>
    <row r="4018" s="17" customFormat="1" spans="3:63">
      <c r="C4018" s="4">
        <f t="shared" ref="C4018:C4024" si="447">ROW()-4</f>
        <v>4014</v>
      </c>
      <c r="D4018" s="16" t="s">
        <v>4783</v>
      </c>
      <c r="E4018" s="1"/>
      <c r="F4018" s="17" t="s">
        <v>4784</v>
      </c>
      <c r="G4018" s="4">
        <v>100</v>
      </c>
      <c r="H4018" s="35">
        <f t="shared" si="445"/>
        <v>100</v>
      </c>
      <c r="I4018" s="47"/>
      <c r="AO4018" s="37">
        <f t="shared" si="446"/>
        <v>0</v>
      </c>
    </row>
    <row r="4019" s="17" customFormat="1" hidden="1" spans="3:63">
      <c r="C4019" s="4">
        <f t="shared" si="447"/>
        <v>4015</v>
      </c>
      <c r="D4019" s="16" t="s">
        <v>4785</v>
      </c>
      <c r="E4019" s="1"/>
      <c r="G4019" s="4">
        <v>0</v>
      </c>
      <c r="H4019" s="35">
        <f t="shared" ref="H4019:H4022" si="448">G4019+I4019-AO4019</f>
        <v>0</v>
      </c>
      <c r="I4019" s="47"/>
      <c r="AO4019" s="37">
        <v>0</v>
      </c>
      <c r="BG4019" s="17">
        <v>100</v>
      </c>
    </row>
    <row r="4020" s="17" customFormat="1" spans="3:63">
      <c r="C4020" s="4">
        <f t="shared" si="447"/>
        <v>4016</v>
      </c>
      <c r="D4020" s="16" t="s">
        <v>4786</v>
      </c>
      <c r="E4020" s="1"/>
      <c r="G4020" s="4">
        <v>200</v>
      </c>
      <c r="H4020" s="35">
        <f t="shared" si="448"/>
        <v>200</v>
      </c>
      <c r="I4020" s="47"/>
      <c r="AO4020" s="37">
        <f t="shared" ref="AO4020:AO4022" si="449">SUM(AP4020:BT4020)</f>
        <v>0</v>
      </c>
    </row>
    <row r="4021" s="17" customFormat="1" spans="3:63">
      <c r="C4021" s="4">
        <f t="shared" si="447"/>
        <v>4017</v>
      </c>
      <c r="D4021" s="16" t="s">
        <v>4787</v>
      </c>
      <c r="E4021" s="1"/>
      <c r="F4021" s="17" t="s">
        <v>4646</v>
      </c>
      <c r="G4021" s="4">
        <v>100</v>
      </c>
      <c r="H4021" s="35">
        <f t="shared" si="448"/>
        <v>100</v>
      </c>
      <c r="I4021" s="47"/>
      <c r="AO4021" s="37">
        <f t="shared" si="449"/>
        <v>0</v>
      </c>
    </row>
    <row r="4022" s="17" customFormat="1" spans="3:63">
      <c r="C4022" s="4">
        <f t="shared" si="447"/>
        <v>4018</v>
      </c>
      <c r="D4022" s="16" t="s">
        <v>4788</v>
      </c>
      <c r="E4022" s="1" t="s">
        <v>4789</v>
      </c>
      <c r="F4022" s="17" t="s">
        <v>2620</v>
      </c>
      <c r="G4022" s="4">
        <v>100</v>
      </c>
      <c r="H4022" s="35">
        <f t="shared" si="448"/>
        <v>100</v>
      </c>
      <c r="I4022" s="47"/>
      <c r="AO4022" s="37">
        <f t="shared" si="449"/>
        <v>0</v>
      </c>
    </row>
    <row r="4023" s="17" customFormat="1" hidden="1" spans="3:63">
      <c r="C4023" s="4">
        <f t="shared" si="447"/>
        <v>4019</v>
      </c>
      <c r="D4023" s="16" t="s">
        <v>4790</v>
      </c>
      <c r="E4023" s="1"/>
      <c r="G4023" s="4">
        <v>100</v>
      </c>
      <c r="H4023" s="35">
        <v>0</v>
      </c>
      <c r="I4023" s="47"/>
      <c r="AO4023" s="37">
        <v>100</v>
      </c>
      <c r="BG4023" s="17">
        <v>100</v>
      </c>
    </row>
    <row r="4024" s="17" customFormat="1" spans="3:63">
      <c r="C4024" s="4">
        <f t="shared" si="447"/>
        <v>4020</v>
      </c>
      <c r="D4024" s="16" t="s">
        <v>4776</v>
      </c>
      <c r="E4024" s="1"/>
      <c r="F4024" s="17" t="s">
        <v>4791</v>
      </c>
      <c r="G4024" s="4">
        <v>200</v>
      </c>
      <c r="H4024" s="35">
        <f t="shared" ref="H4024:H4029" si="450">G4024+I4024-AO4024</f>
        <v>100</v>
      </c>
      <c r="I4024" s="47"/>
      <c r="AO4024" s="37">
        <f t="shared" ref="AO4024:AO4029" si="451">SUM(AP4024:BT4024)</f>
        <v>100</v>
      </c>
      <c r="AS4024" s="17">
        <v>100</v>
      </c>
    </row>
    <row r="4025" s="17" customFormat="1" spans="3:63">
      <c r="C4025" s="4">
        <f t="shared" ref="C4025:C4027" si="452">ROW()-4</f>
        <v>4021</v>
      </c>
      <c r="D4025" s="16" t="s">
        <v>4792</v>
      </c>
      <c r="E4025" s="1"/>
      <c r="F4025" s="17" t="s">
        <v>4650</v>
      </c>
      <c r="G4025" s="4">
        <v>50</v>
      </c>
      <c r="H4025" s="35">
        <f t="shared" si="450"/>
        <v>50</v>
      </c>
      <c r="I4025" s="47"/>
      <c r="AO4025" s="37">
        <f t="shared" si="451"/>
        <v>0</v>
      </c>
    </row>
    <row r="4026" s="17" customFormat="1" spans="3:63">
      <c r="C4026" s="4">
        <f t="shared" si="452"/>
        <v>4022</v>
      </c>
      <c r="D4026" s="16" t="s">
        <v>4793</v>
      </c>
      <c r="E4026" s="1"/>
      <c r="F4026" s="17" t="s">
        <v>4794</v>
      </c>
      <c r="G4026" s="4">
        <v>50</v>
      </c>
      <c r="H4026" s="35">
        <f t="shared" si="450"/>
        <v>50</v>
      </c>
      <c r="I4026" s="47"/>
      <c r="AO4026" s="37">
        <f t="shared" si="451"/>
        <v>0</v>
      </c>
    </row>
    <row r="4027" s="17" customFormat="1" spans="3:63">
      <c r="C4027" s="4">
        <f t="shared" si="452"/>
        <v>4023</v>
      </c>
      <c r="D4027" s="16" t="s">
        <v>4795</v>
      </c>
      <c r="E4027" s="1"/>
      <c r="F4027" s="17" t="s">
        <v>4796</v>
      </c>
      <c r="G4027" s="4">
        <v>100</v>
      </c>
      <c r="H4027" s="35">
        <f t="shared" si="450"/>
        <v>100</v>
      </c>
      <c r="I4027" s="47"/>
      <c r="AO4027" s="37">
        <f t="shared" si="451"/>
        <v>0</v>
      </c>
    </row>
    <row r="4028" s="17" customFormat="1" spans="3:63">
      <c r="C4028" s="4">
        <f t="shared" ref="C4028:C4033" si="453">ROW()-4</f>
        <v>4024</v>
      </c>
      <c r="D4028" s="16" t="s">
        <v>4797</v>
      </c>
      <c r="E4028" s="1"/>
      <c r="G4028" s="4">
        <v>20</v>
      </c>
      <c r="H4028" s="35">
        <f t="shared" si="450"/>
        <v>20</v>
      </c>
      <c r="I4028" s="47"/>
      <c r="J4028" s="17"/>
      <c r="K4028" s="17"/>
      <c r="L4028" s="17"/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7"/>
      <c r="AG4028" s="17"/>
      <c r="AH4028" s="17"/>
      <c r="AI4028" s="17"/>
      <c r="AJ4028" s="17"/>
      <c r="AK4028" s="17"/>
      <c r="AL4028" s="17"/>
      <c r="AM4028" s="17"/>
      <c r="AN4028" s="17"/>
      <c r="AO4028" s="37">
        <f t="shared" si="451"/>
        <v>0</v>
      </c>
    </row>
    <row r="4029" s="17" customFormat="1" spans="3:63">
      <c r="C4029" s="4">
        <f t="shared" si="453"/>
        <v>4025</v>
      </c>
      <c r="D4029" s="16" t="s">
        <v>4798</v>
      </c>
      <c r="E4029" s="1"/>
      <c r="F4029" s="17" t="s">
        <v>4799</v>
      </c>
      <c r="G4029" s="4">
        <v>20</v>
      </c>
      <c r="H4029" s="35">
        <f t="shared" si="450"/>
        <v>20</v>
      </c>
      <c r="I4029" s="47"/>
      <c r="J4029" s="17"/>
      <c r="K4029" s="17"/>
      <c r="L4029" s="17"/>
      <c r="M4029" s="17"/>
      <c r="N4029" s="17"/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  <c r="AE4029" s="17"/>
      <c r="AF4029" s="17"/>
      <c r="AG4029" s="17"/>
      <c r="AH4029" s="17"/>
      <c r="AI4029" s="17"/>
      <c r="AJ4029" s="17"/>
      <c r="AK4029" s="17"/>
      <c r="AL4029" s="17"/>
      <c r="AM4029" s="17"/>
      <c r="AN4029" s="17"/>
      <c r="AO4029" s="37">
        <f t="shared" si="451"/>
        <v>0</v>
      </c>
    </row>
    <row r="4030" s="17" customFormat="1" hidden="1" spans="3:63">
      <c r="C4030" s="4">
        <f t="shared" si="453"/>
        <v>4026</v>
      </c>
      <c r="D4030" s="16"/>
      <c r="E4030" s="1"/>
      <c r="G4030" s="4"/>
      <c r="H4030" s="35"/>
      <c r="I4030" s="47"/>
      <c r="J4030" s="17"/>
      <c r="K4030" s="17"/>
      <c r="L4030" s="17"/>
      <c r="M4030" s="17"/>
      <c r="N4030" s="17"/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  <c r="AE4030" s="17"/>
      <c r="AF4030" s="17"/>
      <c r="AG4030" s="17"/>
      <c r="AH4030" s="17"/>
      <c r="AI4030" s="17"/>
      <c r="AJ4030" s="17"/>
      <c r="AK4030" s="17"/>
      <c r="AL4030" s="17"/>
      <c r="AM4030" s="17"/>
      <c r="AN4030" s="17"/>
      <c r="AO4030" s="37"/>
    </row>
    <row r="4031" s="17" customFormat="1" spans="3:63">
      <c r="C4031" s="4">
        <f t="shared" si="453"/>
        <v>4027</v>
      </c>
      <c r="D4031" s="16" t="s">
        <v>4800</v>
      </c>
      <c r="E4031" s="1"/>
      <c r="G4031" s="4">
        <v>10</v>
      </c>
      <c r="H4031" s="35">
        <f t="shared" ref="H4031:H4033" si="454">G4031+I4031-AO4031</f>
        <v>0</v>
      </c>
      <c r="I4031" s="47"/>
      <c r="J4031" s="17"/>
      <c r="K4031" s="17"/>
      <c r="L4031" s="17"/>
      <c r="M4031" s="17"/>
      <c r="N4031" s="17"/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  <c r="AE4031" s="17"/>
      <c r="AF4031" s="17"/>
      <c r="AG4031" s="17"/>
      <c r="AH4031" s="17"/>
      <c r="AI4031" s="17"/>
      <c r="AJ4031" s="17"/>
      <c r="AK4031" s="17"/>
      <c r="AL4031" s="17"/>
      <c r="AM4031" s="17"/>
      <c r="AN4031" s="17"/>
      <c r="AO4031" s="37">
        <f t="shared" ref="AO4031:AO4040" si="455">SUM(AP4031:BT4031)</f>
        <v>10</v>
      </c>
      <c r="BG4031" s="17">
        <v>10</v>
      </c>
    </row>
    <row r="4032" s="17" customFormat="1" hidden="1" spans="3:63">
      <c r="C4032" s="4">
        <f t="shared" si="453"/>
        <v>4028</v>
      </c>
      <c r="D4032" s="16"/>
      <c r="E4032" s="1"/>
      <c r="G4032" s="4"/>
      <c r="H4032" s="35">
        <f t="shared" si="454"/>
        <v>0</v>
      </c>
      <c r="I4032" s="47"/>
      <c r="J4032" s="17"/>
      <c r="K4032" s="17"/>
      <c r="L4032" s="17"/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  <c r="AE4032" s="17"/>
      <c r="AF4032" s="17"/>
      <c r="AG4032" s="17"/>
      <c r="AH4032" s="17"/>
      <c r="AI4032" s="17"/>
      <c r="AJ4032" s="17"/>
      <c r="AK4032" s="17"/>
      <c r="AL4032" s="17"/>
      <c r="AM4032" s="17"/>
      <c r="AN4032" s="17"/>
      <c r="AO4032" s="37">
        <v>0</v>
      </c>
    </row>
    <row r="4033" s="17" customFormat="1" spans="3:68">
      <c r="C4033" s="4">
        <f t="shared" si="453"/>
        <v>4029</v>
      </c>
      <c r="D4033" s="16" t="s">
        <v>4801</v>
      </c>
      <c r="E4033" s="1"/>
      <c r="F4033" s="17" t="s">
        <v>4799</v>
      </c>
      <c r="G4033" s="4">
        <v>300</v>
      </c>
      <c r="H4033" s="35">
        <f t="shared" si="454"/>
        <v>300</v>
      </c>
      <c r="I4033" s="47"/>
      <c r="J4033" s="17"/>
      <c r="K4033" s="17"/>
      <c r="L4033" s="17"/>
      <c r="M4033" s="17"/>
      <c r="N4033" s="17"/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  <c r="AD4033" s="17"/>
      <c r="AE4033" s="17"/>
      <c r="AF4033" s="17"/>
      <c r="AG4033" s="17"/>
      <c r="AH4033" s="17"/>
      <c r="AI4033" s="17"/>
      <c r="AJ4033" s="17"/>
      <c r="AK4033" s="17"/>
      <c r="AL4033" s="17"/>
      <c r="AM4033" s="17"/>
      <c r="AN4033" s="17"/>
      <c r="AO4033" s="37">
        <f t="shared" si="455"/>
        <v>0</v>
      </c>
    </row>
    <row r="4034" s="17" customFormat="1" hidden="1" spans="3:68">
      <c r="C4034" s="4">
        <f t="shared" ref="C4034:C4043" si="456">ROW()-4</f>
        <v>4030</v>
      </c>
      <c r="D4034" s="16" t="s">
        <v>4802</v>
      </c>
      <c r="E4034" s="1"/>
      <c r="F4034" s="17" t="s">
        <v>4803</v>
      </c>
      <c r="G4034" s="4">
        <v>120</v>
      </c>
      <c r="H4034" s="35">
        <v>0</v>
      </c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4"/>
      <c r="AL4034" s="4"/>
      <c r="AM4034" s="4"/>
      <c r="AN4034" s="4"/>
      <c r="AO4034" s="4">
        <v>120</v>
      </c>
      <c r="BP4034" s="17">
        <v>120</v>
      </c>
    </row>
    <row r="4035" s="17" customFormat="1" hidden="1" spans="3:68">
      <c r="C4035" s="4">
        <f t="shared" si="456"/>
        <v>4031</v>
      </c>
      <c r="D4035" s="16" t="s">
        <v>4804</v>
      </c>
      <c r="E4035" s="1"/>
      <c r="F4035" s="17" t="s">
        <v>4805</v>
      </c>
      <c r="G4035" s="4">
        <v>200</v>
      </c>
      <c r="H4035" s="35">
        <v>0</v>
      </c>
      <c r="I4035" s="47"/>
      <c r="J4035" s="17"/>
      <c r="K4035" s="17"/>
      <c r="L4035" s="17"/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  <c r="AE4035" s="17"/>
      <c r="AF4035" s="17"/>
      <c r="AG4035" s="17"/>
      <c r="AH4035" s="17"/>
      <c r="AI4035" s="17"/>
      <c r="AJ4035" s="17"/>
      <c r="AK4035" s="17"/>
      <c r="AL4035" s="17"/>
      <c r="AM4035" s="17"/>
      <c r="AN4035" s="17"/>
      <c r="AO4035" s="37">
        <v>200</v>
      </c>
      <c r="AS4035" s="17">
        <v>25</v>
      </c>
      <c r="AX4035" s="17">
        <v>175</v>
      </c>
    </row>
    <row r="4036" s="17" customFormat="1" spans="3:68">
      <c r="C4036" s="4">
        <f t="shared" si="456"/>
        <v>4032</v>
      </c>
      <c r="D4036" s="16" t="s">
        <v>4806</v>
      </c>
      <c r="E4036" s="1"/>
      <c r="G4036" s="4">
        <v>140</v>
      </c>
      <c r="H4036" s="35">
        <f t="shared" ref="H4036:H4040" si="457">G4036+I4036-AO4036</f>
        <v>90</v>
      </c>
      <c r="I4036" s="47">
        <v>0</v>
      </c>
      <c r="J4036" s="17"/>
      <c r="K4036" s="17"/>
      <c r="L4036" s="17"/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  <c r="AE4036" s="17"/>
      <c r="AF4036" s="17"/>
      <c r="AG4036" s="17"/>
      <c r="AH4036" s="17"/>
      <c r="AI4036" s="17"/>
      <c r="AJ4036" s="17"/>
      <c r="AK4036" s="17"/>
      <c r="AL4036" s="17"/>
      <c r="AM4036" s="17"/>
      <c r="AN4036" s="17"/>
      <c r="AO4036" s="37">
        <f t="shared" si="455"/>
        <v>50</v>
      </c>
      <c r="BO4036" s="17">
        <v>50</v>
      </c>
    </row>
    <row r="4037" s="17" customFormat="1" spans="3:68">
      <c r="C4037" s="4">
        <f t="shared" si="456"/>
        <v>4033</v>
      </c>
      <c r="D4037" s="16" t="s">
        <v>4807</v>
      </c>
      <c r="E4037" s="1"/>
      <c r="F4037" s="17" t="s">
        <v>4769</v>
      </c>
      <c r="G4037" s="4">
        <v>50</v>
      </c>
      <c r="H4037" s="35">
        <f t="shared" si="457"/>
        <v>50</v>
      </c>
      <c r="I4037" s="47"/>
      <c r="J4037" s="17"/>
      <c r="K4037" s="17"/>
      <c r="L4037" s="17"/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  <c r="AE4037" s="17"/>
      <c r="AF4037" s="17"/>
      <c r="AG4037" s="17"/>
      <c r="AH4037" s="17"/>
      <c r="AI4037" s="17"/>
      <c r="AJ4037" s="17"/>
      <c r="AK4037" s="17"/>
      <c r="AL4037" s="17"/>
      <c r="AM4037" s="17"/>
      <c r="AN4037" s="17"/>
      <c r="AO4037" s="37">
        <f t="shared" si="455"/>
        <v>0</v>
      </c>
    </row>
    <row r="4038" s="17" customFormat="1" spans="3:68">
      <c r="C4038" s="4">
        <f t="shared" si="456"/>
        <v>4034</v>
      </c>
      <c r="D4038" s="16" t="s">
        <v>4808</v>
      </c>
      <c r="E4038" s="1"/>
      <c r="G4038" s="4">
        <v>50</v>
      </c>
      <c r="H4038" s="35">
        <f t="shared" si="457"/>
        <v>50</v>
      </c>
      <c r="I4038" s="47"/>
      <c r="J4038" s="17"/>
      <c r="K4038" s="17"/>
      <c r="L4038" s="17"/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  <c r="AE4038" s="17"/>
      <c r="AF4038" s="17"/>
      <c r="AG4038" s="17"/>
      <c r="AH4038" s="17"/>
      <c r="AI4038" s="17"/>
      <c r="AJ4038" s="17"/>
      <c r="AK4038" s="17"/>
      <c r="AL4038" s="17"/>
      <c r="AM4038" s="17"/>
      <c r="AN4038" s="17"/>
      <c r="AO4038" s="37">
        <f t="shared" si="455"/>
        <v>0</v>
      </c>
    </row>
    <row r="4039" s="17" customFormat="1" spans="3:68">
      <c r="C4039" s="17">
        <v>4036</v>
      </c>
      <c r="D4039" s="16" t="s">
        <v>4809</v>
      </c>
      <c r="E4039" s="1"/>
      <c r="G4039" s="4">
        <v>1000</v>
      </c>
      <c r="H4039" s="35">
        <f t="shared" si="457"/>
        <v>1000</v>
      </c>
      <c r="I4039" s="47"/>
      <c r="J4039" s="17"/>
      <c r="K4039" s="17"/>
      <c r="L4039" s="17"/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  <c r="AE4039" s="17"/>
      <c r="AF4039" s="17"/>
      <c r="AG4039" s="17"/>
      <c r="AH4039" s="17"/>
      <c r="AI4039" s="17"/>
      <c r="AJ4039" s="17"/>
      <c r="AK4039" s="17"/>
      <c r="AL4039" s="17"/>
      <c r="AM4039" s="17"/>
      <c r="AN4039" s="17"/>
      <c r="AO4039" s="37">
        <f t="shared" si="455"/>
        <v>0</v>
      </c>
    </row>
    <row r="4040" s="17" customFormat="1" spans="3:68">
      <c r="C4040" s="4">
        <f t="shared" ref="C4040:C4047" si="458">ROW()-4</f>
        <v>4036</v>
      </c>
      <c r="D4040" s="16" t="s">
        <v>4810</v>
      </c>
      <c r="E4040" s="1"/>
      <c r="G4040" s="4">
        <v>50</v>
      </c>
      <c r="H4040" s="35">
        <f t="shared" si="457"/>
        <v>50</v>
      </c>
      <c r="I4040" s="47"/>
      <c r="J4040" s="17"/>
      <c r="K4040" s="17"/>
      <c r="L4040" s="17"/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  <c r="AE4040" s="17"/>
      <c r="AF4040" s="17"/>
      <c r="AG4040" s="17"/>
      <c r="AH4040" s="17"/>
      <c r="AI4040" s="17"/>
      <c r="AJ4040" s="17"/>
      <c r="AK4040" s="17"/>
      <c r="AL4040" s="17"/>
      <c r="AM4040" s="17"/>
      <c r="AN4040" s="17"/>
      <c r="AO4040" s="37">
        <f t="shared" si="455"/>
        <v>0</v>
      </c>
    </row>
    <row r="4041" s="17" customFormat="1" hidden="1" spans="3:68">
      <c r="C4041" s="4">
        <f t="shared" si="458"/>
        <v>4037</v>
      </c>
      <c r="D4041" s="16" t="s">
        <v>4811</v>
      </c>
      <c r="E4041" s="1"/>
      <c r="G4041" s="4">
        <v>50</v>
      </c>
      <c r="H4041" s="35">
        <f t="shared" ref="H4041:H4046" si="459">G4041+I4041-AO4041</f>
        <v>0</v>
      </c>
      <c r="I4041" s="47"/>
      <c r="J4041" s="17"/>
      <c r="K4041" s="17"/>
      <c r="L4041" s="17"/>
      <c r="M4041" s="17"/>
      <c r="N4041" s="17"/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  <c r="AE4041" s="17"/>
      <c r="AF4041" s="17"/>
      <c r="AG4041" s="17"/>
      <c r="AH4041" s="17"/>
      <c r="AI4041" s="17"/>
      <c r="AJ4041" s="17"/>
      <c r="AK4041" s="17"/>
      <c r="AL4041" s="17"/>
      <c r="AM4041" s="17"/>
      <c r="AN4041" s="17"/>
      <c r="AO4041" s="37">
        <v>50</v>
      </c>
      <c r="BD4041" s="17">
        <v>50</v>
      </c>
    </row>
    <row r="4042" s="17" customFormat="1" hidden="1" spans="3:68">
      <c r="C4042" s="4">
        <f t="shared" si="458"/>
        <v>4038</v>
      </c>
      <c r="D4042" s="16" t="s">
        <v>4812</v>
      </c>
      <c r="E4042" s="1"/>
      <c r="G4042" s="4">
        <v>150</v>
      </c>
      <c r="H4042" s="35">
        <v>0</v>
      </c>
      <c r="I4042" s="47"/>
      <c r="J4042" s="17"/>
      <c r="K4042" s="17"/>
      <c r="L4042" s="17"/>
      <c r="M4042" s="17"/>
      <c r="N4042" s="17"/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  <c r="AE4042" s="17"/>
      <c r="AF4042" s="17"/>
      <c r="AG4042" s="17"/>
      <c r="AH4042" s="17"/>
      <c r="AI4042" s="17"/>
      <c r="AJ4042" s="17"/>
      <c r="AK4042" s="17"/>
      <c r="AL4042" s="17"/>
      <c r="AM4042" s="17"/>
      <c r="AN4042" s="17"/>
      <c r="AO4042" s="37">
        <v>150</v>
      </c>
      <c r="BD4042" s="17">
        <v>150</v>
      </c>
    </row>
    <row r="4043" s="17" customFormat="1" spans="3:68">
      <c r="C4043" s="4">
        <f t="shared" si="458"/>
        <v>4039</v>
      </c>
      <c r="D4043" s="16" t="s">
        <v>4813</v>
      </c>
      <c r="E4043" s="1"/>
      <c r="G4043" s="4">
        <v>120</v>
      </c>
      <c r="H4043" s="35">
        <f t="shared" si="459"/>
        <v>0</v>
      </c>
      <c r="I4043" s="47"/>
      <c r="J4043" s="17"/>
      <c r="K4043" s="17"/>
      <c r="L4043" s="17"/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7"/>
      <c r="AI4043" s="17"/>
      <c r="AJ4043" s="17"/>
      <c r="AK4043" s="17"/>
      <c r="AL4043" s="17"/>
      <c r="AM4043" s="17"/>
      <c r="AN4043" s="17"/>
      <c r="AO4043" s="37">
        <f t="shared" ref="AO4043:AO4046" si="460">SUM(AP4043:BT4043)</f>
        <v>120</v>
      </c>
      <c r="BK4043" s="17">
        <v>120</v>
      </c>
    </row>
    <row r="4044" s="17" customFormat="1" spans="3:68">
      <c r="C4044" s="4">
        <f t="shared" si="458"/>
        <v>4040</v>
      </c>
      <c r="D4044" s="16" t="s">
        <v>4814</v>
      </c>
      <c r="E4044" s="1"/>
      <c r="G4044" s="4">
        <v>25</v>
      </c>
      <c r="H4044" s="35">
        <f t="shared" si="459"/>
        <v>25</v>
      </c>
      <c r="I4044" s="47"/>
      <c r="J4044" s="17"/>
      <c r="K4044" s="17"/>
      <c r="L4044" s="17"/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  <c r="AE4044" s="17"/>
      <c r="AF4044" s="17"/>
      <c r="AG4044" s="17"/>
      <c r="AH4044" s="17"/>
      <c r="AI4044" s="17"/>
      <c r="AJ4044" s="17"/>
      <c r="AK4044" s="17"/>
      <c r="AL4044" s="17"/>
      <c r="AM4044" s="17"/>
      <c r="AN4044" s="17"/>
      <c r="AO4044" s="37">
        <f t="shared" si="460"/>
        <v>0</v>
      </c>
    </row>
    <row r="4045" s="17" customFormat="1" spans="3:68">
      <c r="C4045" s="4">
        <f t="shared" si="458"/>
        <v>4041</v>
      </c>
      <c r="D4045" s="16" t="s">
        <v>4815</v>
      </c>
      <c r="E4045" s="1"/>
      <c r="F4045" s="17" t="s">
        <v>2757</v>
      </c>
      <c r="G4045" s="4">
        <v>10</v>
      </c>
      <c r="H4045" s="35">
        <f t="shared" si="459"/>
        <v>0</v>
      </c>
      <c r="I4045" s="47"/>
      <c r="J4045" s="17"/>
      <c r="K4045" s="17"/>
      <c r="L4045" s="17"/>
      <c r="M4045" s="17"/>
      <c r="N4045" s="17"/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  <c r="AE4045" s="17"/>
      <c r="AF4045" s="17"/>
      <c r="AG4045" s="17"/>
      <c r="AH4045" s="17"/>
      <c r="AI4045" s="17"/>
      <c r="AJ4045" s="17"/>
      <c r="AK4045" s="17"/>
      <c r="AL4045" s="17"/>
      <c r="AM4045" s="17"/>
      <c r="AN4045" s="17"/>
      <c r="AO4045" s="37">
        <f t="shared" si="460"/>
        <v>10</v>
      </c>
      <c r="BN4045" s="17">
        <v>10</v>
      </c>
    </row>
    <row r="4046" s="17" customFormat="1" spans="3:68">
      <c r="C4046" s="4">
        <f t="shared" si="458"/>
        <v>4042</v>
      </c>
      <c r="D4046" s="16" t="s">
        <v>4816</v>
      </c>
      <c r="E4046" s="1"/>
      <c r="G4046" s="4">
        <v>80</v>
      </c>
      <c r="H4046" s="35">
        <f t="shared" si="459"/>
        <v>80</v>
      </c>
      <c r="I4046" s="47"/>
      <c r="J4046" s="17"/>
      <c r="K4046" s="17"/>
      <c r="L4046" s="17"/>
      <c r="M4046" s="17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  <c r="AE4046" s="17"/>
      <c r="AF4046" s="17"/>
      <c r="AG4046" s="17"/>
      <c r="AH4046" s="17"/>
      <c r="AI4046" s="17"/>
      <c r="AJ4046" s="17"/>
      <c r="AK4046" s="17"/>
      <c r="AL4046" s="17"/>
      <c r="AM4046" s="17"/>
      <c r="AN4046" s="17"/>
      <c r="AO4046" s="37">
        <f t="shared" si="460"/>
        <v>0</v>
      </c>
    </row>
    <row r="4047" s="17" customFormat="1" hidden="1" spans="3:68">
      <c r="C4047" s="4">
        <f t="shared" si="458"/>
        <v>4043</v>
      </c>
      <c r="D4047" s="16"/>
      <c r="E4047" s="1"/>
      <c r="G4047" s="4"/>
      <c r="H4047" s="35"/>
      <c r="I4047" s="47"/>
      <c r="AO4047" s="37"/>
    </row>
    <row r="4048" s="17" customFormat="1" hidden="1" spans="3:68">
      <c r="C4048" s="4"/>
      <c r="D4048" s="16"/>
      <c r="E4048" s="1"/>
      <c r="G4048" s="4"/>
      <c r="H4048" s="35"/>
      <c r="I4048" s="47"/>
      <c r="AO4048" s="37"/>
    </row>
    <row r="4049" s="17" customFormat="1" hidden="1" spans="3:41">
      <c r="C4049" s="4"/>
      <c r="D4049" s="16"/>
      <c r="E4049" s="1"/>
      <c r="G4049" s="4"/>
      <c r="H4049" s="35"/>
      <c r="I4049" s="47"/>
      <c r="AO4049" s="37"/>
    </row>
    <row r="4050" s="17" customFormat="1" hidden="1" spans="3:41">
      <c r="C4050" s="4"/>
      <c r="D4050" s="16"/>
      <c r="E4050" s="1"/>
      <c r="G4050" s="4"/>
      <c r="H4050" s="35"/>
      <c r="I4050" s="47"/>
      <c r="AO4050" s="37"/>
    </row>
    <row r="4051" s="17" customFormat="1" hidden="1" spans="3:41">
      <c r="C4051" s="4"/>
      <c r="D4051" s="16"/>
      <c r="E4051" s="1"/>
      <c r="G4051" s="4"/>
      <c r="H4051" s="35"/>
      <c r="I4051" s="47"/>
      <c r="AO4051" s="37"/>
    </row>
    <row r="4052" s="17" customFormat="1" hidden="1" spans="3:41">
      <c r="C4052" s="4"/>
      <c r="D4052" s="16"/>
      <c r="E4052" s="1"/>
      <c r="G4052" s="4"/>
      <c r="H4052" s="35"/>
      <c r="I4052" s="47"/>
      <c r="AO4052" s="37"/>
    </row>
    <row r="4053" s="17" customFormat="1" hidden="1" spans="3:41">
      <c r="C4053" s="4"/>
      <c r="D4053" s="16"/>
      <c r="E4053" s="1"/>
      <c r="G4053" s="4"/>
      <c r="H4053" s="35"/>
      <c r="I4053" s="47"/>
      <c r="AO4053" s="37"/>
    </row>
    <row r="4054" s="17" customFormat="1" hidden="1" spans="3:41">
      <c r="C4054" s="4"/>
      <c r="D4054" s="16"/>
      <c r="E4054" s="1"/>
      <c r="G4054" s="4"/>
      <c r="H4054" s="35"/>
      <c r="I4054" s="47"/>
      <c r="AO4054" s="37"/>
    </row>
    <row r="4055" s="17" customFormat="1" hidden="1" spans="3:41">
      <c r="C4055" s="4"/>
      <c r="D4055" s="16"/>
      <c r="E4055" s="1"/>
      <c r="G4055" s="4"/>
      <c r="H4055" s="35"/>
      <c r="I4055" s="47"/>
      <c r="AO4055" s="37"/>
    </row>
    <row r="4056" s="17" customFormat="1" hidden="1" spans="3:41">
      <c r="C4056" s="4"/>
      <c r="D4056" s="16"/>
      <c r="E4056" s="1"/>
      <c r="G4056" s="4"/>
      <c r="H4056" s="35"/>
      <c r="I4056" s="47"/>
      <c r="AO4056" s="37"/>
    </row>
    <row r="4057" s="17" customFormat="1" hidden="1" spans="3:41">
      <c r="C4057" s="4"/>
      <c r="D4057" s="16"/>
      <c r="E4057" s="1"/>
      <c r="G4057" s="4"/>
      <c r="H4057" s="35"/>
      <c r="I4057" s="47"/>
      <c r="AO4057" s="37"/>
    </row>
    <row r="4058" s="17" customFormat="1" hidden="1" spans="3:41">
      <c r="C4058" s="4"/>
      <c r="D4058" s="16"/>
      <c r="E4058" s="1"/>
      <c r="G4058" s="4"/>
      <c r="H4058" s="35"/>
      <c r="I4058" s="47"/>
      <c r="AO4058" s="37"/>
    </row>
    <row r="4059" s="17" customFormat="1" hidden="1" spans="3:41">
      <c r="C4059" s="4"/>
      <c r="D4059" s="16"/>
      <c r="E4059" s="1"/>
      <c r="G4059" s="4"/>
      <c r="H4059" s="35"/>
      <c r="I4059" s="47"/>
      <c r="AO4059" s="37"/>
    </row>
    <row r="4060" s="17" customFormat="1" hidden="1" spans="3:41">
      <c r="C4060" s="4"/>
      <c r="D4060" s="16"/>
      <c r="E4060" s="1"/>
      <c r="G4060" s="4"/>
      <c r="H4060" s="35"/>
      <c r="I4060" s="47"/>
      <c r="AO4060" s="37"/>
    </row>
    <row r="4061" s="17" customFormat="1" hidden="1" spans="3:41">
      <c r="C4061" s="4"/>
      <c r="D4061" s="16"/>
      <c r="E4061" s="1"/>
      <c r="G4061" s="4"/>
      <c r="H4061" s="35"/>
      <c r="I4061" s="47"/>
      <c r="AO4061" s="37"/>
    </row>
    <row r="4062" s="17" customFormat="1" hidden="1" spans="3:41">
      <c r="C4062" s="4"/>
      <c r="D4062" s="16"/>
      <c r="E4062" s="1"/>
      <c r="G4062" s="4"/>
      <c r="H4062" s="35"/>
      <c r="I4062" s="47"/>
      <c r="AO4062" s="37"/>
    </row>
    <row r="4063" s="17" customFormat="1" hidden="1" spans="3:41">
      <c r="C4063" s="4"/>
      <c r="D4063" s="16"/>
      <c r="E4063" s="1"/>
      <c r="G4063" s="4"/>
      <c r="H4063" s="35"/>
      <c r="I4063" s="47"/>
      <c r="AO4063" s="37"/>
    </row>
    <row r="4064" s="17" customFormat="1" hidden="1" spans="3:41">
      <c r="C4064" s="4"/>
      <c r="D4064" s="16"/>
      <c r="E4064" s="1"/>
      <c r="G4064" s="4"/>
      <c r="H4064" s="35"/>
      <c r="I4064" s="47"/>
      <c r="AO4064" s="37"/>
    </row>
    <row r="4065" s="17" customFormat="1" hidden="1" spans="1:72">
      <c r="C4065" s="4"/>
      <c r="D4065" s="16"/>
      <c r="E4065" s="1"/>
      <c r="G4065" s="4"/>
      <c r="H4065" s="35"/>
      <c r="I4065" s="47"/>
      <c r="AO4065" s="37"/>
    </row>
    <row r="4066" s="17" customFormat="1" hidden="1" spans="1:72">
      <c r="C4066" s="4"/>
      <c r="D4066" s="16"/>
      <c r="E4066" s="1"/>
      <c r="G4066" s="4"/>
      <c r="H4066" s="35"/>
      <c r="I4066" s="47"/>
      <c r="AO4066" s="37"/>
    </row>
    <row r="4067" s="17" customFormat="1" hidden="1" spans="1:72">
      <c r="C4067" s="4"/>
      <c r="D4067" s="16"/>
      <c r="E4067" s="1"/>
      <c r="G4067" s="4"/>
      <c r="H4067" s="35"/>
      <c r="I4067" s="47"/>
      <c r="AO4067" s="37"/>
    </row>
    <row r="4068" s="17" customFormat="1" hidden="1" spans="1:72">
      <c r="C4068" s="4">
        <v>3931</v>
      </c>
      <c r="D4068" s="16"/>
      <c r="E4068" s="1"/>
      <c r="F4068" s="17"/>
      <c r="G4068" s="4"/>
      <c r="H4068" s="35"/>
      <c r="I4068" s="47"/>
      <c r="J4068" s="17"/>
      <c r="K4068" s="17"/>
      <c r="L4068" s="17"/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  <c r="AE4068" s="17"/>
      <c r="AF4068" s="17"/>
      <c r="AG4068" s="17"/>
      <c r="AH4068" s="17"/>
      <c r="AI4068" s="17"/>
      <c r="AJ4068" s="17"/>
      <c r="AK4068" s="17"/>
      <c r="AL4068" s="17"/>
      <c r="AM4068" s="17"/>
      <c r="AN4068" s="17"/>
      <c r="AO4068" s="37"/>
    </row>
    <row r="4069" customFormat="1" spans="1:72">
      <c r="B4069" s="17"/>
      <c r="C4069" s="4">
        <f t="shared" ref="C4069:C4080" si="461">ROW()-4</f>
        <v>4065</v>
      </c>
      <c r="D4069" t="s">
        <v>4817</v>
      </c>
      <c r="E4069" s="54"/>
      <c r="F4069" s="55" t="s">
        <v>3934</v>
      </c>
      <c r="G4069" s="4">
        <v>40</v>
      </c>
      <c r="H4069" s="35">
        <f t="shared" ref="H4069:H4080" si="462">G4069+I4069-AO4069</f>
        <v>40</v>
      </c>
      <c r="I4069" s="47"/>
      <c r="J4069" s="17"/>
      <c r="K4069" s="17"/>
      <c r="L4069" s="17"/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  <c r="AE4069" s="17"/>
      <c r="AF4069" s="17"/>
      <c r="AG4069" s="17"/>
      <c r="AH4069" s="17"/>
      <c r="AI4069" s="17"/>
      <c r="AJ4069" s="17"/>
      <c r="AK4069" s="17"/>
      <c r="AL4069" s="17"/>
      <c r="AM4069" s="17"/>
      <c r="AN4069" s="17"/>
      <c r="AO4069" s="37">
        <f t="shared" ref="AO4069:AO4080" si="463">SUM(AP4069:BT4069)</f>
        <v>0</v>
      </c>
      <c r="AP4069" s="17"/>
      <c r="AQ4069" s="55"/>
      <c r="AR4069" s="55"/>
      <c r="AS4069" s="55"/>
      <c r="AT4069" s="55"/>
      <c r="AU4069" s="55"/>
      <c r="AV4069" s="55"/>
      <c r="AW4069" s="55"/>
      <c r="AX4069" s="55"/>
      <c r="AY4069" s="55"/>
      <c r="AZ4069" s="55"/>
      <c r="BA4069" s="55"/>
      <c r="BB4069" s="55"/>
      <c r="BC4069" s="55"/>
      <c r="BD4069" s="55"/>
      <c r="BE4069" s="55"/>
      <c r="BF4069" s="55"/>
      <c r="BG4069" s="55"/>
      <c r="BH4069" s="55"/>
      <c r="BI4069" s="55"/>
      <c r="BJ4069" s="55"/>
      <c r="BK4069" s="55"/>
      <c r="BL4069" s="55"/>
      <c r="BM4069" s="55"/>
      <c r="BN4069" s="55"/>
      <c r="BO4069" s="55"/>
      <c r="BP4069" s="55"/>
      <c r="BQ4069" s="55"/>
      <c r="BR4069" s="55"/>
      <c r="BS4069" s="55"/>
      <c r="BT4069" s="55"/>
    </row>
    <row r="4070" customFormat="1" spans="1:72">
      <c r="B4070" s="17"/>
      <c r="C4070" s="4">
        <f t="shared" si="461"/>
        <v>4066</v>
      </c>
      <c r="D4070" s="16" t="s">
        <v>4818</v>
      </c>
      <c r="E4070" s="54"/>
      <c r="F4070" s="55" t="s">
        <v>4766</v>
      </c>
      <c r="G4070" s="4">
        <v>2000</v>
      </c>
      <c r="H4070" s="35">
        <f t="shared" si="462"/>
        <v>2000</v>
      </c>
      <c r="I4070" s="47"/>
      <c r="J4070" s="17"/>
      <c r="K4070" s="17"/>
      <c r="L4070" s="17"/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  <c r="AE4070" s="17"/>
      <c r="AF4070" s="17"/>
      <c r="AG4070" s="17"/>
      <c r="AH4070" s="17"/>
      <c r="AI4070" s="17"/>
      <c r="AJ4070" s="17"/>
      <c r="AK4070" s="17"/>
      <c r="AL4070" s="17"/>
      <c r="AM4070" s="17"/>
      <c r="AN4070" s="17"/>
      <c r="AO4070" s="37">
        <f t="shared" si="463"/>
        <v>0</v>
      </c>
      <c r="AP4070" s="17"/>
      <c r="AQ4070" s="55"/>
      <c r="AR4070" s="55"/>
      <c r="AS4070" s="55"/>
      <c r="AT4070" s="55"/>
      <c r="AU4070" s="55"/>
      <c r="AV4070" s="55"/>
      <c r="AW4070" s="55"/>
      <c r="AX4070" s="55"/>
      <c r="AY4070" s="55"/>
      <c r="AZ4070" s="55"/>
      <c r="BA4070" s="55"/>
      <c r="BB4070" s="55"/>
      <c r="BC4070" s="55"/>
      <c r="BD4070" s="55"/>
      <c r="BE4070" s="55"/>
      <c r="BF4070" s="55"/>
      <c r="BG4070" s="55"/>
      <c r="BH4070" s="55"/>
      <c r="BI4070" s="55"/>
      <c r="BJ4070" s="55"/>
      <c r="BK4070" s="55"/>
      <c r="BL4070" s="55"/>
      <c r="BM4070" s="55"/>
      <c r="BN4070" s="55"/>
      <c r="BO4070" s="55"/>
      <c r="BP4070" s="55"/>
      <c r="BQ4070" s="55"/>
      <c r="BR4070" s="55"/>
      <c r="BS4070" s="55"/>
      <c r="BT4070" s="55"/>
    </row>
    <row r="4071" customFormat="1" spans="1:72">
      <c r="B4071" s="17"/>
      <c r="C4071" s="4">
        <f t="shared" si="461"/>
        <v>4067</v>
      </c>
      <c r="D4071" s="16" t="s">
        <v>4819</v>
      </c>
      <c r="E4071" s="54" t="s">
        <v>4820</v>
      </c>
      <c r="F4071" s="55" t="s">
        <v>4821</v>
      </c>
      <c r="G4071" s="4">
        <v>250</v>
      </c>
      <c r="H4071" s="35">
        <f t="shared" si="462"/>
        <v>250</v>
      </c>
      <c r="I4071" s="47"/>
      <c r="J4071" s="17"/>
      <c r="K4071" s="17"/>
      <c r="L4071" s="17"/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  <c r="AE4071" s="17"/>
      <c r="AF4071" s="17"/>
      <c r="AG4071" s="17"/>
      <c r="AH4071" s="17"/>
      <c r="AI4071" s="17"/>
      <c r="AJ4071" s="17"/>
      <c r="AK4071" s="17"/>
      <c r="AL4071" s="17"/>
      <c r="AM4071" s="17"/>
      <c r="AN4071" s="17"/>
      <c r="AO4071" s="37">
        <f t="shared" si="463"/>
        <v>0</v>
      </c>
      <c r="AP4071" s="17"/>
      <c r="AQ4071" s="55"/>
      <c r="AR4071" s="55"/>
      <c r="AS4071" s="55"/>
      <c r="AT4071" s="55"/>
      <c r="AU4071" s="55"/>
      <c r="AV4071" s="55"/>
      <c r="AW4071" s="55"/>
      <c r="AX4071" s="55"/>
      <c r="AY4071" s="55"/>
      <c r="AZ4071" s="55"/>
      <c r="BA4071" s="55"/>
      <c r="BB4071" s="55"/>
      <c r="BC4071" s="55"/>
      <c r="BD4071" s="55"/>
      <c r="BE4071" s="55"/>
      <c r="BF4071" s="55"/>
      <c r="BG4071" s="55"/>
      <c r="BH4071" s="55"/>
      <c r="BI4071" s="55"/>
      <c r="BJ4071" s="55"/>
      <c r="BK4071" s="55"/>
      <c r="BL4071" s="55"/>
      <c r="BM4071" s="55"/>
      <c r="BN4071" s="55"/>
      <c r="BO4071" s="55"/>
      <c r="BP4071" s="55"/>
      <c r="BQ4071" s="55"/>
      <c r="BR4071" s="55"/>
      <c r="BS4071" s="55"/>
      <c r="BT4071" s="55"/>
    </row>
    <row r="4072" customFormat="1" spans="1:72">
      <c r="B4072" s="17"/>
      <c r="C4072" s="4">
        <f t="shared" si="461"/>
        <v>4068</v>
      </c>
      <c r="D4072" s="16" t="s">
        <v>4822</v>
      </c>
      <c r="E4072" s="54"/>
      <c r="F4072" s="55" t="s">
        <v>4775</v>
      </c>
      <c r="G4072" s="4">
        <v>470</v>
      </c>
      <c r="H4072" s="35">
        <f t="shared" si="462"/>
        <v>470</v>
      </c>
      <c r="I4072" s="47"/>
      <c r="J4072" s="17"/>
      <c r="K4072" s="17"/>
      <c r="L4072" s="17"/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7"/>
      <c r="AI4072" s="17"/>
      <c r="AJ4072" s="17"/>
      <c r="AK4072" s="17"/>
      <c r="AL4072" s="17"/>
      <c r="AM4072" s="17"/>
      <c r="AN4072" s="17"/>
      <c r="AO4072" s="37">
        <f t="shared" si="463"/>
        <v>0</v>
      </c>
      <c r="AP4072" s="17"/>
      <c r="AQ4072" s="55"/>
      <c r="AR4072" s="55"/>
      <c r="AS4072" s="55"/>
      <c r="AT4072" s="55"/>
      <c r="AU4072" s="55"/>
      <c r="AV4072" s="55"/>
      <c r="AW4072" s="55"/>
      <c r="AX4072" s="55"/>
      <c r="AY4072" s="55"/>
      <c r="AZ4072" s="55"/>
      <c r="BA4072" s="55"/>
      <c r="BB4072" s="55"/>
      <c r="BC4072" s="55"/>
      <c r="BD4072" s="55"/>
      <c r="BE4072" s="55"/>
      <c r="BF4072" s="55"/>
      <c r="BG4072" s="55"/>
      <c r="BH4072" s="55"/>
      <c r="BI4072" s="55"/>
      <c r="BJ4072" s="55"/>
      <c r="BK4072" s="55"/>
      <c r="BL4072" s="55"/>
      <c r="BM4072" s="55"/>
      <c r="BN4072" s="55"/>
      <c r="BO4072" s="55"/>
      <c r="BP4072" s="55"/>
      <c r="BQ4072" s="55"/>
      <c r="BR4072" s="55"/>
      <c r="BS4072" s="55"/>
      <c r="BT4072" s="55"/>
    </row>
    <row r="4073" customFormat="1" spans="1:72">
      <c r="B4073" s="17"/>
      <c r="C4073" s="4">
        <f t="shared" si="461"/>
        <v>4069</v>
      </c>
      <c r="D4073" s="16" t="s">
        <v>4823</v>
      </c>
      <c r="E4073" s="54"/>
      <c r="F4073" s="55" t="s">
        <v>4679</v>
      </c>
      <c r="G4073" s="4">
        <v>100</v>
      </c>
      <c r="H4073" s="35">
        <f t="shared" si="462"/>
        <v>50</v>
      </c>
      <c r="I4073" s="4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  <c r="AE4073" s="17"/>
      <c r="AF4073" s="17"/>
      <c r="AG4073" s="17"/>
      <c r="AH4073" s="17"/>
      <c r="AI4073" s="17"/>
      <c r="AJ4073" s="17"/>
      <c r="AK4073" s="17"/>
      <c r="AL4073" s="17"/>
      <c r="AM4073" s="17"/>
      <c r="AN4073" s="17"/>
      <c r="AO4073" s="37">
        <f t="shared" si="463"/>
        <v>50</v>
      </c>
      <c r="AP4073" s="17"/>
      <c r="AQ4073" s="55"/>
      <c r="AR4073" s="55"/>
      <c r="AS4073" s="55"/>
      <c r="AT4073" s="55"/>
      <c r="AU4073" s="55"/>
      <c r="AV4073" s="55"/>
      <c r="AW4073" s="55"/>
      <c r="AX4073" s="55"/>
      <c r="AY4073" s="55"/>
      <c r="AZ4073" s="55"/>
      <c r="BA4073" s="55"/>
      <c r="BB4073" s="55"/>
      <c r="BC4073" s="55"/>
      <c r="BD4073" s="55"/>
      <c r="BE4073" s="55"/>
      <c r="BF4073" s="55"/>
      <c r="BG4073" s="55">
        <v>50</v>
      </c>
      <c r="BH4073" s="55"/>
      <c r="BI4073" s="55"/>
      <c r="BJ4073" s="55"/>
      <c r="BK4073" s="55"/>
      <c r="BL4073" s="55"/>
      <c r="BM4073" s="55"/>
      <c r="BN4073" s="55"/>
      <c r="BO4073" s="55"/>
      <c r="BP4073" s="55"/>
      <c r="BQ4073" s="55"/>
      <c r="BR4073" s="55"/>
      <c r="BS4073" s="55"/>
      <c r="BT4073" s="55"/>
    </row>
    <row r="4074" customFormat="1" spans="1:72">
      <c r="B4074" s="17"/>
      <c r="C4074" s="4">
        <f t="shared" si="461"/>
        <v>4070</v>
      </c>
      <c r="D4074" s="16" t="s">
        <v>4824</v>
      </c>
      <c r="E4074" s="54"/>
      <c r="F4074" s="55" t="s">
        <v>4825</v>
      </c>
      <c r="G4074" s="4">
        <v>100</v>
      </c>
      <c r="H4074" s="35">
        <f t="shared" si="462"/>
        <v>100</v>
      </c>
      <c r="I4074" s="47"/>
      <c r="J4074" s="17"/>
      <c r="K4074" s="17"/>
      <c r="L4074" s="17"/>
      <c r="M4074" s="17"/>
      <c r="N4074" s="17"/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  <c r="AE4074" s="17"/>
      <c r="AF4074" s="17"/>
      <c r="AG4074" s="17"/>
      <c r="AH4074" s="17"/>
      <c r="AI4074" s="17"/>
      <c r="AJ4074" s="17"/>
      <c r="AK4074" s="17"/>
      <c r="AL4074" s="17"/>
      <c r="AM4074" s="17"/>
      <c r="AN4074" s="17"/>
      <c r="AO4074" s="37">
        <f t="shared" si="463"/>
        <v>0</v>
      </c>
      <c r="AP4074" s="17"/>
      <c r="AQ4074" s="55"/>
      <c r="AR4074" s="55"/>
      <c r="AS4074" s="55"/>
      <c r="AT4074" s="55"/>
      <c r="AU4074" s="55"/>
      <c r="AV4074" s="55"/>
      <c r="AW4074" s="55"/>
      <c r="AX4074" s="55"/>
      <c r="AY4074" s="55"/>
      <c r="AZ4074" s="55"/>
      <c r="BA4074" s="55"/>
      <c r="BB4074" s="55"/>
      <c r="BC4074" s="55"/>
      <c r="BD4074" s="55"/>
      <c r="BE4074" s="55"/>
      <c r="BF4074" s="55"/>
      <c r="BG4074" s="55"/>
      <c r="BH4074" s="55"/>
      <c r="BI4074" s="55"/>
      <c r="BJ4074" s="55"/>
      <c r="BK4074" s="55"/>
      <c r="BL4074" s="55"/>
      <c r="BM4074" s="55"/>
      <c r="BN4074" s="55"/>
      <c r="BO4074" s="55"/>
      <c r="BP4074" s="55"/>
      <c r="BQ4074" s="55"/>
      <c r="BR4074" s="55"/>
      <c r="BS4074" s="55"/>
      <c r="BT4074" s="55"/>
    </row>
    <row r="4075" customFormat="1" spans="1:72">
      <c r="B4075" s="17"/>
      <c r="C4075" s="4">
        <f t="shared" si="461"/>
        <v>4071</v>
      </c>
      <c r="D4075" s="16" t="s">
        <v>4826</v>
      </c>
      <c r="E4075" s="54"/>
      <c r="F4075" s="55" t="s">
        <v>4690</v>
      </c>
      <c r="G4075" s="4">
        <v>73</v>
      </c>
      <c r="H4075" s="35">
        <f t="shared" si="462"/>
        <v>0</v>
      </c>
      <c r="I4075" s="47"/>
      <c r="J4075" s="17"/>
      <c r="K4075" s="17"/>
      <c r="L4075" s="17"/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  <c r="AE4075" s="17"/>
      <c r="AF4075" s="17"/>
      <c r="AG4075" s="17"/>
      <c r="AH4075" s="17"/>
      <c r="AI4075" s="17"/>
      <c r="AJ4075" s="17"/>
      <c r="AK4075" s="17"/>
      <c r="AL4075" s="17"/>
      <c r="AM4075" s="17"/>
      <c r="AN4075" s="17"/>
      <c r="AO4075" s="37">
        <f t="shared" si="463"/>
        <v>73</v>
      </c>
      <c r="AP4075" s="17"/>
      <c r="AQ4075" s="55"/>
      <c r="AR4075" s="55"/>
      <c r="AS4075" s="55">
        <v>55</v>
      </c>
      <c r="AT4075" s="55"/>
      <c r="AU4075" s="55"/>
      <c r="AV4075" s="55"/>
      <c r="AW4075" s="55"/>
      <c r="AX4075" s="55"/>
      <c r="AY4075" s="55"/>
      <c r="AZ4075" s="55"/>
      <c r="BA4075" s="55"/>
      <c r="BB4075" s="55"/>
      <c r="BC4075" s="55"/>
      <c r="BD4075" s="55"/>
      <c r="BE4075" s="55"/>
      <c r="BF4075" s="55"/>
      <c r="BG4075" s="55">
        <v>18</v>
      </c>
      <c r="BH4075" s="55"/>
      <c r="BI4075" s="55"/>
      <c r="BJ4075" s="55"/>
      <c r="BK4075" s="55"/>
      <c r="BL4075" s="55"/>
      <c r="BM4075" s="55"/>
      <c r="BN4075" s="55"/>
      <c r="BO4075" s="55"/>
      <c r="BP4075" s="55"/>
      <c r="BQ4075" s="55"/>
      <c r="BR4075" s="55"/>
      <c r="BS4075" s="55"/>
      <c r="BT4075" s="55"/>
    </row>
    <row r="4076" customFormat="1" spans="1:72">
      <c r="A4076">
        <v>1</v>
      </c>
      <c r="B4076" s="17"/>
      <c r="C4076" s="4">
        <f t="shared" si="461"/>
        <v>4072</v>
      </c>
      <c r="D4076" s="16" t="s">
        <v>4827</v>
      </c>
      <c r="E4076" s="54" t="s">
        <v>4828</v>
      </c>
      <c r="F4076" s="55" t="s">
        <v>4665</v>
      </c>
      <c r="G4076" s="4">
        <v>100</v>
      </c>
      <c r="H4076" s="35">
        <f t="shared" si="462"/>
        <v>70</v>
      </c>
      <c r="I4076" s="47"/>
      <c r="J4076" s="17"/>
      <c r="K4076" s="17"/>
      <c r="L4076" s="17"/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  <c r="AE4076" s="17"/>
      <c r="AF4076" s="17"/>
      <c r="AG4076" s="17"/>
      <c r="AH4076" s="17"/>
      <c r="AI4076" s="17"/>
      <c r="AJ4076" s="17"/>
      <c r="AK4076" s="17"/>
      <c r="AL4076" s="17"/>
      <c r="AM4076" s="17"/>
      <c r="AN4076" s="17"/>
      <c r="AO4076" s="37">
        <f t="shared" si="463"/>
        <v>30</v>
      </c>
      <c r="AP4076" s="17"/>
      <c r="AQ4076" s="55"/>
      <c r="AR4076" s="55"/>
      <c r="AS4076" s="55"/>
      <c r="AT4076" s="55"/>
      <c r="AU4076" s="55"/>
      <c r="AV4076" s="55"/>
      <c r="AW4076" s="55"/>
      <c r="AX4076" s="55"/>
      <c r="AY4076" s="55"/>
      <c r="AZ4076" s="55"/>
      <c r="BA4076" s="55"/>
      <c r="BB4076" s="55"/>
      <c r="BC4076" s="55"/>
      <c r="BD4076" s="55"/>
      <c r="BE4076" s="55"/>
      <c r="BF4076" s="55"/>
      <c r="BG4076" s="55"/>
      <c r="BH4076" s="55">
        <v>30</v>
      </c>
      <c r="BI4076" s="55"/>
      <c r="BJ4076" s="55"/>
      <c r="BK4076" s="55"/>
      <c r="BL4076" s="55"/>
      <c r="BM4076" s="55"/>
      <c r="BN4076" s="55"/>
      <c r="BO4076" s="55"/>
      <c r="BP4076" s="55"/>
      <c r="BQ4076" s="55"/>
      <c r="BR4076" s="55"/>
      <c r="BS4076" s="55"/>
      <c r="BT4076" s="55"/>
    </row>
    <row r="4077" customFormat="1" spans="1:72">
      <c r="B4077" s="17"/>
      <c r="C4077" s="4">
        <f t="shared" si="461"/>
        <v>4073</v>
      </c>
      <c r="D4077" s="16" t="s">
        <v>4709</v>
      </c>
      <c r="E4077" s="54"/>
      <c r="F4077" s="55" t="s">
        <v>4775</v>
      </c>
      <c r="G4077" s="4">
        <v>350</v>
      </c>
      <c r="H4077" s="35">
        <f t="shared" si="462"/>
        <v>350</v>
      </c>
      <c r="I4077" s="47"/>
      <c r="J4077" s="17"/>
      <c r="K4077" s="17"/>
      <c r="L4077" s="17"/>
      <c r="M4077" s="17"/>
      <c r="N4077" s="17"/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  <c r="AE4077" s="17"/>
      <c r="AF4077" s="17"/>
      <c r="AG4077" s="17"/>
      <c r="AH4077" s="17"/>
      <c r="AI4077" s="17"/>
      <c r="AJ4077" s="17"/>
      <c r="AK4077" s="17"/>
      <c r="AL4077" s="17"/>
      <c r="AM4077" s="17"/>
      <c r="AN4077" s="17"/>
      <c r="AO4077" s="37">
        <f t="shared" si="463"/>
        <v>0</v>
      </c>
      <c r="AP4077" s="17"/>
      <c r="AQ4077" s="55"/>
      <c r="AR4077" s="55"/>
      <c r="AS4077" s="55"/>
      <c r="AT4077" s="55"/>
      <c r="AU4077" s="55"/>
      <c r="AV4077" s="55"/>
      <c r="AW4077" s="55"/>
      <c r="AX4077" s="55"/>
      <c r="AY4077" s="55"/>
      <c r="AZ4077" s="55"/>
      <c r="BA4077" s="55"/>
      <c r="BB4077" s="55"/>
      <c r="BC4077" s="55"/>
      <c r="BD4077" s="55"/>
      <c r="BE4077" s="55"/>
      <c r="BF4077" s="55"/>
      <c r="BG4077" s="55"/>
      <c r="BH4077" s="55"/>
      <c r="BI4077" s="55"/>
      <c r="BJ4077" s="55"/>
      <c r="BK4077" s="55"/>
      <c r="BL4077" s="55"/>
      <c r="BM4077" s="55"/>
      <c r="BN4077" s="55"/>
      <c r="BO4077" s="55"/>
      <c r="BP4077" s="55"/>
      <c r="BQ4077" s="55"/>
      <c r="BR4077" s="55"/>
      <c r="BS4077" s="55"/>
      <c r="BT4077" s="55"/>
    </row>
    <row r="4078" customFormat="1" spans="1:72">
      <c r="B4078" s="17"/>
      <c r="C4078" s="4">
        <f t="shared" si="461"/>
        <v>4074</v>
      </c>
      <c r="D4078" s="16" t="s">
        <v>4829</v>
      </c>
      <c r="E4078" s="54"/>
      <c r="F4078" s="55" t="s">
        <v>4674</v>
      </c>
      <c r="G4078" s="4">
        <v>20</v>
      </c>
      <c r="H4078" s="35">
        <f t="shared" si="462"/>
        <v>0</v>
      </c>
      <c r="I4078" s="47"/>
      <c r="J4078" s="17"/>
      <c r="K4078" s="17"/>
      <c r="L4078" s="17"/>
      <c r="M4078" s="17"/>
      <c r="N4078" s="17"/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  <c r="AE4078" s="17"/>
      <c r="AF4078" s="17"/>
      <c r="AG4078" s="17"/>
      <c r="AH4078" s="17"/>
      <c r="AI4078" s="17"/>
      <c r="AJ4078" s="17"/>
      <c r="AK4078" s="17"/>
      <c r="AL4078" s="17"/>
      <c r="AM4078" s="17"/>
      <c r="AN4078" s="17"/>
      <c r="AO4078" s="37">
        <f t="shared" si="463"/>
        <v>20</v>
      </c>
      <c r="AP4078" s="17"/>
      <c r="AQ4078" s="55"/>
      <c r="AR4078" s="55"/>
      <c r="AS4078" s="55"/>
      <c r="AT4078" s="55"/>
      <c r="AU4078" s="55"/>
      <c r="AV4078" s="55"/>
      <c r="AW4078" s="55"/>
      <c r="AX4078" s="55"/>
      <c r="AY4078" s="55"/>
      <c r="AZ4078" s="55"/>
      <c r="BA4078" s="55"/>
      <c r="BB4078" s="55"/>
      <c r="BC4078" s="55"/>
      <c r="BD4078" s="55"/>
      <c r="BE4078" s="55"/>
      <c r="BF4078" s="55"/>
      <c r="BG4078" s="55">
        <v>20</v>
      </c>
      <c r="BH4078" s="55"/>
      <c r="BI4078" s="55"/>
      <c r="BJ4078" s="55"/>
      <c r="BK4078" s="55"/>
      <c r="BL4078" s="55"/>
      <c r="BM4078" s="55"/>
      <c r="BN4078" s="55"/>
      <c r="BO4078" s="55"/>
      <c r="BP4078" s="55"/>
      <c r="BQ4078" s="55"/>
      <c r="BR4078" s="55"/>
      <c r="BS4078" s="55"/>
      <c r="BT4078" s="55"/>
    </row>
    <row r="4079" customFormat="1" spans="1:72">
      <c r="B4079" s="17"/>
      <c r="C4079" s="4">
        <f t="shared" si="461"/>
        <v>4075</v>
      </c>
      <c r="D4079" s="16" t="s">
        <v>4830</v>
      </c>
      <c r="E4079" s="54"/>
      <c r="F4079" s="55" t="s">
        <v>4540</v>
      </c>
      <c r="G4079" s="4">
        <v>50</v>
      </c>
      <c r="H4079" s="35">
        <f t="shared" si="462"/>
        <v>50</v>
      </c>
      <c r="I4079" s="4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7"/>
      <c r="AG4079" s="17"/>
      <c r="AH4079" s="17"/>
      <c r="AI4079" s="17"/>
      <c r="AJ4079" s="17"/>
      <c r="AK4079" s="17"/>
      <c r="AL4079" s="17"/>
      <c r="AM4079" s="17"/>
      <c r="AN4079" s="17"/>
      <c r="AO4079" s="37">
        <f t="shared" si="463"/>
        <v>0</v>
      </c>
      <c r="AP4079" s="17"/>
      <c r="AQ4079" s="55"/>
      <c r="AR4079" s="55"/>
      <c r="AS4079" s="55"/>
      <c r="AT4079" s="55"/>
      <c r="AU4079" s="55"/>
      <c r="AV4079" s="55"/>
      <c r="AW4079" s="55"/>
      <c r="AX4079" s="55"/>
      <c r="AY4079" s="55"/>
      <c r="AZ4079" s="55"/>
      <c r="BA4079" s="55"/>
      <c r="BB4079" s="55"/>
      <c r="BC4079" s="55"/>
      <c r="BD4079" s="55"/>
      <c r="BE4079" s="55"/>
      <c r="BF4079" s="55"/>
      <c r="BG4079" s="55"/>
      <c r="BH4079" s="55"/>
      <c r="BI4079" s="55"/>
      <c r="BJ4079" s="55"/>
      <c r="BK4079" s="55"/>
      <c r="BL4079" s="55"/>
      <c r="BM4079" s="55"/>
      <c r="BN4079" s="55"/>
      <c r="BO4079" s="55"/>
      <c r="BP4079" s="55"/>
      <c r="BQ4079" s="55"/>
      <c r="BR4079" s="55"/>
      <c r="BS4079" s="55"/>
      <c r="BT4079" s="55"/>
    </row>
    <row r="4080" customFormat="1" spans="1:72">
      <c r="B4080" s="17"/>
      <c r="C4080" s="4">
        <f t="shared" si="461"/>
        <v>4076</v>
      </c>
      <c r="D4080" s="16" t="s">
        <v>4831</v>
      </c>
      <c r="E4080" s="54"/>
      <c r="F4080" s="55" t="s">
        <v>4832</v>
      </c>
      <c r="G4080" s="4">
        <v>100</v>
      </c>
      <c r="H4080" s="35">
        <f t="shared" si="462"/>
        <v>70</v>
      </c>
      <c r="I4080" s="47"/>
      <c r="J4080" s="17"/>
      <c r="K4080" s="17"/>
      <c r="L4080" s="17"/>
      <c r="M4080" s="17"/>
      <c r="N4080" s="17"/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  <c r="AE4080" s="17"/>
      <c r="AF4080" s="17"/>
      <c r="AG4080" s="17"/>
      <c r="AH4080" s="17"/>
      <c r="AI4080" s="17"/>
      <c r="AJ4080" s="17"/>
      <c r="AK4080" s="17"/>
      <c r="AL4080" s="17"/>
      <c r="AM4080" s="17"/>
      <c r="AN4080" s="17"/>
      <c r="AO4080" s="37">
        <f t="shared" si="463"/>
        <v>30</v>
      </c>
      <c r="AP4080" s="17"/>
      <c r="AQ4080" s="55"/>
      <c r="AR4080" s="55"/>
      <c r="AS4080" s="55"/>
      <c r="AT4080" s="55"/>
      <c r="AU4080" s="55"/>
      <c r="AV4080" s="55"/>
      <c r="AW4080" s="55"/>
      <c r="AX4080" s="55"/>
      <c r="AY4080" s="55"/>
      <c r="AZ4080" s="55"/>
      <c r="BA4080" s="55"/>
      <c r="BB4080" s="55"/>
      <c r="BC4080" s="55"/>
      <c r="BD4080" s="55">
        <v>30</v>
      </c>
      <c r="BE4080" s="55"/>
      <c r="BF4080" s="55"/>
      <c r="BG4080" s="55"/>
      <c r="BH4080" s="55"/>
      <c r="BI4080" s="55"/>
      <c r="BJ4080" s="55"/>
      <c r="BK4080" s="55"/>
      <c r="BL4080" s="55"/>
      <c r="BM4080" s="55"/>
      <c r="BN4080" s="55"/>
      <c r="BO4080" s="55"/>
      <c r="BP4080" s="55"/>
      <c r="BQ4080" s="55"/>
      <c r="BR4080" s="55"/>
      <c r="BS4080" s="55"/>
      <c r="BT4080" s="55"/>
    </row>
    <row r="4081" customFormat="1" hidden="1" spans="2:72">
      <c r="B4081" s="17"/>
      <c r="C4081" s="4">
        <f t="shared" ref="C4081:C4097" si="464">ROW()-4</f>
        <v>4077</v>
      </c>
      <c r="D4081" s="16" t="s">
        <v>4833</v>
      </c>
      <c r="E4081" s="54" t="s">
        <v>4834</v>
      </c>
      <c r="F4081" s="55" t="s">
        <v>4832</v>
      </c>
      <c r="G4081" s="4">
        <v>100</v>
      </c>
      <c r="H4081" s="35">
        <v>0</v>
      </c>
      <c r="I4081" s="47"/>
      <c r="J4081" s="17"/>
      <c r="K4081" s="17"/>
      <c r="L4081" s="17"/>
      <c r="M4081" s="17"/>
      <c r="N4081" s="17"/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  <c r="AE4081" s="17"/>
      <c r="AF4081" s="17"/>
      <c r="AG4081" s="17"/>
      <c r="AH4081" s="17"/>
      <c r="AI4081" s="17"/>
      <c r="AJ4081" s="17"/>
      <c r="AK4081" s="17"/>
      <c r="AL4081" s="17"/>
      <c r="AM4081" s="17"/>
      <c r="AN4081" s="17"/>
      <c r="AO4081" s="37">
        <v>100</v>
      </c>
      <c r="AP4081" s="17"/>
      <c r="AQ4081" s="55"/>
      <c r="AR4081" s="55"/>
      <c r="AS4081" s="55"/>
      <c r="AT4081" s="55"/>
      <c r="AU4081" s="55"/>
      <c r="AV4081" s="55">
        <v>100</v>
      </c>
      <c r="AW4081" s="55"/>
      <c r="AX4081" s="55"/>
      <c r="AY4081" s="55"/>
      <c r="AZ4081" s="55"/>
      <c r="BA4081" s="55"/>
      <c r="BB4081" s="55"/>
      <c r="BC4081" s="55"/>
      <c r="BD4081" s="55"/>
      <c r="BE4081" s="55"/>
      <c r="BF4081" s="55"/>
      <c r="BG4081" s="55"/>
      <c r="BH4081" s="55"/>
      <c r="BI4081" s="55"/>
      <c r="BJ4081" s="55"/>
      <c r="BK4081" s="55"/>
      <c r="BL4081" s="55"/>
      <c r="BM4081" s="55"/>
      <c r="BN4081" s="55"/>
      <c r="BO4081" s="55"/>
      <c r="BP4081" s="55"/>
      <c r="BQ4081" s="55"/>
      <c r="BR4081" s="55"/>
      <c r="BS4081" s="55"/>
      <c r="BT4081" s="55"/>
    </row>
    <row r="4082" customFormat="1" spans="2:72">
      <c r="B4082" s="17"/>
      <c r="C4082" s="4">
        <f t="shared" si="464"/>
        <v>4078</v>
      </c>
      <c r="D4082" s="16" t="s">
        <v>4800</v>
      </c>
      <c r="E4082" s="54"/>
      <c r="F4082" s="55"/>
      <c r="G4082" s="4">
        <v>11</v>
      </c>
      <c r="H4082" s="35">
        <f t="shared" ref="H4082:H4086" si="465">G4082+I4082-AO4082</f>
        <v>0</v>
      </c>
      <c r="I4082" s="47"/>
      <c r="J4082" s="17"/>
      <c r="K4082" s="17"/>
      <c r="L4082" s="17"/>
      <c r="M4082" s="17"/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  <c r="AE4082" s="17"/>
      <c r="AF4082" s="17"/>
      <c r="AG4082" s="17"/>
      <c r="AH4082" s="17"/>
      <c r="AI4082" s="17"/>
      <c r="AJ4082" s="17"/>
      <c r="AK4082" s="17"/>
      <c r="AL4082" s="17"/>
      <c r="AM4082" s="17"/>
      <c r="AN4082" s="17"/>
      <c r="AO4082" s="37">
        <f t="shared" ref="AO4082:AO4086" si="466">SUM(AP4082:BT4082)</f>
        <v>11</v>
      </c>
      <c r="AP4082" s="17"/>
      <c r="AQ4082" s="55"/>
      <c r="AR4082" s="55"/>
      <c r="AS4082" s="55"/>
      <c r="AT4082" s="55"/>
      <c r="AU4082" s="55"/>
      <c r="AV4082" s="55"/>
      <c r="AW4082" s="55"/>
      <c r="AX4082" s="55"/>
      <c r="AY4082" s="55"/>
      <c r="AZ4082" s="55"/>
      <c r="BA4082" s="55"/>
      <c r="BB4082" s="55"/>
      <c r="BC4082" s="55"/>
      <c r="BD4082" s="55"/>
      <c r="BE4082" s="55"/>
      <c r="BF4082" s="55"/>
      <c r="BG4082" s="55">
        <v>11</v>
      </c>
      <c r="BH4082" s="55"/>
      <c r="BI4082" s="55"/>
      <c r="BJ4082" s="55"/>
      <c r="BK4082" s="55"/>
      <c r="BL4082" s="55"/>
      <c r="BM4082" s="55"/>
      <c r="BN4082" s="55"/>
      <c r="BO4082" s="55"/>
      <c r="BP4082" s="55"/>
      <c r="BQ4082" s="55"/>
      <c r="BR4082" s="55"/>
      <c r="BS4082" s="55"/>
      <c r="BT4082" s="55"/>
    </row>
    <row r="4083" customFormat="1" spans="2:72">
      <c r="B4083" s="17"/>
      <c r="C4083" s="4">
        <f t="shared" si="464"/>
        <v>4079</v>
      </c>
      <c r="D4083" s="16" t="s">
        <v>4835</v>
      </c>
      <c r="E4083" s="54"/>
      <c r="F4083" s="55"/>
      <c r="G4083" s="4">
        <v>11</v>
      </c>
      <c r="H4083" s="35">
        <f t="shared" si="465"/>
        <v>11</v>
      </c>
      <c r="I4083" s="47"/>
      <c r="J4083" s="17"/>
      <c r="K4083" s="17"/>
      <c r="L4083" s="17"/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  <c r="AE4083" s="17"/>
      <c r="AF4083" s="17"/>
      <c r="AG4083" s="17"/>
      <c r="AH4083" s="17"/>
      <c r="AI4083" s="17"/>
      <c r="AJ4083" s="17"/>
      <c r="AK4083" s="17"/>
      <c r="AL4083" s="17"/>
      <c r="AM4083" s="17"/>
      <c r="AN4083" s="17"/>
      <c r="AO4083" s="37">
        <f t="shared" si="466"/>
        <v>0</v>
      </c>
      <c r="AP4083" s="17"/>
      <c r="AQ4083" s="55"/>
      <c r="AR4083" s="55"/>
      <c r="AS4083" s="55"/>
      <c r="AT4083" s="55"/>
      <c r="AU4083" s="55"/>
      <c r="AV4083" s="55"/>
      <c r="AW4083" s="55"/>
      <c r="AX4083" s="55"/>
      <c r="AY4083" s="55"/>
      <c r="AZ4083" s="55"/>
      <c r="BA4083" s="55"/>
      <c r="BB4083" s="55"/>
      <c r="BC4083" s="55"/>
      <c r="BD4083" s="55"/>
      <c r="BE4083" s="55"/>
      <c r="BF4083" s="55"/>
      <c r="BG4083" s="55"/>
      <c r="BH4083" s="55"/>
      <c r="BI4083" s="55"/>
      <c r="BJ4083" s="55"/>
      <c r="BK4083" s="55"/>
      <c r="BL4083" s="55"/>
      <c r="BM4083" s="55"/>
      <c r="BN4083" s="55"/>
      <c r="BO4083" s="55"/>
      <c r="BP4083" s="55"/>
      <c r="BQ4083" s="55"/>
      <c r="BR4083" s="55"/>
      <c r="BS4083" s="55"/>
      <c r="BT4083" s="55"/>
    </row>
    <row r="4084" customFormat="1" hidden="1" spans="2:72">
      <c r="B4084" s="17"/>
      <c r="C4084" s="4">
        <f t="shared" si="464"/>
        <v>4080</v>
      </c>
      <c r="D4084" s="16" t="s">
        <v>4836</v>
      </c>
      <c r="E4084" s="54"/>
      <c r="F4084" s="55" t="s">
        <v>2896</v>
      </c>
      <c r="G4084" s="4">
        <v>0</v>
      </c>
      <c r="H4084" s="35">
        <f t="shared" si="465"/>
        <v>0</v>
      </c>
      <c r="I4084" s="47"/>
      <c r="J4084" s="17"/>
      <c r="K4084" s="17"/>
      <c r="L4084" s="17"/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  <c r="AE4084" s="17"/>
      <c r="AF4084" s="17"/>
      <c r="AG4084" s="17"/>
      <c r="AH4084" s="17"/>
      <c r="AI4084" s="17"/>
      <c r="AJ4084" s="17"/>
      <c r="AK4084" s="17"/>
      <c r="AL4084" s="17"/>
      <c r="AM4084" s="17"/>
      <c r="AN4084" s="17"/>
      <c r="AO4084" s="37">
        <v>0</v>
      </c>
      <c r="AP4084" s="17"/>
      <c r="AQ4084" s="55"/>
      <c r="AR4084" s="55"/>
      <c r="AS4084" s="55"/>
      <c r="AT4084" s="55"/>
      <c r="AU4084" s="55"/>
      <c r="AV4084" s="55"/>
      <c r="AW4084" s="55"/>
      <c r="AX4084" s="55"/>
      <c r="AY4084" s="55"/>
      <c r="AZ4084" s="55"/>
      <c r="BA4084" s="55"/>
      <c r="BB4084" s="55"/>
      <c r="BC4084" s="55"/>
      <c r="BD4084" s="55"/>
      <c r="BE4084" s="55"/>
      <c r="BF4084" s="55"/>
      <c r="BG4084" s="55"/>
      <c r="BH4084" s="55"/>
      <c r="BI4084" s="55"/>
      <c r="BJ4084" s="55"/>
      <c r="BK4084" s="55"/>
      <c r="BL4084" s="55"/>
      <c r="BM4084" s="55"/>
      <c r="BN4084" s="55"/>
      <c r="BO4084" s="55"/>
      <c r="BP4084" s="55"/>
      <c r="BQ4084" s="55"/>
      <c r="BR4084" s="55"/>
      <c r="BS4084" s="55"/>
      <c r="BT4084" s="55"/>
    </row>
    <row r="4085" customFormat="1" hidden="1" spans="2:72">
      <c r="B4085" s="17"/>
      <c r="C4085" s="4">
        <f t="shared" si="464"/>
        <v>4081</v>
      </c>
      <c r="D4085" s="16" t="s">
        <v>4837</v>
      </c>
      <c r="E4085" s="54"/>
      <c r="F4085" s="55"/>
      <c r="G4085" s="4">
        <v>305</v>
      </c>
      <c r="H4085" s="35">
        <v>0</v>
      </c>
      <c r="I4085" s="47"/>
      <c r="J4085" s="17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  <c r="AE4085" s="17"/>
      <c r="AF4085" s="17"/>
      <c r="AG4085" s="17"/>
      <c r="AH4085" s="17"/>
      <c r="AI4085" s="17"/>
      <c r="AJ4085" s="17"/>
      <c r="AK4085" s="17"/>
      <c r="AL4085" s="17"/>
      <c r="AM4085" s="17"/>
      <c r="AN4085" s="17"/>
      <c r="AO4085" s="37">
        <v>300</v>
      </c>
      <c r="AP4085" s="17"/>
      <c r="AQ4085" s="55"/>
      <c r="AR4085" s="55"/>
      <c r="AS4085" s="55"/>
      <c r="AT4085" s="55"/>
      <c r="AU4085" s="55"/>
      <c r="AV4085" s="55"/>
      <c r="AW4085" s="55"/>
      <c r="AX4085" s="55">
        <v>300</v>
      </c>
      <c r="AY4085" s="55"/>
      <c r="AZ4085" s="55"/>
      <c r="BA4085" s="55"/>
      <c r="BB4085" s="55"/>
      <c r="BC4085" s="55"/>
      <c r="BD4085" s="55"/>
      <c r="BE4085" s="55"/>
      <c r="BF4085" s="55"/>
      <c r="BG4085" s="55"/>
      <c r="BH4085" s="55"/>
      <c r="BI4085" s="55"/>
      <c r="BJ4085" s="55"/>
      <c r="BK4085" s="55"/>
      <c r="BL4085" s="55"/>
      <c r="BM4085" s="55"/>
      <c r="BN4085" s="55"/>
      <c r="BO4085" s="55"/>
      <c r="BP4085" s="55"/>
      <c r="BQ4085" s="55"/>
      <c r="BR4085" s="55"/>
      <c r="BS4085" s="55"/>
      <c r="BT4085" s="55"/>
    </row>
    <row r="4086" customFormat="1" spans="2:72">
      <c r="B4086" s="17"/>
      <c r="C4086" s="4">
        <f t="shared" si="464"/>
        <v>4082</v>
      </c>
      <c r="D4086" s="16" t="s">
        <v>4838</v>
      </c>
      <c r="E4086" s="54"/>
      <c r="F4086" s="55" t="s">
        <v>3000</v>
      </c>
      <c r="G4086" s="56">
        <v>160</v>
      </c>
      <c r="H4086" s="35">
        <f t="shared" si="465"/>
        <v>160</v>
      </c>
      <c r="I4086" s="47"/>
      <c r="J4086" s="17"/>
      <c r="K4086" s="17"/>
      <c r="L4086" s="17"/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7"/>
      <c r="AG4086" s="17"/>
      <c r="AH4086" s="17"/>
      <c r="AI4086" s="17"/>
      <c r="AJ4086" s="17"/>
      <c r="AK4086" s="17"/>
      <c r="AL4086" s="17"/>
      <c r="AM4086" s="17"/>
      <c r="AN4086" s="17"/>
      <c r="AO4086" s="37">
        <f t="shared" si="466"/>
        <v>0</v>
      </c>
      <c r="AP4086" s="17"/>
      <c r="AQ4086" s="55"/>
      <c r="AR4086" s="55"/>
      <c r="AS4086" s="55"/>
      <c r="AT4086" s="55"/>
      <c r="AU4086" s="55"/>
      <c r="AV4086" s="55"/>
      <c r="AW4086" s="55"/>
      <c r="AX4086" s="55"/>
      <c r="AY4086" s="55"/>
      <c r="AZ4086" s="55"/>
      <c r="BA4086" s="55"/>
      <c r="BB4086" s="55"/>
      <c r="BC4086" s="55"/>
      <c r="BD4086" s="55"/>
      <c r="BE4086" s="55"/>
      <c r="BF4086" s="55"/>
      <c r="BG4086" s="55"/>
      <c r="BH4086" s="55"/>
      <c r="BI4086" s="55"/>
      <c r="BJ4086" s="55"/>
      <c r="BK4086" s="55"/>
      <c r="BL4086" s="55"/>
      <c r="BM4086" s="55"/>
      <c r="BN4086" s="55"/>
      <c r="BO4086" s="55"/>
      <c r="BP4086" s="55"/>
      <c r="BQ4086" s="55"/>
      <c r="BR4086" s="55"/>
      <c r="BS4086" s="55"/>
      <c r="BT4086" s="55"/>
    </row>
    <row r="4087" customFormat="1" hidden="1" spans="2:72">
      <c r="B4087" s="17"/>
      <c r="C4087" s="4">
        <f t="shared" si="464"/>
        <v>4083</v>
      </c>
      <c r="D4087" s="16" t="s">
        <v>3111</v>
      </c>
      <c r="E4087" s="54"/>
      <c r="F4087" s="55"/>
      <c r="G4087" s="56">
        <v>50</v>
      </c>
      <c r="H4087" s="57">
        <v>0</v>
      </c>
      <c r="I4087" s="47"/>
      <c r="J4087" s="17"/>
      <c r="K4087" s="17"/>
      <c r="L4087" s="17"/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7"/>
      <c r="AG4087" s="17"/>
      <c r="AH4087" s="17"/>
      <c r="AI4087" s="17"/>
      <c r="AJ4087" s="17"/>
      <c r="AK4087" s="17"/>
      <c r="AL4087" s="17"/>
      <c r="AM4087" s="17"/>
      <c r="AN4087" s="17"/>
      <c r="AO4087" s="37">
        <v>50</v>
      </c>
      <c r="AP4087" s="17"/>
      <c r="AQ4087" s="55"/>
      <c r="AR4087" s="55"/>
      <c r="AS4087" s="55"/>
      <c r="AT4087" s="55"/>
      <c r="AU4087" s="55"/>
      <c r="AV4087" s="55"/>
      <c r="AW4087" s="55"/>
      <c r="AX4087" s="55"/>
      <c r="AY4087" s="55"/>
      <c r="AZ4087" s="55">
        <v>50</v>
      </c>
      <c r="BA4087" s="55"/>
      <c r="BB4087" s="55"/>
      <c r="BC4087" s="55"/>
      <c r="BD4087" s="55"/>
      <c r="BE4087" s="55"/>
      <c r="BF4087" s="55"/>
      <c r="BG4087" s="55"/>
      <c r="BH4087" s="55"/>
      <c r="BI4087" s="55"/>
      <c r="BJ4087" s="55"/>
      <c r="BK4087" s="55"/>
      <c r="BL4087" s="55"/>
      <c r="BM4087" s="55"/>
      <c r="BN4087" s="55"/>
      <c r="BO4087" s="55"/>
      <c r="BP4087" s="55"/>
      <c r="BQ4087" s="55"/>
      <c r="BR4087" s="55"/>
      <c r="BS4087" s="55"/>
      <c r="BT4087" s="55"/>
    </row>
    <row r="4088" customFormat="1" spans="2:72">
      <c r="B4088" s="17"/>
      <c r="C4088" s="4">
        <f t="shared" si="464"/>
        <v>4084</v>
      </c>
      <c r="D4088" s="16" t="s">
        <v>4839</v>
      </c>
      <c r="E4088" s="54"/>
      <c r="F4088" s="55" t="s">
        <v>4840</v>
      </c>
      <c r="G4088" s="56">
        <v>50</v>
      </c>
      <c r="H4088" s="35">
        <f t="shared" ref="H4088:H4094" si="467">G4088+I4088-AO4088</f>
        <v>50</v>
      </c>
      <c r="I4088" s="47"/>
      <c r="J4088" s="17"/>
      <c r="K4088" s="17"/>
      <c r="L4088" s="17"/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7"/>
      <c r="AG4088" s="17"/>
      <c r="AH4088" s="17"/>
      <c r="AI4088" s="17"/>
      <c r="AJ4088" s="17"/>
      <c r="AK4088" s="17"/>
      <c r="AL4088" s="17"/>
      <c r="AM4088" s="17"/>
      <c r="AN4088" s="17"/>
      <c r="AO4088" s="37">
        <f t="shared" ref="AO4088:AO4094" si="468">SUM(AP4088:BT4088)</f>
        <v>0</v>
      </c>
      <c r="AP4088" s="17"/>
      <c r="AQ4088" s="55"/>
      <c r="AR4088" s="55"/>
      <c r="AS4088" s="55"/>
      <c r="AT4088" s="55"/>
      <c r="AU4088" s="55"/>
      <c r="AV4088" s="55"/>
      <c r="AW4088" s="55"/>
      <c r="AX4088" s="55"/>
      <c r="AY4088" s="55"/>
      <c r="AZ4088" s="55"/>
      <c r="BA4088" s="55"/>
      <c r="BB4088" s="55"/>
      <c r="BC4088" s="55"/>
      <c r="BD4088" s="55"/>
      <c r="BE4088" s="55"/>
      <c r="BF4088" s="55"/>
      <c r="BG4088" s="55"/>
      <c r="BH4088" s="55"/>
      <c r="BI4088" s="55"/>
      <c r="BJ4088" s="55"/>
      <c r="BK4088" s="55"/>
      <c r="BL4088" s="55"/>
      <c r="BM4088" s="55"/>
      <c r="BN4088" s="55"/>
      <c r="BO4088" s="55"/>
      <c r="BP4088" s="55"/>
      <c r="BQ4088" s="55"/>
      <c r="BR4088" s="55"/>
      <c r="BS4088" s="55"/>
      <c r="BT4088" s="55"/>
    </row>
    <row r="4089" customFormat="1" spans="2:72">
      <c r="B4089" s="17"/>
      <c r="C4089" s="4">
        <f t="shared" si="464"/>
        <v>4085</v>
      </c>
      <c r="D4089" s="16" t="s">
        <v>4841</v>
      </c>
      <c r="E4089" s="54"/>
      <c r="F4089" s="55"/>
      <c r="G4089" s="56">
        <v>20</v>
      </c>
      <c r="H4089" s="35">
        <f t="shared" si="467"/>
        <v>20</v>
      </c>
      <c r="I4089" s="47"/>
      <c r="J4089" s="17"/>
      <c r="K4089" s="17"/>
      <c r="L4089" s="17"/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  <c r="AE4089" s="17"/>
      <c r="AF4089" s="17"/>
      <c r="AG4089" s="17"/>
      <c r="AH4089" s="17"/>
      <c r="AI4089" s="17"/>
      <c r="AJ4089" s="17"/>
      <c r="AK4089" s="17"/>
      <c r="AL4089" s="17"/>
      <c r="AM4089" s="17"/>
      <c r="AN4089" s="17"/>
      <c r="AO4089" s="37">
        <f t="shared" si="468"/>
        <v>0</v>
      </c>
      <c r="AP4089" s="17"/>
      <c r="AQ4089" s="55"/>
      <c r="AR4089" s="55"/>
      <c r="AS4089" s="55"/>
      <c r="AT4089" s="55"/>
      <c r="AU4089" s="55"/>
      <c r="AV4089" s="55"/>
      <c r="AW4089" s="55"/>
      <c r="AX4089" s="55"/>
      <c r="AY4089" s="55"/>
      <c r="AZ4089" s="55"/>
      <c r="BA4089" s="55"/>
      <c r="BB4089" s="55"/>
      <c r="BC4089" s="55"/>
      <c r="BD4089" s="55"/>
      <c r="BE4089" s="55"/>
      <c r="BF4089" s="55"/>
      <c r="BG4089" s="55"/>
      <c r="BH4089" s="55"/>
      <c r="BI4089" s="55"/>
      <c r="BJ4089" s="55"/>
      <c r="BK4089" s="55"/>
      <c r="BL4089" s="55"/>
      <c r="BM4089" s="55"/>
      <c r="BN4089" s="55"/>
      <c r="BO4089" s="55"/>
      <c r="BP4089" s="55"/>
      <c r="BQ4089" s="55"/>
      <c r="BR4089" s="55"/>
      <c r="BS4089" s="55"/>
      <c r="BT4089" s="55"/>
    </row>
    <row r="4090" customFormat="1" spans="2:72">
      <c r="B4090" s="17"/>
      <c r="C4090" s="4">
        <f t="shared" si="464"/>
        <v>4086</v>
      </c>
      <c r="D4090" s="16" t="s">
        <v>4842</v>
      </c>
      <c r="E4090" s="54"/>
      <c r="F4090" s="55"/>
      <c r="G4090" s="56">
        <v>10</v>
      </c>
      <c r="H4090" s="35">
        <f t="shared" si="467"/>
        <v>10</v>
      </c>
      <c r="I4090" s="47"/>
      <c r="J4090" s="17"/>
      <c r="K4090" s="17"/>
      <c r="L4090" s="17"/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7"/>
      <c r="AG4090" s="17"/>
      <c r="AH4090" s="17"/>
      <c r="AI4090" s="17"/>
      <c r="AJ4090" s="17"/>
      <c r="AK4090" s="17"/>
      <c r="AL4090" s="17"/>
      <c r="AM4090" s="17"/>
      <c r="AN4090" s="17"/>
      <c r="AO4090" s="37">
        <f t="shared" si="468"/>
        <v>0</v>
      </c>
      <c r="AP4090" s="17"/>
      <c r="AQ4090" s="55"/>
      <c r="AR4090" s="55"/>
      <c r="AS4090" s="55"/>
      <c r="AT4090" s="55"/>
      <c r="AU4090" s="55"/>
      <c r="AV4090" s="55"/>
      <c r="AW4090" s="55"/>
      <c r="AX4090" s="55"/>
      <c r="AY4090" s="55"/>
      <c r="AZ4090" s="55"/>
      <c r="BA4090" s="55"/>
      <c r="BB4090" s="55"/>
      <c r="BC4090" s="55"/>
      <c r="BD4090" s="55"/>
      <c r="BE4090" s="55"/>
      <c r="BF4090" s="55"/>
      <c r="BG4090" s="55"/>
      <c r="BH4090" s="55"/>
      <c r="BI4090" s="55"/>
      <c r="BJ4090" s="55"/>
      <c r="BK4090" s="55"/>
      <c r="BL4090" s="55"/>
      <c r="BM4090" s="55"/>
      <c r="BN4090" s="55"/>
      <c r="BO4090" s="55"/>
      <c r="BP4090" s="55"/>
      <c r="BQ4090" s="55"/>
      <c r="BR4090" s="55"/>
      <c r="BS4090" s="55"/>
      <c r="BT4090" s="55"/>
    </row>
    <row r="4091" customFormat="1" spans="2:72">
      <c r="B4091" s="17"/>
      <c r="C4091" s="4">
        <f t="shared" si="464"/>
        <v>4087</v>
      </c>
      <c r="D4091" s="16" t="s">
        <v>4843</v>
      </c>
      <c r="E4091" s="54"/>
      <c r="F4091" s="55" t="s">
        <v>3934</v>
      </c>
      <c r="G4091" s="56">
        <v>20</v>
      </c>
      <c r="H4091" s="35">
        <f t="shared" si="467"/>
        <v>20</v>
      </c>
      <c r="I4091" s="47"/>
      <c r="J4091" s="17"/>
      <c r="K4091" s="17"/>
      <c r="L4091" s="17"/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7"/>
      <c r="AI4091" s="17"/>
      <c r="AJ4091" s="17"/>
      <c r="AK4091" s="17"/>
      <c r="AL4091" s="17"/>
      <c r="AM4091" s="17"/>
      <c r="AN4091" s="17"/>
      <c r="AO4091" s="37">
        <f t="shared" si="468"/>
        <v>0</v>
      </c>
      <c r="AP4091" s="17"/>
      <c r="AQ4091" s="55"/>
      <c r="AR4091" s="55"/>
      <c r="AS4091" s="55"/>
      <c r="AT4091" s="55"/>
      <c r="AU4091" s="55"/>
      <c r="AV4091" s="55"/>
      <c r="AW4091" s="55"/>
      <c r="AX4091" s="55"/>
      <c r="AY4091" s="55"/>
      <c r="AZ4091" s="55"/>
      <c r="BA4091" s="55"/>
      <c r="BB4091" s="55"/>
      <c r="BC4091" s="55"/>
      <c r="BD4091" s="55"/>
      <c r="BE4091" s="55"/>
      <c r="BF4091" s="55"/>
      <c r="BG4091" s="55"/>
      <c r="BH4091" s="55"/>
      <c r="BI4091" s="55"/>
      <c r="BJ4091" s="55"/>
      <c r="BK4091" s="55"/>
      <c r="BL4091" s="55"/>
      <c r="BM4091" s="55"/>
      <c r="BN4091" s="55"/>
      <c r="BO4091" s="55"/>
      <c r="BP4091" s="55"/>
      <c r="BQ4091" s="55"/>
      <c r="BR4091" s="55"/>
      <c r="BS4091" s="55"/>
      <c r="BT4091" s="55"/>
    </row>
    <row r="4092" customFormat="1" spans="2:72">
      <c r="B4092" s="17"/>
      <c r="C4092" s="4">
        <f t="shared" si="464"/>
        <v>4088</v>
      </c>
      <c r="D4092" s="16" t="s">
        <v>4844</v>
      </c>
      <c r="E4092" s="54"/>
      <c r="F4092" s="55"/>
      <c r="G4092" s="56">
        <v>300</v>
      </c>
      <c r="H4092" s="35">
        <f t="shared" si="467"/>
        <v>300</v>
      </c>
      <c r="I4092" s="47"/>
      <c r="J4092" s="17"/>
      <c r="K4092" s="17"/>
      <c r="L4092" s="17"/>
      <c r="M4092" s="17"/>
      <c r="N4092" s="17"/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7"/>
      <c r="AG4092" s="17"/>
      <c r="AH4092" s="17"/>
      <c r="AI4092" s="17"/>
      <c r="AJ4092" s="17"/>
      <c r="AK4092" s="17"/>
      <c r="AL4092" s="17"/>
      <c r="AM4092" s="17"/>
      <c r="AN4092" s="17"/>
      <c r="AO4092" s="37">
        <f t="shared" si="468"/>
        <v>0</v>
      </c>
      <c r="AP4092" s="17"/>
      <c r="AQ4092" s="55"/>
      <c r="AR4092" s="55"/>
      <c r="AS4092" s="55"/>
      <c r="AT4092" s="55"/>
      <c r="AU4092" s="55"/>
      <c r="AV4092" s="55"/>
      <c r="AW4092" s="55"/>
      <c r="AX4092" s="55"/>
      <c r="AY4092" s="55"/>
      <c r="AZ4092" s="55"/>
      <c r="BA4092" s="55"/>
      <c r="BB4092" s="55"/>
      <c r="BC4092" s="55"/>
      <c r="BD4092" s="55"/>
      <c r="BE4092" s="55"/>
      <c r="BF4092" s="55"/>
      <c r="BG4092" s="55"/>
      <c r="BH4092" s="55"/>
      <c r="BI4092" s="55"/>
      <c r="BJ4092" s="55"/>
      <c r="BK4092" s="55"/>
      <c r="BL4092" s="55"/>
      <c r="BM4092" s="55"/>
      <c r="BN4092" s="55"/>
      <c r="BO4092" s="55"/>
      <c r="BP4092" s="55"/>
      <c r="BQ4092" s="55"/>
      <c r="BR4092" s="55"/>
      <c r="BS4092" s="55"/>
      <c r="BT4092" s="55"/>
    </row>
    <row r="4093" customFormat="1" spans="2:72">
      <c r="B4093" s="17"/>
      <c r="C4093" s="4">
        <f t="shared" si="464"/>
        <v>4089</v>
      </c>
      <c r="D4093" s="16" t="s">
        <v>4845</v>
      </c>
      <c r="E4093" s="54"/>
      <c r="F4093" s="55" t="s">
        <v>4777</v>
      </c>
      <c r="G4093" s="56">
        <v>5</v>
      </c>
      <c r="H4093" s="35">
        <f t="shared" si="467"/>
        <v>5</v>
      </c>
      <c r="I4093" s="47"/>
      <c r="J4093" s="17"/>
      <c r="K4093" s="17"/>
      <c r="L4093" s="17"/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7"/>
      <c r="AG4093" s="17"/>
      <c r="AH4093" s="17"/>
      <c r="AI4093" s="17"/>
      <c r="AJ4093" s="17"/>
      <c r="AK4093" s="17"/>
      <c r="AL4093" s="17"/>
      <c r="AM4093" s="17"/>
      <c r="AN4093" s="17"/>
      <c r="AO4093" s="37">
        <f t="shared" si="468"/>
        <v>0</v>
      </c>
      <c r="AP4093" s="17"/>
      <c r="AQ4093" s="55"/>
      <c r="AR4093" s="55"/>
      <c r="AS4093" s="55"/>
      <c r="AT4093" s="55"/>
      <c r="AU4093" s="55"/>
      <c r="AV4093" s="55"/>
      <c r="AW4093" s="55"/>
      <c r="AX4093" s="55"/>
      <c r="AY4093" s="55"/>
      <c r="AZ4093" s="55"/>
      <c r="BA4093" s="55"/>
      <c r="BB4093" s="55"/>
      <c r="BC4093" s="55"/>
      <c r="BD4093" s="55"/>
      <c r="BE4093" s="55"/>
      <c r="BF4093" s="55"/>
      <c r="BG4093" s="55"/>
      <c r="BH4093" s="55"/>
      <c r="BI4093" s="55"/>
      <c r="BJ4093" s="55"/>
      <c r="BK4093" s="55"/>
      <c r="BL4093" s="55"/>
      <c r="BM4093" s="55"/>
      <c r="BN4093" s="55"/>
      <c r="BO4093" s="55"/>
      <c r="BP4093" s="55"/>
      <c r="BQ4093" s="55"/>
      <c r="BR4093" s="55"/>
      <c r="BS4093" s="55"/>
      <c r="BT4093" s="55"/>
    </row>
    <row r="4094" customFormat="1" spans="2:72">
      <c r="B4094" s="17"/>
      <c r="C4094" s="4">
        <f t="shared" si="464"/>
        <v>4090</v>
      </c>
      <c r="D4094" s="16" t="s">
        <v>4846</v>
      </c>
      <c r="E4094" s="54"/>
      <c r="F4094" s="55" t="s">
        <v>4847</v>
      </c>
      <c r="G4094" s="56">
        <v>300</v>
      </c>
      <c r="H4094" s="35">
        <f t="shared" si="467"/>
        <v>300</v>
      </c>
      <c r="I4094" s="47"/>
      <c r="J4094" s="17"/>
      <c r="K4094" s="17"/>
      <c r="L4094" s="17"/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7"/>
      <c r="AG4094" s="17"/>
      <c r="AH4094" s="17"/>
      <c r="AI4094" s="17"/>
      <c r="AJ4094" s="17"/>
      <c r="AK4094" s="17"/>
      <c r="AL4094" s="17"/>
      <c r="AM4094" s="17"/>
      <c r="AN4094" s="17"/>
      <c r="AO4094" s="37">
        <f t="shared" si="468"/>
        <v>0</v>
      </c>
      <c r="AP4094" s="17"/>
      <c r="AQ4094" s="55"/>
      <c r="AR4094" s="55"/>
      <c r="AS4094" s="55"/>
      <c r="AT4094" s="55"/>
      <c r="AU4094" s="55"/>
      <c r="AV4094" s="55"/>
      <c r="AW4094" s="55"/>
      <c r="AX4094" s="55"/>
      <c r="AY4094" s="55"/>
      <c r="AZ4094" s="55"/>
      <c r="BA4094" s="55"/>
      <c r="BB4094" s="55"/>
      <c r="BC4094" s="55"/>
      <c r="BD4094" s="55"/>
      <c r="BE4094" s="55"/>
      <c r="BF4094" s="55"/>
      <c r="BG4094" s="55"/>
      <c r="BH4094" s="55"/>
      <c r="BI4094" s="55"/>
      <c r="BJ4094" s="55"/>
      <c r="BK4094" s="55"/>
      <c r="BL4094" s="55"/>
      <c r="BM4094" s="55"/>
      <c r="BN4094" s="55"/>
      <c r="BO4094" s="55"/>
      <c r="BP4094" s="55"/>
      <c r="BQ4094" s="55"/>
      <c r="BR4094" s="55"/>
      <c r="BS4094" s="55"/>
      <c r="BT4094" s="55"/>
    </row>
    <row r="4095" customFormat="1" hidden="1" spans="2:72">
      <c r="B4095" s="17"/>
      <c r="C4095" s="4">
        <f t="shared" si="464"/>
        <v>4091</v>
      </c>
      <c r="D4095" s="16" t="s">
        <v>4848</v>
      </c>
      <c r="E4095" s="54"/>
      <c r="F4095" s="55"/>
      <c r="G4095" s="56">
        <v>65</v>
      </c>
      <c r="H4095" s="57">
        <v>0</v>
      </c>
      <c r="I4095" s="47"/>
      <c r="J4095" s="17"/>
      <c r="K4095" s="17"/>
      <c r="L4095" s="17"/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7"/>
      <c r="AG4095" s="17"/>
      <c r="AH4095" s="17"/>
      <c r="AI4095" s="17"/>
      <c r="AJ4095" s="17"/>
      <c r="AK4095" s="17"/>
      <c r="AL4095" s="17"/>
      <c r="AM4095" s="17"/>
      <c r="AN4095" s="17"/>
      <c r="AO4095" s="37">
        <v>65</v>
      </c>
      <c r="AP4095" s="17"/>
      <c r="AQ4095" s="55"/>
      <c r="AR4095" s="55"/>
      <c r="AS4095" s="55"/>
      <c r="AT4095" s="55"/>
      <c r="AU4095" s="55"/>
      <c r="AV4095" s="55"/>
      <c r="AW4095" s="55"/>
      <c r="AX4095" s="55"/>
      <c r="AY4095" s="55"/>
      <c r="AZ4095" s="55"/>
      <c r="BA4095" s="55"/>
      <c r="BB4095" s="55"/>
      <c r="BC4095" s="55"/>
      <c r="BD4095" s="55"/>
      <c r="BE4095" s="55"/>
      <c r="BF4095" s="55"/>
      <c r="BG4095" s="55"/>
      <c r="BH4095" s="55"/>
      <c r="BI4095" s="55"/>
      <c r="BJ4095" s="55">
        <v>65</v>
      </c>
      <c r="BK4095" s="55"/>
      <c r="BL4095" s="55"/>
      <c r="BM4095" s="55"/>
      <c r="BN4095" s="55"/>
      <c r="BO4095" s="55"/>
      <c r="BP4095" s="55"/>
      <c r="BQ4095" s="55"/>
      <c r="BR4095" s="55"/>
      <c r="BS4095" s="55"/>
      <c r="BT4095" s="55"/>
    </row>
    <row r="4096" customFormat="1" spans="2:72">
      <c r="B4096" s="17"/>
      <c r="C4096" s="4">
        <f t="shared" si="464"/>
        <v>4092</v>
      </c>
      <c r="D4096" s="16" t="s">
        <v>4849</v>
      </c>
      <c r="E4096" s="54"/>
      <c r="F4096" s="55" t="s">
        <v>4850</v>
      </c>
      <c r="G4096" s="56">
        <v>100</v>
      </c>
      <c r="H4096" s="35">
        <f t="shared" ref="H4096:H4104" si="469">G4096+I4096-AO4096</f>
        <v>100</v>
      </c>
      <c r="I4096" s="47"/>
      <c r="J4096" s="17"/>
      <c r="K4096" s="17"/>
      <c r="L4096" s="17"/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7"/>
      <c r="AG4096" s="17"/>
      <c r="AH4096" s="17"/>
      <c r="AI4096" s="17"/>
      <c r="AJ4096" s="17"/>
      <c r="AK4096" s="17"/>
      <c r="AL4096" s="17"/>
      <c r="AM4096" s="17"/>
      <c r="AN4096" s="17"/>
      <c r="AO4096" s="37">
        <f t="shared" ref="AO4096:AO4104" si="470">SUM(AP4096:BT4096)</f>
        <v>0</v>
      </c>
      <c r="AP4096" s="17"/>
      <c r="AQ4096" s="55"/>
      <c r="AR4096" s="55"/>
      <c r="AS4096" s="55"/>
      <c r="AT4096" s="55"/>
      <c r="AU4096" s="55"/>
      <c r="AV4096" s="55"/>
      <c r="AW4096" s="55"/>
      <c r="AX4096" s="55"/>
      <c r="AY4096" s="55"/>
      <c r="AZ4096" s="55"/>
      <c r="BA4096" s="55"/>
      <c r="BB4096" s="55"/>
      <c r="BC4096" s="55"/>
      <c r="BD4096" s="55"/>
      <c r="BE4096" s="55"/>
      <c r="BF4096" s="55"/>
      <c r="BG4096" s="55"/>
      <c r="BH4096" s="55"/>
      <c r="BI4096" s="55"/>
      <c r="BJ4096" s="55"/>
      <c r="BK4096" s="55"/>
      <c r="BL4096" s="55"/>
      <c r="BM4096" s="55"/>
      <c r="BN4096" s="55"/>
      <c r="BO4096" s="55"/>
      <c r="BP4096" s="55"/>
      <c r="BQ4096" s="55"/>
      <c r="BR4096" s="55"/>
      <c r="BS4096" s="55"/>
      <c r="BT4096" s="55"/>
    </row>
    <row r="4097" customFormat="1" spans="2:72">
      <c r="B4097" s="17"/>
      <c r="C4097" s="56">
        <f t="shared" si="464"/>
        <v>4093</v>
      </c>
      <c r="D4097" s="16" t="s">
        <v>4851</v>
      </c>
      <c r="E4097" s="54"/>
      <c r="F4097" s="55" t="s">
        <v>4852</v>
      </c>
      <c r="G4097" s="56">
        <v>100</v>
      </c>
      <c r="H4097" s="35">
        <f t="shared" si="469"/>
        <v>100</v>
      </c>
      <c r="I4097" s="47"/>
      <c r="J4097" s="17"/>
      <c r="K4097" s="17"/>
      <c r="L4097" s="17"/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7"/>
      <c r="AG4097" s="17"/>
      <c r="AH4097" s="17"/>
      <c r="AI4097" s="17"/>
      <c r="AJ4097" s="17"/>
      <c r="AK4097" s="17"/>
      <c r="AL4097" s="17"/>
      <c r="AM4097" s="17"/>
      <c r="AN4097" s="17"/>
      <c r="AO4097" s="37">
        <f t="shared" si="470"/>
        <v>0</v>
      </c>
      <c r="AP4097" s="17"/>
      <c r="AQ4097" s="55"/>
      <c r="AR4097" s="55"/>
      <c r="AS4097" s="55"/>
      <c r="AT4097" s="55"/>
      <c r="AU4097" s="55"/>
      <c r="AV4097" s="55"/>
      <c r="AW4097" s="55"/>
      <c r="AX4097" s="55"/>
      <c r="AY4097" s="55"/>
      <c r="AZ4097" s="55"/>
      <c r="BA4097" s="55"/>
      <c r="BB4097" s="55"/>
      <c r="BC4097" s="55"/>
      <c r="BD4097" s="55"/>
      <c r="BE4097" s="55"/>
      <c r="BF4097" s="55"/>
      <c r="BG4097" s="55"/>
      <c r="BH4097" s="55"/>
      <c r="BI4097" s="55"/>
      <c r="BJ4097" s="55"/>
      <c r="BK4097" s="55"/>
      <c r="BL4097" s="55"/>
      <c r="BM4097" s="55"/>
      <c r="BN4097" s="55"/>
      <c r="BO4097" s="55"/>
      <c r="BP4097" s="55"/>
      <c r="BQ4097" s="55"/>
      <c r="BR4097" s="55"/>
      <c r="BS4097" s="55"/>
      <c r="BT4097" s="55"/>
    </row>
    <row r="4098" customFormat="1" spans="2:72">
      <c r="B4098" s="17"/>
      <c r="C4098" s="56">
        <f t="shared" ref="C4098:C4107" si="471">ROW()-4</f>
        <v>4094</v>
      </c>
      <c r="D4098" s="16" t="s">
        <v>4853</v>
      </c>
      <c r="E4098" s="54"/>
      <c r="F4098" s="55" t="s">
        <v>2620</v>
      </c>
      <c r="G4098" s="56">
        <v>96</v>
      </c>
      <c r="H4098" s="35">
        <f t="shared" si="469"/>
        <v>96</v>
      </c>
      <c r="I4098" s="47"/>
      <c r="J4098" s="17"/>
      <c r="K4098" s="17"/>
      <c r="L4098" s="17"/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7"/>
      <c r="AI4098" s="17"/>
      <c r="AJ4098" s="17"/>
      <c r="AK4098" s="17"/>
      <c r="AL4098" s="17"/>
      <c r="AM4098" s="17"/>
      <c r="AN4098" s="17"/>
      <c r="AO4098" s="37">
        <f t="shared" si="470"/>
        <v>0</v>
      </c>
      <c r="AP4098" s="17"/>
      <c r="AQ4098" s="55"/>
      <c r="AR4098" s="55"/>
      <c r="AS4098" s="55"/>
      <c r="AT4098" s="55"/>
      <c r="AU4098" s="55"/>
      <c r="AV4098" s="55"/>
      <c r="AW4098" s="55"/>
      <c r="AX4098" s="55"/>
      <c r="AY4098" s="55"/>
      <c r="AZ4098" s="55"/>
      <c r="BA4098" s="55"/>
      <c r="BB4098" s="55"/>
      <c r="BC4098" s="55"/>
      <c r="BD4098" s="55"/>
      <c r="BE4098" s="55"/>
      <c r="BF4098" s="55"/>
      <c r="BG4098" s="55"/>
      <c r="BH4098" s="55"/>
      <c r="BI4098" s="55"/>
      <c r="BJ4098" s="55"/>
      <c r="BK4098" s="55"/>
      <c r="BL4098" s="55"/>
      <c r="BM4098" s="55"/>
      <c r="BN4098" s="55"/>
      <c r="BO4098" s="55"/>
      <c r="BP4098" s="55"/>
      <c r="BQ4098" s="55"/>
      <c r="BR4098" s="55"/>
      <c r="BS4098" s="55"/>
      <c r="BT4098" s="55"/>
    </row>
    <row r="4099" customFormat="1" spans="2:72">
      <c r="B4099" s="17"/>
      <c r="C4099" s="56">
        <f t="shared" si="471"/>
        <v>4095</v>
      </c>
      <c r="D4099" s="16" t="s">
        <v>4854</v>
      </c>
      <c r="E4099" s="54"/>
      <c r="F4099" s="55" t="s">
        <v>4775</v>
      </c>
      <c r="G4099" s="56">
        <v>100</v>
      </c>
      <c r="H4099" s="35">
        <f t="shared" si="469"/>
        <v>100</v>
      </c>
      <c r="I4099" s="47"/>
      <c r="J4099" s="17"/>
      <c r="K4099" s="17"/>
      <c r="L4099" s="17"/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7"/>
      <c r="AG4099" s="17"/>
      <c r="AH4099" s="17"/>
      <c r="AI4099" s="17"/>
      <c r="AJ4099" s="17"/>
      <c r="AK4099" s="17"/>
      <c r="AL4099" s="17"/>
      <c r="AM4099" s="17"/>
      <c r="AN4099" s="17"/>
      <c r="AO4099" s="37">
        <f t="shared" si="470"/>
        <v>0</v>
      </c>
      <c r="AP4099" s="17"/>
      <c r="AQ4099" s="55"/>
      <c r="AR4099" s="55"/>
      <c r="AS4099" s="55"/>
      <c r="AT4099" s="55"/>
      <c r="AU4099" s="55"/>
      <c r="AV4099" s="55"/>
      <c r="AW4099" s="55"/>
      <c r="AX4099" s="55"/>
      <c r="AY4099" s="55"/>
      <c r="AZ4099" s="55"/>
      <c r="BA4099" s="55"/>
      <c r="BB4099" s="55"/>
      <c r="BC4099" s="55"/>
      <c r="BD4099" s="55"/>
      <c r="BE4099" s="55"/>
      <c r="BF4099" s="55"/>
      <c r="BG4099" s="55"/>
      <c r="BH4099" s="55"/>
      <c r="BI4099" s="55"/>
      <c r="BJ4099" s="55"/>
      <c r="BK4099" s="55"/>
      <c r="BL4099" s="55"/>
      <c r="BM4099" s="55"/>
      <c r="BN4099" s="55"/>
      <c r="BO4099" s="55"/>
      <c r="BP4099" s="55"/>
      <c r="BQ4099" s="55"/>
      <c r="BR4099" s="55"/>
      <c r="BS4099" s="55"/>
      <c r="BT4099" s="55"/>
    </row>
    <row r="4100" customFormat="1" spans="2:72">
      <c r="B4100" s="17"/>
      <c r="C4100" s="56">
        <f t="shared" si="471"/>
        <v>4096</v>
      </c>
      <c r="D4100" s="16" t="s">
        <v>4855</v>
      </c>
      <c r="E4100" s="54"/>
      <c r="F4100" s="55" t="s">
        <v>4777</v>
      </c>
      <c r="G4100" s="56">
        <v>30</v>
      </c>
      <c r="H4100" s="35">
        <f t="shared" si="469"/>
        <v>30</v>
      </c>
      <c r="I4100" s="47"/>
      <c r="J4100" s="17"/>
      <c r="K4100" s="17"/>
      <c r="L4100" s="17"/>
      <c r="M4100" s="17"/>
      <c r="N4100" s="17"/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  <c r="AE4100" s="17"/>
      <c r="AF4100" s="17"/>
      <c r="AG4100" s="17"/>
      <c r="AH4100" s="17"/>
      <c r="AI4100" s="17"/>
      <c r="AJ4100" s="17"/>
      <c r="AK4100" s="17"/>
      <c r="AL4100" s="17"/>
      <c r="AM4100" s="17"/>
      <c r="AN4100" s="17"/>
      <c r="AO4100" s="37">
        <f t="shared" si="470"/>
        <v>0</v>
      </c>
      <c r="AP4100" s="17"/>
      <c r="AQ4100" s="55"/>
      <c r="AR4100" s="55"/>
      <c r="AS4100" s="55"/>
      <c r="AT4100" s="55"/>
      <c r="AU4100" s="55"/>
      <c r="AV4100" s="55"/>
      <c r="AW4100" s="55"/>
      <c r="AX4100" s="55"/>
      <c r="AY4100" s="55"/>
      <c r="AZ4100" s="55"/>
      <c r="BA4100" s="55"/>
      <c r="BB4100" s="55"/>
      <c r="BC4100" s="55"/>
      <c r="BD4100" s="55"/>
      <c r="BE4100" s="55"/>
      <c r="BF4100" s="55"/>
      <c r="BG4100" s="55"/>
      <c r="BH4100" s="55"/>
      <c r="BI4100" s="55"/>
      <c r="BJ4100" s="55"/>
      <c r="BK4100" s="55"/>
      <c r="BL4100" s="55"/>
      <c r="BM4100" s="55"/>
      <c r="BN4100" s="55"/>
      <c r="BO4100" s="55"/>
      <c r="BP4100" s="55"/>
      <c r="BQ4100" s="55"/>
      <c r="BR4100" s="55"/>
      <c r="BS4100" s="55"/>
      <c r="BT4100" s="55"/>
    </row>
    <row r="4101" customFormat="1" spans="2:72">
      <c r="B4101" s="17"/>
      <c r="C4101" s="56">
        <f t="shared" si="471"/>
        <v>4097</v>
      </c>
      <c r="D4101" s="16" t="s">
        <v>4856</v>
      </c>
      <c r="E4101" s="54"/>
      <c r="F4101" s="55" t="s">
        <v>4547</v>
      </c>
      <c r="G4101" s="56">
        <v>50</v>
      </c>
      <c r="H4101" s="35">
        <f t="shared" si="469"/>
        <v>50</v>
      </c>
      <c r="I4101" s="47"/>
      <c r="J4101" s="17"/>
      <c r="K4101" s="17"/>
      <c r="L4101" s="17"/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  <c r="AE4101" s="17"/>
      <c r="AF4101" s="17"/>
      <c r="AG4101" s="17"/>
      <c r="AH4101" s="17"/>
      <c r="AI4101" s="17"/>
      <c r="AJ4101" s="17"/>
      <c r="AK4101" s="17"/>
      <c r="AL4101" s="17"/>
      <c r="AM4101" s="17"/>
      <c r="AN4101" s="17"/>
      <c r="AO4101" s="37">
        <f t="shared" si="470"/>
        <v>0</v>
      </c>
      <c r="AP4101" s="17"/>
      <c r="AQ4101" s="55"/>
      <c r="AR4101" s="55"/>
      <c r="AS4101" s="55"/>
      <c r="AT4101" s="55"/>
      <c r="AU4101" s="55"/>
      <c r="AV4101" s="55"/>
      <c r="AW4101" s="55"/>
      <c r="AX4101" s="55"/>
      <c r="AY4101" s="55"/>
      <c r="AZ4101" s="55"/>
      <c r="BA4101" s="55"/>
      <c r="BB4101" s="55"/>
      <c r="BC4101" s="55"/>
      <c r="BD4101" s="55"/>
      <c r="BE4101" s="55"/>
      <c r="BF4101" s="55"/>
      <c r="BG4101" s="55"/>
      <c r="BH4101" s="55"/>
      <c r="BI4101" s="55"/>
      <c r="BJ4101" s="55"/>
      <c r="BK4101" s="55"/>
      <c r="BL4101" s="55"/>
      <c r="BM4101" s="55"/>
      <c r="BN4101" s="55"/>
      <c r="BO4101" s="55"/>
      <c r="BP4101" s="55"/>
      <c r="BQ4101" s="55"/>
      <c r="BR4101" s="55"/>
      <c r="BS4101" s="55"/>
      <c r="BT4101" s="55"/>
    </row>
    <row r="4102" customFormat="1" spans="2:72">
      <c r="B4102" s="17"/>
      <c r="C4102" s="56">
        <f t="shared" si="471"/>
        <v>4098</v>
      </c>
      <c r="D4102" s="16" t="s">
        <v>4857</v>
      </c>
      <c r="E4102" s="54"/>
      <c r="F4102" s="55" t="s">
        <v>3686</v>
      </c>
      <c r="G4102" s="56">
        <v>170</v>
      </c>
      <c r="H4102" s="35">
        <f t="shared" si="469"/>
        <v>137</v>
      </c>
      <c r="I4102" s="56">
        <v>2</v>
      </c>
      <c r="J4102" s="56">
        <v>3</v>
      </c>
      <c r="K4102" s="56">
        <v>4</v>
      </c>
      <c r="L4102" s="56">
        <v>5</v>
      </c>
      <c r="M4102" s="56">
        <v>6</v>
      </c>
      <c r="N4102" s="56">
        <v>7</v>
      </c>
      <c r="O4102" s="56">
        <v>8</v>
      </c>
      <c r="P4102" s="56">
        <v>9</v>
      </c>
      <c r="Q4102" s="56">
        <v>10</v>
      </c>
      <c r="R4102" s="56">
        <v>11</v>
      </c>
      <c r="S4102" s="56">
        <v>12</v>
      </c>
      <c r="T4102" s="56">
        <v>13</v>
      </c>
      <c r="U4102" s="56">
        <v>14</v>
      </c>
      <c r="V4102" s="56">
        <v>15</v>
      </c>
      <c r="W4102" s="56">
        <v>16</v>
      </c>
      <c r="X4102" s="56">
        <v>17</v>
      </c>
      <c r="Y4102" s="56">
        <v>18</v>
      </c>
      <c r="Z4102" s="56">
        <v>19</v>
      </c>
      <c r="AA4102" s="56">
        <v>20</v>
      </c>
      <c r="AB4102" s="56">
        <v>21</v>
      </c>
      <c r="AC4102" s="56">
        <v>22</v>
      </c>
      <c r="AD4102" s="56">
        <v>23</v>
      </c>
      <c r="AE4102" s="56">
        <v>24</v>
      </c>
      <c r="AF4102" s="56">
        <v>25</v>
      </c>
      <c r="AG4102" s="56">
        <v>26</v>
      </c>
      <c r="AH4102" s="56">
        <v>27</v>
      </c>
      <c r="AI4102" s="56">
        <v>28</v>
      </c>
      <c r="AJ4102" s="56">
        <v>29</v>
      </c>
      <c r="AK4102" s="56">
        <v>30</v>
      </c>
      <c r="AL4102" s="56">
        <v>31</v>
      </c>
      <c r="AM4102" s="56">
        <v>32</v>
      </c>
      <c r="AN4102" s="56">
        <v>33</v>
      </c>
      <c r="AO4102" s="37">
        <f t="shared" si="470"/>
        <v>35</v>
      </c>
      <c r="AP4102" s="56">
        <v>35</v>
      </c>
      <c r="AQ4102" s="56"/>
      <c r="AR4102" s="55"/>
      <c r="AS4102" s="55"/>
      <c r="AT4102" s="55"/>
      <c r="AU4102" s="55"/>
      <c r="AV4102" s="55"/>
      <c r="AW4102" s="55"/>
      <c r="AX4102" s="55"/>
      <c r="AY4102" s="55"/>
      <c r="AZ4102" s="55"/>
      <c r="BA4102" s="55"/>
      <c r="BB4102" s="55"/>
      <c r="BC4102" s="55"/>
      <c r="BD4102" s="55"/>
      <c r="BE4102" s="55"/>
      <c r="BF4102" s="55"/>
      <c r="BG4102" s="55"/>
      <c r="BH4102" s="55"/>
      <c r="BI4102" s="55"/>
      <c r="BJ4102" s="55"/>
      <c r="BK4102" s="55"/>
      <c r="BL4102" s="55"/>
      <c r="BM4102" s="55"/>
      <c r="BN4102" s="55"/>
      <c r="BO4102" s="55"/>
      <c r="BP4102" s="55"/>
      <c r="BQ4102" s="55"/>
      <c r="BR4102" s="55"/>
      <c r="BS4102" s="55"/>
      <c r="BT4102" s="55"/>
    </row>
    <row r="4103" customFormat="1" spans="2:72">
      <c r="B4103" s="17"/>
      <c r="C4103" s="56">
        <f t="shared" si="471"/>
        <v>4099</v>
      </c>
      <c r="D4103" s="16" t="s">
        <v>4858</v>
      </c>
      <c r="E4103" s="54"/>
      <c r="F4103" s="55"/>
      <c r="G4103" s="56">
        <v>600</v>
      </c>
      <c r="H4103" s="35">
        <f t="shared" si="469"/>
        <v>602</v>
      </c>
      <c r="I4103" s="56">
        <v>2</v>
      </c>
      <c r="J4103" s="56">
        <v>3</v>
      </c>
      <c r="K4103" s="56">
        <v>4</v>
      </c>
      <c r="L4103" s="56">
        <v>5</v>
      </c>
      <c r="M4103" s="56">
        <v>6</v>
      </c>
      <c r="N4103" s="56">
        <v>7</v>
      </c>
      <c r="O4103" s="56">
        <v>8</v>
      </c>
      <c r="P4103" s="56">
        <v>9</v>
      </c>
      <c r="Q4103" s="56">
        <v>10</v>
      </c>
      <c r="R4103" s="56">
        <v>11</v>
      </c>
      <c r="S4103" s="56">
        <v>12</v>
      </c>
      <c r="T4103" s="56">
        <v>13</v>
      </c>
      <c r="U4103" s="56">
        <v>14</v>
      </c>
      <c r="V4103" s="56">
        <v>15</v>
      </c>
      <c r="W4103" s="56">
        <v>16</v>
      </c>
      <c r="X4103" s="56">
        <v>17</v>
      </c>
      <c r="Y4103" s="56">
        <v>18</v>
      </c>
      <c r="Z4103" s="56">
        <v>19</v>
      </c>
      <c r="AA4103" s="56">
        <v>20</v>
      </c>
      <c r="AB4103" s="56">
        <v>21</v>
      </c>
      <c r="AC4103" s="56">
        <v>22</v>
      </c>
      <c r="AD4103" s="56">
        <v>23</v>
      </c>
      <c r="AE4103" s="56">
        <v>24</v>
      </c>
      <c r="AF4103" s="56">
        <v>25</v>
      </c>
      <c r="AG4103" s="56">
        <v>26</v>
      </c>
      <c r="AH4103" s="56">
        <v>27</v>
      </c>
      <c r="AI4103" s="56">
        <v>28</v>
      </c>
      <c r="AJ4103" s="56">
        <v>29</v>
      </c>
      <c r="AK4103" s="56">
        <v>30</v>
      </c>
      <c r="AL4103" s="56">
        <v>31</v>
      </c>
      <c r="AM4103" s="56">
        <v>32</v>
      </c>
      <c r="AN4103" s="56">
        <v>33</v>
      </c>
      <c r="AO4103" s="37">
        <f t="shared" si="470"/>
        <v>0</v>
      </c>
      <c r="AR4103" s="55"/>
      <c r="AS4103" s="55"/>
      <c r="AT4103" s="55"/>
      <c r="AU4103" s="55"/>
      <c r="AV4103" s="55" t="s">
        <v>4859</v>
      </c>
      <c r="AW4103" s="55"/>
      <c r="AX4103" s="55"/>
      <c r="AY4103" s="55"/>
      <c r="AZ4103" s="55"/>
      <c r="BA4103" s="55"/>
      <c r="BB4103" s="55"/>
      <c r="BC4103" s="55"/>
      <c r="BD4103" s="55"/>
      <c r="BE4103" s="55"/>
      <c r="BF4103" s="55"/>
      <c r="BG4103" s="55"/>
      <c r="BH4103" s="55"/>
      <c r="BI4103" s="55"/>
      <c r="BJ4103" s="55"/>
      <c r="BK4103" s="55"/>
      <c r="BL4103" s="55"/>
      <c r="BM4103" s="55"/>
      <c r="BN4103" s="55"/>
      <c r="BO4103" s="55"/>
      <c r="BP4103" s="55"/>
      <c r="BQ4103" s="55"/>
      <c r="BR4103" s="55"/>
      <c r="BS4103" s="55"/>
      <c r="BT4103" s="55"/>
    </row>
    <row r="4104" customFormat="1" spans="2:72">
      <c r="B4104" s="17"/>
      <c r="C4104" s="56">
        <f t="shared" si="471"/>
        <v>4100</v>
      </c>
      <c r="D4104" s="16" t="s">
        <v>4860</v>
      </c>
      <c r="E4104" s="54"/>
      <c r="F4104" s="55"/>
      <c r="G4104" s="56">
        <v>50</v>
      </c>
      <c r="H4104" s="35">
        <f t="shared" si="469"/>
        <v>50</v>
      </c>
      <c r="I4104" s="56"/>
      <c r="J4104" s="56"/>
      <c r="K4104" s="56"/>
      <c r="L4104" s="56"/>
      <c r="M4104" s="56"/>
      <c r="N4104" s="56"/>
      <c r="O4104" s="56"/>
      <c r="P4104" s="56"/>
      <c r="Q4104" s="56"/>
      <c r="R4104" s="56"/>
      <c r="S4104" s="56"/>
      <c r="T4104" s="56"/>
      <c r="U4104" s="56"/>
      <c r="V4104" s="56"/>
      <c r="W4104" s="56"/>
      <c r="X4104" s="56"/>
      <c r="Y4104" s="56"/>
      <c r="Z4104" s="56"/>
      <c r="AA4104" s="56"/>
      <c r="AB4104" s="56"/>
      <c r="AC4104" s="56"/>
      <c r="AD4104" s="56"/>
      <c r="AE4104" s="56"/>
      <c r="AF4104" s="56"/>
      <c r="AG4104" s="56"/>
      <c r="AH4104" s="56"/>
      <c r="AI4104" s="56"/>
      <c r="AJ4104" s="56"/>
      <c r="AK4104" s="56"/>
      <c r="AL4104" s="56"/>
      <c r="AM4104" s="56"/>
      <c r="AN4104" s="56"/>
      <c r="AO4104" s="37">
        <f t="shared" si="470"/>
        <v>0</v>
      </c>
      <c r="AP4104" s="17"/>
      <c r="AQ4104" s="55"/>
      <c r="AR4104" s="55"/>
      <c r="AS4104" s="55"/>
      <c r="AT4104" s="55"/>
      <c r="AU4104" s="55"/>
      <c r="AV4104" s="55"/>
      <c r="AW4104" s="55"/>
      <c r="AX4104" s="55"/>
      <c r="AY4104" s="55"/>
      <c r="AZ4104" s="55"/>
      <c r="BA4104" s="55"/>
      <c r="BB4104" s="55"/>
      <c r="BC4104" s="55"/>
      <c r="BD4104" s="55"/>
      <c r="BE4104" s="55"/>
      <c r="BF4104" s="55"/>
      <c r="BG4104" s="55"/>
      <c r="BH4104" s="55"/>
      <c r="BI4104" s="55"/>
      <c r="BJ4104" s="55"/>
      <c r="BK4104" s="55"/>
      <c r="BL4104" s="55"/>
      <c r="BM4104" s="55"/>
      <c r="BN4104" s="55"/>
      <c r="BO4104" s="55"/>
      <c r="BP4104" s="55"/>
      <c r="BQ4104" s="55"/>
      <c r="BR4104" s="55"/>
      <c r="BS4104" s="55"/>
      <c r="BT4104" s="55"/>
    </row>
    <row r="4105" customFormat="1" hidden="1" spans="2:72">
      <c r="B4105" s="17"/>
      <c r="C4105" s="56">
        <f t="shared" si="471"/>
        <v>4101</v>
      </c>
      <c r="D4105" s="16" t="s">
        <v>4861</v>
      </c>
      <c r="E4105" s="54"/>
      <c r="F4105" s="55"/>
      <c r="G4105" s="56">
        <v>70</v>
      </c>
      <c r="H4105" s="56">
        <v>0</v>
      </c>
      <c r="I4105" s="56"/>
      <c r="J4105" s="56"/>
      <c r="K4105" s="56"/>
      <c r="L4105" s="56"/>
      <c r="M4105" s="56"/>
      <c r="N4105" s="56"/>
      <c r="O4105" s="56"/>
      <c r="P4105" s="56"/>
      <c r="Q4105" s="56"/>
      <c r="R4105" s="56"/>
      <c r="S4105" s="56"/>
      <c r="T4105" s="56"/>
      <c r="U4105" s="56"/>
      <c r="V4105" s="56"/>
      <c r="W4105" s="56"/>
      <c r="X4105" s="56"/>
      <c r="Y4105" s="56"/>
      <c r="Z4105" s="56"/>
      <c r="AA4105" s="56"/>
      <c r="AB4105" s="56"/>
      <c r="AC4105" s="56"/>
      <c r="AD4105" s="56"/>
      <c r="AE4105" s="56"/>
      <c r="AF4105" s="56"/>
      <c r="AG4105" s="56"/>
      <c r="AH4105" s="56"/>
      <c r="AI4105" s="56"/>
      <c r="AJ4105" s="56"/>
      <c r="AK4105" s="56"/>
      <c r="AL4105" s="56"/>
      <c r="AM4105" s="56"/>
      <c r="AN4105" s="56"/>
      <c r="AO4105" s="37">
        <v>70</v>
      </c>
      <c r="AP4105" s="17"/>
      <c r="AQ4105" s="55"/>
      <c r="AR4105" s="55"/>
      <c r="AS4105" s="55"/>
      <c r="AT4105" s="55"/>
      <c r="AU4105" s="55"/>
      <c r="AV4105" s="55"/>
      <c r="AW4105" s="55"/>
      <c r="AX4105" s="55">
        <v>70</v>
      </c>
      <c r="AY4105" s="55"/>
      <c r="AZ4105" s="55"/>
      <c r="BA4105" s="55"/>
      <c r="BB4105" s="55"/>
      <c r="BC4105" s="55"/>
      <c r="BD4105" s="55"/>
      <c r="BE4105" s="55"/>
      <c r="BF4105" s="55"/>
      <c r="BG4105" s="55"/>
      <c r="BH4105" s="55"/>
      <c r="BI4105" s="55"/>
      <c r="BJ4105" s="55"/>
      <c r="BK4105" s="55"/>
      <c r="BL4105" s="55"/>
      <c r="BM4105" s="55"/>
      <c r="BN4105" s="55"/>
      <c r="BO4105" s="55"/>
      <c r="BP4105" s="55"/>
      <c r="BQ4105" s="55"/>
      <c r="BR4105" s="55"/>
      <c r="BS4105" s="55"/>
      <c r="BT4105" s="55"/>
    </row>
    <row r="4106" customFormat="1" hidden="1" spans="2:72">
      <c r="B4106" s="17"/>
      <c r="C4106" s="56">
        <f t="shared" si="471"/>
        <v>4102</v>
      </c>
      <c r="D4106" s="16" t="s">
        <v>4862</v>
      </c>
      <c r="E4106" s="54"/>
      <c r="F4106" s="55" t="s">
        <v>4627</v>
      </c>
      <c r="G4106" s="56">
        <v>60</v>
      </c>
      <c r="H4106" s="57">
        <v>0</v>
      </c>
      <c r="I4106" s="47"/>
      <c r="J4106" s="17"/>
      <c r="K4106" s="17"/>
      <c r="L4106" s="17"/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7"/>
      <c r="AG4106" s="17"/>
      <c r="AH4106" s="17"/>
      <c r="AI4106" s="17"/>
      <c r="AJ4106" s="17"/>
      <c r="AK4106" s="17"/>
      <c r="AL4106" s="17"/>
      <c r="AM4106" s="17"/>
      <c r="AN4106" s="17"/>
      <c r="AO4106" s="37">
        <v>60</v>
      </c>
      <c r="AP4106" s="17"/>
      <c r="AQ4106" s="55"/>
      <c r="AR4106" s="55"/>
      <c r="AS4106" s="55"/>
      <c r="AT4106" s="55"/>
      <c r="AU4106" s="55"/>
      <c r="AV4106" s="55"/>
      <c r="AW4106" s="55"/>
      <c r="AX4106" s="55"/>
      <c r="AY4106" s="55"/>
      <c r="AZ4106" s="55"/>
      <c r="BA4106" s="55"/>
      <c r="BB4106" s="55"/>
      <c r="BC4106" s="55">
        <v>60</v>
      </c>
      <c r="BD4106" s="55"/>
      <c r="BE4106" s="55"/>
      <c r="BF4106" s="55"/>
      <c r="BG4106" s="55"/>
      <c r="BH4106" s="55"/>
      <c r="BI4106" s="55"/>
      <c r="BJ4106" s="55"/>
      <c r="BK4106" s="55"/>
      <c r="BL4106" s="55"/>
      <c r="BM4106" s="55"/>
      <c r="BN4106" s="55"/>
      <c r="BO4106" s="55"/>
      <c r="BP4106" s="55"/>
      <c r="BQ4106" s="55"/>
      <c r="BR4106" s="55"/>
      <c r="BS4106" s="55"/>
      <c r="BT4106" s="55"/>
    </row>
    <row r="4107" customFormat="1" spans="2:72">
      <c r="B4107" s="17"/>
      <c r="C4107" s="56">
        <f t="shared" si="471"/>
        <v>4103</v>
      </c>
      <c r="D4107" s="16" t="s">
        <v>4839</v>
      </c>
      <c r="E4107" s="54"/>
      <c r="F4107" s="55"/>
      <c r="G4107" s="56">
        <v>50</v>
      </c>
      <c r="H4107" s="35">
        <f t="shared" ref="H4107:H4111" si="472">G4107+I4107-AO4107</f>
        <v>50</v>
      </c>
      <c r="I4107" s="47"/>
      <c r="J4107" s="17"/>
      <c r="K4107" s="17"/>
      <c r="L4107" s="17"/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7"/>
      <c r="AG4107" s="17"/>
      <c r="AH4107" s="17"/>
      <c r="AI4107" s="17"/>
      <c r="AJ4107" s="17"/>
      <c r="AK4107" s="17"/>
      <c r="AL4107" s="17"/>
      <c r="AM4107" s="17"/>
      <c r="AN4107" s="17"/>
      <c r="AO4107" s="37">
        <f t="shared" ref="AO4107:AO4111" si="473">SUM(AP4107:BT4107)</f>
        <v>0</v>
      </c>
      <c r="AP4107" s="17"/>
      <c r="AQ4107" s="55"/>
      <c r="AR4107" s="55"/>
      <c r="AS4107" s="55"/>
      <c r="AT4107" s="55"/>
      <c r="AU4107" s="55"/>
      <c r="AV4107" s="55"/>
      <c r="AW4107" s="55"/>
      <c r="AX4107" s="55"/>
      <c r="AY4107" s="55"/>
      <c r="AZ4107" s="55"/>
      <c r="BA4107" s="55"/>
      <c r="BB4107" s="55"/>
      <c r="BC4107" s="55"/>
      <c r="BD4107" s="55"/>
      <c r="BE4107" s="55"/>
      <c r="BF4107" s="55"/>
      <c r="BG4107" s="55"/>
      <c r="BH4107" s="55"/>
      <c r="BI4107" s="55"/>
      <c r="BJ4107" s="55"/>
      <c r="BK4107" s="55"/>
      <c r="BL4107" s="55"/>
      <c r="BM4107" s="55"/>
      <c r="BN4107" s="55"/>
      <c r="BO4107" s="55"/>
      <c r="BP4107" s="55"/>
      <c r="BQ4107" s="55"/>
      <c r="BR4107" s="55"/>
      <c r="BS4107" s="55"/>
      <c r="BT4107" s="55"/>
    </row>
    <row r="4108" customFormat="1" spans="2:72">
      <c r="B4108" s="17"/>
      <c r="C4108" s="56">
        <f t="shared" ref="C4108:C4113" si="474">ROW()-4</f>
        <v>4104</v>
      </c>
      <c r="D4108" s="16" t="s">
        <v>4863</v>
      </c>
      <c r="E4108" s="54"/>
      <c r="F4108" s="55"/>
      <c r="G4108" s="56">
        <v>600</v>
      </c>
      <c r="H4108" s="35">
        <f t="shared" si="472"/>
        <v>0</v>
      </c>
      <c r="I4108" s="47"/>
      <c r="J4108" s="17"/>
      <c r="K4108" s="17"/>
      <c r="L4108" s="17"/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7"/>
      <c r="AG4108" s="17"/>
      <c r="AH4108" s="17"/>
      <c r="AI4108" s="17"/>
      <c r="AJ4108" s="17"/>
      <c r="AK4108" s="17"/>
      <c r="AL4108" s="17"/>
      <c r="AM4108" s="17"/>
      <c r="AN4108" s="17"/>
      <c r="AO4108" s="37">
        <v>600</v>
      </c>
      <c r="AP4108" s="17"/>
      <c r="AQ4108" s="55"/>
      <c r="AR4108" s="55"/>
      <c r="AS4108" s="55"/>
      <c r="AT4108" s="55"/>
      <c r="AU4108" s="55"/>
      <c r="AV4108" s="55"/>
      <c r="AW4108" s="55"/>
      <c r="AX4108" s="55"/>
      <c r="AY4108" s="55"/>
      <c r="AZ4108" s="55"/>
      <c r="BA4108" s="55"/>
      <c r="BB4108" s="55"/>
      <c r="BC4108" s="55"/>
      <c r="BD4108" s="55">
        <v>500</v>
      </c>
      <c r="BE4108" s="55"/>
      <c r="BF4108" s="55"/>
      <c r="BG4108" s="55"/>
      <c r="BH4108" s="55"/>
      <c r="BI4108" s="55"/>
      <c r="BJ4108" s="55"/>
      <c r="BK4108" s="55"/>
      <c r="BL4108" s="55"/>
      <c r="BM4108" s="55">
        <v>100</v>
      </c>
      <c r="BN4108" s="55"/>
      <c r="BO4108" s="55"/>
      <c r="BP4108" s="55"/>
      <c r="BQ4108" s="55"/>
      <c r="BR4108" s="55"/>
      <c r="BS4108" s="55"/>
      <c r="BT4108" s="55"/>
    </row>
    <row r="4109" customFormat="1" spans="2:72">
      <c r="B4109" s="17"/>
      <c r="C4109" s="56">
        <f t="shared" si="474"/>
        <v>4105</v>
      </c>
      <c r="D4109" s="16" t="s">
        <v>4864</v>
      </c>
      <c r="E4109" s="54"/>
      <c r="F4109" s="55"/>
      <c r="G4109" s="56">
        <v>10</v>
      </c>
      <c r="H4109" s="35">
        <f t="shared" si="472"/>
        <v>10</v>
      </c>
      <c r="I4109" s="47"/>
      <c r="J4109" s="17"/>
      <c r="K4109" s="17"/>
      <c r="L4109" s="17"/>
      <c r="M4109" s="17"/>
      <c r="N4109" s="17"/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7"/>
      <c r="AG4109" s="17"/>
      <c r="AH4109" s="17"/>
      <c r="AI4109" s="17"/>
      <c r="AJ4109" s="17"/>
      <c r="AK4109" s="17"/>
      <c r="AL4109" s="17"/>
      <c r="AM4109" s="17"/>
      <c r="AN4109" s="17"/>
      <c r="AO4109" s="37">
        <f t="shared" si="473"/>
        <v>0</v>
      </c>
      <c r="AP4109" s="17"/>
      <c r="AQ4109" s="55"/>
      <c r="AR4109" s="55"/>
      <c r="AS4109" s="55"/>
      <c r="AT4109" s="55"/>
      <c r="AU4109" s="55"/>
      <c r="AV4109" s="55"/>
      <c r="AW4109" s="55"/>
      <c r="AX4109" s="55"/>
      <c r="AY4109" s="55"/>
      <c r="AZ4109" s="55"/>
      <c r="BA4109" s="55"/>
      <c r="BB4109" s="55"/>
      <c r="BC4109" s="55"/>
      <c r="BD4109" s="55"/>
      <c r="BE4109" s="55"/>
      <c r="BF4109" s="55"/>
      <c r="BG4109" s="55"/>
      <c r="BH4109" s="55"/>
      <c r="BI4109" s="55"/>
      <c r="BJ4109" s="55"/>
      <c r="BK4109" s="55"/>
      <c r="BL4109" s="55"/>
      <c r="BM4109" s="55"/>
      <c r="BN4109" s="55"/>
      <c r="BO4109" s="55"/>
      <c r="BP4109" s="55"/>
      <c r="BQ4109" s="55"/>
      <c r="BR4109" s="55"/>
      <c r="BS4109" s="55"/>
      <c r="BT4109" s="55"/>
    </row>
    <row r="4110" customFormat="1" spans="2:72">
      <c r="B4110" s="17"/>
      <c r="C4110" s="56">
        <f t="shared" si="474"/>
        <v>4106</v>
      </c>
      <c r="D4110" s="16" t="s">
        <v>4865</v>
      </c>
      <c r="E4110" s="54"/>
      <c r="F4110" s="55" t="s">
        <v>4574</v>
      </c>
      <c r="G4110" s="56">
        <v>100</v>
      </c>
      <c r="H4110" s="35">
        <f t="shared" si="472"/>
        <v>50</v>
      </c>
      <c r="I4110" s="47"/>
      <c r="J4110" s="17"/>
      <c r="K4110" s="17"/>
      <c r="L4110" s="17"/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37">
        <f t="shared" si="473"/>
        <v>50</v>
      </c>
      <c r="AP4110" s="17"/>
      <c r="AQ4110" s="55"/>
      <c r="AR4110" s="55"/>
      <c r="AS4110" s="55"/>
      <c r="AT4110" s="55"/>
      <c r="AU4110" s="55"/>
      <c r="AV4110" s="55"/>
      <c r="AW4110" s="55"/>
      <c r="AX4110" s="55"/>
      <c r="AY4110" s="55"/>
      <c r="AZ4110" s="55"/>
      <c r="BA4110" s="55"/>
      <c r="BB4110" s="55"/>
      <c r="BC4110" s="55"/>
      <c r="BD4110" s="55"/>
      <c r="BE4110" s="55"/>
      <c r="BF4110" s="55"/>
      <c r="BG4110" s="55"/>
      <c r="BH4110" s="55"/>
      <c r="BI4110" s="55"/>
      <c r="BJ4110" s="55"/>
      <c r="BK4110" s="55">
        <v>50</v>
      </c>
      <c r="BL4110" s="55"/>
      <c r="BM4110" s="55"/>
      <c r="BN4110" s="55"/>
      <c r="BO4110" s="55"/>
      <c r="BP4110" s="55"/>
      <c r="BQ4110" s="55"/>
      <c r="BR4110" s="55"/>
      <c r="BS4110" s="55"/>
      <c r="BT4110" s="55"/>
    </row>
    <row r="4111" customFormat="1" spans="2:72">
      <c r="B4111" s="17"/>
      <c r="C4111" s="56">
        <f t="shared" si="474"/>
        <v>4107</v>
      </c>
      <c r="D4111" s="16" t="s">
        <v>4663</v>
      </c>
      <c r="E4111" s="54"/>
      <c r="F4111" s="55" t="s">
        <v>4866</v>
      </c>
      <c r="G4111" s="56">
        <v>40</v>
      </c>
      <c r="H4111" s="35">
        <f t="shared" si="472"/>
        <v>40</v>
      </c>
      <c r="I4111" s="47"/>
      <c r="J4111" s="17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7"/>
      <c r="AG4111" s="17"/>
      <c r="AH4111" s="17"/>
      <c r="AI4111" s="17"/>
      <c r="AJ4111" s="17"/>
      <c r="AK4111" s="17"/>
      <c r="AL4111" s="17"/>
      <c r="AM4111" s="17"/>
      <c r="AN4111" s="17"/>
      <c r="AO4111" s="37">
        <f t="shared" si="473"/>
        <v>0</v>
      </c>
      <c r="AP4111" s="17"/>
      <c r="AQ4111" s="55"/>
      <c r="AR4111" s="55"/>
      <c r="AS4111" s="55"/>
      <c r="AT4111" s="55"/>
      <c r="AU4111" s="55"/>
      <c r="AV4111" s="55"/>
      <c r="AW4111" s="55"/>
      <c r="AX4111" s="55"/>
      <c r="AY4111" s="55"/>
      <c r="AZ4111" s="55"/>
      <c r="BA4111" s="55"/>
      <c r="BB4111" s="55"/>
      <c r="BC4111" s="55"/>
      <c r="BD4111" s="55"/>
      <c r="BE4111" s="55"/>
      <c r="BF4111" s="55"/>
      <c r="BG4111" s="55"/>
      <c r="BH4111" s="55"/>
      <c r="BI4111" s="55"/>
      <c r="BJ4111" s="55"/>
      <c r="BK4111" s="55"/>
      <c r="BL4111" s="55"/>
      <c r="BM4111" s="55"/>
      <c r="BN4111" s="55"/>
      <c r="BO4111" s="55"/>
      <c r="BP4111" s="55"/>
      <c r="BQ4111" s="55"/>
      <c r="BR4111" s="55"/>
      <c r="BS4111" s="55"/>
      <c r="BT4111" s="55"/>
    </row>
    <row r="4112" customFormat="1" hidden="1" spans="2:72">
      <c r="B4112" s="17"/>
      <c r="C4112" s="56">
        <f t="shared" si="474"/>
        <v>4108</v>
      </c>
      <c r="D4112" s="16" t="s">
        <v>4867</v>
      </c>
      <c r="E4112" s="54"/>
      <c r="F4112" s="55"/>
      <c r="G4112" s="56">
        <v>100</v>
      </c>
      <c r="H4112" s="57">
        <v>0</v>
      </c>
      <c r="I4112" s="47"/>
      <c r="J4112" s="17"/>
      <c r="K4112" s="17"/>
      <c r="L4112" s="17"/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7"/>
      <c r="AG4112" s="17"/>
      <c r="AH4112" s="17"/>
      <c r="AI4112" s="17"/>
      <c r="AJ4112" s="17"/>
      <c r="AK4112" s="17"/>
      <c r="AL4112" s="17"/>
      <c r="AM4112" s="17"/>
      <c r="AN4112" s="17"/>
      <c r="AO4112" s="37">
        <v>100</v>
      </c>
      <c r="AP4112" s="17"/>
      <c r="AQ4112" s="55"/>
      <c r="AR4112" s="55"/>
      <c r="AS4112" s="55"/>
      <c r="AT4112" s="55"/>
      <c r="AU4112" s="55"/>
      <c r="AV4112" s="55"/>
      <c r="AW4112" s="55"/>
      <c r="AX4112" s="55"/>
      <c r="AY4112" s="55"/>
      <c r="AZ4112" s="55"/>
      <c r="BA4112" s="55"/>
      <c r="BB4112" s="55"/>
      <c r="BC4112" s="55"/>
      <c r="BD4112" s="55"/>
      <c r="BE4112" s="55"/>
      <c r="BF4112" s="55"/>
      <c r="BG4112" s="55"/>
      <c r="BH4112" s="55"/>
      <c r="BI4112" s="55"/>
      <c r="BJ4112" s="55"/>
      <c r="BK4112" s="55"/>
      <c r="BL4112" s="55"/>
      <c r="BM4112" s="55">
        <v>100</v>
      </c>
      <c r="BN4112" s="55"/>
      <c r="BO4112" s="55"/>
      <c r="BP4112" s="55"/>
      <c r="BQ4112" s="55"/>
      <c r="BR4112" s="55"/>
      <c r="BS4112" s="55"/>
      <c r="BT4112" s="55"/>
    </row>
    <row r="4113" customFormat="1" hidden="1" spans="2:72">
      <c r="B4113" s="17"/>
      <c r="C4113" s="56">
        <f t="shared" si="474"/>
        <v>4109</v>
      </c>
      <c r="D4113" s="16" t="s">
        <v>4868</v>
      </c>
      <c r="E4113" s="54"/>
      <c r="F4113" s="55" t="s">
        <v>2859</v>
      </c>
      <c r="G4113" s="56">
        <v>100</v>
      </c>
      <c r="H4113" s="57">
        <v>0</v>
      </c>
      <c r="I4113" s="47"/>
      <c r="J4113" s="17"/>
      <c r="K4113" s="17"/>
      <c r="L4113" s="17"/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7"/>
      <c r="AI4113" s="17"/>
      <c r="AJ4113" s="17"/>
      <c r="AK4113" s="17"/>
      <c r="AL4113" s="17"/>
      <c r="AM4113" s="17"/>
      <c r="AN4113" s="17"/>
      <c r="AO4113" s="37">
        <v>100</v>
      </c>
      <c r="AP4113" s="17"/>
      <c r="AQ4113" s="55"/>
      <c r="AR4113" s="55"/>
      <c r="AS4113" s="55"/>
      <c r="AT4113" s="55"/>
      <c r="AU4113" s="55"/>
      <c r="AV4113" s="55"/>
      <c r="AW4113" s="55"/>
      <c r="AX4113" s="55"/>
      <c r="AY4113" s="55"/>
      <c r="AZ4113" s="55"/>
      <c r="BA4113" s="55">
        <v>100</v>
      </c>
      <c r="BB4113" s="55"/>
      <c r="BC4113" s="55"/>
      <c r="BD4113" s="55"/>
      <c r="BE4113" s="55"/>
      <c r="BF4113" s="55"/>
      <c r="BG4113" s="55"/>
      <c r="BH4113" s="55"/>
      <c r="BI4113" s="55"/>
      <c r="BJ4113" s="55"/>
      <c r="BK4113" s="55"/>
      <c r="BL4113" s="55"/>
      <c r="BM4113" s="55"/>
      <c r="BN4113" s="55"/>
      <c r="BO4113" s="55"/>
      <c r="BP4113" s="55"/>
      <c r="BQ4113" s="55"/>
      <c r="BR4113" s="55"/>
      <c r="BS4113" s="55"/>
      <c r="BT4113" s="55"/>
    </row>
    <row r="4114" customFormat="1" hidden="1" spans="2:72">
      <c r="B4114" s="17"/>
      <c r="C4114" s="56">
        <f t="shared" ref="C4114:C4129" si="475">ROW()-4</f>
        <v>4110</v>
      </c>
      <c r="D4114" s="16" t="s">
        <v>2724</v>
      </c>
      <c r="E4114" s="54"/>
      <c r="F4114" s="55" t="s">
        <v>4665</v>
      </c>
      <c r="G4114" s="56">
        <v>100</v>
      </c>
      <c r="H4114" s="57">
        <v>0</v>
      </c>
      <c r="I4114" s="47"/>
      <c r="J4114" s="17"/>
      <c r="K4114" s="17"/>
      <c r="L4114" s="17"/>
      <c r="M4114" s="17"/>
      <c r="N4114" s="17"/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7"/>
      <c r="AG4114" s="17"/>
      <c r="AH4114" s="17"/>
      <c r="AI4114" s="17"/>
      <c r="AJ4114" s="17"/>
      <c r="AK4114" s="17"/>
      <c r="AL4114" s="17"/>
      <c r="AM4114" s="17"/>
      <c r="AN4114" s="17"/>
      <c r="AO4114" s="37">
        <v>100</v>
      </c>
      <c r="AP4114" s="17"/>
      <c r="AQ4114" s="55"/>
      <c r="AR4114" s="55"/>
      <c r="AS4114" s="55"/>
      <c r="AT4114" s="55"/>
      <c r="AU4114" s="55"/>
      <c r="AV4114" s="55"/>
      <c r="AW4114" s="55"/>
      <c r="AX4114" s="55"/>
      <c r="AY4114" s="55"/>
      <c r="AZ4114" s="55"/>
      <c r="BA4114" s="55"/>
      <c r="BB4114" s="55"/>
      <c r="BC4114" s="55"/>
      <c r="BD4114" s="55"/>
      <c r="BE4114" s="55"/>
      <c r="BF4114" s="55"/>
      <c r="BG4114" s="55"/>
      <c r="BH4114" s="55"/>
      <c r="BI4114" s="55"/>
      <c r="BJ4114" s="55"/>
      <c r="BK4114" s="55"/>
      <c r="BL4114" s="55"/>
      <c r="BM4114" s="55"/>
      <c r="BN4114" s="55"/>
      <c r="BO4114" s="55"/>
      <c r="BP4114" s="55"/>
      <c r="BQ4114" s="55"/>
      <c r="BR4114" s="55"/>
      <c r="BS4114" s="55"/>
      <c r="BT4114" s="55">
        <v>100</v>
      </c>
    </row>
    <row r="4115" customFormat="1" spans="2:72">
      <c r="B4115" s="17"/>
      <c r="C4115" s="56">
        <f t="shared" si="475"/>
        <v>4111</v>
      </c>
      <c r="D4115" s="16" t="s">
        <v>4869</v>
      </c>
      <c r="E4115" s="54"/>
      <c r="F4115" s="55" t="s">
        <v>4870</v>
      </c>
      <c r="G4115" s="56">
        <v>100</v>
      </c>
      <c r="H4115" s="35">
        <f t="shared" ref="H4115:H4126" si="476">G4115+I4115-AO4115</f>
        <v>100</v>
      </c>
      <c r="I4115" s="47"/>
      <c r="J4115" s="17"/>
      <c r="K4115" s="17"/>
      <c r="L4115" s="17"/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7"/>
      <c r="AG4115" s="17"/>
      <c r="AH4115" s="17"/>
      <c r="AI4115" s="17"/>
      <c r="AJ4115" s="17"/>
      <c r="AK4115" s="17"/>
      <c r="AL4115" s="17"/>
      <c r="AM4115" s="17"/>
      <c r="AN4115" s="17"/>
      <c r="AO4115" s="37">
        <f t="shared" ref="AO4115:AO4126" si="477">SUM(AP4115:BT4115)</f>
        <v>0</v>
      </c>
      <c r="AP4115" s="17"/>
      <c r="AQ4115" s="55"/>
      <c r="AR4115" s="55"/>
      <c r="AS4115" s="55"/>
      <c r="AT4115" s="55"/>
      <c r="AU4115" s="55"/>
      <c r="AV4115" s="55"/>
      <c r="AW4115" s="55"/>
      <c r="AX4115" s="55"/>
      <c r="AY4115" s="55"/>
      <c r="AZ4115" s="55"/>
      <c r="BA4115" s="55"/>
      <c r="BB4115" s="55"/>
      <c r="BC4115" s="55"/>
      <c r="BD4115" s="55"/>
      <c r="BE4115" s="55"/>
      <c r="BF4115" s="55"/>
      <c r="BG4115" s="55"/>
      <c r="BH4115" s="55"/>
      <c r="BI4115" s="55"/>
      <c r="BJ4115" s="55"/>
      <c r="BK4115" s="55"/>
      <c r="BL4115" s="55"/>
      <c r="BM4115" s="55"/>
      <c r="BN4115" s="55"/>
      <c r="BO4115" s="55"/>
      <c r="BP4115" s="55"/>
      <c r="BQ4115" s="55"/>
      <c r="BR4115" s="55"/>
      <c r="BS4115" s="55"/>
      <c r="BT4115" s="55"/>
    </row>
    <row r="4116" customFormat="1" spans="2:72">
      <c r="B4116" s="17"/>
      <c r="C4116" s="56">
        <f t="shared" si="475"/>
        <v>4112</v>
      </c>
      <c r="D4116" s="16" t="s">
        <v>4871</v>
      </c>
      <c r="E4116" s="54"/>
      <c r="F4116" s="55" t="s">
        <v>4526</v>
      </c>
      <c r="G4116" s="56">
        <v>120</v>
      </c>
      <c r="H4116" s="35">
        <f t="shared" si="476"/>
        <v>120</v>
      </c>
      <c r="I4116" s="47"/>
      <c r="J4116" s="17"/>
      <c r="K4116" s="17"/>
      <c r="L4116" s="17"/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7"/>
      <c r="AG4116" s="17"/>
      <c r="AH4116" s="17"/>
      <c r="AI4116" s="17"/>
      <c r="AJ4116" s="17"/>
      <c r="AK4116" s="17"/>
      <c r="AL4116" s="17"/>
      <c r="AM4116" s="17"/>
      <c r="AN4116" s="17"/>
      <c r="AO4116" s="37">
        <f t="shared" si="477"/>
        <v>0</v>
      </c>
      <c r="AP4116" s="17"/>
      <c r="AQ4116" s="55"/>
      <c r="AR4116" s="55"/>
      <c r="AS4116" s="55"/>
      <c r="AT4116" s="55"/>
      <c r="AU4116" s="55"/>
      <c r="AV4116" s="55"/>
      <c r="AW4116" s="55"/>
      <c r="AX4116" s="55"/>
      <c r="AY4116" s="55"/>
      <c r="AZ4116" s="55"/>
      <c r="BA4116" s="55"/>
      <c r="BB4116" s="55"/>
      <c r="BC4116" s="55"/>
      <c r="BD4116" s="55"/>
      <c r="BE4116" s="55"/>
      <c r="BF4116" s="55"/>
      <c r="BG4116" s="55"/>
      <c r="BH4116" s="55"/>
      <c r="BI4116" s="55"/>
      <c r="BJ4116" s="55"/>
      <c r="BK4116" s="55"/>
      <c r="BL4116" s="55"/>
      <c r="BM4116" s="55"/>
      <c r="BN4116" s="55"/>
      <c r="BO4116" s="55"/>
      <c r="BP4116" s="55"/>
      <c r="BQ4116" s="55"/>
      <c r="BR4116" s="55"/>
      <c r="BS4116" s="55"/>
      <c r="BT4116" s="55"/>
    </row>
    <row r="4117" customFormat="1" spans="2:72">
      <c r="B4117" s="17"/>
      <c r="C4117" s="56">
        <f t="shared" si="475"/>
        <v>4113</v>
      </c>
      <c r="D4117" s="16" t="s">
        <v>4872</v>
      </c>
      <c r="E4117" s="54"/>
      <c r="F4117" s="55" t="s">
        <v>4873</v>
      </c>
      <c r="G4117" s="56">
        <v>370</v>
      </c>
      <c r="H4117" s="35">
        <f t="shared" si="476"/>
        <v>370</v>
      </c>
      <c r="I4117" s="47"/>
      <c r="J4117" s="17"/>
      <c r="K4117" s="17"/>
      <c r="L4117" s="17"/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  <c r="AE4117" s="17"/>
      <c r="AF4117" s="17"/>
      <c r="AG4117" s="17"/>
      <c r="AH4117" s="17"/>
      <c r="AI4117" s="17"/>
      <c r="AJ4117" s="17"/>
      <c r="AK4117" s="17"/>
      <c r="AL4117" s="17"/>
      <c r="AM4117" s="17"/>
      <c r="AN4117" s="17"/>
      <c r="AO4117" s="37">
        <f t="shared" si="477"/>
        <v>0</v>
      </c>
      <c r="AP4117" s="17"/>
      <c r="AQ4117" s="55"/>
      <c r="AR4117" s="55"/>
      <c r="AS4117" s="55"/>
      <c r="AT4117" s="55"/>
      <c r="AU4117" s="55"/>
      <c r="AV4117" s="55"/>
      <c r="AW4117" s="55"/>
      <c r="AX4117" s="55"/>
      <c r="AY4117" s="55"/>
      <c r="AZ4117" s="55"/>
      <c r="BA4117" s="55"/>
      <c r="BB4117" s="55"/>
      <c r="BC4117" s="55"/>
      <c r="BD4117" s="55"/>
      <c r="BE4117" s="55"/>
      <c r="BF4117" s="55"/>
      <c r="BG4117" s="55"/>
      <c r="BH4117" s="55"/>
      <c r="BI4117" s="55"/>
      <c r="BJ4117" s="55"/>
      <c r="BK4117" s="55"/>
      <c r="BL4117" s="55"/>
      <c r="BM4117" s="55"/>
      <c r="BN4117" s="55"/>
      <c r="BO4117" s="55"/>
      <c r="BP4117" s="55"/>
      <c r="BQ4117" s="55"/>
      <c r="BR4117" s="55"/>
      <c r="BS4117" s="55"/>
      <c r="BT4117" s="55"/>
    </row>
    <row r="4118" customFormat="1" spans="2:72">
      <c r="B4118" s="17"/>
      <c r="C4118" s="56">
        <f t="shared" si="475"/>
        <v>4114</v>
      </c>
      <c r="D4118" s="16" t="s">
        <v>4874</v>
      </c>
      <c r="E4118" s="54"/>
      <c r="F4118" s="55"/>
      <c r="G4118" s="56">
        <v>500</v>
      </c>
      <c r="H4118" s="35">
        <f t="shared" si="476"/>
        <v>500</v>
      </c>
      <c r="I4118" s="47"/>
      <c r="J4118" s="17"/>
      <c r="K4118" s="17"/>
      <c r="L4118" s="17"/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37">
        <f t="shared" si="477"/>
        <v>0</v>
      </c>
      <c r="AP4118" s="17"/>
      <c r="AQ4118" s="55"/>
      <c r="AR4118" s="55"/>
      <c r="AS4118" s="55"/>
      <c r="AT4118" s="55"/>
      <c r="AU4118" s="55"/>
      <c r="AV4118" s="55"/>
      <c r="AW4118" s="55"/>
      <c r="AX4118" s="55"/>
      <c r="AY4118" s="55"/>
      <c r="AZ4118" s="55"/>
      <c r="BA4118" s="55"/>
      <c r="BB4118" s="55"/>
      <c r="BC4118" s="55"/>
      <c r="BD4118" s="55"/>
      <c r="BE4118" s="55"/>
      <c r="BF4118" s="55"/>
      <c r="BG4118" s="55"/>
      <c r="BH4118" s="55"/>
      <c r="BI4118" s="55"/>
      <c r="BJ4118" s="55"/>
      <c r="BK4118" s="55"/>
      <c r="BL4118" s="55"/>
      <c r="BM4118" s="55"/>
      <c r="BN4118" s="55"/>
      <c r="BO4118" s="55"/>
      <c r="BP4118" s="55"/>
      <c r="BQ4118" s="55"/>
      <c r="BR4118" s="55"/>
      <c r="BS4118" s="55"/>
      <c r="BT4118" s="55"/>
    </row>
    <row r="4119" customFormat="1" spans="2:72">
      <c r="B4119" s="17"/>
      <c r="C4119" s="56">
        <f t="shared" si="475"/>
        <v>4115</v>
      </c>
      <c r="D4119" s="16" t="s">
        <v>4875</v>
      </c>
      <c r="E4119" s="54"/>
      <c r="F4119" s="55"/>
      <c r="G4119" s="56">
        <v>300</v>
      </c>
      <c r="H4119" s="35">
        <f t="shared" si="476"/>
        <v>50</v>
      </c>
      <c r="I4119" s="47"/>
      <c r="J4119" s="17"/>
      <c r="K4119" s="17"/>
      <c r="L4119" s="17"/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7"/>
      <c r="AG4119" s="17"/>
      <c r="AH4119" s="17"/>
      <c r="AI4119" s="17"/>
      <c r="AJ4119" s="17"/>
      <c r="AK4119" s="17"/>
      <c r="AL4119" s="17"/>
      <c r="AM4119" s="17"/>
      <c r="AN4119" s="17"/>
      <c r="AO4119" s="37">
        <f t="shared" si="477"/>
        <v>250</v>
      </c>
      <c r="AP4119" s="17"/>
      <c r="AQ4119" s="55"/>
      <c r="AR4119" s="55"/>
      <c r="AS4119" s="55"/>
      <c r="AT4119" s="55"/>
      <c r="AU4119" s="55"/>
      <c r="AV4119" s="55"/>
      <c r="AW4119" s="55"/>
      <c r="AX4119" s="55"/>
      <c r="AY4119" s="55"/>
      <c r="AZ4119" s="55"/>
      <c r="BA4119" s="55"/>
      <c r="BB4119" s="55"/>
      <c r="BC4119" s="55"/>
      <c r="BD4119" s="55">
        <v>200</v>
      </c>
      <c r="BE4119" s="55">
        <v>50</v>
      </c>
      <c r="BF4119" s="55"/>
      <c r="BG4119" s="55"/>
      <c r="BH4119" s="55"/>
      <c r="BI4119" s="55"/>
      <c r="BJ4119" s="55"/>
      <c r="BK4119" s="55"/>
      <c r="BL4119" s="55"/>
      <c r="BM4119" s="55"/>
      <c r="BN4119" s="55"/>
      <c r="BO4119" s="55"/>
      <c r="BP4119" s="55"/>
      <c r="BQ4119" s="55"/>
      <c r="BR4119" s="55"/>
      <c r="BS4119" s="55"/>
      <c r="BT4119" s="55"/>
    </row>
    <row r="4120" customFormat="1" spans="2:72">
      <c r="B4120" s="17"/>
      <c r="C4120" s="56">
        <f t="shared" si="475"/>
        <v>4116</v>
      </c>
      <c r="D4120" s="16" t="s">
        <v>4876</v>
      </c>
      <c r="E4120" s="54"/>
      <c r="F4120" s="55" t="s">
        <v>4564</v>
      </c>
      <c r="G4120" s="56">
        <v>100</v>
      </c>
      <c r="H4120" s="35">
        <f t="shared" si="476"/>
        <v>100</v>
      </c>
      <c r="I4120" s="47"/>
      <c r="J4120" s="17"/>
      <c r="K4120" s="17"/>
      <c r="L4120" s="17"/>
      <c r="M4120" s="17"/>
      <c r="N4120" s="17"/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  <c r="AE4120" s="17"/>
      <c r="AF4120" s="17"/>
      <c r="AG4120" s="17"/>
      <c r="AH4120" s="17"/>
      <c r="AI4120" s="17"/>
      <c r="AJ4120" s="17"/>
      <c r="AK4120" s="17"/>
      <c r="AL4120" s="17"/>
      <c r="AM4120" s="17"/>
      <c r="AN4120" s="17"/>
      <c r="AO4120" s="37">
        <f t="shared" si="477"/>
        <v>0</v>
      </c>
      <c r="AP4120" s="17"/>
      <c r="AQ4120" s="55"/>
      <c r="AR4120" s="55"/>
      <c r="AS4120" s="55"/>
      <c r="AT4120" s="55"/>
      <c r="AU4120" s="55"/>
      <c r="AV4120" s="55"/>
      <c r="AW4120" s="55"/>
      <c r="AX4120" s="55"/>
      <c r="AY4120" s="55"/>
      <c r="AZ4120" s="55"/>
      <c r="BA4120" s="55"/>
      <c r="BB4120" s="55"/>
      <c r="BC4120" s="55"/>
      <c r="BD4120" s="55"/>
      <c r="BE4120" s="55"/>
      <c r="BF4120" s="55"/>
      <c r="BG4120" s="55"/>
      <c r="BH4120" s="55"/>
      <c r="BI4120" s="55"/>
      <c r="BJ4120" s="55"/>
      <c r="BK4120" s="55"/>
      <c r="BL4120" s="55"/>
      <c r="BM4120" s="55"/>
      <c r="BN4120" s="55"/>
      <c r="BO4120" s="55"/>
      <c r="BP4120" s="55"/>
      <c r="BQ4120" s="55"/>
      <c r="BR4120" s="55"/>
      <c r="BS4120" s="55"/>
      <c r="BT4120" s="55"/>
    </row>
    <row r="4121" customFormat="1" spans="2:72">
      <c r="B4121" s="17"/>
      <c r="C4121" s="56">
        <f t="shared" si="475"/>
        <v>4117</v>
      </c>
      <c r="D4121" s="16" t="s">
        <v>4877</v>
      </c>
      <c r="E4121" s="54"/>
      <c r="F4121" s="55"/>
      <c r="G4121" s="56">
        <v>200</v>
      </c>
      <c r="H4121" s="35">
        <f t="shared" si="476"/>
        <v>200</v>
      </c>
      <c r="I4121" s="47"/>
      <c r="J4121" s="17"/>
      <c r="K4121" s="17"/>
      <c r="L4121" s="17"/>
      <c r="M4121" s="17"/>
      <c r="N4121" s="17"/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  <c r="AE4121" s="17"/>
      <c r="AF4121" s="17"/>
      <c r="AG4121" s="17"/>
      <c r="AH4121" s="17"/>
      <c r="AI4121" s="17"/>
      <c r="AJ4121" s="17"/>
      <c r="AK4121" s="17"/>
      <c r="AL4121" s="17"/>
      <c r="AM4121" s="17"/>
      <c r="AN4121" s="17"/>
      <c r="AO4121" s="37">
        <f t="shared" si="477"/>
        <v>0</v>
      </c>
      <c r="AP4121" s="17"/>
      <c r="AQ4121" s="55"/>
      <c r="AR4121" s="55"/>
      <c r="AS4121" s="55"/>
      <c r="AT4121" s="55"/>
      <c r="AU4121" s="55"/>
      <c r="AV4121" s="55"/>
      <c r="AW4121" s="55"/>
      <c r="AX4121" s="55"/>
      <c r="AY4121" s="55"/>
      <c r="AZ4121" s="55"/>
      <c r="BA4121" s="55"/>
      <c r="BB4121" s="55"/>
      <c r="BC4121" s="55"/>
      <c r="BD4121" s="55"/>
      <c r="BE4121" s="55"/>
      <c r="BF4121" s="55"/>
      <c r="BG4121" s="55"/>
      <c r="BH4121" s="55"/>
      <c r="BI4121" s="55"/>
      <c r="BJ4121" s="55"/>
      <c r="BK4121" s="55"/>
      <c r="BL4121" s="55"/>
      <c r="BM4121" s="55"/>
      <c r="BN4121" s="55"/>
      <c r="BO4121" s="55"/>
      <c r="BP4121" s="55"/>
      <c r="BQ4121" s="55"/>
      <c r="BR4121" s="55"/>
      <c r="BS4121" s="55"/>
      <c r="BT4121" s="55"/>
    </row>
    <row r="4122" customFormat="1" spans="2:72">
      <c r="B4122" s="17"/>
      <c r="C4122" s="56">
        <f t="shared" si="475"/>
        <v>4118</v>
      </c>
      <c r="D4122" s="16" t="s">
        <v>4878</v>
      </c>
      <c r="E4122" s="54"/>
      <c r="F4122" s="55" t="s">
        <v>4879</v>
      </c>
      <c r="G4122" s="56">
        <v>7</v>
      </c>
      <c r="H4122" s="35">
        <f t="shared" si="476"/>
        <v>7</v>
      </c>
      <c r="I4122" s="47"/>
      <c r="J4122" s="17"/>
      <c r="K4122" s="17"/>
      <c r="L4122" s="17"/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  <c r="AE4122" s="17"/>
      <c r="AF4122" s="17"/>
      <c r="AG4122" s="17"/>
      <c r="AH4122" s="17"/>
      <c r="AI4122" s="17"/>
      <c r="AJ4122" s="17"/>
      <c r="AK4122" s="17"/>
      <c r="AL4122" s="17"/>
      <c r="AM4122" s="17"/>
      <c r="AN4122" s="17"/>
      <c r="AO4122" s="37">
        <f t="shared" si="477"/>
        <v>0</v>
      </c>
      <c r="AP4122" s="17"/>
      <c r="AQ4122" s="55"/>
      <c r="AR4122" s="55"/>
      <c r="AS4122" s="55"/>
      <c r="AT4122" s="55"/>
      <c r="AU4122" s="55"/>
      <c r="AV4122" s="55"/>
      <c r="AW4122" s="55"/>
      <c r="AX4122" s="55"/>
      <c r="AY4122" s="55"/>
      <c r="AZ4122" s="55"/>
      <c r="BA4122" s="55"/>
      <c r="BB4122" s="55"/>
      <c r="BC4122" s="55"/>
      <c r="BD4122" s="55"/>
      <c r="BE4122" s="55"/>
      <c r="BF4122" s="55"/>
      <c r="BG4122" s="55"/>
      <c r="BH4122" s="55"/>
      <c r="BI4122" s="55"/>
      <c r="BJ4122" s="55"/>
      <c r="BK4122" s="55"/>
      <c r="BL4122" s="55"/>
      <c r="BM4122" s="55"/>
      <c r="BN4122" s="55"/>
      <c r="BO4122" s="55"/>
      <c r="BP4122" s="55"/>
      <c r="BQ4122" s="55"/>
      <c r="BR4122" s="55"/>
      <c r="BS4122" s="55"/>
      <c r="BT4122" s="55"/>
    </row>
    <row r="4123" customFormat="1" spans="2:72">
      <c r="B4123" s="17"/>
      <c r="C4123" s="56">
        <f t="shared" si="475"/>
        <v>4119</v>
      </c>
      <c r="D4123" s="16" t="s">
        <v>4880</v>
      </c>
      <c r="E4123" s="54"/>
      <c r="F4123" s="55" t="s">
        <v>4873</v>
      </c>
      <c r="G4123" s="56">
        <v>100</v>
      </c>
      <c r="H4123" s="35">
        <f t="shared" si="476"/>
        <v>100</v>
      </c>
      <c r="I4123" s="47"/>
      <c r="J4123" s="17"/>
      <c r="K4123" s="17"/>
      <c r="L4123" s="17"/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  <c r="AE4123" s="17"/>
      <c r="AF4123" s="17"/>
      <c r="AG4123" s="17"/>
      <c r="AH4123" s="17"/>
      <c r="AI4123" s="17"/>
      <c r="AJ4123" s="17"/>
      <c r="AK4123" s="17"/>
      <c r="AL4123" s="17"/>
      <c r="AM4123" s="17"/>
      <c r="AN4123" s="17"/>
      <c r="AO4123" s="37">
        <f t="shared" si="477"/>
        <v>0</v>
      </c>
      <c r="AP4123" s="17"/>
      <c r="AQ4123" s="55"/>
      <c r="AR4123" s="55"/>
      <c r="AS4123" s="55"/>
      <c r="AT4123" s="55"/>
      <c r="AU4123" s="55"/>
      <c r="AV4123" s="55"/>
      <c r="AW4123" s="55"/>
      <c r="AX4123" s="55"/>
      <c r="AY4123" s="55"/>
      <c r="AZ4123" s="55"/>
      <c r="BA4123" s="55"/>
      <c r="BB4123" s="55"/>
      <c r="BC4123" s="55"/>
      <c r="BD4123" s="55"/>
      <c r="BE4123" s="55"/>
      <c r="BF4123" s="55"/>
      <c r="BG4123" s="55"/>
      <c r="BH4123" s="55"/>
      <c r="BI4123" s="55"/>
      <c r="BJ4123" s="55"/>
      <c r="BK4123" s="55"/>
      <c r="BL4123" s="55"/>
      <c r="BM4123" s="55"/>
      <c r="BN4123" s="55"/>
      <c r="BO4123" s="55"/>
      <c r="BP4123" s="55"/>
      <c r="BQ4123" s="55"/>
      <c r="BR4123" s="55"/>
      <c r="BS4123" s="55"/>
      <c r="BT4123" s="55"/>
    </row>
    <row r="4124" customFormat="1" spans="2:72">
      <c r="B4124" s="17"/>
      <c r="C4124" s="56">
        <f t="shared" si="475"/>
        <v>4120</v>
      </c>
      <c r="D4124" s="16" t="s">
        <v>4881</v>
      </c>
      <c r="E4124" s="54"/>
      <c r="F4124" s="55"/>
      <c r="G4124" s="56">
        <v>210</v>
      </c>
      <c r="H4124" s="35">
        <f t="shared" si="476"/>
        <v>124</v>
      </c>
      <c r="I4124" s="47"/>
      <c r="J4124" s="17"/>
      <c r="K4124" s="17"/>
      <c r="L4124" s="17"/>
      <c r="M4124" s="17"/>
      <c r="N4124" s="17"/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7"/>
      <c r="AI4124" s="17"/>
      <c r="AJ4124" s="17"/>
      <c r="AK4124" s="17"/>
      <c r="AL4124" s="17"/>
      <c r="AM4124" s="17"/>
      <c r="AN4124" s="17"/>
      <c r="AO4124" s="37">
        <f t="shared" si="477"/>
        <v>86</v>
      </c>
      <c r="AP4124" s="17"/>
      <c r="AQ4124" s="55"/>
      <c r="AR4124" s="55"/>
      <c r="AS4124" s="55"/>
      <c r="AT4124" s="55"/>
      <c r="AU4124" s="55"/>
      <c r="AV4124" s="55"/>
      <c r="AW4124" s="55"/>
      <c r="AX4124" s="55"/>
      <c r="AY4124" s="55">
        <v>36</v>
      </c>
      <c r="AZ4124" s="55"/>
      <c r="BA4124" s="55"/>
      <c r="BB4124" s="55"/>
      <c r="BC4124" s="55"/>
      <c r="BD4124" s="55"/>
      <c r="BE4124" s="55"/>
      <c r="BF4124" s="55"/>
      <c r="BG4124" s="55"/>
      <c r="BH4124" s="55"/>
      <c r="BI4124" s="55"/>
      <c r="BJ4124" s="55"/>
      <c r="BK4124" s="55"/>
      <c r="BL4124" s="55"/>
      <c r="BM4124" s="55">
        <v>50</v>
      </c>
      <c r="BN4124" s="55"/>
      <c r="BO4124" s="55"/>
      <c r="BP4124" s="55"/>
      <c r="BQ4124" s="55"/>
      <c r="BR4124" s="55"/>
      <c r="BS4124" s="55"/>
      <c r="BT4124" s="55"/>
    </row>
    <row r="4125" customFormat="1" spans="2:72">
      <c r="B4125" s="17"/>
      <c r="C4125" s="56">
        <f t="shared" si="475"/>
        <v>4121</v>
      </c>
      <c r="D4125" s="16" t="s">
        <v>4882</v>
      </c>
      <c r="E4125" s="54"/>
      <c r="F4125" s="55"/>
      <c r="G4125" s="56">
        <v>100</v>
      </c>
      <c r="H4125" s="35">
        <f t="shared" si="476"/>
        <v>100</v>
      </c>
      <c r="I4125" s="47"/>
      <c r="J4125" s="17"/>
      <c r="K4125" s="17"/>
      <c r="L4125" s="17"/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7"/>
      <c r="AG4125" s="17"/>
      <c r="AH4125" s="17"/>
      <c r="AI4125" s="17"/>
      <c r="AJ4125" s="17"/>
      <c r="AK4125" s="17"/>
      <c r="AL4125" s="17"/>
      <c r="AM4125" s="17"/>
      <c r="AN4125" s="17"/>
      <c r="AO4125" s="37">
        <f t="shared" si="477"/>
        <v>0</v>
      </c>
      <c r="AP4125" s="17"/>
      <c r="AQ4125" s="55"/>
      <c r="AR4125" s="55"/>
      <c r="AS4125" s="55"/>
      <c r="AT4125" s="55"/>
      <c r="AU4125" s="55"/>
      <c r="AV4125" s="55"/>
      <c r="AW4125" s="55"/>
      <c r="AX4125" s="55"/>
      <c r="AY4125" s="55"/>
      <c r="AZ4125" s="55"/>
      <c r="BA4125" s="55"/>
      <c r="BB4125" s="55"/>
      <c r="BC4125" s="55"/>
      <c r="BD4125" s="55"/>
      <c r="BE4125" s="55"/>
      <c r="BF4125" s="55"/>
      <c r="BG4125" s="55"/>
      <c r="BH4125" s="55"/>
      <c r="BI4125" s="55"/>
      <c r="BJ4125" s="55"/>
      <c r="BK4125" s="55"/>
      <c r="BL4125" s="55"/>
      <c r="BM4125" s="55"/>
      <c r="BN4125" s="55"/>
      <c r="BO4125" s="55"/>
      <c r="BP4125" s="55"/>
      <c r="BQ4125" s="55"/>
      <c r="BR4125" s="55"/>
      <c r="BS4125" s="55"/>
      <c r="BT4125" s="55"/>
    </row>
    <row r="4126" customFormat="1" spans="2:72">
      <c r="B4126" s="17"/>
      <c r="C4126" s="56">
        <f t="shared" si="475"/>
        <v>4122</v>
      </c>
      <c r="D4126" s="16" t="s">
        <v>4883</v>
      </c>
      <c r="E4126" s="54"/>
      <c r="F4126" s="55" t="s">
        <v>3153</v>
      </c>
      <c r="G4126" s="56">
        <v>7</v>
      </c>
      <c r="H4126" s="35">
        <f t="shared" si="476"/>
        <v>7</v>
      </c>
      <c r="I4126" s="47"/>
      <c r="J4126" s="17"/>
      <c r="K4126" s="17"/>
      <c r="L4126" s="17"/>
      <c r="M4126" s="17"/>
      <c r="N4126" s="17"/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  <c r="AE4126" s="17"/>
      <c r="AF4126" s="17"/>
      <c r="AG4126" s="17"/>
      <c r="AH4126" s="17"/>
      <c r="AI4126" s="17"/>
      <c r="AJ4126" s="17"/>
      <c r="AK4126" s="17"/>
      <c r="AL4126" s="17"/>
      <c r="AM4126" s="17"/>
      <c r="AN4126" s="17"/>
      <c r="AO4126" s="37">
        <f t="shared" si="477"/>
        <v>0</v>
      </c>
      <c r="AP4126" s="17"/>
      <c r="AQ4126" s="55"/>
      <c r="AR4126" s="55"/>
      <c r="AS4126" s="55"/>
      <c r="AT4126" s="55"/>
      <c r="AU4126" s="55"/>
      <c r="AV4126" s="55"/>
      <c r="AW4126" s="55"/>
      <c r="AX4126" s="55"/>
      <c r="AY4126" s="55"/>
      <c r="AZ4126" s="55"/>
      <c r="BA4126" s="55"/>
      <c r="BB4126" s="55"/>
      <c r="BC4126" s="55"/>
      <c r="BD4126" s="55"/>
      <c r="BE4126" s="55"/>
      <c r="BF4126" s="55"/>
      <c r="BG4126" s="55"/>
      <c r="BH4126" s="55"/>
      <c r="BI4126" s="55"/>
      <c r="BJ4126" s="55"/>
      <c r="BK4126" s="55"/>
      <c r="BL4126" s="55"/>
      <c r="BM4126" s="55"/>
      <c r="BN4126" s="55"/>
      <c r="BO4126" s="55"/>
      <c r="BP4126" s="55"/>
      <c r="BQ4126" s="55"/>
      <c r="BR4126" s="55"/>
      <c r="BS4126" s="55"/>
      <c r="BT4126" s="55"/>
    </row>
    <row r="4127" customFormat="1" hidden="1" spans="2:72">
      <c r="B4127" s="17"/>
      <c r="C4127" s="56">
        <f t="shared" si="475"/>
        <v>4123</v>
      </c>
      <c r="D4127" s="16"/>
      <c r="E4127" s="54"/>
      <c r="F4127" s="55"/>
      <c r="G4127" s="56"/>
      <c r="H4127" s="57"/>
      <c r="I4127" s="47"/>
      <c r="J4127" s="17"/>
      <c r="K4127" s="17"/>
      <c r="L4127" s="17"/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  <c r="AE4127" s="17"/>
      <c r="AF4127" s="17"/>
      <c r="AG4127" s="17"/>
      <c r="AH4127" s="17"/>
      <c r="AI4127" s="17"/>
      <c r="AJ4127" s="17"/>
      <c r="AK4127" s="17"/>
      <c r="AL4127" s="17"/>
      <c r="AM4127" s="17"/>
      <c r="AN4127" s="17"/>
      <c r="AO4127" s="37"/>
      <c r="AP4127" s="17"/>
      <c r="AQ4127" s="55"/>
      <c r="AR4127" s="55"/>
      <c r="AS4127" s="55"/>
      <c r="AT4127" s="55"/>
      <c r="AU4127" s="55"/>
      <c r="AV4127" s="55"/>
      <c r="AW4127" s="55"/>
      <c r="AX4127" s="55"/>
      <c r="AY4127" s="55"/>
      <c r="AZ4127" s="55"/>
      <c r="BA4127" s="55"/>
      <c r="BB4127" s="55"/>
      <c r="BC4127" s="55"/>
      <c r="BD4127" s="55"/>
      <c r="BE4127" s="55"/>
      <c r="BF4127" s="55"/>
      <c r="BG4127" s="55"/>
      <c r="BH4127" s="55"/>
      <c r="BI4127" s="55"/>
      <c r="BJ4127" s="55"/>
      <c r="BK4127" s="55"/>
      <c r="BL4127" s="55"/>
      <c r="BM4127" s="55"/>
      <c r="BN4127" s="55"/>
      <c r="BO4127" s="55"/>
      <c r="BP4127" s="55"/>
      <c r="BQ4127" s="55"/>
      <c r="BR4127" s="55"/>
      <c r="BS4127" s="55"/>
      <c r="BT4127" s="55"/>
    </row>
    <row r="4128" customFormat="1" hidden="1" spans="2:72">
      <c r="B4128" s="17"/>
      <c r="C4128" s="56">
        <f t="shared" si="475"/>
        <v>4124</v>
      </c>
      <c r="D4128" s="16"/>
      <c r="E4128" s="54"/>
      <c r="F4128" s="55"/>
      <c r="G4128" s="56"/>
      <c r="H4128" s="57"/>
      <c r="I4128" s="47"/>
      <c r="J4128" s="17"/>
      <c r="K4128" s="17"/>
      <c r="L4128" s="17"/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7"/>
      <c r="AG4128" s="17"/>
      <c r="AH4128" s="17"/>
      <c r="AI4128" s="17"/>
      <c r="AJ4128" s="17"/>
      <c r="AK4128" s="17"/>
      <c r="AL4128" s="17"/>
      <c r="AM4128" s="17"/>
      <c r="AN4128" s="17"/>
      <c r="AO4128" s="37"/>
      <c r="AP4128" s="17"/>
      <c r="AQ4128" s="55"/>
      <c r="AR4128" s="55"/>
      <c r="AS4128" s="55"/>
      <c r="AT4128" s="55"/>
      <c r="AU4128" s="55"/>
      <c r="AV4128" s="55"/>
      <c r="AW4128" s="55"/>
      <c r="AX4128" s="55"/>
      <c r="AY4128" s="55"/>
      <c r="AZ4128" s="55"/>
      <c r="BA4128" s="55"/>
      <c r="BB4128" s="55"/>
      <c r="BC4128" s="55"/>
      <c r="BD4128" s="55"/>
      <c r="BE4128" s="55"/>
      <c r="BF4128" s="55"/>
      <c r="BG4128" s="55"/>
      <c r="BH4128" s="55"/>
      <c r="BI4128" s="55"/>
      <c r="BJ4128" s="55"/>
      <c r="BK4128" s="55"/>
      <c r="BL4128" s="55"/>
      <c r="BM4128" s="55"/>
      <c r="BN4128" s="55"/>
      <c r="BO4128" s="55"/>
      <c r="BP4128" s="55"/>
      <c r="BQ4128" s="55"/>
      <c r="BR4128" s="55"/>
      <c r="BS4128" s="55"/>
      <c r="BT4128" s="55"/>
    </row>
    <row r="4129" customFormat="1" hidden="1" spans="2:72">
      <c r="B4129" s="17"/>
      <c r="C4129" s="56">
        <f t="shared" si="475"/>
        <v>4125</v>
      </c>
      <c r="D4129" s="16"/>
      <c r="E4129" s="54"/>
      <c r="F4129" s="55"/>
      <c r="G4129" s="56"/>
      <c r="H4129" s="57"/>
      <c r="I4129" s="47"/>
      <c r="J4129" s="17"/>
      <c r="K4129" s="17"/>
      <c r="L4129" s="17"/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7"/>
      <c r="AG4129" s="17"/>
      <c r="AH4129" s="17"/>
      <c r="AI4129" s="17"/>
      <c r="AJ4129" s="17"/>
      <c r="AK4129" s="17"/>
      <c r="AL4129" s="17"/>
      <c r="AM4129" s="17"/>
      <c r="AN4129" s="17"/>
      <c r="AO4129" s="37"/>
      <c r="AP4129" s="17"/>
      <c r="AQ4129" s="55"/>
      <c r="AR4129" s="55"/>
      <c r="AS4129" s="55"/>
      <c r="AT4129" s="55"/>
      <c r="AU4129" s="55"/>
      <c r="AV4129" s="55"/>
      <c r="AW4129" s="55"/>
      <c r="AX4129" s="55"/>
      <c r="AY4129" s="55"/>
      <c r="AZ4129" s="55"/>
      <c r="BA4129" s="55"/>
      <c r="BB4129" s="55"/>
      <c r="BC4129" s="55"/>
      <c r="BD4129" s="55"/>
      <c r="BE4129" s="55"/>
      <c r="BF4129" s="55"/>
      <c r="BG4129" s="55"/>
      <c r="BH4129" s="55"/>
      <c r="BI4129" s="55"/>
      <c r="BJ4129" s="55"/>
      <c r="BK4129" s="55"/>
      <c r="BL4129" s="55"/>
      <c r="BM4129" s="55"/>
      <c r="BN4129" s="55"/>
      <c r="BO4129" s="55"/>
      <c r="BP4129" s="55"/>
      <c r="BQ4129" s="55"/>
      <c r="BR4129" s="55"/>
      <c r="BS4129" s="55"/>
      <c r="BT4129" s="55"/>
    </row>
    <row r="4130" customFormat="1" hidden="1" spans="2:72">
      <c r="B4130" s="17"/>
      <c r="C4130" s="56"/>
      <c r="D4130" s="58" t="s">
        <v>4884</v>
      </c>
      <c r="E4130" s="54"/>
      <c r="F4130" s="55"/>
      <c r="G4130" s="56">
        <v>100</v>
      </c>
      <c r="H4130" s="57">
        <v>0</v>
      </c>
      <c r="I4130" s="47"/>
      <c r="J4130" s="17"/>
      <c r="K4130" s="17"/>
      <c r="L4130" s="17"/>
      <c r="M4130" s="17"/>
      <c r="N4130" s="17"/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  <c r="AE4130" s="17"/>
      <c r="AF4130" s="17"/>
      <c r="AG4130" s="17"/>
      <c r="AH4130" s="17"/>
      <c r="AI4130" s="17"/>
      <c r="AJ4130" s="17"/>
      <c r="AK4130" s="17"/>
      <c r="AL4130" s="17"/>
      <c r="AM4130" s="17"/>
      <c r="AN4130" s="17"/>
      <c r="AO4130" s="37">
        <v>100</v>
      </c>
      <c r="AP4130" s="17"/>
      <c r="AQ4130" s="55"/>
      <c r="AR4130" s="55"/>
      <c r="AS4130" s="55"/>
      <c r="AT4130" s="55"/>
      <c r="AU4130" s="55"/>
      <c r="AV4130" s="55"/>
      <c r="AW4130" s="55"/>
      <c r="AX4130" s="55"/>
      <c r="AY4130" s="55"/>
      <c r="AZ4130" s="55"/>
      <c r="BA4130" s="55"/>
      <c r="BB4130" s="55"/>
      <c r="BC4130" s="55"/>
      <c r="BD4130" s="55"/>
      <c r="BE4130" s="55"/>
      <c r="BF4130" s="55"/>
      <c r="BG4130" s="55"/>
      <c r="BH4130" s="55"/>
      <c r="BI4130" s="55"/>
      <c r="BJ4130" s="55"/>
      <c r="BK4130" s="55"/>
      <c r="BL4130" s="55"/>
      <c r="BM4130" s="55">
        <v>100</v>
      </c>
      <c r="BN4130" s="55"/>
      <c r="BO4130" s="55"/>
      <c r="BP4130" s="55"/>
      <c r="BQ4130" s="55"/>
      <c r="BR4130" s="55"/>
      <c r="BS4130" s="55"/>
      <c r="BT4130" s="55"/>
    </row>
    <row r="4131" customFormat="1" spans="2:72">
      <c r="B4131" s="17"/>
      <c r="C4131" s="56">
        <f t="shared" ref="C4131:C4140" si="478">ROW()-4</f>
        <v>4127</v>
      </c>
      <c r="D4131" s="16" t="s">
        <v>4885</v>
      </c>
      <c r="E4131" s="54"/>
      <c r="F4131" s="55"/>
      <c r="G4131" s="56">
        <v>250</v>
      </c>
      <c r="H4131" s="35">
        <f t="shared" ref="H4131:H4139" si="479">G4131+I4131-AO4131</f>
        <v>100</v>
      </c>
      <c r="I4131" s="47"/>
      <c r="J4131" s="17"/>
      <c r="K4131" s="17"/>
      <c r="L4131" s="17"/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  <c r="AE4131" s="17"/>
      <c r="AF4131" s="17"/>
      <c r="AG4131" s="17"/>
      <c r="AH4131" s="17"/>
      <c r="AI4131" s="17"/>
      <c r="AJ4131" s="17"/>
      <c r="AK4131" s="17"/>
      <c r="AL4131" s="17"/>
      <c r="AM4131" s="17"/>
      <c r="AN4131" s="17"/>
      <c r="AO4131" s="37">
        <f t="shared" ref="AO4131:AO4139" si="480">SUM(AP4131:BT4131)</f>
        <v>150</v>
      </c>
      <c r="AP4131" s="17"/>
      <c r="AQ4131" s="55"/>
      <c r="AR4131" s="55"/>
      <c r="AS4131" s="55"/>
      <c r="AT4131" s="55"/>
      <c r="AU4131" s="55"/>
      <c r="AV4131" s="55"/>
      <c r="AW4131" s="55"/>
      <c r="AX4131" s="55"/>
      <c r="AY4131" s="55"/>
      <c r="AZ4131" s="55"/>
      <c r="BA4131" s="55"/>
      <c r="BB4131" s="55"/>
      <c r="BC4131" s="55"/>
      <c r="BD4131" s="55"/>
      <c r="BE4131" s="55"/>
      <c r="BF4131" s="55"/>
      <c r="BG4131" s="55"/>
      <c r="BH4131" s="55">
        <v>50</v>
      </c>
      <c r="BI4131" s="55"/>
      <c r="BJ4131" s="55"/>
      <c r="BK4131" s="55"/>
      <c r="BL4131" s="55"/>
      <c r="BM4131" s="55"/>
      <c r="BN4131" s="55"/>
      <c r="BO4131" s="55"/>
      <c r="BP4131" s="55"/>
      <c r="BQ4131" s="55"/>
      <c r="BR4131" s="55">
        <v>100</v>
      </c>
      <c r="BS4131" s="55"/>
      <c r="BT4131" s="55"/>
    </row>
    <row r="4132" customFormat="1" hidden="1" spans="2:72">
      <c r="B4132" s="17"/>
      <c r="C4132" s="56">
        <f t="shared" si="478"/>
        <v>4128</v>
      </c>
      <c r="D4132" s="16" t="s">
        <v>4886</v>
      </c>
      <c r="E4132" s="54"/>
      <c r="F4132" s="55"/>
      <c r="G4132" s="56">
        <v>100</v>
      </c>
      <c r="H4132" s="57">
        <v>0</v>
      </c>
      <c r="I4132" s="47"/>
      <c r="J4132" s="17"/>
      <c r="K4132" s="17"/>
      <c r="L4132" s="17"/>
      <c r="M4132" s="17"/>
      <c r="N4132" s="17"/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  <c r="AE4132" s="17"/>
      <c r="AF4132" s="17"/>
      <c r="AG4132" s="17"/>
      <c r="AH4132" s="17"/>
      <c r="AI4132" s="17"/>
      <c r="AJ4132" s="17"/>
      <c r="AK4132" s="17"/>
      <c r="AL4132" s="17"/>
      <c r="AM4132" s="17"/>
      <c r="AN4132" s="17"/>
      <c r="AO4132" s="37">
        <v>100</v>
      </c>
      <c r="AP4132" s="17"/>
      <c r="AQ4132" s="55"/>
      <c r="AR4132" s="55"/>
      <c r="AS4132" s="55"/>
      <c r="AT4132" s="55"/>
      <c r="AU4132" s="55"/>
      <c r="AV4132" s="55"/>
      <c r="AW4132" s="55"/>
      <c r="AX4132" s="55"/>
      <c r="AY4132" s="55"/>
      <c r="AZ4132" s="55"/>
      <c r="BA4132" s="55"/>
      <c r="BB4132" s="55"/>
      <c r="BC4132" s="55"/>
      <c r="BD4132" s="55"/>
      <c r="BE4132" s="55"/>
      <c r="BF4132" s="55"/>
      <c r="BG4132" s="55"/>
      <c r="BH4132" s="55"/>
      <c r="BI4132" s="55"/>
      <c r="BJ4132" s="55"/>
      <c r="BK4132" s="55"/>
      <c r="BL4132" s="55"/>
      <c r="BM4132" s="55"/>
      <c r="BN4132" s="55">
        <v>100</v>
      </c>
      <c r="BO4132" s="55"/>
      <c r="BP4132" s="55"/>
      <c r="BQ4132" s="55"/>
      <c r="BR4132" s="55"/>
      <c r="BS4132" s="55"/>
      <c r="BT4132" s="55"/>
    </row>
    <row r="4133" customFormat="1" hidden="1" spans="2:72">
      <c r="B4133" s="17"/>
      <c r="C4133" s="56">
        <f t="shared" si="478"/>
        <v>4129</v>
      </c>
      <c r="D4133" s="16" t="s">
        <v>4887</v>
      </c>
      <c r="E4133" s="54"/>
      <c r="F4133" s="55"/>
      <c r="G4133" s="56">
        <v>100</v>
      </c>
      <c r="H4133" s="57">
        <v>0</v>
      </c>
      <c r="I4133" s="47"/>
      <c r="J4133" s="17"/>
      <c r="K4133" s="17"/>
      <c r="L4133" s="17"/>
      <c r="M4133" s="17"/>
      <c r="N4133" s="17"/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  <c r="AE4133" s="17"/>
      <c r="AF4133" s="17"/>
      <c r="AG4133" s="17"/>
      <c r="AH4133" s="17"/>
      <c r="AI4133" s="17"/>
      <c r="AJ4133" s="17"/>
      <c r="AK4133" s="17"/>
      <c r="AL4133" s="17"/>
      <c r="AM4133" s="17"/>
      <c r="AN4133" s="17"/>
      <c r="AO4133" s="37">
        <v>100</v>
      </c>
      <c r="AP4133" s="17"/>
      <c r="AQ4133" s="55"/>
      <c r="AR4133" s="55"/>
      <c r="AS4133" s="55"/>
      <c r="AT4133" s="55"/>
      <c r="AU4133" s="55"/>
      <c r="AV4133" s="55"/>
      <c r="AW4133" s="55"/>
      <c r="AX4133" s="55"/>
      <c r="AY4133" s="55">
        <v>100</v>
      </c>
      <c r="AZ4133" s="55"/>
      <c r="BA4133" s="55"/>
      <c r="BB4133" s="55"/>
      <c r="BC4133" s="55"/>
      <c r="BD4133" s="55"/>
      <c r="BE4133" s="55"/>
      <c r="BF4133" s="55"/>
      <c r="BG4133" s="55"/>
      <c r="BH4133" s="55"/>
      <c r="BI4133" s="55"/>
      <c r="BJ4133" s="55"/>
      <c r="BK4133" s="55"/>
      <c r="BL4133" s="55"/>
      <c r="BM4133" s="55"/>
      <c r="BN4133" s="55"/>
      <c r="BO4133" s="55"/>
      <c r="BP4133" s="55"/>
      <c r="BQ4133" s="55"/>
      <c r="BR4133" s="55"/>
      <c r="BS4133" s="55"/>
      <c r="BT4133" s="55"/>
    </row>
    <row r="4134" customFormat="1" hidden="1" spans="2:72">
      <c r="B4134" s="17"/>
      <c r="C4134" s="56">
        <f t="shared" si="478"/>
        <v>4130</v>
      </c>
      <c r="D4134" s="16" t="s">
        <v>3075</v>
      </c>
      <c r="E4134" s="54"/>
      <c r="F4134" s="55" t="s">
        <v>2898</v>
      </c>
      <c r="G4134" s="56">
        <v>100</v>
      </c>
      <c r="H4134" s="57">
        <v>0</v>
      </c>
      <c r="I4134" s="4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  <c r="AE4134" s="17"/>
      <c r="AF4134" s="17"/>
      <c r="AG4134" s="17"/>
      <c r="AH4134" s="17"/>
      <c r="AI4134" s="17"/>
      <c r="AJ4134" s="17"/>
      <c r="AK4134" s="17"/>
      <c r="AL4134" s="17"/>
      <c r="AM4134" s="17"/>
      <c r="AN4134" s="17"/>
      <c r="AO4134" s="37">
        <v>100</v>
      </c>
      <c r="AP4134" s="17"/>
      <c r="AQ4134" s="55"/>
      <c r="AR4134" s="55">
        <v>100</v>
      </c>
      <c r="AS4134" s="55"/>
      <c r="AT4134" s="55"/>
      <c r="AU4134" s="55"/>
      <c r="AV4134" s="55"/>
      <c r="AW4134" s="55"/>
      <c r="AX4134" s="55"/>
      <c r="AY4134" s="55"/>
      <c r="AZ4134" s="55"/>
      <c r="BA4134" s="55"/>
      <c r="BB4134" s="55"/>
      <c r="BC4134" s="55"/>
      <c r="BD4134" s="55"/>
      <c r="BE4134" s="55"/>
      <c r="BF4134" s="55"/>
      <c r="BG4134" s="55"/>
      <c r="BH4134" s="55"/>
      <c r="BI4134" s="55"/>
      <c r="BJ4134" s="55"/>
      <c r="BK4134" s="55"/>
      <c r="BL4134" s="55"/>
      <c r="BM4134" s="55"/>
      <c r="BN4134" s="55"/>
      <c r="BO4134" s="55"/>
      <c r="BP4134" s="55"/>
      <c r="BQ4134" s="55"/>
      <c r="BR4134" s="55"/>
      <c r="BS4134" s="55"/>
      <c r="BT4134" s="55"/>
    </row>
    <row r="4135" customFormat="1" spans="2:72">
      <c r="B4135" s="17"/>
      <c r="C4135" s="56">
        <f t="shared" si="478"/>
        <v>4131</v>
      </c>
      <c r="D4135" s="16" t="s">
        <v>4888</v>
      </c>
      <c r="E4135" s="54" t="s">
        <v>4889</v>
      </c>
      <c r="F4135" s="55" t="s">
        <v>4890</v>
      </c>
      <c r="G4135" s="56">
        <v>100</v>
      </c>
      <c r="H4135" s="35">
        <f t="shared" si="479"/>
        <v>100</v>
      </c>
      <c r="I4135" s="4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  <c r="AE4135" s="17"/>
      <c r="AF4135" s="17"/>
      <c r="AG4135" s="17"/>
      <c r="AH4135" s="17"/>
      <c r="AI4135" s="17"/>
      <c r="AJ4135" s="17"/>
      <c r="AK4135" s="17"/>
      <c r="AL4135" s="17"/>
      <c r="AM4135" s="17"/>
      <c r="AN4135" s="17"/>
      <c r="AO4135" s="37">
        <f t="shared" si="480"/>
        <v>0</v>
      </c>
      <c r="AP4135" s="17"/>
      <c r="AQ4135" s="55"/>
      <c r="AR4135" s="55"/>
      <c r="AS4135" s="55"/>
      <c r="AT4135" s="55"/>
      <c r="AU4135" s="55"/>
      <c r="AV4135" s="55"/>
      <c r="AW4135" s="55"/>
      <c r="AX4135" s="55"/>
      <c r="AY4135" s="55"/>
      <c r="AZ4135" s="55"/>
      <c r="BA4135" s="55"/>
      <c r="BB4135" s="55"/>
      <c r="BC4135" s="55"/>
      <c r="BD4135" s="55"/>
      <c r="BE4135" s="55"/>
      <c r="BF4135" s="55"/>
      <c r="BG4135" s="55"/>
      <c r="BH4135" s="55"/>
      <c r="BI4135" s="55"/>
      <c r="BJ4135" s="55"/>
      <c r="BK4135" s="55"/>
      <c r="BL4135" s="55"/>
      <c r="BM4135" s="55"/>
      <c r="BN4135" s="55"/>
      <c r="BO4135" s="55"/>
      <c r="BP4135" s="55"/>
      <c r="BQ4135" s="55"/>
      <c r="BR4135" s="55"/>
      <c r="BS4135" s="55"/>
      <c r="BT4135" s="55"/>
    </row>
    <row r="4136" customFormat="1" spans="2:72">
      <c r="B4136" s="17"/>
      <c r="C4136" s="56">
        <f t="shared" si="478"/>
        <v>4132</v>
      </c>
      <c r="D4136" s="16" t="s">
        <v>4891</v>
      </c>
      <c r="E4136" s="54"/>
      <c r="F4136" s="55"/>
      <c r="G4136" s="56">
        <v>55</v>
      </c>
      <c r="H4136" s="35">
        <f t="shared" si="479"/>
        <v>35</v>
      </c>
      <c r="I4136" s="47"/>
      <c r="J4136" s="17"/>
      <c r="K4136" s="17"/>
      <c r="L4136" s="17"/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  <c r="AE4136" s="17"/>
      <c r="AF4136" s="17"/>
      <c r="AG4136" s="17"/>
      <c r="AH4136" s="17"/>
      <c r="AI4136" s="17"/>
      <c r="AJ4136" s="17"/>
      <c r="AK4136" s="17"/>
      <c r="AL4136" s="17"/>
      <c r="AM4136" s="17"/>
      <c r="AN4136" s="17"/>
      <c r="AO4136" s="37">
        <f t="shared" si="480"/>
        <v>20</v>
      </c>
      <c r="AP4136" s="17"/>
      <c r="AQ4136" s="55"/>
      <c r="AR4136" s="55"/>
      <c r="AS4136" s="55"/>
      <c r="AT4136" s="55"/>
      <c r="AU4136" s="55"/>
      <c r="AV4136" s="55"/>
      <c r="AW4136" s="55"/>
      <c r="AX4136" s="55"/>
      <c r="AY4136" s="55"/>
      <c r="AZ4136" s="55"/>
      <c r="BA4136" s="55"/>
      <c r="BB4136" s="55"/>
      <c r="BC4136" s="55"/>
      <c r="BD4136" s="55"/>
      <c r="BE4136" s="55"/>
      <c r="BF4136" s="55"/>
      <c r="BG4136" s="55"/>
      <c r="BH4136" s="55"/>
      <c r="BI4136" s="55"/>
      <c r="BJ4136" s="55">
        <v>20</v>
      </c>
      <c r="BK4136" s="55"/>
      <c r="BL4136" s="55"/>
      <c r="BM4136" s="55"/>
      <c r="BN4136" s="55"/>
      <c r="BO4136" s="55"/>
      <c r="BP4136" s="55"/>
      <c r="BQ4136" s="55"/>
      <c r="BR4136" s="55"/>
      <c r="BS4136" s="55"/>
      <c r="BT4136" s="55"/>
    </row>
    <row r="4137" customFormat="1" spans="2:72">
      <c r="B4137" s="17"/>
      <c r="C4137" s="56">
        <f t="shared" si="478"/>
        <v>4133</v>
      </c>
      <c r="D4137" s="16" t="s">
        <v>4892</v>
      </c>
      <c r="E4137" s="54"/>
      <c r="F4137" s="55" t="s">
        <v>4650</v>
      </c>
      <c r="G4137" s="56">
        <v>50</v>
      </c>
      <c r="H4137" s="35">
        <f t="shared" si="479"/>
        <v>50</v>
      </c>
      <c r="I4137" s="47"/>
      <c r="J4137" s="17"/>
      <c r="K4137" s="17"/>
      <c r="L4137" s="17"/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  <c r="AE4137" s="17"/>
      <c r="AF4137" s="17"/>
      <c r="AG4137" s="17"/>
      <c r="AH4137" s="17"/>
      <c r="AI4137" s="17"/>
      <c r="AJ4137" s="17"/>
      <c r="AK4137" s="17"/>
      <c r="AL4137" s="17"/>
      <c r="AM4137" s="17"/>
      <c r="AN4137" s="17"/>
      <c r="AO4137" s="37">
        <f t="shared" si="480"/>
        <v>0</v>
      </c>
      <c r="AP4137" s="17"/>
      <c r="AQ4137" s="55"/>
      <c r="AR4137" s="55"/>
      <c r="AS4137" s="55"/>
      <c r="AT4137" s="55"/>
      <c r="AU4137" s="55"/>
      <c r="AV4137" s="55"/>
      <c r="AW4137" s="55"/>
      <c r="AX4137" s="55"/>
      <c r="AY4137" s="55"/>
      <c r="AZ4137" s="55"/>
      <c r="BA4137" s="55"/>
      <c r="BB4137" s="55"/>
      <c r="BC4137" s="55"/>
      <c r="BD4137" s="55"/>
      <c r="BE4137" s="55"/>
      <c r="BF4137" s="55"/>
      <c r="BG4137" s="55"/>
      <c r="BH4137" s="55"/>
      <c r="BI4137" s="55"/>
      <c r="BJ4137" s="55"/>
      <c r="BK4137" s="55"/>
      <c r="BL4137" s="55"/>
      <c r="BM4137" s="55"/>
      <c r="BN4137" s="55"/>
      <c r="BO4137" s="55"/>
      <c r="BP4137" s="55"/>
      <c r="BQ4137" s="55"/>
      <c r="BR4137" s="55"/>
      <c r="BS4137" s="55"/>
      <c r="BT4137" s="55"/>
    </row>
    <row r="4138" customFormat="1" spans="2:72">
      <c r="B4138" s="17"/>
      <c r="C4138" s="56">
        <f t="shared" si="478"/>
        <v>4134</v>
      </c>
      <c r="D4138" s="16" t="s">
        <v>4893</v>
      </c>
      <c r="E4138" s="54" t="s">
        <v>4894</v>
      </c>
      <c r="F4138" s="55" t="s">
        <v>4627</v>
      </c>
      <c r="G4138" s="56">
        <v>100</v>
      </c>
      <c r="H4138" s="35">
        <f t="shared" si="479"/>
        <v>100</v>
      </c>
      <c r="I4138" s="47"/>
      <c r="J4138" s="17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  <c r="AE4138" s="17"/>
      <c r="AF4138" s="17"/>
      <c r="AG4138" s="17"/>
      <c r="AH4138" s="17"/>
      <c r="AI4138" s="17"/>
      <c r="AJ4138" s="17"/>
      <c r="AK4138" s="17"/>
      <c r="AL4138" s="17"/>
      <c r="AM4138" s="17"/>
      <c r="AN4138" s="17"/>
      <c r="AO4138" s="37">
        <f t="shared" si="480"/>
        <v>0</v>
      </c>
      <c r="AP4138" s="17"/>
      <c r="AQ4138" s="55"/>
      <c r="AR4138" s="55"/>
      <c r="AS4138" s="55"/>
      <c r="AT4138" s="55"/>
      <c r="AU4138" s="55"/>
      <c r="AV4138" s="55"/>
      <c r="AW4138" s="55"/>
      <c r="AX4138" s="55"/>
      <c r="AY4138" s="55"/>
      <c r="AZ4138" s="55"/>
      <c r="BA4138" s="55"/>
      <c r="BB4138" s="55"/>
      <c r="BC4138" s="55"/>
      <c r="BD4138" s="55"/>
      <c r="BE4138" s="55"/>
      <c r="BF4138" s="55"/>
      <c r="BG4138" s="55"/>
      <c r="BH4138" s="55"/>
      <c r="BI4138" s="55"/>
      <c r="BJ4138" s="55"/>
      <c r="BK4138" s="55"/>
      <c r="BL4138" s="55"/>
      <c r="BM4138" s="55"/>
      <c r="BN4138" s="55"/>
      <c r="BO4138" s="55"/>
      <c r="BP4138" s="55"/>
      <c r="BQ4138" s="55"/>
      <c r="BR4138" s="55"/>
      <c r="BS4138" s="55"/>
      <c r="BT4138" s="55"/>
    </row>
    <row r="4139" customFormat="1" spans="2:72">
      <c r="B4139" s="17"/>
      <c r="C4139" s="56">
        <f t="shared" si="478"/>
        <v>4135</v>
      </c>
      <c r="D4139" s="16" t="s">
        <v>4895</v>
      </c>
      <c r="E4139" s="54"/>
      <c r="F4139" s="55" t="s">
        <v>4873</v>
      </c>
      <c r="G4139" s="56">
        <v>30</v>
      </c>
      <c r="H4139" s="35">
        <f t="shared" si="479"/>
        <v>30</v>
      </c>
      <c r="I4139" s="4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  <c r="AE4139" s="17"/>
      <c r="AF4139" s="17"/>
      <c r="AG4139" s="17"/>
      <c r="AH4139" s="17"/>
      <c r="AI4139" s="17"/>
      <c r="AJ4139" s="17"/>
      <c r="AK4139" s="17"/>
      <c r="AL4139" s="17"/>
      <c r="AM4139" s="17"/>
      <c r="AN4139" s="17"/>
      <c r="AO4139" s="37">
        <f t="shared" si="480"/>
        <v>0</v>
      </c>
      <c r="AP4139" s="17"/>
      <c r="AQ4139" s="55"/>
      <c r="AR4139" s="55"/>
      <c r="AS4139" s="55"/>
      <c r="AT4139" s="55"/>
      <c r="AU4139" s="55"/>
      <c r="AV4139" s="55"/>
      <c r="AW4139" s="55"/>
      <c r="AX4139" s="55"/>
      <c r="AY4139" s="55"/>
      <c r="AZ4139" s="55"/>
      <c r="BA4139" s="55"/>
      <c r="BB4139" s="55"/>
      <c r="BC4139" s="55"/>
      <c r="BD4139" s="55"/>
      <c r="BE4139" s="55"/>
      <c r="BF4139" s="55"/>
      <c r="BG4139" s="55"/>
      <c r="BH4139" s="55"/>
      <c r="BI4139" s="55"/>
      <c r="BJ4139" s="55"/>
      <c r="BK4139" s="55"/>
      <c r="BL4139" s="55"/>
      <c r="BM4139" s="55"/>
      <c r="BN4139" s="55"/>
      <c r="BO4139" s="55"/>
      <c r="BP4139" s="55"/>
      <c r="BQ4139" s="55"/>
      <c r="BR4139" s="55"/>
      <c r="BS4139" s="55"/>
      <c r="BT4139" s="55"/>
    </row>
    <row r="4140" customFormat="1" hidden="1" spans="2:72">
      <c r="B4140" s="17"/>
      <c r="C4140" s="56">
        <f t="shared" si="478"/>
        <v>4136</v>
      </c>
      <c r="D4140" s="16" t="s">
        <v>4896</v>
      </c>
      <c r="E4140" s="54"/>
      <c r="F4140" s="55"/>
      <c r="G4140" s="56">
        <v>40</v>
      </c>
      <c r="H4140" s="57">
        <v>0</v>
      </c>
      <c r="I4140" s="47"/>
      <c r="J4140" s="17"/>
      <c r="K4140" s="17"/>
      <c r="L4140" s="17"/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  <c r="AE4140" s="17"/>
      <c r="AF4140" s="17"/>
      <c r="AG4140" s="17"/>
      <c r="AH4140" s="17"/>
      <c r="AI4140" s="17"/>
      <c r="AJ4140" s="17"/>
      <c r="AK4140" s="17"/>
      <c r="AL4140" s="17"/>
      <c r="AM4140" s="17"/>
      <c r="AN4140" s="17"/>
      <c r="AO4140" s="37">
        <v>40</v>
      </c>
      <c r="AP4140" s="17"/>
      <c r="AQ4140" s="55"/>
      <c r="AR4140" s="55"/>
      <c r="AS4140" s="55"/>
      <c r="AT4140" s="55"/>
      <c r="AU4140" s="55"/>
      <c r="AV4140" s="55"/>
      <c r="AW4140" s="55"/>
      <c r="AX4140" s="55"/>
      <c r="AY4140" s="55"/>
      <c r="AZ4140" s="55"/>
      <c r="BA4140" s="55"/>
      <c r="BB4140" s="55"/>
      <c r="BC4140" s="55"/>
      <c r="BD4140" s="55"/>
      <c r="BE4140" s="55"/>
      <c r="BF4140" s="55"/>
      <c r="BG4140" s="55"/>
      <c r="BH4140" s="55"/>
      <c r="BI4140" s="55"/>
      <c r="BJ4140" s="55"/>
      <c r="BK4140" s="55"/>
      <c r="BL4140" s="55"/>
      <c r="BM4140" s="55"/>
      <c r="BN4140" s="55"/>
      <c r="BO4140" s="55"/>
      <c r="BP4140" s="55"/>
      <c r="BQ4140" s="55"/>
      <c r="BR4140" s="55"/>
      <c r="BS4140" s="55"/>
      <c r="BT4140" s="55">
        <v>40</v>
      </c>
    </row>
    <row r="4141" customFormat="1" spans="2:72">
      <c r="B4141" s="17"/>
      <c r="C4141" s="56">
        <f t="shared" ref="C4141:C4150" si="481">ROW()-4</f>
        <v>4137</v>
      </c>
      <c r="D4141" s="16" t="s">
        <v>4897</v>
      </c>
      <c r="E4141" s="54"/>
      <c r="F4141" s="55" t="s">
        <v>4898</v>
      </c>
      <c r="G4141" s="56">
        <v>50</v>
      </c>
      <c r="H4141" s="35">
        <f t="shared" ref="H4141:H4148" si="482">G4141+I4141-AO4141</f>
        <v>50</v>
      </c>
      <c r="I4141" s="47"/>
      <c r="J4141" s="17"/>
      <c r="K4141" s="17"/>
      <c r="L4141" s="17"/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  <c r="AE4141" s="17"/>
      <c r="AF4141" s="17"/>
      <c r="AG4141" s="17"/>
      <c r="AH4141" s="17"/>
      <c r="AI4141" s="17"/>
      <c r="AJ4141" s="17"/>
      <c r="AK4141" s="17"/>
      <c r="AL4141" s="17"/>
      <c r="AM4141" s="17"/>
      <c r="AN4141" s="17"/>
      <c r="AO4141" s="37">
        <f t="shared" ref="AO4141:AO4148" si="483">SUM(AP4141:BT4141)</f>
        <v>0</v>
      </c>
      <c r="AP4141" s="17"/>
      <c r="AQ4141" s="55"/>
      <c r="AR4141" s="55"/>
      <c r="AS4141" s="55"/>
      <c r="AT4141" s="55"/>
      <c r="AU4141" s="55"/>
      <c r="AV4141" s="55"/>
      <c r="AW4141" s="55"/>
      <c r="AX4141" s="55"/>
      <c r="AY4141" s="55"/>
      <c r="AZ4141" s="55"/>
      <c r="BA4141" s="55"/>
      <c r="BB4141" s="55"/>
      <c r="BC4141" s="55"/>
      <c r="BD4141" s="55"/>
      <c r="BE4141" s="55"/>
      <c r="BF4141" s="55"/>
      <c r="BG4141" s="55"/>
      <c r="BH4141" s="55"/>
      <c r="BI4141" s="55"/>
      <c r="BJ4141" s="55"/>
      <c r="BK4141" s="55"/>
      <c r="BL4141" s="55"/>
      <c r="BM4141" s="55"/>
      <c r="BN4141" s="55"/>
      <c r="BO4141" s="55"/>
      <c r="BP4141" s="55"/>
      <c r="BQ4141" s="55"/>
      <c r="BR4141" s="55"/>
      <c r="BS4141" s="55"/>
      <c r="BT4141" s="55"/>
    </row>
    <row r="4142" customFormat="1" hidden="1" spans="2:72">
      <c r="B4142" s="17"/>
      <c r="C4142" s="56">
        <f t="shared" si="481"/>
        <v>4138</v>
      </c>
      <c r="D4142" s="16" t="s">
        <v>4899</v>
      </c>
      <c r="E4142" s="54"/>
      <c r="F4142" s="55"/>
      <c r="G4142" s="56">
        <v>500</v>
      </c>
      <c r="H4142" s="57">
        <v>0</v>
      </c>
      <c r="I4142" s="4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  <c r="AE4142" s="17"/>
      <c r="AF4142" s="17"/>
      <c r="AG4142" s="17"/>
      <c r="AH4142" s="17"/>
      <c r="AI4142" s="17"/>
      <c r="AJ4142" s="17"/>
      <c r="AK4142" s="17"/>
      <c r="AL4142" s="17"/>
      <c r="AM4142" s="17"/>
      <c r="AN4142" s="17"/>
      <c r="AO4142" s="37">
        <v>500</v>
      </c>
      <c r="AP4142" s="17"/>
      <c r="AQ4142" s="55"/>
      <c r="AR4142" s="55"/>
      <c r="AS4142" s="55"/>
      <c r="AT4142" s="55"/>
      <c r="AU4142" s="55"/>
      <c r="AV4142" s="55"/>
      <c r="AW4142" s="55"/>
      <c r="AX4142" s="55"/>
      <c r="AY4142" s="55"/>
      <c r="AZ4142" s="55"/>
      <c r="BA4142" s="55"/>
      <c r="BB4142" s="55"/>
      <c r="BC4142" s="55"/>
      <c r="BD4142" s="55"/>
      <c r="BE4142" s="55"/>
      <c r="BF4142" s="55"/>
      <c r="BG4142" s="55"/>
      <c r="BH4142" s="55"/>
      <c r="BI4142" s="55"/>
      <c r="BJ4142" s="55"/>
      <c r="BK4142" s="55"/>
      <c r="BL4142" s="55"/>
      <c r="BM4142" s="55"/>
      <c r="BN4142" s="55"/>
      <c r="BO4142" s="55"/>
      <c r="BP4142" s="55"/>
      <c r="BQ4142" s="55"/>
      <c r="BR4142" s="55"/>
      <c r="BS4142" s="55"/>
      <c r="BT4142" s="55">
        <v>500</v>
      </c>
    </row>
    <row r="4143" customFormat="1" spans="2:72">
      <c r="B4143" s="17"/>
      <c r="C4143" s="56">
        <f t="shared" si="481"/>
        <v>4139</v>
      </c>
      <c r="D4143" s="16" t="s">
        <v>4900</v>
      </c>
      <c r="E4143" s="54"/>
      <c r="F4143" s="55" t="s">
        <v>4901</v>
      </c>
      <c r="G4143" s="56">
        <v>90</v>
      </c>
      <c r="H4143" s="35">
        <f t="shared" si="482"/>
        <v>90</v>
      </c>
      <c r="I4143" s="4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7"/>
      <c r="AG4143" s="17"/>
      <c r="AH4143" s="17"/>
      <c r="AI4143" s="17"/>
      <c r="AJ4143" s="17"/>
      <c r="AK4143" s="17"/>
      <c r="AL4143" s="17"/>
      <c r="AM4143" s="17"/>
      <c r="AN4143" s="17"/>
      <c r="AO4143" s="37">
        <f t="shared" si="483"/>
        <v>0</v>
      </c>
      <c r="AP4143" s="17"/>
      <c r="AQ4143" s="55"/>
      <c r="AR4143" s="55"/>
      <c r="AS4143" s="55"/>
      <c r="AT4143" s="55"/>
      <c r="AU4143" s="55"/>
      <c r="AV4143" s="55"/>
      <c r="AW4143" s="55"/>
      <c r="AX4143" s="55"/>
      <c r="AY4143" s="55"/>
      <c r="AZ4143" s="55"/>
      <c r="BA4143" s="55"/>
      <c r="BB4143" s="55"/>
      <c r="BC4143" s="55"/>
      <c r="BD4143" s="55"/>
      <c r="BE4143" s="55"/>
      <c r="BF4143" s="55"/>
      <c r="BG4143" s="55"/>
      <c r="BH4143" s="55"/>
      <c r="BI4143" s="55"/>
      <c r="BJ4143" s="55"/>
      <c r="BK4143" s="55"/>
      <c r="BL4143" s="55"/>
      <c r="BM4143" s="55"/>
      <c r="BN4143" s="55"/>
      <c r="BO4143" s="55"/>
      <c r="BP4143" s="55"/>
      <c r="BQ4143" s="55"/>
      <c r="BR4143" s="55"/>
      <c r="BS4143" s="55"/>
      <c r="BT4143" s="55"/>
    </row>
    <row r="4144" customFormat="1" spans="2:72">
      <c r="B4144" s="17"/>
      <c r="C4144" s="56">
        <f t="shared" si="481"/>
        <v>4140</v>
      </c>
      <c r="D4144" s="16" t="s">
        <v>4902</v>
      </c>
      <c r="E4144" s="54"/>
      <c r="F4144" s="55"/>
      <c r="G4144" s="56">
        <v>30</v>
      </c>
      <c r="H4144" s="35">
        <f t="shared" si="482"/>
        <v>30</v>
      </c>
      <c r="I4144" s="47"/>
      <c r="J4144" s="17"/>
      <c r="K4144" s="17"/>
      <c r="L4144" s="17"/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  <c r="AE4144" s="17"/>
      <c r="AF4144" s="17"/>
      <c r="AG4144" s="17"/>
      <c r="AH4144" s="17"/>
      <c r="AI4144" s="17"/>
      <c r="AJ4144" s="17"/>
      <c r="AK4144" s="17"/>
      <c r="AL4144" s="17"/>
      <c r="AM4144" s="17"/>
      <c r="AN4144" s="17"/>
      <c r="AO4144" s="37">
        <f t="shared" si="483"/>
        <v>0</v>
      </c>
      <c r="AP4144" s="17"/>
      <c r="AQ4144" s="55"/>
      <c r="AR4144" s="55"/>
      <c r="AS4144" s="55"/>
      <c r="AT4144" s="55"/>
      <c r="AU4144" s="55"/>
      <c r="AV4144" s="55"/>
      <c r="AW4144" s="55"/>
      <c r="AX4144" s="55"/>
      <c r="AY4144" s="55"/>
      <c r="AZ4144" s="55"/>
      <c r="BA4144" s="55"/>
      <c r="BB4144" s="55"/>
      <c r="BC4144" s="55"/>
      <c r="BD4144" s="55"/>
      <c r="BE4144" s="55"/>
      <c r="BF4144" s="55"/>
      <c r="BG4144" s="55"/>
      <c r="BH4144" s="55"/>
      <c r="BI4144" s="55"/>
      <c r="BJ4144" s="55"/>
      <c r="BK4144" s="55"/>
      <c r="BL4144" s="55"/>
      <c r="BM4144" s="55"/>
      <c r="BN4144" s="55"/>
      <c r="BO4144" s="55"/>
      <c r="BP4144" s="55"/>
      <c r="BQ4144" s="55"/>
      <c r="BR4144" s="55"/>
      <c r="BS4144" s="55"/>
      <c r="BT4144" s="55"/>
    </row>
    <row r="4145" customFormat="1" spans="2:72">
      <c r="B4145" s="17"/>
      <c r="C4145" s="56">
        <f t="shared" si="481"/>
        <v>4141</v>
      </c>
      <c r="D4145" s="16" t="s">
        <v>4903</v>
      </c>
      <c r="E4145" s="54"/>
      <c r="F4145" s="55" t="s">
        <v>4569</v>
      </c>
      <c r="G4145" s="56">
        <v>395</v>
      </c>
      <c r="H4145" s="35">
        <f t="shared" si="482"/>
        <v>0</v>
      </c>
      <c r="I4145" s="47"/>
      <c r="J4145" s="17"/>
      <c r="K4145" s="17"/>
      <c r="L4145" s="17"/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  <c r="AE4145" s="17"/>
      <c r="AF4145" s="17"/>
      <c r="AG4145" s="17"/>
      <c r="AH4145" s="17"/>
      <c r="AI4145" s="17"/>
      <c r="AJ4145" s="17"/>
      <c r="AK4145" s="17"/>
      <c r="AL4145" s="17"/>
      <c r="AM4145" s="17"/>
      <c r="AN4145" s="17"/>
      <c r="AO4145" s="37">
        <f t="shared" si="483"/>
        <v>395</v>
      </c>
      <c r="AP4145" s="17"/>
      <c r="AQ4145" s="55"/>
      <c r="AR4145" s="55"/>
      <c r="AS4145" s="55"/>
      <c r="AT4145" s="55"/>
      <c r="AU4145" s="55"/>
      <c r="AV4145" s="55"/>
      <c r="AW4145" s="55"/>
      <c r="AX4145" s="55"/>
      <c r="AY4145" s="55"/>
      <c r="AZ4145" s="55"/>
      <c r="BA4145" s="55"/>
      <c r="BB4145" s="55"/>
      <c r="BC4145" s="55"/>
      <c r="BD4145" s="55"/>
      <c r="BE4145" s="55"/>
      <c r="BF4145" s="55"/>
      <c r="BG4145" s="55">
        <v>200</v>
      </c>
      <c r="BH4145" s="55"/>
      <c r="BI4145" s="55"/>
      <c r="BJ4145" s="55">
        <v>95</v>
      </c>
      <c r="BK4145" s="55"/>
      <c r="BL4145" s="55"/>
      <c r="BM4145" s="55"/>
      <c r="BN4145" s="55">
        <v>100</v>
      </c>
      <c r="BO4145" s="55"/>
      <c r="BP4145" s="55"/>
      <c r="BQ4145" s="55"/>
      <c r="BR4145" s="55"/>
      <c r="BS4145" s="55"/>
      <c r="BT4145" s="55"/>
    </row>
    <row r="4146" customFormat="1" spans="2:72">
      <c r="B4146" s="17"/>
      <c r="C4146" s="56">
        <f t="shared" si="481"/>
        <v>4142</v>
      </c>
      <c r="D4146" s="16" t="s">
        <v>4904</v>
      </c>
      <c r="E4146" s="54"/>
      <c r="F4146" s="55" t="s">
        <v>4766</v>
      </c>
      <c r="G4146" s="56">
        <v>30</v>
      </c>
      <c r="H4146" s="35">
        <f t="shared" si="482"/>
        <v>30</v>
      </c>
      <c r="I4146" s="47"/>
      <c r="J4146" s="17"/>
      <c r="K4146" s="17"/>
      <c r="L4146" s="17"/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  <c r="AE4146" s="17"/>
      <c r="AF4146" s="17"/>
      <c r="AG4146" s="17"/>
      <c r="AH4146" s="17"/>
      <c r="AI4146" s="17"/>
      <c r="AJ4146" s="17"/>
      <c r="AK4146" s="17"/>
      <c r="AL4146" s="17"/>
      <c r="AM4146" s="17"/>
      <c r="AN4146" s="17"/>
      <c r="AO4146" s="37">
        <f t="shared" si="483"/>
        <v>0</v>
      </c>
      <c r="AP4146" s="17"/>
      <c r="AQ4146" s="55"/>
      <c r="AR4146" s="55"/>
      <c r="AS4146" s="55"/>
      <c r="AT4146" s="55"/>
      <c r="AU4146" s="55"/>
      <c r="AV4146" s="55"/>
      <c r="AW4146" s="55"/>
      <c r="AX4146" s="55"/>
      <c r="AY4146" s="55"/>
      <c r="AZ4146" s="55"/>
      <c r="BA4146" s="55"/>
      <c r="BB4146" s="55"/>
      <c r="BC4146" s="55"/>
      <c r="BD4146" s="55"/>
      <c r="BE4146" s="55"/>
      <c r="BF4146" s="55"/>
      <c r="BG4146" s="55"/>
      <c r="BH4146" s="55"/>
      <c r="BI4146" s="55"/>
      <c r="BJ4146" s="55"/>
      <c r="BK4146" s="55"/>
      <c r="BL4146" s="55"/>
      <c r="BM4146" s="55"/>
      <c r="BN4146" s="55"/>
      <c r="BO4146" s="55"/>
      <c r="BP4146" s="55"/>
      <c r="BQ4146" s="55"/>
      <c r="BR4146" s="55"/>
      <c r="BS4146" s="55"/>
      <c r="BT4146" s="55"/>
    </row>
    <row r="4147" customFormat="1" spans="2:72">
      <c r="B4147" s="17"/>
      <c r="C4147" s="56">
        <f t="shared" si="481"/>
        <v>4143</v>
      </c>
      <c r="D4147" s="16" t="s">
        <v>4905</v>
      </c>
      <c r="E4147" s="54"/>
      <c r="F4147" s="55"/>
      <c r="G4147" s="56">
        <v>15</v>
      </c>
      <c r="H4147" s="35">
        <f t="shared" si="482"/>
        <v>0</v>
      </c>
      <c r="I4147" s="47"/>
      <c r="J4147" s="17"/>
      <c r="K4147" s="17"/>
      <c r="L4147" s="17"/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7"/>
      <c r="AG4147" s="17"/>
      <c r="AH4147" s="17"/>
      <c r="AI4147" s="17"/>
      <c r="AJ4147" s="17"/>
      <c r="AK4147" s="17"/>
      <c r="AL4147" s="17"/>
      <c r="AM4147" s="17"/>
      <c r="AN4147" s="17"/>
      <c r="AO4147" s="37">
        <f t="shared" si="483"/>
        <v>15</v>
      </c>
      <c r="AP4147" s="17"/>
      <c r="AQ4147" s="55"/>
      <c r="AR4147" s="55"/>
      <c r="AS4147" s="55"/>
      <c r="AT4147" s="55"/>
      <c r="AU4147" s="55"/>
      <c r="AV4147" s="55"/>
      <c r="AW4147" s="55"/>
      <c r="AX4147" s="55"/>
      <c r="AY4147" s="55"/>
      <c r="AZ4147" s="55"/>
      <c r="BA4147" s="55"/>
      <c r="BB4147" s="55"/>
      <c r="BC4147" s="55"/>
      <c r="BD4147" s="55"/>
      <c r="BE4147" s="55"/>
      <c r="BF4147" s="55"/>
      <c r="BG4147" s="55">
        <v>15</v>
      </c>
      <c r="BH4147" s="55"/>
      <c r="BI4147" s="55"/>
      <c r="BJ4147" s="55"/>
      <c r="BK4147" s="55"/>
      <c r="BL4147" s="55"/>
      <c r="BM4147" s="55"/>
      <c r="BN4147" s="55"/>
      <c r="BO4147" s="55"/>
      <c r="BP4147" s="55"/>
      <c r="BQ4147" s="55"/>
      <c r="BR4147" s="55"/>
      <c r="BS4147" s="55"/>
      <c r="BT4147" s="55"/>
    </row>
    <row r="4148" customFormat="1" spans="2:72">
      <c r="B4148" s="17"/>
      <c r="C4148" s="56">
        <f t="shared" si="481"/>
        <v>4144</v>
      </c>
      <c r="D4148" s="16" t="s">
        <v>4906</v>
      </c>
      <c r="E4148" s="54"/>
      <c r="F4148" s="55" t="s">
        <v>2757</v>
      </c>
      <c r="G4148" s="56">
        <v>50</v>
      </c>
      <c r="H4148" s="35">
        <f t="shared" si="482"/>
        <v>50</v>
      </c>
      <c r="I4148" s="47"/>
      <c r="J4148" s="17"/>
      <c r="K4148" s="17"/>
      <c r="L4148" s="17"/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  <c r="AE4148" s="17"/>
      <c r="AF4148" s="17"/>
      <c r="AG4148" s="17"/>
      <c r="AH4148" s="17"/>
      <c r="AI4148" s="17"/>
      <c r="AJ4148" s="17"/>
      <c r="AK4148" s="17"/>
      <c r="AL4148" s="17"/>
      <c r="AM4148" s="17"/>
      <c r="AN4148" s="17"/>
      <c r="AO4148" s="37">
        <f t="shared" si="483"/>
        <v>0</v>
      </c>
      <c r="AP4148" s="17"/>
      <c r="AQ4148" s="55"/>
      <c r="AR4148" s="55"/>
      <c r="AS4148" s="55"/>
      <c r="AT4148" s="55"/>
      <c r="AU4148" s="55"/>
      <c r="AV4148" s="55"/>
      <c r="AW4148" s="55"/>
      <c r="AX4148" s="55"/>
      <c r="AY4148" s="55"/>
      <c r="AZ4148" s="55"/>
      <c r="BA4148" s="55"/>
      <c r="BB4148" s="55"/>
      <c r="BC4148" s="55"/>
      <c r="BD4148" s="55"/>
      <c r="BE4148" s="55"/>
      <c r="BF4148" s="55"/>
      <c r="BG4148" s="55"/>
      <c r="BH4148" s="55"/>
      <c r="BI4148" s="55"/>
      <c r="BJ4148" s="55"/>
      <c r="BK4148" s="55"/>
      <c r="BL4148" s="55"/>
      <c r="BM4148" s="55"/>
      <c r="BN4148" s="55"/>
      <c r="BO4148" s="55"/>
      <c r="BP4148" s="55"/>
      <c r="BQ4148" s="55"/>
      <c r="BR4148" s="55"/>
      <c r="BS4148" s="55"/>
      <c r="BT4148" s="55"/>
    </row>
    <row r="4149" customFormat="1" hidden="1" spans="2:72">
      <c r="B4149" s="17"/>
      <c r="C4149" s="56">
        <f t="shared" si="481"/>
        <v>4145</v>
      </c>
      <c r="D4149" s="16" t="s">
        <v>4907</v>
      </c>
      <c r="E4149" s="54"/>
      <c r="F4149" s="55"/>
      <c r="G4149" s="56">
        <v>70</v>
      </c>
      <c r="H4149" s="57">
        <v>0</v>
      </c>
      <c r="I4149" s="47"/>
      <c r="J4149" s="17"/>
      <c r="K4149" s="17"/>
      <c r="L4149" s="17"/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  <c r="AE4149" s="17"/>
      <c r="AF4149" s="17"/>
      <c r="AG4149" s="17"/>
      <c r="AH4149" s="17"/>
      <c r="AI4149" s="17"/>
      <c r="AJ4149" s="17"/>
      <c r="AK4149" s="17"/>
      <c r="AL4149" s="17"/>
      <c r="AM4149" s="17"/>
      <c r="AN4149" s="17"/>
      <c r="AO4149" s="37">
        <v>70</v>
      </c>
      <c r="AP4149" s="17"/>
      <c r="AQ4149" s="55"/>
      <c r="AR4149" s="55"/>
      <c r="AS4149" s="55"/>
      <c r="AT4149" s="55"/>
      <c r="AU4149" s="55"/>
      <c r="AV4149" s="55"/>
      <c r="AW4149" s="55"/>
      <c r="AX4149" s="55"/>
      <c r="AY4149" s="55"/>
      <c r="AZ4149" s="55"/>
      <c r="BA4149" s="55"/>
      <c r="BB4149" s="55"/>
      <c r="BC4149" s="55"/>
      <c r="BD4149" s="55"/>
      <c r="BE4149" s="55"/>
      <c r="BF4149" s="55"/>
      <c r="BG4149" s="55"/>
      <c r="BH4149" s="55"/>
      <c r="BI4149" s="55"/>
      <c r="BJ4149" s="55"/>
      <c r="BK4149" s="55"/>
      <c r="BL4149" s="55"/>
      <c r="BM4149" s="55"/>
      <c r="BN4149" s="55"/>
      <c r="BO4149" s="55">
        <v>70</v>
      </c>
      <c r="BP4149" s="55"/>
      <c r="BQ4149" s="55"/>
      <c r="BR4149" s="55"/>
      <c r="BS4149" s="55"/>
      <c r="BT4149" s="55"/>
    </row>
    <row r="4150" customFormat="1" spans="2:72">
      <c r="B4150" s="17"/>
      <c r="C4150" s="56">
        <f t="shared" si="481"/>
        <v>4146</v>
      </c>
      <c r="D4150" s="16" t="s">
        <v>4755</v>
      </c>
      <c r="E4150" s="54"/>
      <c r="F4150" s="55"/>
      <c r="G4150" s="56">
        <v>300</v>
      </c>
      <c r="H4150" s="35">
        <f>G4150+I4150-AO4150</f>
        <v>300</v>
      </c>
      <c r="I4150" s="47"/>
      <c r="J4150" s="17"/>
      <c r="K4150" s="17"/>
      <c r="L4150" s="17"/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  <c r="AE4150" s="17"/>
      <c r="AF4150" s="17"/>
      <c r="AG4150" s="17"/>
      <c r="AH4150" s="17"/>
      <c r="AI4150" s="17"/>
      <c r="AJ4150" s="17"/>
      <c r="AK4150" s="17"/>
      <c r="AL4150" s="17"/>
      <c r="AM4150" s="17"/>
      <c r="AN4150" s="17"/>
      <c r="AO4150" s="37">
        <f>SUM(AP4150:BT4150)</f>
        <v>0</v>
      </c>
      <c r="AP4150" s="17"/>
      <c r="AQ4150" s="55"/>
      <c r="AR4150" s="55"/>
      <c r="AS4150" s="55"/>
      <c r="AT4150" s="55"/>
      <c r="AU4150" s="55"/>
      <c r="AV4150" s="55"/>
      <c r="AW4150" s="55"/>
      <c r="AX4150" s="55"/>
      <c r="AY4150" s="55"/>
      <c r="AZ4150" s="55"/>
      <c r="BA4150" s="55"/>
      <c r="BB4150" s="55"/>
      <c r="BC4150" s="55"/>
      <c r="BD4150" s="55"/>
      <c r="BE4150" s="55"/>
      <c r="BF4150" s="55"/>
      <c r="BG4150" s="55"/>
      <c r="BH4150" s="55"/>
      <c r="BI4150" s="55"/>
      <c r="BJ4150" s="55"/>
      <c r="BK4150" s="55"/>
      <c r="BL4150" s="55"/>
      <c r="BM4150" s="55"/>
      <c r="BN4150" s="55"/>
      <c r="BO4150" s="55"/>
      <c r="BP4150" s="55"/>
      <c r="BQ4150" s="55"/>
      <c r="BR4150" s="55"/>
      <c r="BS4150" s="55"/>
      <c r="BT4150" s="55"/>
    </row>
    <row r="4151" customFormat="1" hidden="1" spans="2:72">
      <c r="B4151" s="17"/>
      <c r="C4151" s="56">
        <f t="shared" ref="C4151:C4160" si="484">ROW()-4</f>
        <v>4147</v>
      </c>
      <c r="D4151" s="16" t="s">
        <v>4908</v>
      </c>
      <c r="E4151" s="54"/>
      <c r="F4151" s="55"/>
      <c r="G4151" s="56">
        <v>200</v>
      </c>
      <c r="H4151" s="57">
        <v>0</v>
      </c>
      <c r="I4151" s="47"/>
      <c r="J4151" s="17"/>
      <c r="K4151" s="17"/>
      <c r="L4151" s="17"/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  <c r="AE4151" s="17"/>
      <c r="AF4151" s="17"/>
      <c r="AG4151" s="17"/>
      <c r="AH4151" s="17"/>
      <c r="AI4151" s="17"/>
      <c r="AJ4151" s="17"/>
      <c r="AK4151" s="17"/>
      <c r="AL4151" s="17"/>
      <c r="AM4151" s="17"/>
      <c r="AN4151" s="17"/>
      <c r="AO4151" s="37">
        <v>200</v>
      </c>
      <c r="AP4151" s="17"/>
      <c r="AQ4151" s="55"/>
      <c r="AR4151" s="55"/>
      <c r="AS4151" s="55"/>
      <c r="AT4151" s="55"/>
      <c r="AU4151" s="55"/>
      <c r="AV4151" s="55"/>
      <c r="AW4151" s="55"/>
      <c r="AX4151" s="55"/>
      <c r="AY4151" s="55"/>
      <c r="AZ4151" s="55"/>
      <c r="BA4151" s="55"/>
      <c r="BB4151" s="55"/>
      <c r="BC4151" s="55"/>
      <c r="BD4151" s="55"/>
      <c r="BE4151" s="55"/>
      <c r="BF4151" s="55"/>
      <c r="BG4151" s="55"/>
      <c r="BH4151" s="55"/>
      <c r="BI4151" s="55"/>
      <c r="BJ4151" s="55"/>
      <c r="BK4151" s="55"/>
      <c r="BL4151" s="55"/>
      <c r="BM4151" s="55"/>
      <c r="BN4151" s="55"/>
      <c r="BO4151" s="55"/>
      <c r="BP4151" s="55">
        <v>200</v>
      </c>
      <c r="BQ4151" s="55"/>
      <c r="BR4151" s="55"/>
      <c r="BS4151" s="55"/>
      <c r="BT4151" s="55"/>
    </row>
    <row r="4152" customFormat="1" hidden="1" spans="2:72">
      <c r="B4152" s="17"/>
      <c r="C4152" s="56">
        <f t="shared" si="484"/>
        <v>4148</v>
      </c>
      <c r="D4152" s="16" t="s">
        <v>4909</v>
      </c>
      <c r="E4152" s="54"/>
      <c r="F4152" s="55"/>
      <c r="G4152" s="56">
        <v>100</v>
      </c>
      <c r="H4152" s="57">
        <v>0</v>
      </c>
      <c r="I4152" s="47"/>
      <c r="J4152" s="17"/>
      <c r="K4152" s="17"/>
      <c r="L4152" s="17"/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  <c r="AE4152" s="17"/>
      <c r="AF4152" s="17"/>
      <c r="AG4152" s="17"/>
      <c r="AH4152" s="17"/>
      <c r="AI4152" s="17"/>
      <c r="AJ4152" s="17"/>
      <c r="AK4152" s="17"/>
      <c r="AL4152" s="17"/>
      <c r="AM4152" s="17"/>
      <c r="AN4152" s="17"/>
      <c r="AO4152" s="37">
        <v>70</v>
      </c>
      <c r="AP4152" s="17"/>
      <c r="AQ4152" s="55"/>
      <c r="AR4152" s="55"/>
      <c r="AS4152" s="55"/>
      <c r="AT4152" s="55"/>
      <c r="AU4152" s="55"/>
      <c r="AV4152" s="55"/>
      <c r="AW4152" s="55"/>
      <c r="AX4152" s="55"/>
      <c r="AY4152" s="55"/>
      <c r="AZ4152" s="55"/>
      <c r="BA4152" s="55"/>
      <c r="BB4152" s="55"/>
      <c r="BC4152" s="55"/>
      <c r="BD4152" s="55"/>
      <c r="BE4152" s="55"/>
      <c r="BF4152" s="55"/>
      <c r="BG4152" s="55"/>
      <c r="BH4152" s="55"/>
      <c r="BI4152" s="55"/>
      <c r="BJ4152" s="55"/>
      <c r="BK4152" s="55"/>
      <c r="BL4152" s="55"/>
      <c r="BM4152" s="55"/>
      <c r="BN4152" s="55"/>
      <c r="BO4152" s="55">
        <v>70</v>
      </c>
      <c r="BP4152" s="55"/>
      <c r="BQ4152" s="55">
        <v>30</v>
      </c>
      <c r="BR4152" s="55"/>
      <c r="BS4152" s="55"/>
      <c r="BT4152" s="55"/>
    </row>
    <row r="4153" customFormat="1" spans="2:72">
      <c r="B4153" s="17"/>
      <c r="C4153" s="56">
        <f t="shared" si="484"/>
        <v>4149</v>
      </c>
      <c r="D4153" s="16"/>
      <c r="E4153" s="54"/>
      <c r="F4153" s="55"/>
      <c r="G4153" s="56">
        <v>200</v>
      </c>
      <c r="H4153" s="35">
        <f>G4153+I4153-AO4153</f>
        <v>200</v>
      </c>
      <c r="I4153" s="47"/>
      <c r="J4153" s="17"/>
      <c r="K4153" s="17"/>
      <c r="L4153" s="17"/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7"/>
      <c r="AG4153" s="17"/>
      <c r="AH4153" s="17"/>
      <c r="AI4153" s="17"/>
      <c r="AJ4153" s="17"/>
      <c r="AK4153" s="17"/>
      <c r="AL4153" s="17"/>
      <c r="AM4153" s="17"/>
      <c r="AN4153" s="17"/>
      <c r="AO4153" s="37">
        <f>SUM(AP4153:BT4153)</f>
        <v>0</v>
      </c>
      <c r="AP4153" s="17"/>
      <c r="AQ4153" s="55"/>
      <c r="AR4153" s="55"/>
      <c r="AS4153" s="55"/>
      <c r="AT4153" s="55"/>
      <c r="AU4153" s="55"/>
      <c r="AV4153" s="55"/>
      <c r="AW4153" s="55"/>
      <c r="AX4153" s="55"/>
      <c r="AY4153" s="55"/>
      <c r="AZ4153" s="55"/>
      <c r="BA4153" s="55"/>
      <c r="BB4153" s="55"/>
      <c r="BC4153" s="55"/>
      <c r="BD4153" s="55"/>
      <c r="BE4153" s="55"/>
      <c r="BF4153" s="55"/>
      <c r="BG4153" s="55"/>
      <c r="BH4153" s="55"/>
      <c r="BI4153" s="55"/>
      <c r="BJ4153" s="55"/>
      <c r="BK4153" s="55"/>
      <c r="BL4153" s="55"/>
      <c r="BM4153" s="55"/>
      <c r="BN4153" s="55"/>
      <c r="BO4153" s="55"/>
      <c r="BP4153" s="55"/>
      <c r="BQ4153" s="55"/>
      <c r="BR4153" s="55"/>
      <c r="BS4153" s="55"/>
      <c r="BT4153" s="55"/>
    </row>
    <row r="4154" customFormat="1" hidden="1" spans="2:72">
      <c r="B4154" s="17"/>
      <c r="C4154" s="56">
        <f t="shared" si="484"/>
        <v>4150</v>
      </c>
      <c r="D4154" s="16"/>
      <c r="E4154" s="54"/>
      <c r="F4154" s="55"/>
      <c r="G4154" s="56"/>
      <c r="H4154" s="57"/>
      <c r="I4154" s="47"/>
      <c r="J4154" s="17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7"/>
      <c r="AG4154" s="17"/>
      <c r="AH4154" s="17"/>
      <c r="AI4154" s="17"/>
      <c r="AJ4154" s="17"/>
      <c r="AK4154" s="17"/>
      <c r="AL4154" s="17"/>
      <c r="AM4154" s="17"/>
      <c r="AN4154" s="17"/>
      <c r="AO4154" s="37"/>
      <c r="AP4154" s="17"/>
      <c r="AQ4154" s="55"/>
      <c r="AR4154" s="55"/>
      <c r="AS4154" s="55"/>
      <c r="AT4154" s="55"/>
      <c r="AU4154" s="55"/>
      <c r="AV4154" s="55"/>
      <c r="AW4154" s="55"/>
      <c r="AX4154" s="55"/>
      <c r="AY4154" s="55"/>
      <c r="AZ4154" s="55"/>
      <c r="BA4154" s="55"/>
      <c r="BB4154" s="55"/>
      <c r="BC4154" s="55"/>
      <c r="BD4154" s="55"/>
      <c r="BE4154" s="55"/>
      <c r="BF4154" s="55"/>
      <c r="BG4154" s="55"/>
      <c r="BH4154" s="55"/>
      <c r="BI4154" s="55"/>
      <c r="BJ4154" s="55"/>
      <c r="BK4154" s="55"/>
      <c r="BL4154" s="55"/>
      <c r="BM4154" s="55"/>
      <c r="BN4154" s="55"/>
      <c r="BO4154" s="55"/>
      <c r="BP4154" s="55"/>
      <c r="BQ4154" s="55"/>
      <c r="BR4154" s="55"/>
      <c r="BS4154" s="55"/>
      <c r="BT4154" s="55"/>
    </row>
    <row r="4155" customFormat="1" hidden="1" spans="2:72">
      <c r="B4155" s="17"/>
      <c r="C4155" s="56">
        <f t="shared" si="484"/>
        <v>4151</v>
      </c>
      <c r="D4155" s="16"/>
      <c r="E4155" s="54"/>
      <c r="F4155" s="55"/>
      <c r="G4155" s="56"/>
      <c r="H4155" s="57"/>
      <c r="I4155" s="4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37"/>
      <c r="AP4155" s="17"/>
      <c r="AQ4155" s="55"/>
      <c r="AR4155" s="55"/>
      <c r="AS4155" s="55"/>
      <c r="AT4155" s="55"/>
      <c r="AU4155" s="55"/>
      <c r="AV4155" s="55"/>
      <c r="AW4155" s="55"/>
      <c r="AX4155" s="55"/>
      <c r="AY4155" s="55"/>
      <c r="AZ4155" s="55"/>
      <c r="BA4155" s="55"/>
      <c r="BB4155" s="55"/>
      <c r="BC4155" s="55"/>
      <c r="BD4155" s="55"/>
      <c r="BE4155" s="55"/>
      <c r="BF4155" s="55"/>
      <c r="BG4155" s="55"/>
      <c r="BH4155" s="55"/>
      <c r="BI4155" s="55"/>
      <c r="BJ4155" s="55"/>
      <c r="BK4155" s="55"/>
      <c r="BL4155" s="55"/>
      <c r="BM4155" s="55"/>
      <c r="BN4155" s="55"/>
      <c r="BO4155" s="55"/>
      <c r="BP4155" s="55"/>
      <c r="BQ4155" s="55"/>
      <c r="BR4155" s="55"/>
      <c r="BS4155" s="55"/>
      <c r="BT4155" s="55"/>
    </row>
    <row r="4156" customFormat="1" hidden="1" spans="2:72">
      <c r="B4156" s="17"/>
      <c r="C4156" s="56">
        <f t="shared" si="484"/>
        <v>4152</v>
      </c>
      <c r="D4156" s="16"/>
      <c r="E4156" s="54"/>
      <c r="F4156" s="55"/>
      <c r="G4156" s="56"/>
      <c r="H4156" s="57"/>
      <c r="I4156" s="47"/>
      <c r="J4156" s="17"/>
      <c r="K4156" s="17"/>
      <c r="L4156" s="17"/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  <c r="AE4156" s="17"/>
      <c r="AF4156" s="17"/>
      <c r="AG4156" s="17"/>
      <c r="AH4156" s="17"/>
      <c r="AI4156" s="17"/>
      <c r="AJ4156" s="17"/>
      <c r="AK4156" s="17"/>
      <c r="AL4156" s="17"/>
      <c r="AM4156" s="17"/>
      <c r="AN4156" s="17"/>
      <c r="AO4156" s="37"/>
      <c r="AP4156" s="17"/>
      <c r="AQ4156" s="55"/>
      <c r="AR4156" s="55"/>
      <c r="AS4156" s="55"/>
      <c r="AT4156" s="55"/>
      <c r="AU4156" s="55"/>
      <c r="AV4156" s="55"/>
      <c r="AW4156" s="55"/>
      <c r="AX4156" s="55"/>
      <c r="AY4156" s="55"/>
      <c r="AZ4156" s="55"/>
      <c r="BA4156" s="55"/>
      <c r="BB4156" s="55"/>
      <c r="BC4156" s="55"/>
      <c r="BD4156" s="55"/>
      <c r="BE4156" s="55"/>
      <c r="BF4156" s="55"/>
      <c r="BG4156" s="55"/>
      <c r="BH4156" s="55"/>
      <c r="BI4156" s="55"/>
      <c r="BJ4156" s="55"/>
      <c r="BK4156" s="55"/>
      <c r="BL4156" s="55"/>
      <c r="BM4156" s="55"/>
      <c r="BN4156" s="55"/>
      <c r="BO4156" s="55"/>
      <c r="BP4156" s="55"/>
      <c r="BQ4156" s="55"/>
      <c r="BR4156" s="55"/>
      <c r="BS4156" s="55"/>
      <c r="BT4156" s="55"/>
    </row>
    <row r="4157" customFormat="1" hidden="1" spans="2:72">
      <c r="B4157" s="17"/>
      <c r="C4157" s="56">
        <f t="shared" si="484"/>
        <v>4153</v>
      </c>
      <c r="D4157" s="16"/>
      <c r="E4157" s="54"/>
      <c r="F4157" s="55"/>
      <c r="G4157" s="56"/>
      <c r="H4157" s="57"/>
      <c r="I4157" s="47"/>
      <c r="J4157" s="17"/>
      <c r="K4157" s="17"/>
      <c r="L4157" s="17"/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  <c r="AE4157" s="17"/>
      <c r="AF4157" s="17"/>
      <c r="AG4157" s="17"/>
      <c r="AH4157" s="17"/>
      <c r="AI4157" s="17"/>
      <c r="AJ4157" s="17"/>
      <c r="AK4157" s="17"/>
      <c r="AL4157" s="17"/>
      <c r="AM4157" s="17"/>
      <c r="AN4157" s="17"/>
      <c r="AO4157" s="37"/>
      <c r="AP4157" s="17"/>
      <c r="AQ4157" s="55"/>
      <c r="AR4157" s="55"/>
      <c r="AS4157" s="55"/>
      <c r="AT4157" s="55"/>
      <c r="AU4157" s="55"/>
      <c r="AV4157" s="55"/>
      <c r="AW4157" s="55"/>
      <c r="AX4157" s="55"/>
      <c r="AY4157" s="55"/>
      <c r="AZ4157" s="55"/>
      <c r="BA4157" s="55"/>
      <c r="BB4157" s="55"/>
      <c r="BC4157" s="55"/>
      <c r="BD4157" s="55"/>
      <c r="BE4157" s="55"/>
      <c r="BF4157" s="55"/>
      <c r="BG4157" s="55"/>
      <c r="BH4157" s="55"/>
      <c r="BI4157" s="55"/>
      <c r="BJ4157" s="55"/>
      <c r="BK4157" s="55"/>
      <c r="BL4157" s="55"/>
      <c r="BM4157" s="55"/>
      <c r="BN4157" s="55"/>
      <c r="BO4157" s="55"/>
      <c r="BP4157" s="55"/>
      <c r="BQ4157" s="55"/>
      <c r="BR4157" s="55"/>
      <c r="BS4157" s="55"/>
      <c r="BT4157" s="55"/>
    </row>
    <row r="4158" customFormat="1" hidden="1" spans="2:72">
      <c r="B4158" s="17"/>
      <c r="C4158" s="56">
        <f t="shared" si="484"/>
        <v>4154</v>
      </c>
      <c r="D4158" s="16"/>
      <c r="E4158" s="54"/>
      <c r="F4158" s="55"/>
      <c r="G4158" s="56"/>
      <c r="H4158" s="57"/>
      <c r="I4158" s="47"/>
      <c r="J4158" s="17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7"/>
      <c r="AG4158" s="17"/>
      <c r="AH4158" s="17"/>
      <c r="AI4158" s="17"/>
      <c r="AJ4158" s="17"/>
      <c r="AK4158" s="17"/>
      <c r="AL4158" s="17"/>
      <c r="AM4158" s="17"/>
      <c r="AN4158" s="17"/>
      <c r="AO4158" s="37"/>
      <c r="AP4158" s="17"/>
      <c r="AQ4158" s="55"/>
      <c r="AR4158" s="55"/>
      <c r="AS4158" s="55"/>
      <c r="AT4158" s="55"/>
      <c r="AU4158" s="55"/>
      <c r="AV4158" s="55"/>
      <c r="AW4158" s="55"/>
      <c r="AX4158" s="55"/>
      <c r="AY4158" s="55"/>
      <c r="AZ4158" s="55"/>
      <c r="BA4158" s="55"/>
      <c r="BB4158" s="55"/>
      <c r="BC4158" s="55"/>
      <c r="BD4158" s="55"/>
      <c r="BE4158" s="55"/>
      <c r="BF4158" s="55"/>
      <c r="BG4158" s="55"/>
      <c r="BH4158" s="55"/>
      <c r="BI4158" s="55"/>
      <c r="BJ4158" s="55"/>
      <c r="BK4158" s="55"/>
      <c r="BL4158" s="55"/>
      <c r="BM4158" s="55"/>
      <c r="BN4158" s="55"/>
      <c r="BO4158" s="55"/>
      <c r="BP4158" s="55"/>
      <c r="BQ4158" s="55"/>
      <c r="BR4158" s="55"/>
      <c r="BS4158" s="55"/>
      <c r="BT4158" s="55"/>
    </row>
    <row r="4159" customFormat="1" hidden="1" spans="2:72">
      <c r="B4159" s="17"/>
      <c r="C4159" s="56">
        <f t="shared" si="484"/>
        <v>4155</v>
      </c>
      <c r="D4159" s="16"/>
      <c r="E4159" s="54"/>
      <c r="F4159" s="55"/>
      <c r="G4159" s="56"/>
      <c r="H4159" s="57"/>
      <c r="I4159" s="47"/>
      <c r="J4159" s="17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  <c r="AE4159" s="17"/>
      <c r="AF4159" s="17"/>
      <c r="AG4159" s="17"/>
      <c r="AH4159" s="17"/>
      <c r="AI4159" s="17"/>
      <c r="AJ4159" s="17"/>
      <c r="AK4159" s="17"/>
      <c r="AL4159" s="17"/>
      <c r="AM4159" s="17"/>
      <c r="AN4159" s="17"/>
      <c r="AO4159" s="37"/>
      <c r="AP4159" s="17"/>
      <c r="AQ4159" s="55"/>
      <c r="AR4159" s="55"/>
      <c r="AS4159" s="55"/>
      <c r="AT4159" s="55"/>
      <c r="AU4159" s="55"/>
      <c r="AV4159" s="55"/>
      <c r="AW4159" s="55"/>
      <c r="AX4159" s="55"/>
      <c r="AY4159" s="55"/>
      <c r="AZ4159" s="55"/>
      <c r="BA4159" s="55"/>
      <c r="BB4159" s="55"/>
      <c r="BC4159" s="55"/>
      <c r="BD4159" s="55"/>
      <c r="BE4159" s="55"/>
      <c r="BF4159" s="55"/>
      <c r="BG4159" s="55"/>
      <c r="BH4159" s="55"/>
      <c r="BI4159" s="55"/>
      <c r="BJ4159" s="55"/>
      <c r="BK4159" s="55"/>
      <c r="BL4159" s="55"/>
      <c r="BM4159" s="55"/>
      <c r="BN4159" s="55"/>
      <c r="BO4159" s="55"/>
      <c r="BP4159" s="55"/>
      <c r="BQ4159" s="55"/>
      <c r="BR4159" s="55"/>
      <c r="BS4159" s="55"/>
      <c r="BT4159" s="55"/>
    </row>
    <row r="4160" customFormat="1" hidden="1" spans="2:72">
      <c r="B4160" s="17"/>
      <c r="C4160" s="56">
        <f t="shared" si="484"/>
        <v>4156</v>
      </c>
      <c r="D4160" s="16"/>
      <c r="E4160" s="54"/>
      <c r="F4160" s="55"/>
      <c r="G4160" s="56"/>
      <c r="H4160" s="57"/>
      <c r="I4160" s="47"/>
      <c r="J4160" s="17"/>
      <c r="K4160" s="17"/>
      <c r="L4160" s="17"/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7"/>
      <c r="AG4160" s="17"/>
      <c r="AH4160" s="17"/>
      <c r="AI4160" s="17"/>
      <c r="AJ4160" s="17"/>
      <c r="AK4160" s="17"/>
      <c r="AL4160" s="17"/>
      <c r="AM4160" s="17"/>
      <c r="AN4160" s="17"/>
      <c r="AO4160" s="37"/>
      <c r="AP4160" s="17"/>
      <c r="AQ4160" s="55"/>
      <c r="AR4160" s="55"/>
      <c r="AS4160" s="55"/>
      <c r="AT4160" s="55"/>
      <c r="AU4160" s="55"/>
      <c r="AV4160" s="55"/>
      <c r="AW4160" s="55"/>
      <c r="AX4160" s="55"/>
      <c r="AY4160" s="55"/>
      <c r="AZ4160" s="55"/>
      <c r="BA4160" s="55"/>
      <c r="BB4160" s="55"/>
      <c r="BC4160" s="55"/>
      <c r="BD4160" s="55"/>
      <c r="BE4160" s="55"/>
      <c r="BF4160" s="55"/>
      <c r="BG4160" s="55"/>
      <c r="BH4160" s="55"/>
      <c r="BI4160" s="55"/>
      <c r="BJ4160" s="55"/>
      <c r="BK4160" s="55"/>
      <c r="BL4160" s="55"/>
      <c r="BM4160" s="55"/>
      <c r="BN4160" s="55"/>
      <c r="BO4160" s="55"/>
      <c r="BP4160" s="55"/>
      <c r="BQ4160" s="55"/>
      <c r="BR4160" s="55"/>
      <c r="BS4160" s="55"/>
      <c r="BT4160" s="55"/>
    </row>
    <row r="4161" customFormat="1" spans="2:72">
      <c r="B4161" s="17"/>
      <c r="C4161" s="56">
        <f t="shared" ref="C4161:C4167" si="485">ROW()-4</f>
        <v>4157</v>
      </c>
      <c r="D4161" s="16" t="s">
        <v>4910</v>
      </c>
      <c r="E4161" s="54"/>
      <c r="F4161" s="55" t="s">
        <v>4911</v>
      </c>
      <c r="G4161" s="56">
        <v>7</v>
      </c>
      <c r="H4161" s="35">
        <f t="shared" ref="H4161:H4168" si="486">G4161+I4161-AO4161</f>
        <v>7</v>
      </c>
      <c r="I4161" s="47"/>
      <c r="J4161" s="17"/>
      <c r="K4161" s="17"/>
      <c r="L4161" s="17"/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  <c r="AE4161" s="17"/>
      <c r="AF4161" s="17"/>
      <c r="AG4161" s="17"/>
      <c r="AH4161" s="17"/>
      <c r="AI4161" s="17"/>
      <c r="AJ4161" s="17"/>
      <c r="AK4161" s="17"/>
      <c r="AL4161" s="17"/>
      <c r="AM4161" s="17"/>
      <c r="AN4161" s="17"/>
      <c r="AO4161" s="37">
        <f t="shared" ref="AO4161:AO4168" si="487">SUM(AP4161:BT4161)</f>
        <v>0</v>
      </c>
      <c r="AP4161" s="17"/>
      <c r="AQ4161" s="55"/>
      <c r="AR4161" s="55"/>
      <c r="AS4161" s="55"/>
      <c r="AT4161" s="55"/>
      <c r="AU4161" s="55"/>
      <c r="AV4161" s="55"/>
      <c r="AW4161" s="55"/>
      <c r="AX4161" s="55"/>
      <c r="AY4161" s="55"/>
      <c r="AZ4161" s="55"/>
      <c r="BA4161" s="55"/>
      <c r="BB4161" s="55"/>
      <c r="BC4161" s="55"/>
      <c r="BD4161" s="55"/>
      <c r="BE4161" s="55"/>
      <c r="BF4161" s="55"/>
      <c r="BG4161" s="55"/>
      <c r="BH4161" s="55"/>
      <c r="BI4161" s="55"/>
      <c r="BJ4161" s="55"/>
      <c r="BK4161" s="55"/>
      <c r="BL4161" s="55"/>
      <c r="BM4161" s="55"/>
      <c r="BN4161" s="55"/>
      <c r="BO4161" s="55"/>
      <c r="BP4161" s="55"/>
      <c r="BQ4161" s="55"/>
      <c r="BR4161" s="55"/>
      <c r="BS4161" s="55"/>
      <c r="BT4161" s="55"/>
    </row>
    <row r="4162" customFormat="1" spans="2:72">
      <c r="B4162" s="17"/>
      <c r="C4162" s="56">
        <f t="shared" si="485"/>
        <v>4158</v>
      </c>
      <c r="D4162" s="16" t="s">
        <v>4912</v>
      </c>
      <c r="E4162" s="54"/>
      <c r="F4162" s="55" t="s">
        <v>4799</v>
      </c>
      <c r="G4162" s="56">
        <v>100</v>
      </c>
      <c r="H4162" s="35">
        <f t="shared" si="486"/>
        <v>100</v>
      </c>
      <c r="I4162" s="47"/>
      <c r="J4162" s="17"/>
      <c r="K4162" s="17"/>
      <c r="L4162" s="17"/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  <c r="AE4162" s="17"/>
      <c r="AF4162" s="17"/>
      <c r="AG4162" s="17"/>
      <c r="AH4162" s="17"/>
      <c r="AI4162" s="17"/>
      <c r="AJ4162" s="17"/>
      <c r="AK4162" s="17"/>
      <c r="AL4162" s="17"/>
      <c r="AM4162" s="17"/>
      <c r="AN4162" s="17"/>
      <c r="AO4162" s="37">
        <f t="shared" si="487"/>
        <v>0</v>
      </c>
      <c r="AP4162" s="17"/>
      <c r="AQ4162" s="55"/>
      <c r="AR4162" s="55"/>
      <c r="AS4162" s="55"/>
      <c r="AT4162" s="55"/>
      <c r="AU4162" s="55"/>
      <c r="AV4162" s="55"/>
      <c r="AW4162" s="55"/>
      <c r="AX4162" s="55"/>
      <c r="AY4162" s="55"/>
      <c r="AZ4162" s="55"/>
      <c r="BA4162" s="55"/>
      <c r="BB4162" s="55"/>
      <c r="BC4162" s="55"/>
      <c r="BD4162" s="55"/>
      <c r="BE4162" s="55"/>
      <c r="BF4162" s="55"/>
      <c r="BG4162" s="55"/>
      <c r="BH4162" s="55"/>
      <c r="BI4162" s="55"/>
      <c r="BJ4162" s="55"/>
      <c r="BK4162" s="55"/>
      <c r="BL4162" s="55"/>
      <c r="BM4162" s="55"/>
      <c r="BN4162" s="55"/>
      <c r="BO4162" s="55"/>
      <c r="BP4162" s="55"/>
      <c r="BQ4162" s="55"/>
      <c r="BR4162" s="55"/>
      <c r="BS4162" s="55"/>
      <c r="BT4162" s="55"/>
    </row>
    <row r="4163" customFormat="1" spans="2:72">
      <c r="B4163" s="17"/>
      <c r="C4163" s="56">
        <f t="shared" si="485"/>
        <v>4159</v>
      </c>
      <c r="D4163" s="16" t="s">
        <v>4913</v>
      </c>
      <c r="E4163" s="54"/>
      <c r="F4163" s="59" t="s">
        <v>4555</v>
      </c>
      <c r="G4163" s="56">
        <v>100</v>
      </c>
      <c r="H4163" s="35">
        <f t="shared" si="486"/>
        <v>100</v>
      </c>
      <c r="I4163" s="4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  <c r="AE4163" s="17"/>
      <c r="AF4163" s="17"/>
      <c r="AG4163" s="17"/>
      <c r="AH4163" s="17"/>
      <c r="AI4163" s="17"/>
      <c r="AJ4163" s="17"/>
      <c r="AK4163" s="17"/>
      <c r="AL4163" s="17"/>
      <c r="AM4163" s="17"/>
      <c r="AN4163" s="17"/>
      <c r="AO4163" s="37">
        <f t="shared" si="487"/>
        <v>0</v>
      </c>
      <c r="AP4163" s="17"/>
      <c r="AQ4163" s="55"/>
      <c r="AR4163" s="55"/>
      <c r="AS4163" s="55"/>
      <c r="AT4163" s="55"/>
      <c r="AU4163" s="55"/>
      <c r="AV4163" s="55"/>
      <c r="AW4163" s="55"/>
      <c r="AX4163" s="55"/>
      <c r="AY4163" s="55"/>
      <c r="AZ4163" s="55"/>
      <c r="BA4163" s="55"/>
      <c r="BB4163" s="55"/>
      <c r="BC4163" s="55"/>
      <c r="BD4163" s="55"/>
      <c r="BE4163" s="55"/>
      <c r="BF4163" s="55"/>
      <c r="BG4163" s="55"/>
      <c r="BH4163" s="55"/>
      <c r="BI4163" s="55"/>
      <c r="BJ4163" s="55"/>
      <c r="BK4163" s="55"/>
      <c r="BL4163" s="55"/>
      <c r="BM4163" s="55"/>
      <c r="BN4163" s="55"/>
      <c r="BO4163" s="55"/>
      <c r="BP4163" s="55"/>
      <c r="BQ4163" s="55"/>
      <c r="BR4163" s="55"/>
      <c r="BS4163" s="55"/>
      <c r="BT4163" s="55"/>
    </row>
    <row r="4164" customFormat="1" spans="2:72">
      <c r="B4164" s="17"/>
      <c r="C4164" s="56">
        <f t="shared" si="485"/>
        <v>4160</v>
      </c>
      <c r="D4164" s="16" t="s">
        <v>2736</v>
      </c>
      <c r="E4164" s="54"/>
      <c r="F4164" s="55"/>
      <c r="G4164" s="56">
        <v>20</v>
      </c>
      <c r="H4164" s="35">
        <f t="shared" si="486"/>
        <v>20</v>
      </c>
      <c r="I4164" s="47"/>
      <c r="J4164" s="17"/>
      <c r="K4164" s="17"/>
      <c r="L4164" s="17"/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  <c r="AE4164" s="17"/>
      <c r="AF4164" s="17"/>
      <c r="AG4164" s="17"/>
      <c r="AH4164" s="17"/>
      <c r="AI4164" s="17"/>
      <c r="AJ4164" s="17"/>
      <c r="AK4164" s="17"/>
      <c r="AL4164" s="17"/>
      <c r="AM4164" s="17"/>
      <c r="AN4164" s="17"/>
      <c r="AO4164" s="37">
        <f t="shared" si="487"/>
        <v>0</v>
      </c>
      <c r="AP4164" s="17"/>
      <c r="AQ4164" s="55"/>
      <c r="AR4164" s="55"/>
      <c r="AS4164" s="55"/>
      <c r="AT4164" s="55"/>
      <c r="AU4164" s="55"/>
      <c r="AV4164" s="55"/>
      <c r="AW4164" s="55"/>
      <c r="AX4164" s="55"/>
      <c r="AY4164" s="55"/>
      <c r="AZ4164" s="55"/>
      <c r="BA4164" s="55"/>
      <c r="BB4164" s="55"/>
      <c r="BC4164" s="55"/>
      <c r="BD4164" s="55"/>
      <c r="BE4164" s="55"/>
      <c r="BF4164" s="55"/>
      <c r="BG4164" s="55"/>
      <c r="BH4164" s="55"/>
      <c r="BI4164" s="55"/>
      <c r="BJ4164" s="55"/>
      <c r="BK4164" s="55"/>
      <c r="BL4164" s="55"/>
      <c r="BM4164" s="55"/>
      <c r="BN4164" s="55"/>
      <c r="BO4164" s="55"/>
      <c r="BP4164" s="55"/>
      <c r="BQ4164" s="55"/>
      <c r="BR4164" s="55"/>
      <c r="BS4164" s="55"/>
      <c r="BT4164" s="55"/>
    </row>
    <row r="4165" customFormat="1" spans="2:72">
      <c r="B4165" s="17"/>
      <c r="C4165" s="56">
        <f t="shared" si="485"/>
        <v>4161</v>
      </c>
      <c r="D4165" s="16" t="s">
        <v>4914</v>
      </c>
      <c r="E4165" s="54"/>
      <c r="F4165" s="55" t="s">
        <v>3934</v>
      </c>
      <c r="G4165" s="56">
        <v>10</v>
      </c>
      <c r="H4165" s="35">
        <f t="shared" si="486"/>
        <v>10</v>
      </c>
      <c r="I4165" s="47"/>
      <c r="J4165" s="17"/>
      <c r="K4165" s="17"/>
      <c r="L4165" s="17"/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  <c r="AE4165" s="17"/>
      <c r="AF4165" s="17"/>
      <c r="AG4165" s="17"/>
      <c r="AH4165" s="17"/>
      <c r="AI4165" s="17"/>
      <c r="AJ4165" s="17"/>
      <c r="AK4165" s="17"/>
      <c r="AL4165" s="17"/>
      <c r="AM4165" s="17"/>
      <c r="AN4165" s="17"/>
      <c r="AO4165" s="37">
        <f t="shared" si="487"/>
        <v>0</v>
      </c>
      <c r="AP4165" s="17"/>
      <c r="AQ4165" s="55"/>
      <c r="AR4165" s="55"/>
      <c r="AS4165" s="55"/>
      <c r="AT4165" s="55"/>
      <c r="AU4165" s="55"/>
      <c r="AV4165" s="55"/>
      <c r="AW4165" s="55"/>
      <c r="AX4165" s="55"/>
      <c r="AY4165" s="55"/>
      <c r="AZ4165" s="55"/>
      <c r="BA4165" s="55"/>
      <c r="BB4165" s="55"/>
      <c r="BC4165" s="55"/>
      <c r="BD4165" s="55"/>
      <c r="BE4165" s="55"/>
      <c r="BF4165" s="55"/>
      <c r="BG4165" s="55"/>
      <c r="BH4165" s="55"/>
      <c r="BI4165" s="55"/>
      <c r="BJ4165" s="55"/>
      <c r="BK4165" s="55"/>
      <c r="BL4165" s="55"/>
      <c r="BM4165" s="55"/>
      <c r="BN4165" s="55"/>
      <c r="BO4165" s="55"/>
      <c r="BP4165" s="55"/>
      <c r="BQ4165" s="55"/>
      <c r="BR4165" s="55"/>
      <c r="BS4165" s="55"/>
      <c r="BT4165" s="55"/>
    </row>
    <row r="4166" customFormat="1" spans="2:72">
      <c r="B4166" s="17"/>
      <c r="C4166" s="56">
        <f t="shared" si="485"/>
        <v>4162</v>
      </c>
      <c r="D4166" s="16" t="s">
        <v>4915</v>
      </c>
      <c r="E4166" s="54"/>
      <c r="F4166" s="55" t="s">
        <v>4916</v>
      </c>
      <c r="G4166" s="56">
        <v>50</v>
      </c>
      <c r="H4166" s="35">
        <f t="shared" si="486"/>
        <v>50</v>
      </c>
      <c r="I4166" s="47"/>
      <c r="J4166" s="17"/>
      <c r="K4166" s="17"/>
      <c r="L4166" s="17"/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  <c r="AE4166" s="17"/>
      <c r="AF4166" s="17"/>
      <c r="AG4166" s="17"/>
      <c r="AH4166" s="17"/>
      <c r="AI4166" s="17"/>
      <c r="AJ4166" s="17"/>
      <c r="AK4166" s="17"/>
      <c r="AL4166" s="17"/>
      <c r="AM4166" s="17"/>
      <c r="AN4166" s="17"/>
      <c r="AO4166" s="37">
        <f t="shared" si="487"/>
        <v>0</v>
      </c>
      <c r="AP4166" s="17"/>
      <c r="AQ4166" s="55"/>
      <c r="AR4166" s="55"/>
      <c r="AS4166" s="55"/>
      <c r="AT4166" s="55"/>
      <c r="AU4166" s="55"/>
      <c r="AV4166" s="55"/>
      <c r="AW4166" s="55"/>
      <c r="AX4166" s="55"/>
      <c r="AY4166" s="55"/>
      <c r="AZ4166" s="55"/>
      <c r="BA4166" s="55"/>
      <c r="BB4166" s="55"/>
      <c r="BC4166" s="55"/>
      <c r="BD4166" s="55"/>
      <c r="BE4166" s="55"/>
      <c r="BF4166" s="55"/>
      <c r="BG4166" s="55"/>
      <c r="BH4166" s="55"/>
      <c r="BI4166" s="55"/>
      <c r="BJ4166" s="55"/>
      <c r="BK4166" s="55"/>
      <c r="BL4166" s="55"/>
      <c r="BM4166" s="55"/>
      <c r="BN4166" s="55"/>
      <c r="BO4166" s="55"/>
      <c r="BP4166" s="55"/>
      <c r="BQ4166" s="55"/>
      <c r="BR4166" s="55"/>
      <c r="BS4166" s="55"/>
      <c r="BT4166" s="55"/>
    </row>
    <row r="4167" customFormat="1" spans="2:72">
      <c r="B4167" s="17"/>
      <c r="C4167" s="56">
        <f t="shared" si="485"/>
        <v>4163</v>
      </c>
      <c r="D4167" s="16" t="s">
        <v>4917</v>
      </c>
      <c r="E4167" s="54"/>
      <c r="F4167" s="55" t="s">
        <v>3000</v>
      </c>
      <c r="G4167" s="56">
        <v>60</v>
      </c>
      <c r="H4167" s="35">
        <f t="shared" si="486"/>
        <v>60</v>
      </c>
      <c r="I4167" s="4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  <c r="AE4167" s="17"/>
      <c r="AF4167" s="17"/>
      <c r="AG4167" s="17"/>
      <c r="AH4167" s="17"/>
      <c r="AI4167" s="17"/>
      <c r="AJ4167" s="17"/>
      <c r="AK4167" s="17"/>
      <c r="AL4167" s="17"/>
      <c r="AM4167" s="17"/>
      <c r="AN4167" s="17"/>
      <c r="AO4167" s="37">
        <f t="shared" si="487"/>
        <v>0</v>
      </c>
      <c r="AP4167" s="17"/>
      <c r="AQ4167" s="55"/>
      <c r="AR4167" s="55"/>
      <c r="AS4167" s="55"/>
      <c r="AT4167" s="55"/>
      <c r="AU4167" s="55"/>
      <c r="AV4167" s="55"/>
      <c r="AW4167" s="55"/>
      <c r="AX4167" s="55"/>
      <c r="AY4167" s="55"/>
      <c r="AZ4167" s="55"/>
      <c r="BA4167" s="55"/>
      <c r="BB4167" s="55"/>
      <c r="BC4167" s="55"/>
      <c r="BD4167" s="55"/>
      <c r="BE4167" s="55"/>
      <c r="BF4167" s="55"/>
      <c r="BG4167" s="55"/>
      <c r="BH4167" s="55"/>
      <c r="BI4167" s="55"/>
      <c r="BJ4167" s="55"/>
      <c r="BK4167" s="55"/>
      <c r="BL4167" s="55"/>
      <c r="BM4167" s="55"/>
      <c r="BN4167" s="55"/>
      <c r="BO4167" s="55"/>
      <c r="BP4167" s="55"/>
      <c r="BQ4167" s="55"/>
      <c r="BR4167" s="55"/>
      <c r="BS4167" s="55"/>
      <c r="BT4167" s="55"/>
    </row>
    <row r="4168" customFormat="1" spans="2:72">
      <c r="B4168" s="17"/>
      <c r="C4168" s="56">
        <f t="shared" ref="C4168:C4175" si="488">ROW()-4</f>
        <v>4164</v>
      </c>
      <c r="D4168" s="16" t="s">
        <v>4918</v>
      </c>
      <c r="E4168" s="54"/>
      <c r="F4168" s="55"/>
      <c r="G4168" s="56">
        <v>200</v>
      </c>
      <c r="H4168" s="35">
        <f t="shared" si="486"/>
        <v>200</v>
      </c>
      <c r="I4168" s="47"/>
      <c r="J4168" s="17"/>
      <c r="K4168" s="17"/>
      <c r="L4168" s="17"/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  <c r="AE4168" s="17"/>
      <c r="AF4168" s="17"/>
      <c r="AG4168" s="17"/>
      <c r="AH4168" s="17"/>
      <c r="AI4168" s="17"/>
      <c r="AJ4168" s="17"/>
      <c r="AK4168" s="17"/>
      <c r="AL4168" s="17"/>
      <c r="AM4168" s="17"/>
      <c r="AN4168" s="17"/>
      <c r="AO4168" s="37">
        <f t="shared" si="487"/>
        <v>0</v>
      </c>
      <c r="AP4168" s="17"/>
      <c r="AQ4168" s="55"/>
      <c r="AR4168" s="55"/>
      <c r="AS4168" s="55"/>
      <c r="AT4168" s="55"/>
      <c r="AU4168" s="55"/>
      <c r="AV4168" s="55"/>
      <c r="AW4168" s="55"/>
      <c r="AX4168" s="55"/>
      <c r="AY4168" s="55"/>
      <c r="AZ4168" s="55"/>
      <c r="BA4168" s="55"/>
      <c r="BB4168" s="55"/>
      <c r="BC4168" s="55"/>
      <c r="BD4168" s="55"/>
      <c r="BE4168" s="55"/>
      <c r="BF4168" s="55"/>
      <c r="BG4168" s="55"/>
      <c r="BH4168" s="55"/>
      <c r="BI4168" s="55"/>
      <c r="BJ4168" s="55"/>
      <c r="BK4168" s="55"/>
      <c r="BL4168" s="55"/>
      <c r="BM4168" s="55"/>
      <c r="BN4168" s="55"/>
      <c r="BO4168" s="55"/>
      <c r="BP4168" s="55"/>
      <c r="BQ4168" s="55"/>
      <c r="BR4168" s="55"/>
      <c r="BS4168" s="55"/>
      <c r="BT4168" s="55"/>
    </row>
    <row r="4169" customFormat="1" hidden="1" spans="2:72">
      <c r="B4169" s="17"/>
      <c r="C4169" s="56">
        <f t="shared" si="488"/>
        <v>4165</v>
      </c>
      <c r="D4169" s="16" t="s">
        <v>4919</v>
      </c>
      <c r="E4169" s="54" t="s">
        <v>4920</v>
      </c>
      <c r="F4169" s="55" t="s">
        <v>2859</v>
      </c>
      <c r="G4169" s="56">
        <v>200</v>
      </c>
      <c r="H4169" s="57">
        <v>0</v>
      </c>
      <c r="I4169" s="47"/>
      <c r="J4169" s="17"/>
      <c r="K4169" s="17"/>
      <c r="L4169" s="17"/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  <c r="AE4169" s="17"/>
      <c r="AF4169" s="17"/>
      <c r="AG4169" s="17"/>
      <c r="AH4169" s="17"/>
      <c r="AI4169" s="17"/>
      <c r="AJ4169" s="17"/>
      <c r="AK4169" s="17"/>
      <c r="AL4169" s="17"/>
      <c r="AM4169" s="17"/>
      <c r="AN4169" s="17"/>
      <c r="AO4169" s="37">
        <v>200</v>
      </c>
      <c r="AP4169" s="17"/>
      <c r="AQ4169" s="55"/>
      <c r="AR4169" s="55"/>
      <c r="AS4169" s="55"/>
      <c r="AT4169" s="55"/>
      <c r="AU4169" s="55"/>
      <c r="AV4169" s="55"/>
      <c r="AW4169" s="55"/>
      <c r="AX4169" s="55"/>
      <c r="AY4169" s="55"/>
      <c r="AZ4169" s="55"/>
      <c r="BA4169" s="55"/>
      <c r="BB4169" s="55"/>
      <c r="BC4169" s="55"/>
      <c r="BD4169" s="55"/>
      <c r="BE4169" s="55"/>
      <c r="BF4169" s="55">
        <v>200</v>
      </c>
      <c r="BG4169" s="55"/>
      <c r="BH4169" s="55"/>
      <c r="BI4169" s="55"/>
      <c r="BJ4169" s="55"/>
      <c r="BK4169" s="55"/>
      <c r="BL4169" s="55"/>
      <c r="BM4169" s="55"/>
      <c r="BN4169" s="55"/>
      <c r="BO4169" s="55"/>
      <c r="BP4169" s="55"/>
      <c r="BQ4169" s="55"/>
      <c r="BR4169" s="55"/>
      <c r="BS4169" s="55"/>
      <c r="BT4169" s="55"/>
    </row>
    <row r="4170" customFormat="1" spans="2:72">
      <c r="B4170" s="17"/>
      <c r="C4170" s="56">
        <f t="shared" si="488"/>
        <v>4166</v>
      </c>
      <c r="D4170" s="16" t="s">
        <v>4921</v>
      </c>
      <c r="E4170" s="54"/>
      <c r="F4170" s="55" t="s">
        <v>4922</v>
      </c>
      <c r="G4170" s="56">
        <v>120</v>
      </c>
      <c r="H4170" s="35">
        <f t="shared" ref="H4170:H4173" si="489">G4170+I4170-AO4170</f>
        <v>120</v>
      </c>
      <c r="I4170" s="47"/>
      <c r="J4170" s="17"/>
      <c r="K4170" s="17"/>
      <c r="L4170" s="17"/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7"/>
      <c r="AG4170" s="17"/>
      <c r="AH4170" s="17"/>
      <c r="AI4170" s="17"/>
      <c r="AJ4170" s="17"/>
      <c r="AK4170" s="17"/>
      <c r="AL4170" s="17"/>
      <c r="AM4170" s="17"/>
      <c r="AN4170" s="17"/>
      <c r="AO4170" s="37">
        <f t="shared" ref="AO4170:AO4173" si="490">SUM(AP4170:BT4170)</f>
        <v>0</v>
      </c>
      <c r="AP4170" s="17"/>
      <c r="AQ4170" s="55"/>
      <c r="AR4170" s="55"/>
      <c r="AS4170" s="55"/>
      <c r="AT4170" s="55"/>
      <c r="AU4170" s="55"/>
      <c r="AV4170" s="55"/>
      <c r="AW4170" s="55"/>
      <c r="AX4170" s="55"/>
      <c r="AY4170" s="55"/>
      <c r="AZ4170" s="55"/>
      <c r="BA4170" s="55"/>
      <c r="BB4170" s="55"/>
      <c r="BC4170" s="55"/>
      <c r="BD4170" s="55"/>
      <c r="BE4170" s="55"/>
      <c r="BF4170" s="55"/>
      <c r="BG4170" s="55"/>
      <c r="BH4170" s="55"/>
      <c r="BI4170" s="55"/>
      <c r="BJ4170" s="55"/>
      <c r="BK4170" s="55"/>
      <c r="BL4170" s="55"/>
      <c r="BM4170" s="55"/>
      <c r="BN4170" s="55"/>
      <c r="BO4170" s="55"/>
      <c r="BP4170" s="55"/>
      <c r="BQ4170" s="55"/>
      <c r="BR4170" s="55"/>
      <c r="BS4170" s="55"/>
      <c r="BT4170" s="55"/>
    </row>
    <row r="4171" customFormat="1" spans="2:72">
      <c r="B4171" s="17"/>
      <c r="C4171" s="56">
        <f t="shared" si="488"/>
        <v>4167</v>
      </c>
      <c r="D4171" s="16" t="s">
        <v>4923</v>
      </c>
      <c r="E4171" s="54"/>
      <c r="F4171" s="55"/>
      <c r="G4171" s="56">
        <v>750</v>
      </c>
      <c r="H4171" s="35">
        <f t="shared" si="489"/>
        <v>750</v>
      </c>
      <c r="I4171" s="4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7"/>
      <c r="AI4171" s="17"/>
      <c r="AJ4171" s="17"/>
      <c r="AK4171" s="17"/>
      <c r="AL4171" s="17"/>
      <c r="AM4171" s="17"/>
      <c r="AN4171" s="17"/>
      <c r="AO4171" s="37">
        <f t="shared" si="490"/>
        <v>0</v>
      </c>
      <c r="AP4171" s="17"/>
      <c r="AQ4171" s="55"/>
      <c r="AR4171" s="55"/>
      <c r="AS4171" s="55"/>
      <c r="AT4171" s="55"/>
      <c r="AU4171" s="55"/>
      <c r="AV4171" s="55"/>
      <c r="AW4171" s="55"/>
      <c r="AX4171" s="55"/>
      <c r="AY4171" s="55"/>
      <c r="AZ4171" s="55"/>
      <c r="BA4171" s="55"/>
      <c r="BB4171" s="55"/>
      <c r="BC4171" s="55"/>
      <c r="BD4171" s="55"/>
      <c r="BE4171" s="55"/>
      <c r="BF4171" s="55"/>
      <c r="BG4171" s="55"/>
      <c r="BH4171" s="55"/>
      <c r="BI4171" s="55"/>
      <c r="BJ4171" s="55"/>
      <c r="BK4171" s="55"/>
      <c r="BL4171" s="55"/>
      <c r="BM4171" s="55"/>
      <c r="BN4171" s="55"/>
      <c r="BO4171" s="55"/>
      <c r="BP4171" s="55"/>
      <c r="BQ4171" s="55"/>
      <c r="BR4171" s="55"/>
      <c r="BS4171" s="55"/>
      <c r="BT4171" s="55"/>
    </row>
    <row r="4172" customFormat="1" spans="2:72">
      <c r="B4172" s="17"/>
      <c r="C4172" s="56">
        <f t="shared" si="488"/>
        <v>4168</v>
      </c>
      <c r="D4172" s="16" t="s">
        <v>4924</v>
      </c>
      <c r="E4172" s="54"/>
      <c r="F4172" s="55"/>
      <c r="G4172" s="56">
        <v>30</v>
      </c>
      <c r="H4172" s="35">
        <f t="shared" si="489"/>
        <v>30</v>
      </c>
      <c r="I4172" s="47"/>
      <c r="J4172" s="17"/>
      <c r="K4172" s="17"/>
      <c r="L4172" s="17"/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7"/>
      <c r="AG4172" s="17"/>
      <c r="AH4172" s="17"/>
      <c r="AI4172" s="17"/>
      <c r="AJ4172" s="17"/>
      <c r="AK4172" s="17"/>
      <c r="AL4172" s="17"/>
      <c r="AM4172" s="17"/>
      <c r="AN4172" s="17"/>
      <c r="AO4172" s="37">
        <f t="shared" si="490"/>
        <v>0</v>
      </c>
      <c r="AP4172" s="17"/>
      <c r="AQ4172" s="55"/>
      <c r="AR4172" s="55"/>
      <c r="AS4172" s="55"/>
      <c r="AT4172" s="55"/>
      <c r="AU4172" s="55"/>
      <c r="AV4172" s="55"/>
      <c r="AW4172" s="55"/>
      <c r="AX4172" s="55"/>
      <c r="AY4172" s="55"/>
      <c r="AZ4172" s="55"/>
      <c r="BA4172" s="55"/>
      <c r="BB4172" s="55"/>
      <c r="BC4172" s="55"/>
      <c r="BD4172" s="55"/>
      <c r="BE4172" s="55"/>
      <c r="BF4172" s="55"/>
      <c r="BG4172" s="55"/>
      <c r="BH4172" s="55"/>
      <c r="BI4172" s="55"/>
      <c r="BJ4172" s="55"/>
      <c r="BK4172" s="55"/>
      <c r="BL4172" s="55"/>
      <c r="BM4172" s="55"/>
      <c r="BN4172" s="55"/>
      <c r="BO4172" s="55"/>
      <c r="BP4172" s="55"/>
      <c r="BQ4172" s="55"/>
      <c r="BR4172" s="55"/>
      <c r="BS4172" s="55"/>
      <c r="BT4172" s="55"/>
    </row>
    <row r="4173" customFormat="1" spans="2:72">
      <c r="B4173" s="17"/>
      <c r="C4173" s="56">
        <f t="shared" si="488"/>
        <v>4169</v>
      </c>
      <c r="D4173" s="16" t="s">
        <v>4925</v>
      </c>
      <c r="E4173" s="54"/>
      <c r="F4173" s="55" t="s">
        <v>4926</v>
      </c>
      <c r="G4173" s="56">
        <v>50</v>
      </c>
      <c r="H4173" s="35">
        <f t="shared" si="489"/>
        <v>50</v>
      </c>
      <c r="I4173" s="47"/>
      <c r="J4173" s="17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7"/>
      <c r="AI4173" s="17"/>
      <c r="AJ4173" s="17"/>
      <c r="AK4173" s="17"/>
      <c r="AL4173" s="17"/>
      <c r="AM4173" s="17"/>
      <c r="AN4173" s="17"/>
      <c r="AO4173" s="37">
        <f t="shared" si="490"/>
        <v>0</v>
      </c>
      <c r="AP4173" s="17"/>
      <c r="AQ4173" s="55"/>
      <c r="AR4173" s="55"/>
      <c r="AS4173" s="55"/>
      <c r="AT4173" s="55"/>
      <c r="AU4173" s="55"/>
      <c r="AV4173" s="55"/>
      <c r="AW4173" s="55"/>
      <c r="AX4173" s="55"/>
      <c r="AY4173" s="55"/>
      <c r="AZ4173" s="55"/>
      <c r="BA4173" s="55"/>
      <c r="BB4173" s="55"/>
      <c r="BC4173" s="55"/>
      <c r="BD4173" s="55"/>
      <c r="BE4173" s="55"/>
      <c r="BF4173" s="55"/>
      <c r="BG4173" s="55"/>
      <c r="BH4173" s="55"/>
      <c r="BI4173" s="55"/>
      <c r="BJ4173" s="55"/>
      <c r="BK4173" s="55"/>
      <c r="BL4173" s="55"/>
      <c r="BM4173" s="55"/>
      <c r="BN4173" s="55"/>
      <c r="BO4173" s="55"/>
      <c r="BP4173" s="55"/>
      <c r="BQ4173" s="55"/>
      <c r="BR4173" s="55"/>
      <c r="BS4173" s="55"/>
      <c r="BT4173" s="55"/>
    </row>
    <row r="4174" customFormat="1" hidden="1" spans="2:72">
      <c r="B4174" s="17"/>
      <c r="C4174" s="56">
        <f t="shared" si="488"/>
        <v>4170</v>
      </c>
      <c r="D4174" s="16" t="s">
        <v>4927</v>
      </c>
      <c r="E4174" s="54"/>
      <c r="F4174" s="55" t="s">
        <v>4926</v>
      </c>
      <c r="G4174" s="56">
        <v>100</v>
      </c>
      <c r="H4174" s="57">
        <v>0</v>
      </c>
      <c r="I4174" s="47"/>
      <c r="J4174" s="17"/>
      <c r="K4174" s="17"/>
      <c r="L4174" s="17"/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7"/>
      <c r="AG4174" s="17"/>
      <c r="AH4174" s="17"/>
      <c r="AI4174" s="17"/>
      <c r="AJ4174" s="17"/>
      <c r="AK4174" s="17"/>
      <c r="AL4174" s="17"/>
      <c r="AM4174" s="17"/>
      <c r="AN4174" s="17"/>
      <c r="AO4174" s="37">
        <v>100</v>
      </c>
      <c r="AP4174" s="17"/>
      <c r="AQ4174" s="55"/>
      <c r="AR4174" s="55"/>
      <c r="AS4174" s="55"/>
      <c r="AT4174" s="55"/>
      <c r="AU4174" s="55"/>
      <c r="AV4174" s="55"/>
      <c r="AW4174" s="55">
        <v>100</v>
      </c>
      <c r="AX4174" s="55"/>
      <c r="AY4174" s="55"/>
      <c r="AZ4174" s="55"/>
      <c r="BA4174" s="55"/>
      <c r="BB4174" s="55"/>
      <c r="BC4174" s="55"/>
      <c r="BD4174" s="55"/>
      <c r="BE4174" s="55"/>
      <c r="BF4174" s="55"/>
      <c r="BG4174" s="55"/>
      <c r="BH4174" s="55"/>
      <c r="BI4174" s="55"/>
      <c r="BJ4174" s="55"/>
      <c r="BK4174" s="55"/>
      <c r="BL4174" s="55"/>
      <c r="BM4174" s="55"/>
      <c r="BN4174" s="55"/>
      <c r="BO4174" s="55"/>
      <c r="BP4174" s="55"/>
      <c r="BQ4174" s="55"/>
      <c r="BR4174" s="55"/>
      <c r="BS4174" s="55"/>
      <c r="BT4174" s="55"/>
    </row>
    <row r="4175" customFormat="1" spans="2:72">
      <c r="B4175" s="17"/>
      <c r="C4175" s="56">
        <f t="shared" si="488"/>
        <v>4171</v>
      </c>
      <c r="D4175" s="16" t="s">
        <v>4928</v>
      </c>
      <c r="E4175" s="54"/>
      <c r="F4175" s="55"/>
      <c r="G4175" s="56">
        <v>98</v>
      </c>
      <c r="H4175" s="35">
        <f t="shared" ref="H4175:H4179" si="491">G4175+I4175-AO4175</f>
        <v>0</v>
      </c>
      <c r="I4175" s="47"/>
      <c r="J4175" s="17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7"/>
      <c r="AG4175" s="17"/>
      <c r="AH4175" s="17"/>
      <c r="AI4175" s="17"/>
      <c r="AJ4175" s="17"/>
      <c r="AK4175" s="17"/>
      <c r="AL4175" s="17"/>
      <c r="AM4175" s="17"/>
      <c r="AN4175" s="17"/>
      <c r="AO4175" s="37">
        <f t="shared" ref="AO4175:AO4179" si="492">SUM(AP4175:BT4175)</f>
        <v>98</v>
      </c>
      <c r="AP4175" s="17"/>
      <c r="AQ4175" s="55"/>
      <c r="AR4175" s="55"/>
      <c r="AS4175" s="55"/>
      <c r="AT4175" s="55"/>
      <c r="AU4175" s="55"/>
      <c r="AV4175" s="55"/>
      <c r="AW4175" s="55"/>
      <c r="AX4175" s="55"/>
      <c r="AY4175" s="55"/>
      <c r="AZ4175" s="55"/>
      <c r="BA4175" s="55"/>
      <c r="BB4175" s="55"/>
      <c r="BC4175" s="55"/>
      <c r="BD4175" s="55"/>
      <c r="BE4175" s="55"/>
      <c r="BF4175" s="55"/>
      <c r="BG4175" s="55"/>
      <c r="BH4175" s="55"/>
      <c r="BI4175" s="55"/>
      <c r="BJ4175" s="55">
        <v>98</v>
      </c>
      <c r="BK4175" s="55"/>
      <c r="BL4175" s="55"/>
      <c r="BM4175" s="55"/>
      <c r="BN4175" s="55"/>
      <c r="BO4175" s="55"/>
      <c r="BP4175" s="55"/>
      <c r="BQ4175" s="55"/>
      <c r="BR4175" s="55"/>
      <c r="BS4175" s="55"/>
      <c r="BT4175" s="55"/>
    </row>
    <row r="4176" customFormat="1" spans="2:72">
      <c r="B4176" s="17"/>
      <c r="C4176" s="56">
        <f t="shared" ref="C4176:C4190" si="493">ROW()-4</f>
        <v>4172</v>
      </c>
      <c r="D4176" s="16" t="s">
        <v>4929</v>
      </c>
      <c r="E4176" s="54"/>
      <c r="F4176" s="55" t="s">
        <v>4930</v>
      </c>
      <c r="G4176" s="56">
        <v>100</v>
      </c>
      <c r="H4176" s="35">
        <f t="shared" si="491"/>
        <v>100</v>
      </c>
      <c r="I4176" s="47"/>
      <c r="J4176" s="17"/>
      <c r="K4176" s="17"/>
      <c r="L4176" s="17"/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7"/>
      <c r="AG4176" s="17"/>
      <c r="AH4176" s="17"/>
      <c r="AI4176" s="17"/>
      <c r="AJ4176" s="17"/>
      <c r="AK4176" s="17"/>
      <c r="AL4176" s="17"/>
      <c r="AM4176" s="17"/>
      <c r="AN4176" s="17"/>
      <c r="AO4176" s="37">
        <f t="shared" si="492"/>
        <v>0</v>
      </c>
      <c r="AP4176" s="17"/>
      <c r="AQ4176" s="55"/>
      <c r="AR4176" s="55"/>
      <c r="AS4176" s="55"/>
      <c r="AT4176" s="55"/>
      <c r="AU4176" s="55"/>
      <c r="AV4176" s="55"/>
      <c r="AW4176" s="55"/>
      <c r="AX4176" s="55"/>
      <c r="AY4176" s="55"/>
      <c r="AZ4176" s="55"/>
      <c r="BA4176" s="55"/>
      <c r="BB4176" s="55"/>
      <c r="BC4176" s="55"/>
      <c r="BD4176" s="55"/>
      <c r="BE4176" s="55"/>
      <c r="BF4176" s="55"/>
      <c r="BG4176" s="55"/>
      <c r="BH4176" s="55"/>
      <c r="BI4176" s="55"/>
      <c r="BJ4176" s="55"/>
      <c r="BK4176" s="55"/>
      <c r="BL4176" s="55"/>
      <c r="BM4176" s="55"/>
      <c r="BN4176" s="55"/>
      <c r="BO4176" s="55"/>
      <c r="BP4176" s="55"/>
      <c r="BQ4176" s="55"/>
      <c r="BR4176" s="55"/>
      <c r="BS4176" s="55"/>
      <c r="BT4176" s="55"/>
    </row>
    <row r="4177" customFormat="1" spans="2:72">
      <c r="B4177" s="17"/>
      <c r="C4177" s="56">
        <f t="shared" si="493"/>
        <v>4173</v>
      </c>
      <c r="D4177" s="16" t="s">
        <v>4931</v>
      </c>
      <c r="E4177" s="54"/>
      <c r="F4177" s="55"/>
      <c r="G4177" s="56">
        <v>200</v>
      </c>
      <c r="H4177" s="35">
        <f t="shared" si="491"/>
        <v>200</v>
      </c>
      <c r="I4177" s="47"/>
      <c r="J4177" s="17"/>
      <c r="K4177" s="17"/>
      <c r="L4177" s="17"/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7"/>
      <c r="AG4177" s="17"/>
      <c r="AH4177" s="17"/>
      <c r="AI4177" s="17"/>
      <c r="AJ4177" s="17"/>
      <c r="AK4177" s="17"/>
      <c r="AL4177" s="17"/>
      <c r="AM4177" s="17"/>
      <c r="AN4177" s="17"/>
      <c r="AO4177" s="37">
        <f t="shared" si="492"/>
        <v>0</v>
      </c>
      <c r="AP4177" s="17"/>
      <c r="AQ4177" s="55"/>
      <c r="AR4177" s="55"/>
      <c r="AS4177" s="55"/>
      <c r="AT4177" s="55"/>
      <c r="AU4177" s="55"/>
      <c r="AV4177" s="55"/>
      <c r="AW4177" s="55"/>
      <c r="AX4177" s="55"/>
      <c r="AY4177" s="55"/>
      <c r="AZ4177" s="55"/>
      <c r="BA4177" s="55"/>
      <c r="BB4177" s="55"/>
      <c r="BC4177" s="55"/>
      <c r="BD4177" s="55"/>
      <c r="BE4177" s="55"/>
      <c r="BF4177" s="55"/>
      <c r="BG4177" s="55"/>
      <c r="BH4177" s="55"/>
      <c r="BI4177" s="55"/>
      <c r="BJ4177" s="55"/>
      <c r="BK4177" s="55"/>
      <c r="BL4177" s="55"/>
      <c r="BM4177" s="55"/>
      <c r="BN4177" s="55"/>
      <c r="BO4177" s="55"/>
      <c r="BP4177" s="55"/>
      <c r="BQ4177" s="55"/>
      <c r="BR4177" s="55"/>
      <c r="BS4177" s="55"/>
      <c r="BT4177" s="55"/>
    </row>
    <row r="4178" customFormat="1" spans="2:72">
      <c r="B4178" s="17"/>
      <c r="C4178" s="56">
        <f t="shared" si="493"/>
        <v>4174</v>
      </c>
      <c r="D4178" s="16" t="s">
        <v>4932</v>
      </c>
      <c r="E4178" s="54"/>
      <c r="F4178" s="55" t="s">
        <v>4555</v>
      </c>
      <c r="G4178" s="56">
        <v>100</v>
      </c>
      <c r="H4178" s="35">
        <f t="shared" si="491"/>
        <v>100</v>
      </c>
      <c r="I4178" s="47"/>
      <c r="J4178" s="17"/>
      <c r="K4178" s="17"/>
      <c r="L4178" s="17"/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7"/>
      <c r="AG4178" s="17"/>
      <c r="AH4178" s="17"/>
      <c r="AI4178" s="17"/>
      <c r="AJ4178" s="17"/>
      <c r="AK4178" s="17"/>
      <c r="AL4178" s="17"/>
      <c r="AM4178" s="17"/>
      <c r="AN4178" s="17"/>
      <c r="AO4178" s="37">
        <f t="shared" si="492"/>
        <v>0</v>
      </c>
      <c r="AP4178" s="17"/>
      <c r="AQ4178" s="55"/>
      <c r="AR4178" s="55"/>
      <c r="AS4178" s="55"/>
      <c r="AT4178" s="55"/>
      <c r="AU4178" s="55"/>
      <c r="AV4178" s="55"/>
      <c r="AW4178" s="55"/>
      <c r="AX4178" s="55"/>
      <c r="AY4178" s="55"/>
      <c r="AZ4178" s="55"/>
      <c r="BA4178" s="55"/>
      <c r="BB4178" s="55"/>
      <c r="BC4178" s="55"/>
      <c r="BD4178" s="55"/>
      <c r="BE4178" s="55"/>
      <c r="BF4178" s="55"/>
      <c r="BG4178" s="55"/>
      <c r="BH4178" s="55"/>
      <c r="BI4178" s="55"/>
      <c r="BJ4178" s="55"/>
      <c r="BK4178" s="55"/>
      <c r="BL4178" s="55"/>
      <c r="BM4178" s="55"/>
      <c r="BN4178" s="55"/>
      <c r="BO4178" s="55"/>
      <c r="BP4178" s="55"/>
      <c r="BQ4178" s="55"/>
      <c r="BR4178" s="55"/>
      <c r="BS4178" s="55"/>
      <c r="BT4178" s="55"/>
    </row>
    <row r="4179" customFormat="1" spans="2:72">
      <c r="B4179" s="17"/>
      <c r="C4179" s="56">
        <f t="shared" si="493"/>
        <v>4175</v>
      </c>
      <c r="D4179" s="16" t="s">
        <v>4933</v>
      </c>
      <c r="E4179" s="54" t="s">
        <v>4934</v>
      </c>
      <c r="F4179" s="55" t="s">
        <v>2912</v>
      </c>
      <c r="G4179" s="56">
        <v>350</v>
      </c>
      <c r="H4179" s="35">
        <f t="shared" si="491"/>
        <v>350</v>
      </c>
      <c r="I4179" s="47"/>
      <c r="J4179" s="17"/>
      <c r="K4179" s="17"/>
      <c r="L4179" s="17"/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7"/>
      <c r="AG4179" s="17"/>
      <c r="AH4179" s="17"/>
      <c r="AI4179" s="17"/>
      <c r="AJ4179" s="17"/>
      <c r="AK4179" s="17"/>
      <c r="AL4179" s="17"/>
      <c r="AM4179" s="17"/>
      <c r="AN4179" s="17"/>
      <c r="AO4179" s="37">
        <f t="shared" si="492"/>
        <v>0</v>
      </c>
      <c r="AP4179" s="17"/>
      <c r="AQ4179" s="55"/>
      <c r="AR4179" s="55"/>
      <c r="AS4179" s="55"/>
      <c r="AT4179" s="55"/>
      <c r="AU4179" s="55"/>
      <c r="AV4179" s="55"/>
      <c r="AW4179" s="55"/>
      <c r="AX4179" s="55"/>
      <c r="AY4179" s="55"/>
      <c r="AZ4179" s="55"/>
      <c r="BA4179" s="55"/>
      <c r="BB4179" s="55"/>
      <c r="BC4179" s="55"/>
      <c r="BD4179" s="55"/>
      <c r="BE4179" s="55"/>
      <c r="BF4179" s="55"/>
      <c r="BG4179" s="55"/>
      <c r="BH4179" s="55"/>
      <c r="BI4179" s="55"/>
      <c r="BJ4179" s="55"/>
      <c r="BK4179" s="55"/>
      <c r="BL4179" s="55"/>
      <c r="BM4179" s="55"/>
      <c r="BN4179" s="55"/>
      <c r="BO4179" s="55"/>
      <c r="BP4179" s="55"/>
      <c r="BQ4179" s="55"/>
      <c r="BR4179" s="55"/>
      <c r="BS4179" s="55"/>
      <c r="BT4179" s="55"/>
    </row>
    <row r="4180" customFormat="1" hidden="1" spans="2:72">
      <c r="B4180" s="17"/>
      <c r="C4180" s="56">
        <f t="shared" si="493"/>
        <v>4176</v>
      </c>
      <c r="D4180" s="16" t="s">
        <v>4935</v>
      </c>
      <c r="E4180" s="54"/>
      <c r="F4180" s="55"/>
      <c r="G4180" s="56">
        <v>50</v>
      </c>
      <c r="H4180" s="57">
        <v>0</v>
      </c>
      <c r="I4180" s="47"/>
      <c r="J4180" s="17"/>
      <c r="K4180" s="17"/>
      <c r="L4180" s="17"/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7"/>
      <c r="AI4180" s="17"/>
      <c r="AJ4180" s="17"/>
      <c r="AK4180" s="17"/>
      <c r="AL4180" s="17"/>
      <c r="AM4180" s="17"/>
      <c r="AN4180" s="17"/>
      <c r="AO4180" s="37">
        <v>50</v>
      </c>
      <c r="AP4180" s="17"/>
      <c r="AQ4180" s="55"/>
      <c r="AR4180" s="55"/>
      <c r="AS4180" s="55"/>
      <c r="AT4180" s="55"/>
      <c r="AU4180" s="55"/>
      <c r="AV4180" s="55"/>
      <c r="AW4180" s="55"/>
      <c r="AX4180" s="55"/>
      <c r="AY4180" s="55"/>
      <c r="AZ4180" s="55"/>
      <c r="BA4180" s="55">
        <v>50</v>
      </c>
      <c r="BB4180" s="55"/>
      <c r="BC4180" s="55"/>
      <c r="BD4180" s="55"/>
      <c r="BE4180" s="55"/>
      <c r="BF4180" s="55"/>
      <c r="BG4180" s="55"/>
      <c r="BH4180" s="55"/>
      <c r="BI4180" s="55"/>
      <c r="BJ4180" s="55"/>
      <c r="BK4180" s="55"/>
      <c r="BL4180" s="55"/>
      <c r="BM4180" s="55"/>
      <c r="BN4180" s="55"/>
      <c r="BO4180" s="55"/>
      <c r="BP4180" s="55"/>
      <c r="BQ4180" s="55"/>
      <c r="BR4180" s="55"/>
      <c r="BS4180" s="55"/>
      <c r="BT4180" s="55"/>
    </row>
    <row r="4181" customFormat="1" hidden="1" spans="2:72">
      <c r="B4181" s="17"/>
      <c r="C4181" s="56">
        <f t="shared" si="493"/>
        <v>4177</v>
      </c>
      <c r="D4181" s="16" t="s">
        <v>4936</v>
      </c>
      <c r="E4181" s="54"/>
      <c r="F4181" s="55" t="s">
        <v>4937</v>
      </c>
      <c r="G4181" s="56">
        <v>25</v>
      </c>
      <c r="H4181" s="57">
        <v>0</v>
      </c>
      <c r="I4181" s="47"/>
      <c r="J4181" s="17"/>
      <c r="K4181" s="17"/>
      <c r="L4181" s="17"/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7"/>
      <c r="AI4181" s="17"/>
      <c r="AJ4181" s="17"/>
      <c r="AK4181" s="17"/>
      <c r="AL4181" s="17"/>
      <c r="AM4181" s="17"/>
      <c r="AN4181" s="17"/>
      <c r="AO4181" s="37">
        <v>25</v>
      </c>
      <c r="AP4181" s="17"/>
      <c r="AQ4181" s="55"/>
      <c r="AR4181" s="55"/>
      <c r="AS4181" s="55"/>
      <c r="AT4181" s="55"/>
      <c r="AU4181" s="55"/>
      <c r="AV4181" s="55"/>
      <c r="AW4181" s="55"/>
      <c r="AX4181" s="55"/>
      <c r="AY4181" s="55"/>
      <c r="AZ4181" s="55"/>
      <c r="BA4181" s="55"/>
      <c r="BB4181" s="55"/>
      <c r="BC4181" s="55"/>
      <c r="BD4181" s="55"/>
      <c r="BE4181" s="55"/>
      <c r="BF4181" s="55"/>
      <c r="BG4181" s="55"/>
      <c r="BH4181" s="55"/>
      <c r="BI4181" s="55"/>
      <c r="BJ4181" s="55"/>
      <c r="BK4181" s="55"/>
      <c r="BL4181" s="55"/>
      <c r="BM4181" s="55"/>
      <c r="BN4181" s="55"/>
      <c r="BO4181" s="55"/>
      <c r="BP4181" s="55"/>
      <c r="BQ4181" s="55"/>
      <c r="BR4181" s="55"/>
      <c r="BS4181" s="55"/>
      <c r="BT4181" s="55">
        <v>25</v>
      </c>
    </row>
    <row r="4182" customFormat="1" spans="2:72">
      <c r="B4182" s="17"/>
      <c r="C4182" s="56">
        <f t="shared" si="493"/>
        <v>4178</v>
      </c>
      <c r="D4182" s="16" t="s">
        <v>4938</v>
      </c>
      <c r="E4182" s="54"/>
      <c r="F4182" s="55" t="s">
        <v>4873</v>
      </c>
      <c r="G4182" s="56">
        <v>20</v>
      </c>
      <c r="H4182" s="35">
        <f t="shared" ref="H4182:H4188" si="494">G4182+I4182-AO4182</f>
        <v>20</v>
      </c>
      <c r="I4182" s="47"/>
      <c r="J4182" s="17"/>
      <c r="K4182" s="17"/>
      <c r="L4182" s="17"/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7"/>
      <c r="AI4182" s="17"/>
      <c r="AJ4182" s="17"/>
      <c r="AK4182" s="17"/>
      <c r="AL4182" s="17"/>
      <c r="AM4182" s="17"/>
      <c r="AN4182" s="17"/>
      <c r="AO4182" s="37">
        <f t="shared" ref="AO4182:AO4188" si="495">SUM(AP4182:BT4182)</f>
        <v>0</v>
      </c>
      <c r="AP4182" s="17"/>
      <c r="AQ4182" s="55"/>
      <c r="AR4182" s="55"/>
      <c r="AS4182" s="55"/>
      <c r="AT4182" s="55"/>
      <c r="AU4182" s="55"/>
      <c r="AV4182" s="55"/>
      <c r="AW4182" s="55"/>
      <c r="AX4182" s="55"/>
      <c r="AY4182" s="55"/>
      <c r="AZ4182" s="55"/>
      <c r="BA4182" s="55"/>
      <c r="BB4182" s="55"/>
      <c r="BC4182" s="55"/>
      <c r="BD4182" s="55"/>
      <c r="BE4182" s="55"/>
      <c r="BF4182" s="55"/>
      <c r="BG4182" s="55"/>
      <c r="BH4182" s="55"/>
      <c r="BI4182" s="55"/>
      <c r="BJ4182" s="55"/>
      <c r="BK4182" s="55"/>
      <c r="BL4182" s="55"/>
      <c r="BM4182" s="55"/>
      <c r="BN4182" s="55"/>
      <c r="BO4182" s="55"/>
      <c r="BP4182" s="55"/>
      <c r="BQ4182" s="55"/>
      <c r="BR4182" s="55"/>
      <c r="BS4182" s="55"/>
      <c r="BT4182" s="55"/>
    </row>
    <row r="4183" customFormat="1" hidden="1" spans="2:72">
      <c r="B4183" s="17"/>
      <c r="C4183" s="56">
        <f t="shared" si="493"/>
        <v>4179</v>
      </c>
      <c r="D4183" s="16" t="s">
        <v>4887</v>
      </c>
      <c r="E4183" s="54"/>
      <c r="F4183" s="55"/>
      <c r="G4183" s="56">
        <v>20</v>
      </c>
      <c r="H4183" s="57">
        <v>0</v>
      </c>
      <c r="I4183" s="4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7"/>
      <c r="AI4183" s="17"/>
      <c r="AJ4183" s="17"/>
      <c r="AK4183" s="17"/>
      <c r="AL4183" s="17"/>
      <c r="AM4183" s="17"/>
      <c r="AN4183" s="17"/>
      <c r="AO4183" s="37">
        <v>20</v>
      </c>
      <c r="AP4183" s="17"/>
      <c r="AQ4183" s="55"/>
      <c r="AR4183" s="55"/>
      <c r="AS4183" s="55"/>
      <c r="AT4183" s="55"/>
      <c r="AU4183" s="55"/>
      <c r="AV4183" s="55"/>
      <c r="AW4183" s="55"/>
      <c r="AX4183" s="55"/>
      <c r="AY4183" s="55">
        <v>20</v>
      </c>
      <c r="AZ4183" s="55"/>
      <c r="BA4183" s="55"/>
      <c r="BB4183" s="55"/>
      <c r="BC4183" s="55"/>
      <c r="BD4183" s="55"/>
      <c r="BE4183" s="55"/>
      <c r="BF4183" s="55"/>
      <c r="BG4183" s="55"/>
      <c r="BH4183" s="55"/>
      <c r="BI4183" s="55"/>
      <c r="BJ4183" s="55"/>
      <c r="BK4183" s="55"/>
      <c r="BL4183" s="55"/>
      <c r="BM4183" s="55"/>
      <c r="BN4183" s="55"/>
      <c r="BO4183" s="55"/>
      <c r="BP4183" s="55"/>
      <c r="BQ4183" s="55"/>
      <c r="BR4183" s="55"/>
      <c r="BS4183" s="55"/>
      <c r="BT4183" s="55"/>
    </row>
    <row r="4184" customFormat="1" spans="2:72">
      <c r="B4184" s="17"/>
      <c r="C4184" s="56">
        <f t="shared" si="493"/>
        <v>4180</v>
      </c>
      <c r="D4184" s="16" t="s">
        <v>4939</v>
      </c>
      <c r="E4184" s="54"/>
      <c r="F4184" s="55"/>
      <c r="G4184" s="56">
        <v>110</v>
      </c>
      <c r="H4184" s="35">
        <f t="shared" si="494"/>
        <v>10</v>
      </c>
      <c r="I4184" s="47"/>
      <c r="J4184" s="17"/>
      <c r="K4184" s="17"/>
      <c r="L4184" s="17"/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7"/>
      <c r="AI4184" s="17"/>
      <c r="AJ4184" s="17"/>
      <c r="AK4184" s="17"/>
      <c r="AL4184" s="17"/>
      <c r="AM4184" s="17"/>
      <c r="AN4184" s="17"/>
      <c r="AO4184" s="37">
        <f t="shared" si="495"/>
        <v>100</v>
      </c>
      <c r="AP4184" s="17"/>
      <c r="AQ4184" s="55"/>
      <c r="AR4184" s="55"/>
      <c r="AS4184" s="55"/>
      <c r="AT4184" s="55"/>
      <c r="AU4184" s="55"/>
      <c r="AV4184" s="55"/>
      <c r="AW4184" s="55"/>
      <c r="AX4184" s="55"/>
      <c r="AY4184" s="55"/>
      <c r="AZ4184" s="55"/>
      <c r="BA4184" s="55"/>
      <c r="BB4184" s="55"/>
      <c r="BC4184" s="55"/>
      <c r="BD4184" s="55"/>
      <c r="BE4184" s="55"/>
      <c r="BF4184" s="55">
        <v>100</v>
      </c>
      <c r="BG4184" s="55"/>
      <c r="BH4184" s="55"/>
      <c r="BI4184" s="55"/>
      <c r="BJ4184" s="55"/>
      <c r="BK4184" s="55"/>
      <c r="BL4184" s="55"/>
      <c r="BM4184" s="55"/>
      <c r="BN4184" s="55"/>
      <c r="BO4184" s="55"/>
      <c r="BP4184" s="55"/>
      <c r="BQ4184" s="55"/>
      <c r="BR4184" s="55"/>
      <c r="BS4184" s="55"/>
      <c r="BT4184" s="55"/>
    </row>
    <row r="4185" customFormat="1" spans="2:72">
      <c r="B4185" s="17"/>
      <c r="C4185" s="56">
        <f t="shared" si="493"/>
        <v>4181</v>
      </c>
      <c r="D4185" s="16" t="s">
        <v>4940</v>
      </c>
      <c r="E4185" s="54"/>
      <c r="F4185" s="55" t="s">
        <v>4941</v>
      </c>
      <c r="G4185" s="56">
        <v>200</v>
      </c>
      <c r="H4185" s="35">
        <f t="shared" si="494"/>
        <v>200</v>
      </c>
      <c r="I4185" s="47"/>
      <c r="J4185" s="17"/>
      <c r="K4185" s="17"/>
      <c r="L4185" s="17"/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7"/>
      <c r="AI4185" s="17"/>
      <c r="AJ4185" s="17"/>
      <c r="AK4185" s="17"/>
      <c r="AL4185" s="17"/>
      <c r="AM4185" s="17"/>
      <c r="AN4185" s="17"/>
      <c r="AO4185" s="37">
        <f t="shared" si="495"/>
        <v>0</v>
      </c>
      <c r="AP4185" s="17"/>
      <c r="AQ4185" s="55"/>
      <c r="AR4185" s="55"/>
      <c r="AS4185" s="55"/>
      <c r="AT4185" s="55"/>
      <c r="AU4185" s="55"/>
      <c r="AV4185" s="55"/>
      <c r="AW4185" s="55"/>
      <c r="AX4185" s="55"/>
      <c r="AY4185" s="55"/>
      <c r="AZ4185" s="55"/>
      <c r="BA4185" s="55"/>
      <c r="BB4185" s="55"/>
      <c r="BC4185" s="55"/>
      <c r="BD4185" s="55"/>
      <c r="BE4185" s="55"/>
      <c r="BF4185" s="55"/>
      <c r="BG4185" s="55"/>
      <c r="BH4185" s="55"/>
      <c r="BI4185" s="55"/>
      <c r="BJ4185" s="55"/>
      <c r="BK4185" s="55"/>
      <c r="BL4185" s="55"/>
      <c r="BM4185" s="55"/>
      <c r="BN4185" s="55"/>
      <c r="BO4185" s="55"/>
      <c r="BP4185" s="55"/>
      <c r="BQ4185" s="55"/>
      <c r="BR4185" s="55"/>
      <c r="BS4185" s="55"/>
      <c r="BT4185" s="55"/>
    </row>
    <row r="4186" customFormat="1" spans="2:72">
      <c r="B4186" s="17"/>
      <c r="C4186" s="56">
        <f t="shared" si="493"/>
        <v>4182</v>
      </c>
      <c r="D4186" s="16" t="s">
        <v>4942</v>
      </c>
      <c r="E4186" s="54"/>
      <c r="F4186" s="55" t="s">
        <v>4943</v>
      </c>
      <c r="G4186" s="56">
        <v>50</v>
      </c>
      <c r="H4186" s="35">
        <f t="shared" si="494"/>
        <v>50</v>
      </c>
      <c r="I4186" s="47"/>
      <c r="J4186" s="17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7"/>
      <c r="AG4186" s="17"/>
      <c r="AH4186" s="17"/>
      <c r="AI4186" s="17"/>
      <c r="AJ4186" s="17"/>
      <c r="AK4186" s="17"/>
      <c r="AL4186" s="17"/>
      <c r="AM4186" s="17"/>
      <c r="AN4186" s="17"/>
      <c r="AO4186" s="37">
        <f t="shared" si="495"/>
        <v>0</v>
      </c>
      <c r="AP4186" s="17"/>
      <c r="AQ4186" s="55"/>
      <c r="AR4186" s="55"/>
      <c r="AS4186" s="55"/>
      <c r="AT4186" s="55"/>
      <c r="AU4186" s="55"/>
      <c r="AV4186" s="55"/>
      <c r="AW4186" s="55"/>
      <c r="AX4186" s="55"/>
      <c r="AY4186" s="55"/>
      <c r="AZ4186" s="55"/>
      <c r="BA4186" s="55"/>
      <c r="BB4186" s="55"/>
      <c r="BC4186" s="55"/>
      <c r="BD4186" s="55"/>
      <c r="BE4186" s="55"/>
      <c r="BF4186" s="55"/>
      <c r="BG4186" s="55"/>
      <c r="BH4186" s="55"/>
      <c r="BI4186" s="55"/>
      <c r="BJ4186" s="55"/>
      <c r="BK4186" s="55"/>
      <c r="BL4186" s="55"/>
      <c r="BM4186" s="55"/>
      <c r="BN4186" s="55"/>
      <c r="BO4186" s="55"/>
      <c r="BP4186" s="55"/>
      <c r="BQ4186" s="55"/>
      <c r="BR4186" s="55"/>
      <c r="BS4186" s="55"/>
      <c r="BT4186" s="55"/>
    </row>
    <row r="4187" customFormat="1" spans="2:72">
      <c r="B4187" s="17"/>
      <c r="C4187" s="56">
        <f t="shared" si="493"/>
        <v>4183</v>
      </c>
      <c r="D4187" s="16" t="s">
        <v>4944</v>
      </c>
      <c r="E4187" s="54"/>
      <c r="F4187" s="55"/>
      <c r="G4187" s="56">
        <v>430</v>
      </c>
      <c r="H4187" s="35">
        <f t="shared" si="494"/>
        <v>430</v>
      </c>
      <c r="I4187" s="47"/>
      <c r="J4187" s="17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7"/>
      <c r="AI4187" s="17"/>
      <c r="AJ4187" s="17"/>
      <c r="AK4187" s="17"/>
      <c r="AL4187" s="17"/>
      <c r="AM4187" s="17"/>
      <c r="AN4187" s="17"/>
      <c r="AO4187" s="37">
        <f t="shared" si="495"/>
        <v>0</v>
      </c>
      <c r="AP4187" s="17"/>
      <c r="AQ4187" s="55"/>
      <c r="AR4187" s="55"/>
      <c r="AS4187" s="55"/>
      <c r="AT4187" s="55"/>
      <c r="AU4187" s="55"/>
      <c r="AV4187" s="55"/>
      <c r="AW4187" s="55"/>
      <c r="AX4187" s="55"/>
      <c r="AY4187" s="55"/>
      <c r="AZ4187" s="55"/>
      <c r="BA4187" s="55"/>
      <c r="BB4187" s="55"/>
      <c r="BC4187" s="55"/>
      <c r="BD4187" s="55"/>
      <c r="BE4187" s="55"/>
      <c r="BF4187" s="55"/>
      <c r="BG4187" s="55"/>
      <c r="BH4187" s="55"/>
      <c r="BI4187" s="55"/>
      <c r="BJ4187" s="55"/>
      <c r="BK4187" s="55"/>
      <c r="BL4187" s="55"/>
      <c r="BM4187" s="55"/>
      <c r="BN4187" s="55"/>
      <c r="BO4187" s="55"/>
      <c r="BP4187" s="55"/>
      <c r="BQ4187" s="55"/>
      <c r="BR4187" s="55"/>
      <c r="BS4187" s="55"/>
      <c r="BT4187" s="55"/>
    </row>
    <row r="4188" customFormat="1" spans="2:72">
      <c r="B4188" s="17"/>
      <c r="C4188" s="56">
        <f t="shared" si="493"/>
        <v>4184</v>
      </c>
      <c r="D4188" s="16" t="s">
        <v>4945</v>
      </c>
      <c r="E4188" s="54"/>
      <c r="F4188" s="55"/>
      <c r="G4188" s="56">
        <v>10</v>
      </c>
      <c r="H4188" s="35">
        <f t="shared" si="494"/>
        <v>10</v>
      </c>
      <c r="I4188" s="47"/>
      <c r="J4188" s="17"/>
      <c r="K4188" s="17"/>
      <c r="L4188" s="17"/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37">
        <f t="shared" si="495"/>
        <v>0</v>
      </c>
      <c r="AP4188" s="17"/>
      <c r="AQ4188" s="55"/>
      <c r="AR4188" s="55"/>
      <c r="AS4188" s="55"/>
      <c r="AT4188" s="55"/>
      <c r="AU4188" s="55"/>
      <c r="AV4188" s="55"/>
      <c r="AW4188" s="55"/>
      <c r="AX4188" s="55"/>
      <c r="AY4188" s="55"/>
      <c r="AZ4188" s="55"/>
      <c r="BA4188" s="55"/>
      <c r="BB4188" s="55"/>
      <c r="BC4188" s="55"/>
      <c r="BD4188" s="55"/>
      <c r="BE4188" s="55"/>
      <c r="BF4188" s="55"/>
      <c r="BG4188" s="55"/>
      <c r="BH4188" s="55"/>
      <c r="BI4188" s="55"/>
      <c r="BJ4188" s="55"/>
      <c r="BK4188" s="55"/>
      <c r="BL4188" s="55"/>
      <c r="BM4188" s="55"/>
      <c r="BN4188" s="55"/>
      <c r="BO4188" s="55"/>
      <c r="BP4188" s="55"/>
      <c r="BQ4188" s="55"/>
      <c r="BR4188" s="55"/>
      <c r="BS4188" s="55"/>
      <c r="BT4188" s="55"/>
    </row>
    <row r="4189" customFormat="1" hidden="1" spans="2:72">
      <c r="B4189" s="17"/>
      <c r="C4189" s="56">
        <f t="shared" si="493"/>
        <v>4185</v>
      </c>
      <c r="D4189" s="16" t="s">
        <v>4946</v>
      </c>
      <c r="E4189" s="54"/>
      <c r="F4189" s="55"/>
      <c r="G4189" s="56">
        <v>60</v>
      </c>
      <c r="H4189" s="57">
        <v>0</v>
      </c>
      <c r="I4189" s="47"/>
      <c r="J4189" s="17"/>
      <c r="K4189" s="17"/>
      <c r="L4189" s="17"/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7"/>
      <c r="AI4189" s="17"/>
      <c r="AJ4189" s="17"/>
      <c r="AK4189" s="17"/>
      <c r="AL4189" s="17"/>
      <c r="AM4189" s="17"/>
      <c r="AN4189" s="17"/>
      <c r="AO4189" s="37">
        <v>60</v>
      </c>
      <c r="AP4189" s="17"/>
      <c r="AQ4189" s="55"/>
      <c r="AR4189" s="55"/>
      <c r="AS4189" s="55"/>
      <c r="AT4189" s="55"/>
      <c r="AU4189" s="55"/>
      <c r="AV4189" s="55"/>
      <c r="AW4189" s="55"/>
      <c r="AX4189" s="55"/>
      <c r="AY4189" s="55"/>
      <c r="AZ4189" s="55"/>
      <c r="BA4189" s="55"/>
      <c r="BB4189" s="55"/>
      <c r="BC4189" s="55"/>
      <c r="BD4189" s="55"/>
      <c r="BE4189" s="55"/>
      <c r="BF4189" s="55"/>
      <c r="BG4189" s="55"/>
      <c r="BH4189" s="55"/>
      <c r="BI4189" s="55"/>
      <c r="BJ4189" s="55"/>
      <c r="BK4189" s="55"/>
      <c r="BL4189" s="55"/>
      <c r="BM4189" s="55"/>
      <c r="BN4189" s="55"/>
      <c r="BO4189" s="55"/>
      <c r="BP4189" s="55"/>
      <c r="BQ4189" s="55">
        <v>60</v>
      </c>
      <c r="BR4189" s="55"/>
      <c r="BS4189" s="55"/>
      <c r="BT4189" s="55"/>
    </row>
    <row r="4190" customFormat="1" spans="2:72">
      <c r="B4190" s="17"/>
      <c r="C4190" s="56">
        <f t="shared" ref="C4190:C4199" si="496">ROW()-4</f>
        <v>4186</v>
      </c>
      <c r="D4190" s="16" t="s">
        <v>4947</v>
      </c>
      <c r="E4190" s="54"/>
      <c r="F4190" s="55"/>
      <c r="G4190" s="56">
        <v>150</v>
      </c>
      <c r="H4190" s="35">
        <f t="shared" ref="H4190:H4194" si="497">G4190+I4190-AO4190</f>
        <v>150</v>
      </c>
      <c r="I4190" s="47"/>
      <c r="J4190" s="17"/>
      <c r="K4190" s="17"/>
      <c r="L4190" s="17"/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  <c r="AE4190" s="17"/>
      <c r="AF4190" s="17"/>
      <c r="AG4190" s="17"/>
      <c r="AH4190" s="17"/>
      <c r="AI4190" s="17"/>
      <c r="AJ4190" s="17"/>
      <c r="AK4190" s="17"/>
      <c r="AL4190" s="17"/>
      <c r="AM4190" s="17"/>
      <c r="AN4190" s="17"/>
      <c r="AO4190" s="37">
        <f t="shared" ref="AO4190:AO4194" si="498">SUM(AP4190:BT4190)</f>
        <v>0</v>
      </c>
      <c r="AP4190" s="17"/>
      <c r="AQ4190" s="55"/>
      <c r="AR4190" s="55"/>
      <c r="AS4190" s="55"/>
      <c r="AT4190" s="55"/>
      <c r="AU4190" s="55"/>
      <c r="AV4190" s="55"/>
      <c r="AW4190" s="55"/>
      <c r="AX4190" s="55"/>
      <c r="AY4190" s="55"/>
      <c r="AZ4190" s="55"/>
      <c r="BA4190" s="55"/>
      <c r="BB4190" s="55"/>
      <c r="BC4190" s="55"/>
      <c r="BD4190" s="55"/>
      <c r="BE4190" s="55"/>
      <c r="BF4190" s="55"/>
      <c r="BG4190" s="55"/>
      <c r="BH4190" s="55"/>
      <c r="BI4190" s="55"/>
      <c r="BJ4190" s="55"/>
      <c r="BK4190" s="55"/>
      <c r="BL4190" s="55"/>
      <c r="BM4190" s="55"/>
      <c r="BN4190" s="55"/>
      <c r="BO4190" s="55"/>
      <c r="BP4190" s="55"/>
      <c r="BQ4190" s="55"/>
      <c r="BR4190" s="55"/>
      <c r="BS4190" s="55"/>
      <c r="BT4190" s="55"/>
    </row>
    <row r="4191" customFormat="1" spans="2:72">
      <c r="B4191" s="17"/>
      <c r="C4191" s="56">
        <f t="shared" si="496"/>
        <v>4187</v>
      </c>
      <c r="D4191" s="16" t="s">
        <v>4948</v>
      </c>
      <c r="E4191" s="54"/>
      <c r="F4191" s="55"/>
      <c r="G4191" s="56">
        <v>10</v>
      </c>
      <c r="H4191" s="35">
        <f t="shared" si="497"/>
        <v>10</v>
      </c>
      <c r="I4191" s="47"/>
      <c r="J4191" s="17"/>
      <c r="K4191" s="17"/>
      <c r="L4191" s="17"/>
      <c r="M4191" s="17"/>
      <c r="N4191" s="17"/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  <c r="AE4191" s="17"/>
      <c r="AF4191" s="17"/>
      <c r="AG4191" s="17"/>
      <c r="AH4191" s="17"/>
      <c r="AI4191" s="17"/>
      <c r="AJ4191" s="17"/>
      <c r="AK4191" s="17"/>
      <c r="AL4191" s="17"/>
      <c r="AM4191" s="17"/>
      <c r="AN4191" s="17"/>
      <c r="AO4191" s="37">
        <f t="shared" si="498"/>
        <v>0</v>
      </c>
      <c r="AP4191" s="17"/>
      <c r="AQ4191" s="55"/>
      <c r="AR4191" s="55"/>
      <c r="AS4191" s="55"/>
      <c r="AT4191" s="55"/>
      <c r="AU4191" s="55"/>
      <c r="AV4191" s="55"/>
      <c r="AW4191" s="55"/>
      <c r="AX4191" s="55"/>
      <c r="AY4191" s="55"/>
      <c r="AZ4191" s="55"/>
      <c r="BA4191" s="55"/>
      <c r="BB4191" s="55"/>
      <c r="BC4191" s="55"/>
      <c r="BD4191" s="55"/>
      <c r="BE4191" s="55"/>
      <c r="BF4191" s="55"/>
      <c r="BG4191" s="55"/>
      <c r="BH4191" s="55"/>
      <c r="BI4191" s="55"/>
      <c r="BJ4191" s="55"/>
      <c r="BK4191" s="55"/>
      <c r="BL4191" s="55"/>
      <c r="BM4191" s="55"/>
      <c r="BN4191" s="55"/>
      <c r="BO4191" s="55"/>
      <c r="BP4191" s="55"/>
      <c r="BQ4191" s="55"/>
      <c r="BR4191" s="55"/>
      <c r="BS4191" s="55"/>
      <c r="BT4191" s="55"/>
    </row>
    <row r="4192" customFormat="1" spans="2:72">
      <c r="B4192" s="17"/>
      <c r="C4192" s="56">
        <f t="shared" si="496"/>
        <v>4188</v>
      </c>
      <c r="D4192" s="16" t="s">
        <v>4949</v>
      </c>
      <c r="E4192" s="54"/>
      <c r="F4192" s="55" t="s">
        <v>4950</v>
      </c>
      <c r="G4192" s="56">
        <v>240</v>
      </c>
      <c r="H4192" s="35">
        <f t="shared" si="497"/>
        <v>40</v>
      </c>
      <c r="I4192" s="47"/>
      <c r="J4192" s="17"/>
      <c r="K4192" s="17"/>
      <c r="L4192" s="17"/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  <c r="AE4192" s="17"/>
      <c r="AF4192" s="17"/>
      <c r="AG4192" s="17"/>
      <c r="AH4192" s="17"/>
      <c r="AI4192" s="17"/>
      <c r="AJ4192" s="17"/>
      <c r="AK4192" s="17"/>
      <c r="AL4192" s="17"/>
      <c r="AM4192" s="17"/>
      <c r="AN4192" s="17"/>
      <c r="AO4192" s="37">
        <f t="shared" si="498"/>
        <v>200</v>
      </c>
      <c r="AP4192" s="17"/>
      <c r="AQ4192" s="55"/>
      <c r="AR4192" s="55"/>
      <c r="AS4192" s="55"/>
      <c r="AT4192" s="55"/>
      <c r="AU4192" s="55"/>
      <c r="AV4192" s="55"/>
      <c r="AW4192" s="55"/>
      <c r="AX4192" s="55"/>
      <c r="AY4192" s="55"/>
      <c r="AZ4192" s="55"/>
      <c r="BA4192" s="55"/>
      <c r="BB4192" s="55"/>
      <c r="BC4192" s="55"/>
      <c r="BD4192" s="55"/>
      <c r="BE4192" s="55"/>
      <c r="BF4192" s="55"/>
      <c r="BG4192" s="55"/>
      <c r="BH4192" s="55"/>
      <c r="BI4192" s="55"/>
      <c r="BJ4192" s="55">
        <v>200</v>
      </c>
      <c r="BK4192" s="55"/>
      <c r="BL4192" s="55"/>
      <c r="BM4192" s="55"/>
      <c r="BN4192" s="55"/>
      <c r="BO4192" s="55"/>
      <c r="BP4192" s="55"/>
      <c r="BQ4192" s="55"/>
      <c r="BR4192" s="55"/>
      <c r="BS4192" s="55"/>
      <c r="BT4192" s="55"/>
    </row>
    <row r="4193" customFormat="1" spans="2:72">
      <c r="B4193" s="17"/>
      <c r="C4193" s="56">
        <f t="shared" si="496"/>
        <v>4189</v>
      </c>
      <c r="D4193" s="16" t="s">
        <v>4951</v>
      </c>
      <c r="E4193" s="54"/>
      <c r="F4193" s="55" t="s">
        <v>4952</v>
      </c>
      <c r="G4193" s="56">
        <v>50</v>
      </c>
      <c r="H4193" s="35">
        <f t="shared" si="497"/>
        <v>50</v>
      </c>
      <c r="I4193" s="47"/>
      <c r="J4193" s="17"/>
      <c r="K4193" s="17"/>
      <c r="L4193" s="17"/>
      <c r="M4193" s="17"/>
      <c r="N4193" s="17"/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  <c r="AE4193" s="17"/>
      <c r="AF4193" s="17"/>
      <c r="AG4193" s="17"/>
      <c r="AH4193" s="17"/>
      <c r="AI4193" s="17"/>
      <c r="AJ4193" s="17"/>
      <c r="AK4193" s="17"/>
      <c r="AL4193" s="17"/>
      <c r="AM4193" s="17"/>
      <c r="AN4193" s="17"/>
      <c r="AO4193" s="37">
        <f t="shared" si="498"/>
        <v>0</v>
      </c>
      <c r="AP4193" s="17"/>
      <c r="AQ4193" s="55"/>
      <c r="AR4193" s="55"/>
      <c r="AS4193" s="55"/>
      <c r="AT4193" s="55"/>
      <c r="AU4193" s="55"/>
      <c r="AV4193" s="55"/>
      <c r="AW4193" s="55"/>
      <c r="AX4193" s="55"/>
      <c r="AY4193" s="55"/>
      <c r="AZ4193" s="55"/>
      <c r="BA4193" s="55"/>
      <c r="BB4193" s="55"/>
      <c r="BC4193" s="55"/>
      <c r="BD4193" s="55"/>
      <c r="BE4193" s="55"/>
      <c r="BF4193" s="55"/>
      <c r="BG4193" s="55"/>
      <c r="BH4193" s="55"/>
      <c r="BI4193" s="55"/>
      <c r="BJ4193" s="55"/>
      <c r="BK4193" s="55"/>
      <c r="BL4193" s="55"/>
      <c r="BM4193" s="55"/>
      <c r="BN4193" s="55"/>
      <c r="BO4193" s="55"/>
      <c r="BP4193" s="55"/>
      <c r="BQ4193" s="55"/>
      <c r="BR4193" s="55"/>
      <c r="BS4193" s="55"/>
      <c r="BT4193" s="55"/>
    </row>
    <row r="4194" customFormat="1" spans="2:72">
      <c r="B4194" s="17"/>
      <c r="C4194" s="56">
        <f t="shared" si="496"/>
        <v>4190</v>
      </c>
      <c r="D4194" s="16" t="s">
        <v>4953</v>
      </c>
      <c r="E4194" s="54"/>
      <c r="F4194" s="55"/>
      <c r="G4194" s="56">
        <v>55</v>
      </c>
      <c r="H4194" s="35">
        <f t="shared" si="497"/>
        <v>0</v>
      </c>
      <c r="I4194" s="4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  <c r="AE4194" s="17"/>
      <c r="AF4194" s="17"/>
      <c r="AG4194" s="17"/>
      <c r="AH4194" s="17"/>
      <c r="AI4194" s="17"/>
      <c r="AJ4194" s="17"/>
      <c r="AK4194" s="17"/>
      <c r="AL4194" s="17"/>
      <c r="AM4194" s="17"/>
      <c r="AN4194" s="17"/>
      <c r="AO4194" s="37">
        <f t="shared" si="498"/>
        <v>55</v>
      </c>
      <c r="AP4194" s="17"/>
      <c r="AQ4194" s="55"/>
      <c r="AR4194" s="55">
        <v>50</v>
      </c>
      <c r="AS4194" s="55"/>
      <c r="AT4194" s="55"/>
      <c r="AU4194" s="55"/>
      <c r="AV4194" s="55"/>
      <c r="AW4194" s="55"/>
      <c r="AX4194" s="55"/>
      <c r="AY4194" s="55"/>
      <c r="AZ4194" s="55"/>
      <c r="BA4194" s="55"/>
      <c r="BB4194" s="55"/>
      <c r="BC4194" s="55"/>
      <c r="BD4194" s="55"/>
      <c r="BE4194" s="55"/>
      <c r="BF4194" s="55"/>
      <c r="BG4194" s="55">
        <v>5</v>
      </c>
      <c r="BH4194" s="55"/>
      <c r="BI4194" s="55"/>
      <c r="BJ4194" s="55"/>
      <c r="BK4194" s="55"/>
      <c r="BL4194" s="55"/>
      <c r="BM4194" s="55"/>
      <c r="BN4194" s="55"/>
      <c r="BO4194" s="55"/>
      <c r="BP4194" s="55"/>
      <c r="BQ4194" s="55"/>
      <c r="BR4194" s="55"/>
      <c r="BS4194" s="55"/>
      <c r="BT4194" s="55"/>
    </row>
    <row r="4195" customFormat="1" hidden="1" spans="2:72">
      <c r="B4195" s="17"/>
      <c r="C4195" s="56">
        <f t="shared" si="496"/>
        <v>4191</v>
      </c>
      <c r="D4195" s="16" t="s">
        <v>4954</v>
      </c>
      <c r="E4195" s="54"/>
      <c r="F4195" s="55"/>
      <c r="G4195" s="56">
        <v>300</v>
      </c>
      <c r="H4195" s="57">
        <v>0</v>
      </c>
      <c r="I4195" s="47"/>
      <c r="J4195" s="17"/>
      <c r="K4195" s="17"/>
      <c r="L4195" s="17"/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  <c r="AE4195" s="17"/>
      <c r="AF4195" s="17"/>
      <c r="AG4195" s="17"/>
      <c r="AH4195" s="17"/>
      <c r="AI4195" s="17"/>
      <c r="AJ4195" s="17"/>
      <c r="AK4195" s="17"/>
      <c r="AL4195" s="17"/>
      <c r="AM4195" s="17"/>
      <c r="AN4195" s="17"/>
      <c r="AO4195" s="37">
        <v>300</v>
      </c>
      <c r="AP4195" s="17"/>
      <c r="AQ4195" s="55"/>
      <c r="AR4195" s="55"/>
      <c r="AS4195" s="55"/>
      <c r="AT4195" s="55"/>
      <c r="AU4195" s="55"/>
      <c r="AV4195" s="55"/>
      <c r="AW4195" s="55"/>
      <c r="AX4195" s="55">
        <v>300</v>
      </c>
      <c r="AY4195" s="55"/>
      <c r="AZ4195" s="55"/>
      <c r="BA4195" s="55"/>
      <c r="BB4195" s="55"/>
      <c r="BC4195" s="55"/>
      <c r="BD4195" s="55"/>
      <c r="BE4195" s="55"/>
      <c r="BF4195" s="55"/>
      <c r="BG4195" s="55"/>
      <c r="BH4195" s="55"/>
      <c r="BI4195" s="55"/>
      <c r="BJ4195" s="55"/>
      <c r="BK4195" s="55"/>
      <c r="BL4195" s="55"/>
      <c r="BM4195" s="55"/>
      <c r="BN4195" s="55"/>
      <c r="BO4195" s="55"/>
      <c r="BP4195" s="55"/>
      <c r="BQ4195" s="55"/>
      <c r="BR4195" s="55"/>
      <c r="BS4195" s="55"/>
      <c r="BT4195" s="55"/>
    </row>
    <row r="4196" customFormat="1" spans="2:72">
      <c r="B4196" s="17"/>
      <c r="C4196" s="56">
        <f t="shared" si="496"/>
        <v>4192</v>
      </c>
      <c r="D4196" s="16" t="s">
        <v>4955</v>
      </c>
      <c r="E4196" s="54"/>
      <c r="F4196" s="55" t="s">
        <v>2859</v>
      </c>
      <c r="G4196" s="56">
        <v>9</v>
      </c>
      <c r="H4196" s="35">
        <f>G4196+I4196-AO4196</f>
        <v>9</v>
      </c>
      <c r="I4196" s="47"/>
      <c r="J4196" s="17"/>
      <c r="K4196" s="17"/>
      <c r="L4196" s="17"/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  <c r="AE4196" s="17"/>
      <c r="AF4196" s="17"/>
      <c r="AG4196" s="17"/>
      <c r="AH4196" s="17"/>
      <c r="AI4196" s="17"/>
      <c r="AJ4196" s="17"/>
      <c r="AK4196" s="17"/>
      <c r="AL4196" s="17"/>
      <c r="AM4196" s="17"/>
      <c r="AN4196" s="17"/>
      <c r="AO4196" s="37">
        <f t="shared" ref="AO4196:AO4200" si="499">SUM(AP4196:BT4196)</f>
        <v>0</v>
      </c>
      <c r="AP4196" s="17"/>
      <c r="AQ4196" s="55"/>
      <c r="AR4196" s="55"/>
      <c r="AS4196" s="55"/>
      <c r="AT4196" s="55"/>
      <c r="AU4196" s="55"/>
      <c r="AV4196" s="55"/>
      <c r="AW4196" s="55"/>
      <c r="AX4196" s="55"/>
      <c r="AY4196" s="55"/>
      <c r="AZ4196" s="55"/>
      <c r="BA4196" s="55"/>
      <c r="BB4196" s="55"/>
      <c r="BC4196" s="55"/>
      <c r="BD4196" s="55"/>
      <c r="BE4196" s="55"/>
      <c r="BF4196" s="55"/>
      <c r="BG4196" s="55"/>
      <c r="BH4196" s="55"/>
      <c r="BI4196" s="55"/>
      <c r="BJ4196" s="55"/>
      <c r="BK4196" s="55"/>
      <c r="BL4196" s="55"/>
      <c r="BM4196" s="55"/>
      <c r="BN4196" s="55"/>
      <c r="BO4196" s="55"/>
      <c r="BP4196" s="55"/>
      <c r="BQ4196" s="55"/>
      <c r="BR4196" s="55"/>
      <c r="BS4196" s="55"/>
      <c r="BT4196" s="55"/>
    </row>
    <row r="4197" customFormat="1" spans="2:72">
      <c r="B4197" s="17"/>
      <c r="C4197" s="56">
        <f t="shared" si="496"/>
        <v>4193</v>
      </c>
      <c r="D4197" s="16" t="s">
        <v>4956</v>
      </c>
      <c r="E4197" s="54"/>
      <c r="F4197" s="55" t="s">
        <v>2757</v>
      </c>
      <c r="G4197" s="56">
        <v>100</v>
      </c>
      <c r="H4197" s="35">
        <f t="shared" ref="H4197:H4200" si="500">G4197+I4197-AO4197</f>
        <v>100</v>
      </c>
      <c r="I4197" s="47"/>
      <c r="J4197" s="17"/>
      <c r="K4197" s="17"/>
      <c r="L4197" s="17"/>
      <c r="M4197" s="17"/>
      <c r="N4197" s="17"/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  <c r="AE4197" s="17"/>
      <c r="AF4197" s="17"/>
      <c r="AG4197" s="17"/>
      <c r="AH4197" s="17"/>
      <c r="AI4197" s="17"/>
      <c r="AJ4197" s="17"/>
      <c r="AK4197" s="17"/>
      <c r="AL4197" s="17"/>
      <c r="AM4197" s="17"/>
      <c r="AN4197" s="17"/>
      <c r="AO4197" s="37">
        <f t="shared" si="499"/>
        <v>0</v>
      </c>
      <c r="AP4197" s="17"/>
      <c r="AQ4197" s="55"/>
      <c r="AR4197" s="55"/>
      <c r="AS4197" s="55"/>
      <c r="AT4197" s="55"/>
      <c r="AU4197" s="55"/>
      <c r="AV4197" s="55"/>
      <c r="AW4197" s="55"/>
      <c r="AX4197" s="55"/>
      <c r="AY4197" s="55"/>
      <c r="AZ4197" s="55"/>
      <c r="BA4197" s="55"/>
      <c r="BB4197" s="55"/>
      <c r="BC4197" s="55"/>
      <c r="BD4197" s="55"/>
      <c r="BE4197" s="55"/>
      <c r="BF4197" s="55"/>
      <c r="BG4197" s="55"/>
      <c r="BH4197" s="55"/>
      <c r="BI4197" s="55"/>
      <c r="BJ4197" s="55"/>
      <c r="BK4197" s="55"/>
      <c r="BL4197" s="55"/>
      <c r="BM4197" s="55"/>
      <c r="BN4197" s="55"/>
      <c r="BO4197" s="55"/>
      <c r="BP4197" s="55"/>
      <c r="BQ4197" s="55"/>
      <c r="BR4197" s="55"/>
      <c r="BS4197" s="55"/>
      <c r="BT4197" s="55"/>
    </row>
    <row r="4198" customFormat="1" spans="2:72">
      <c r="B4198" s="17"/>
      <c r="C4198" s="56">
        <f t="shared" si="496"/>
        <v>4194</v>
      </c>
      <c r="D4198" s="16" t="s">
        <v>4957</v>
      </c>
      <c r="E4198" s="54"/>
      <c r="F4198" s="55"/>
      <c r="G4198" s="56">
        <v>100</v>
      </c>
      <c r="H4198" s="35">
        <f t="shared" si="500"/>
        <v>100</v>
      </c>
      <c r="I4198" s="47"/>
      <c r="J4198" s="17"/>
      <c r="K4198" s="17"/>
      <c r="L4198" s="17"/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  <c r="AE4198" s="17"/>
      <c r="AF4198" s="17"/>
      <c r="AG4198" s="17"/>
      <c r="AH4198" s="17"/>
      <c r="AI4198" s="17"/>
      <c r="AJ4198" s="17"/>
      <c r="AK4198" s="17"/>
      <c r="AL4198" s="17"/>
      <c r="AM4198" s="17"/>
      <c r="AN4198" s="17"/>
      <c r="AO4198" s="37">
        <f t="shared" si="499"/>
        <v>0</v>
      </c>
      <c r="AP4198" s="17"/>
      <c r="AQ4198" s="55"/>
      <c r="AR4198" s="55"/>
      <c r="AS4198" s="55"/>
      <c r="AT4198" s="55"/>
      <c r="AU4198" s="55"/>
      <c r="AV4198" s="55"/>
      <c r="AW4198" s="55"/>
      <c r="AX4198" s="55"/>
      <c r="AY4198" s="55"/>
      <c r="AZ4198" s="55"/>
      <c r="BA4198" s="55"/>
      <c r="BB4198" s="55"/>
      <c r="BC4198" s="55"/>
      <c r="BD4198" s="55"/>
      <c r="BE4198" s="55"/>
      <c r="BF4198" s="55"/>
      <c r="BG4198" s="55"/>
      <c r="BH4198" s="55"/>
      <c r="BI4198" s="55"/>
      <c r="BJ4198" s="55"/>
      <c r="BK4198" s="55"/>
      <c r="BL4198" s="55"/>
      <c r="BM4198" s="55"/>
      <c r="BN4198" s="55"/>
      <c r="BO4198" s="55"/>
      <c r="BP4198" s="55"/>
      <c r="BQ4198" s="55"/>
      <c r="BR4198" s="55"/>
      <c r="BS4198" s="55"/>
      <c r="BT4198" s="55"/>
    </row>
    <row r="4199" customFormat="1" spans="2:72">
      <c r="B4199" s="17"/>
      <c r="C4199" s="56">
        <f t="shared" si="496"/>
        <v>4195</v>
      </c>
      <c r="D4199" s="16" t="s">
        <v>4958</v>
      </c>
      <c r="E4199" s="54" t="s">
        <v>4959</v>
      </c>
      <c r="F4199" s="55" t="s">
        <v>4960</v>
      </c>
      <c r="G4199" s="56">
        <v>1000</v>
      </c>
      <c r="H4199" s="35">
        <f t="shared" si="500"/>
        <v>900</v>
      </c>
      <c r="I4199" s="47"/>
      <c r="J4199" s="17"/>
      <c r="K4199" s="17"/>
      <c r="L4199" s="17"/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7"/>
      <c r="AI4199" s="17"/>
      <c r="AJ4199" s="17"/>
      <c r="AK4199" s="17"/>
      <c r="AL4199" s="17"/>
      <c r="AM4199" s="17"/>
      <c r="AN4199" s="17"/>
      <c r="AO4199" s="37">
        <f t="shared" si="499"/>
        <v>100</v>
      </c>
      <c r="AP4199" s="17"/>
      <c r="AQ4199" s="55"/>
      <c r="AR4199" s="55"/>
      <c r="AS4199" s="55"/>
      <c r="AT4199" s="55"/>
      <c r="AU4199" s="55"/>
      <c r="AV4199" s="55"/>
      <c r="AW4199" s="55"/>
      <c r="AX4199" s="55"/>
      <c r="AY4199" s="55"/>
      <c r="AZ4199" s="55">
        <v>100</v>
      </c>
      <c r="BA4199" s="55"/>
      <c r="BB4199" s="55"/>
      <c r="BC4199" s="55"/>
      <c r="BD4199" s="55"/>
      <c r="BE4199" s="55"/>
      <c r="BF4199" s="55"/>
      <c r="BG4199" s="55"/>
      <c r="BH4199" s="55"/>
      <c r="BI4199" s="55"/>
      <c r="BJ4199" s="55"/>
      <c r="BK4199" s="55"/>
      <c r="BL4199" s="55"/>
      <c r="BM4199" s="55"/>
      <c r="BN4199" s="55"/>
      <c r="BO4199" s="55"/>
      <c r="BP4199" s="55"/>
      <c r="BQ4199" s="55"/>
      <c r="BR4199" s="55"/>
      <c r="BS4199" s="55"/>
      <c r="BT4199" s="55"/>
    </row>
    <row r="4200" customFormat="1" spans="2:72">
      <c r="B4200" s="17"/>
      <c r="C4200" s="56">
        <f t="shared" ref="C4200:C4205" si="501">ROW()-4</f>
        <v>4196</v>
      </c>
      <c r="D4200" s="16" t="s">
        <v>4961</v>
      </c>
      <c r="E4200" s="54"/>
      <c r="F4200" s="55" t="s">
        <v>4962</v>
      </c>
      <c r="G4200" s="56">
        <v>300</v>
      </c>
      <c r="H4200" s="35">
        <f t="shared" si="500"/>
        <v>300</v>
      </c>
      <c r="I4200" s="47"/>
      <c r="J4200" s="17"/>
      <c r="K4200" s="17"/>
      <c r="L4200" s="17"/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7"/>
      <c r="AI4200" s="17"/>
      <c r="AJ4200" s="17"/>
      <c r="AK4200" s="17"/>
      <c r="AL4200" s="17"/>
      <c r="AM4200" s="17"/>
      <c r="AN4200" s="17"/>
      <c r="AO4200" s="37">
        <f t="shared" si="499"/>
        <v>0</v>
      </c>
      <c r="AP4200" s="17"/>
      <c r="AQ4200" s="55"/>
      <c r="AR4200" s="55"/>
      <c r="AS4200" s="55"/>
      <c r="AT4200" s="55"/>
      <c r="AU4200" s="55"/>
      <c r="AV4200" s="55"/>
      <c r="AW4200" s="55"/>
      <c r="AX4200" s="55"/>
      <c r="AY4200" s="55"/>
      <c r="AZ4200" s="55"/>
      <c r="BA4200" s="55"/>
      <c r="BB4200" s="55"/>
      <c r="BC4200" s="55"/>
      <c r="BD4200" s="55"/>
      <c r="BE4200" s="55"/>
      <c r="BF4200" s="55"/>
      <c r="BG4200" s="55"/>
      <c r="BH4200" s="55"/>
      <c r="BI4200" s="55"/>
      <c r="BJ4200" s="55"/>
      <c r="BK4200" s="55"/>
      <c r="BL4200" s="55"/>
      <c r="BM4200" s="55"/>
      <c r="BN4200" s="55"/>
      <c r="BO4200" s="55"/>
      <c r="BP4200" s="55"/>
      <c r="BQ4200" s="55"/>
      <c r="BR4200" s="55"/>
      <c r="BS4200" s="55"/>
      <c r="BT4200" s="55"/>
    </row>
    <row r="4201" customFormat="1" hidden="1" spans="2:72">
      <c r="B4201" s="17"/>
      <c r="C4201" s="56">
        <f t="shared" si="501"/>
        <v>4197</v>
      </c>
      <c r="D4201" s="16" t="s">
        <v>2808</v>
      </c>
      <c r="E4201" s="54"/>
      <c r="F4201" s="55"/>
      <c r="G4201" s="56">
        <v>35</v>
      </c>
      <c r="H4201" s="57">
        <v>0</v>
      </c>
      <c r="I4201" s="47"/>
      <c r="J4201" s="17"/>
      <c r="K4201" s="17"/>
      <c r="L4201" s="17"/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  <c r="AE4201" s="17"/>
      <c r="AF4201" s="17"/>
      <c r="AG4201" s="17"/>
      <c r="AH4201" s="17"/>
      <c r="AI4201" s="17"/>
      <c r="AJ4201" s="17"/>
      <c r="AK4201" s="17"/>
      <c r="AL4201" s="17"/>
      <c r="AM4201" s="17"/>
      <c r="AN4201" s="17"/>
      <c r="AO4201" s="37">
        <v>35</v>
      </c>
      <c r="AP4201" s="17"/>
      <c r="AQ4201" s="55"/>
      <c r="AR4201" s="55"/>
      <c r="AS4201" s="55"/>
      <c r="AT4201" s="55"/>
      <c r="AU4201" s="55"/>
      <c r="AV4201" s="55"/>
      <c r="AW4201" s="55"/>
      <c r="AX4201" s="55"/>
      <c r="AY4201" s="55"/>
      <c r="AZ4201" s="55"/>
      <c r="BA4201" s="55"/>
      <c r="BB4201" s="55"/>
      <c r="BC4201" s="55"/>
      <c r="BD4201" s="55"/>
      <c r="BE4201" s="55"/>
      <c r="BF4201" s="55"/>
      <c r="BG4201" s="55"/>
      <c r="BH4201" s="55"/>
      <c r="BI4201" s="55"/>
      <c r="BJ4201" s="55"/>
      <c r="BK4201" s="55"/>
      <c r="BL4201" s="55"/>
      <c r="BM4201" s="55"/>
      <c r="BN4201" s="55"/>
      <c r="BO4201" s="55"/>
      <c r="BP4201" s="55"/>
      <c r="BQ4201" s="55"/>
      <c r="BR4201" s="55">
        <v>35</v>
      </c>
      <c r="BS4201" s="55"/>
      <c r="BT4201" s="55"/>
    </row>
    <row r="4202" customFormat="1" spans="2:72">
      <c r="B4202" s="17"/>
      <c r="C4202" s="56">
        <f t="shared" si="501"/>
        <v>4198</v>
      </c>
      <c r="D4202" s="16" t="s">
        <v>4963</v>
      </c>
      <c r="E4202" s="54"/>
      <c r="F4202" s="55"/>
      <c r="G4202" s="56">
        <v>10</v>
      </c>
      <c r="H4202" s="35">
        <f t="shared" ref="H4202:H4209" si="502">G4202+I4202-AO4202</f>
        <v>10</v>
      </c>
      <c r="I4202" s="47"/>
      <c r="J4202" s="17"/>
      <c r="K4202" s="17"/>
      <c r="L4202" s="17"/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  <c r="AE4202" s="17"/>
      <c r="AF4202" s="17"/>
      <c r="AG4202" s="17"/>
      <c r="AH4202" s="17"/>
      <c r="AI4202" s="17"/>
      <c r="AJ4202" s="17"/>
      <c r="AK4202" s="17"/>
      <c r="AL4202" s="17"/>
      <c r="AM4202" s="17"/>
      <c r="AN4202" s="17"/>
      <c r="AO4202" s="37">
        <f t="shared" ref="AO4202:AO4209" si="503">SUM(AP4202:BT4202)</f>
        <v>0</v>
      </c>
      <c r="AP4202" s="17"/>
      <c r="AQ4202" s="55"/>
      <c r="AR4202" s="55"/>
      <c r="AS4202" s="55"/>
      <c r="AT4202" s="55"/>
      <c r="AU4202" s="55"/>
      <c r="AV4202" s="55"/>
      <c r="AW4202" s="55"/>
      <c r="AX4202" s="55"/>
      <c r="AY4202" s="55"/>
      <c r="AZ4202" s="55"/>
      <c r="BA4202" s="55"/>
      <c r="BB4202" s="55"/>
      <c r="BC4202" s="55"/>
      <c r="BD4202" s="55"/>
      <c r="BE4202" s="55"/>
      <c r="BF4202" s="55"/>
      <c r="BG4202" s="55"/>
      <c r="BH4202" s="55"/>
      <c r="BI4202" s="55"/>
      <c r="BJ4202" s="55"/>
      <c r="BK4202" s="55"/>
      <c r="BL4202" s="55"/>
      <c r="BM4202" s="55"/>
      <c r="BN4202" s="55"/>
      <c r="BO4202" s="55"/>
      <c r="BP4202" s="55"/>
      <c r="BQ4202" s="55"/>
      <c r="BR4202" s="55"/>
      <c r="BS4202" s="55"/>
      <c r="BT4202" s="55"/>
    </row>
    <row r="4203" customFormat="1" spans="2:72">
      <c r="B4203" s="17"/>
      <c r="C4203" s="56">
        <f t="shared" si="501"/>
        <v>4199</v>
      </c>
      <c r="D4203" s="16" t="s">
        <v>4964</v>
      </c>
      <c r="E4203" s="54"/>
      <c r="F4203" s="55" t="s">
        <v>4583</v>
      </c>
      <c r="G4203" s="56">
        <v>25</v>
      </c>
      <c r="H4203" s="35">
        <f t="shared" si="502"/>
        <v>25</v>
      </c>
      <c r="I4203" s="47"/>
      <c r="J4203" s="17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  <c r="AE4203" s="17"/>
      <c r="AF4203" s="17"/>
      <c r="AG4203" s="17"/>
      <c r="AH4203" s="17"/>
      <c r="AI4203" s="17"/>
      <c r="AJ4203" s="17"/>
      <c r="AK4203" s="17"/>
      <c r="AL4203" s="17"/>
      <c r="AM4203" s="17"/>
      <c r="AN4203" s="17"/>
      <c r="AO4203" s="37">
        <f t="shared" si="503"/>
        <v>0</v>
      </c>
      <c r="AP4203" s="17"/>
      <c r="AQ4203" s="55"/>
      <c r="AR4203" s="55"/>
      <c r="AS4203" s="55"/>
      <c r="AT4203" s="55"/>
      <c r="AU4203" s="55"/>
      <c r="AV4203" s="55"/>
      <c r="AW4203" s="55"/>
      <c r="AX4203" s="55"/>
      <c r="AY4203" s="55"/>
      <c r="AZ4203" s="55"/>
      <c r="BA4203" s="55"/>
      <c r="BB4203" s="55"/>
      <c r="BC4203" s="55"/>
      <c r="BD4203" s="55"/>
      <c r="BE4203" s="55"/>
      <c r="BF4203" s="55"/>
      <c r="BG4203" s="55"/>
      <c r="BH4203" s="55"/>
      <c r="BI4203" s="55"/>
      <c r="BJ4203" s="55"/>
      <c r="BK4203" s="55"/>
      <c r="BL4203" s="55"/>
      <c r="BM4203" s="55"/>
      <c r="BN4203" s="55"/>
      <c r="BO4203" s="55"/>
      <c r="BP4203" s="55"/>
      <c r="BQ4203" s="55"/>
      <c r="BR4203" s="55"/>
      <c r="BS4203" s="55"/>
      <c r="BT4203" s="55"/>
    </row>
    <row r="4204" customFormat="1" hidden="1" spans="2:72">
      <c r="B4204" s="17"/>
      <c r="C4204" s="56">
        <f t="shared" si="501"/>
        <v>4200</v>
      </c>
      <c r="D4204" s="16" t="s">
        <v>4671</v>
      </c>
      <c r="E4204" s="54"/>
      <c r="F4204" s="55"/>
      <c r="G4204" s="56">
        <v>50</v>
      </c>
      <c r="H4204" s="57">
        <v>0</v>
      </c>
      <c r="I4204" s="47"/>
      <c r="J4204" s="17"/>
      <c r="K4204" s="17"/>
      <c r="L4204" s="17"/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  <c r="AE4204" s="17"/>
      <c r="AF4204" s="17"/>
      <c r="AG4204" s="17"/>
      <c r="AH4204" s="17"/>
      <c r="AI4204" s="17"/>
      <c r="AJ4204" s="17"/>
      <c r="AK4204" s="17"/>
      <c r="AL4204" s="17"/>
      <c r="AM4204" s="17"/>
      <c r="AN4204" s="17"/>
      <c r="AO4204" s="37">
        <v>50</v>
      </c>
      <c r="AP4204" s="17"/>
      <c r="AQ4204" s="55"/>
      <c r="AR4204" s="55"/>
      <c r="AS4204" s="55"/>
      <c r="AT4204" s="55"/>
      <c r="AU4204" s="55"/>
      <c r="AV4204" s="55"/>
      <c r="AW4204" s="55"/>
      <c r="AX4204" s="55">
        <v>50</v>
      </c>
      <c r="AY4204" s="55"/>
      <c r="AZ4204" s="55"/>
      <c r="BA4204" s="55"/>
      <c r="BB4204" s="55"/>
      <c r="BC4204" s="55"/>
      <c r="BD4204" s="55"/>
      <c r="BE4204" s="55"/>
      <c r="BF4204" s="55"/>
      <c r="BG4204" s="55"/>
      <c r="BH4204" s="55"/>
      <c r="BI4204" s="55"/>
      <c r="BJ4204" s="55"/>
      <c r="BK4204" s="55"/>
      <c r="BL4204" s="55"/>
      <c r="BM4204" s="55"/>
      <c r="BN4204" s="55"/>
      <c r="BO4204" s="55"/>
      <c r="BP4204" s="55"/>
      <c r="BQ4204" s="55"/>
      <c r="BR4204" s="55"/>
      <c r="BS4204" s="55"/>
      <c r="BT4204" s="55"/>
    </row>
    <row r="4205" customFormat="1" spans="2:72">
      <c r="B4205" s="17"/>
      <c r="C4205" s="56">
        <f t="shared" si="501"/>
        <v>4201</v>
      </c>
      <c r="D4205" s="16" t="s">
        <v>4965</v>
      </c>
      <c r="E4205" s="54" t="s">
        <v>4966</v>
      </c>
      <c r="F4205" s="55" t="s">
        <v>2912</v>
      </c>
      <c r="G4205" s="56">
        <v>10</v>
      </c>
      <c r="H4205" s="35">
        <f t="shared" si="502"/>
        <v>0</v>
      </c>
      <c r="I4205" s="47"/>
      <c r="J4205" s="17"/>
      <c r="K4205" s="17"/>
      <c r="L4205" s="17"/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  <c r="AE4205" s="17"/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37">
        <f t="shared" si="503"/>
        <v>10</v>
      </c>
      <c r="AP4205" s="17"/>
      <c r="AQ4205" s="55"/>
      <c r="AR4205" s="55"/>
      <c r="AS4205" s="55"/>
      <c r="AT4205" s="55"/>
      <c r="AU4205" s="55"/>
      <c r="AV4205" s="55"/>
      <c r="AW4205" s="55"/>
      <c r="AX4205" s="55"/>
      <c r="AY4205" s="55"/>
      <c r="AZ4205" s="55"/>
      <c r="BA4205" s="55"/>
      <c r="BB4205" s="55"/>
      <c r="BC4205" s="55"/>
      <c r="BD4205" s="55"/>
      <c r="BE4205" s="55"/>
      <c r="BF4205" s="55"/>
      <c r="BG4205" s="55"/>
      <c r="BH4205" s="55">
        <v>10</v>
      </c>
      <c r="BI4205" s="55"/>
      <c r="BJ4205" s="55"/>
      <c r="BK4205" s="55"/>
      <c r="BL4205" s="55"/>
      <c r="BM4205" s="55"/>
      <c r="BN4205" s="55"/>
      <c r="BO4205" s="55"/>
      <c r="BP4205" s="55"/>
      <c r="BQ4205" s="55"/>
      <c r="BR4205" s="55"/>
      <c r="BS4205" s="55"/>
      <c r="BT4205" s="55"/>
    </row>
    <row r="4206" customFormat="1" spans="2:72">
      <c r="B4206" s="17"/>
      <c r="C4206" s="56">
        <f t="shared" ref="C4206:C4220" si="504">ROW()-4</f>
        <v>4202</v>
      </c>
      <c r="D4206" s="16" t="s">
        <v>4967</v>
      </c>
      <c r="E4206" s="54" t="s">
        <v>4968</v>
      </c>
      <c r="F4206" s="55" t="s">
        <v>2912</v>
      </c>
      <c r="G4206" s="56">
        <v>15</v>
      </c>
      <c r="H4206" s="35">
        <f t="shared" si="502"/>
        <v>15</v>
      </c>
      <c r="I4206" s="47"/>
      <c r="J4206" s="17"/>
      <c r="K4206" s="17"/>
      <c r="L4206" s="17"/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  <c r="AE4206" s="17"/>
      <c r="AF4206" s="17"/>
      <c r="AG4206" s="17"/>
      <c r="AH4206" s="17"/>
      <c r="AI4206" s="17"/>
      <c r="AJ4206" s="17"/>
      <c r="AK4206" s="17"/>
      <c r="AL4206" s="17"/>
      <c r="AM4206" s="17"/>
      <c r="AN4206" s="17"/>
      <c r="AO4206" s="37">
        <f t="shared" si="503"/>
        <v>0</v>
      </c>
      <c r="AP4206" s="17"/>
      <c r="AQ4206" s="55"/>
      <c r="AR4206" s="55"/>
      <c r="AS4206" s="55"/>
      <c r="AT4206" s="55"/>
      <c r="AU4206" s="55"/>
      <c r="AV4206" s="55"/>
      <c r="AW4206" s="55"/>
      <c r="AX4206" s="55"/>
      <c r="AY4206" s="55"/>
      <c r="AZ4206" s="55"/>
      <c r="BA4206" s="55"/>
      <c r="BB4206" s="55"/>
      <c r="BC4206" s="55"/>
      <c r="BD4206" s="55"/>
      <c r="BE4206" s="55"/>
      <c r="BF4206" s="55"/>
      <c r="BG4206" s="55"/>
      <c r="BH4206" s="55"/>
      <c r="BI4206" s="55"/>
      <c r="BJ4206" s="55"/>
      <c r="BK4206" s="55"/>
      <c r="BL4206" s="55"/>
      <c r="BM4206" s="55"/>
      <c r="BN4206" s="55"/>
      <c r="BO4206" s="55"/>
      <c r="BP4206" s="55"/>
      <c r="BQ4206" s="55"/>
      <c r="BR4206" s="55"/>
      <c r="BS4206" s="55"/>
      <c r="BT4206" s="55"/>
    </row>
    <row r="4207" customFormat="1" spans="2:72">
      <c r="B4207" s="17"/>
      <c r="C4207" s="56">
        <f t="shared" si="504"/>
        <v>4203</v>
      </c>
      <c r="D4207" s="16" t="s">
        <v>4969</v>
      </c>
      <c r="E4207" s="54" t="s">
        <v>4970</v>
      </c>
      <c r="F4207" s="55" t="s">
        <v>2912</v>
      </c>
      <c r="G4207" s="56">
        <v>5</v>
      </c>
      <c r="H4207" s="35">
        <f t="shared" si="502"/>
        <v>5</v>
      </c>
      <c r="I4207" s="47"/>
      <c r="J4207" s="17"/>
      <c r="K4207" s="17"/>
      <c r="L4207" s="17"/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  <c r="AE4207" s="17"/>
      <c r="AF4207" s="17"/>
      <c r="AG4207" s="17"/>
      <c r="AH4207" s="17"/>
      <c r="AI4207" s="17"/>
      <c r="AJ4207" s="17"/>
      <c r="AK4207" s="17"/>
      <c r="AL4207" s="17"/>
      <c r="AM4207" s="17"/>
      <c r="AN4207" s="17"/>
      <c r="AO4207" s="37">
        <f t="shared" si="503"/>
        <v>0</v>
      </c>
      <c r="AP4207" s="17"/>
      <c r="AQ4207" s="55"/>
      <c r="AR4207" s="55"/>
      <c r="AS4207" s="55"/>
      <c r="AT4207" s="55"/>
      <c r="AU4207" s="55"/>
      <c r="AV4207" s="55"/>
      <c r="AW4207" s="55"/>
      <c r="AX4207" s="55"/>
      <c r="AY4207" s="55"/>
      <c r="AZ4207" s="55"/>
      <c r="BA4207" s="55"/>
      <c r="BB4207" s="55"/>
      <c r="BC4207" s="55"/>
      <c r="BD4207" s="55"/>
      <c r="BE4207" s="55"/>
      <c r="BF4207" s="55"/>
      <c r="BG4207" s="55"/>
      <c r="BH4207" s="55"/>
      <c r="BI4207" s="55"/>
      <c r="BJ4207" s="55"/>
      <c r="BK4207" s="55"/>
      <c r="BL4207" s="55"/>
      <c r="BM4207" s="55"/>
      <c r="BN4207" s="55"/>
      <c r="BO4207" s="55"/>
      <c r="BP4207" s="55"/>
      <c r="BQ4207" s="55"/>
      <c r="BR4207" s="55"/>
      <c r="BS4207" s="55"/>
      <c r="BT4207" s="55"/>
    </row>
    <row r="4208" customFormat="1" spans="2:72">
      <c r="B4208" s="17"/>
      <c r="C4208" s="56">
        <f t="shared" si="504"/>
        <v>4204</v>
      </c>
      <c r="D4208" s="16" t="s">
        <v>4971</v>
      </c>
      <c r="E4208" s="54"/>
      <c r="F4208" s="55" t="s">
        <v>4771</v>
      </c>
      <c r="G4208" s="56">
        <v>50</v>
      </c>
      <c r="H4208" s="35">
        <f t="shared" si="502"/>
        <v>50</v>
      </c>
      <c r="I4208" s="47"/>
      <c r="J4208" s="17"/>
      <c r="K4208" s="17"/>
      <c r="L4208" s="17"/>
      <c r="M4208" s="17"/>
      <c r="N4208" s="17"/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  <c r="AE4208" s="17"/>
      <c r="AF4208" s="17"/>
      <c r="AG4208" s="17"/>
      <c r="AH4208" s="17"/>
      <c r="AI4208" s="17"/>
      <c r="AJ4208" s="17"/>
      <c r="AK4208" s="17"/>
      <c r="AL4208" s="17"/>
      <c r="AM4208" s="17"/>
      <c r="AN4208" s="17"/>
      <c r="AO4208" s="37">
        <f t="shared" si="503"/>
        <v>0</v>
      </c>
      <c r="AP4208" s="17"/>
      <c r="AQ4208" s="55"/>
      <c r="AR4208" s="55"/>
      <c r="AS4208" s="55"/>
      <c r="AT4208" s="55"/>
      <c r="AU4208" s="55"/>
      <c r="AV4208" s="55"/>
      <c r="AW4208" s="55"/>
      <c r="AX4208" s="55"/>
      <c r="AY4208" s="55"/>
      <c r="AZ4208" s="55"/>
      <c r="BA4208" s="55"/>
      <c r="BB4208" s="55"/>
      <c r="BC4208" s="55"/>
      <c r="BD4208" s="55"/>
      <c r="BE4208" s="55"/>
      <c r="BF4208" s="55"/>
      <c r="BG4208" s="55"/>
      <c r="BH4208" s="55"/>
      <c r="BI4208" s="55"/>
      <c r="BJ4208" s="55"/>
      <c r="BK4208" s="55"/>
      <c r="BL4208" s="55"/>
      <c r="BM4208" s="55"/>
      <c r="BN4208" s="55"/>
      <c r="BO4208" s="55"/>
      <c r="BP4208" s="55"/>
      <c r="BQ4208" s="55"/>
      <c r="BR4208" s="55"/>
      <c r="BS4208" s="55"/>
      <c r="BT4208" s="55"/>
    </row>
    <row r="4209" customFormat="1" spans="2:72">
      <c r="B4209" s="17"/>
      <c r="C4209" s="56">
        <f t="shared" si="504"/>
        <v>4205</v>
      </c>
      <c r="D4209" s="16" t="s">
        <v>4972</v>
      </c>
      <c r="E4209" s="54"/>
      <c r="F4209" s="55" t="s">
        <v>4771</v>
      </c>
      <c r="G4209" s="56">
        <v>210</v>
      </c>
      <c r="H4209" s="35">
        <f t="shared" si="502"/>
        <v>210</v>
      </c>
      <c r="I4209" s="47"/>
      <c r="J4209" s="17"/>
      <c r="K4209" s="17"/>
      <c r="L4209" s="17"/>
      <c r="M4209" s="17"/>
      <c r="N4209" s="17"/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  <c r="AE4209" s="17"/>
      <c r="AF4209" s="17"/>
      <c r="AG4209" s="17"/>
      <c r="AH4209" s="17"/>
      <c r="AI4209" s="17"/>
      <c r="AJ4209" s="17"/>
      <c r="AK4209" s="17"/>
      <c r="AL4209" s="17"/>
      <c r="AM4209" s="17"/>
      <c r="AN4209" s="17"/>
      <c r="AO4209" s="37">
        <f t="shared" si="503"/>
        <v>0</v>
      </c>
      <c r="AP4209" s="17"/>
      <c r="AQ4209" s="55"/>
      <c r="AR4209" s="55"/>
      <c r="AS4209" s="55"/>
      <c r="AT4209" s="55"/>
      <c r="AU4209" s="55"/>
      <c r="AV4209" s="55"/>
      <c r="AW4209" s="55"/>
      <c r="AX4209" s="55"/>
      <c r="AY4209" s="55"/>
      <c r="AZ4209" s="55"/>
      <c r="BA4209" s="55"/>
      <c r="BB4209" s="55"/>
      <c r="BC4209" s="55"/>
      <c r="BD4209" s="55"/>
      <c r="BE4209" s="55"/>
      <c r="BF4209" s="55"/>
      <c r="BG4209" s="55"/>
      <c r="BH4209" s="55"/>
      <c r="BI4209" s="55"/>
      <c r="BJ4209" s="55"/>
      <c r="BK4209" s="55"/>
      <c r="BL4209" s="55"/>
      <c r="BM4209" s="55"/>
      <c r="BN4209" s="55"/>
      <c r="BO4209" s="55"/>
      <c r="BP4209" s="55"/>
      <c r="BQ4209" s="55"/>
      <c r="BR4209" s="55"/>
      <c r="BS4209" s="55"/>
      <c r="BT4209" s="55"/>
    </row>
    <row r="4210" customFormat="1" hidden="1" spans="2:72">
      <c r="B4210" s="17"/>
      <c r="C4210" s="56">
        <f t="shared" si="504"/>
        <v>4206</v>
      </c>
      <c r="D4210" s="16"/>
      <c r="E4210" s="54"/>
      <c r="F4210" s="55"/>
      <c r="G4210" s="56"/>
      <c r="H4210" s="57"/>
      <c r="I4210" s="47"/>
      <c r="J4210" s="17"/>
      <c r="K4210" s="17"/>
      <c r="L4210" s="17"/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  <c r="AE4210" s="17"/>
      <c r="AF4210" s="17"/>
      <c r="AG4210" s="17"/>
      <c r="AH4210" s="17"/>
      <c r="AI4210" s="17"/>
      <c r="AJ4210" s="17"/>
      <c r="AK4210" s="17"/>
      <c r="AL4210" s="17"/>
      <c r="AM4210" s="17"/>
      <c r="AN4210" s="17"/>
      <c r="AO4210" s="37"/>
      <c r="AP4210" s="17"/>
      <c r="AQ4210" s="55"/>
      <c r="AR4210" s="55"/>
      <c r="AS4210" s="55"/>
      <c r="AT4210" s="55"/>
      <c r="AU4210" s="55"/>
      <c r="AV4210" s="55"/>
      <c r="AW4210" s="55"/>
      <c r="AX4210" s="55"/>
      <c r="AY4210" s="55"/>
      <c r="AZ4210" s="55"/>
      <c r="BA4210" s="55"/>
      <c r="BB4210" s="55"/>
      <c r="BC4210" s="55"/>
      <c r="BD4210" s="55"/>
      <c r="BE4210" s="55"/>
      <c r="BF4210" s="55"/>
      <c r="BG4210" s="55"/>
      <c r="BH4210" s="55"/>
      <c r="BI4210" s="55"/>
      <c r="BJ4210" s="55"/>
      <c r="BK4210" s="55"/>
      <c r="BL4210" s="55"/>
      <c r="BM4210" s="55"/>
      <c r="BN4210" s="55"/>
      <c r="BO4210" s="55"/>
      <c r="BP4210" s="55"/>
      <c r="BQ4210" s="55"/>
      <c r="BR4210" s="55"/>
      <c r="BS4210" s="55"/>
      <c r="BT4210" s="55"/>
    </row>
    <row r="4211" customFormat="1" hidden="1" spans="2:72">
      <c r="B4211" s="17"/>
      <c r="C4211" s="56">
        <f t="shared" si="504"/>
        <v>4207</v>
      </c>
      <c r="D4211" s="16"/>
      <c r="E4211" s="54"/>
      <c r="F4211" s="55"/>
      <c r="G4211" s="56"/>
      <c r="H4211" s="57"/>
      <c r="I4211" s="47"/>
      <c r="J4211" s="17"/>
      <c r="K4211" s="17"/>
      <c r="L4211" s="17"/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  <c r="AE4211" s="17"/>
      <c r="AF4211" s="17"/>
      <c r="AG4211" s="17"/>
      <c r="AH4211" s="17"/>
      <c r="AI4211" s="17"/>
      <c r="AJ4211" s="17"/>
      <c r="AK4211" s="17"/>
      <c r="AL4211" s="17"/>
      <c r="AM4211" s="17"/>
      <c r="AN4211" s="17"/>
      <c r="AO4211" s="37"/>
      <c r="AP4211" s="17"/>
      <c r="AQ4211" s="55"/>
      <c r="AR4211" s="55"/>
      <c r="AS4211" s="55"/>
      <c r="AT4211" s="55"/>
      <c r="AU4211" s="55"/>
      <c r="AV4211" s="55"/>
      <c r="AW4211" s="55"/>
      <c r="AX4211" s="55"/>
      <c r="AY4211" s="55"/>
      <c r="AZ4211" s="55"/>
      <c r="BA4211" s="55"/>
      <c r="BB4211" s="55"/>
      <c r="BC4211" s="55"/>
      <c r="BD4211" s="55"/>
      <c r="BE4211" s="55"/>
      <c r="BF4211" s="55"/>
      <c r="BG4211" s="55"/>
      <c r="BH4211" s="55"/>
      <c r="BI4211" s="55"/>
      <c r="BJ4211" s="55"/>
      <c r="BK4211" s="55"/>
      <c r="BL4211" s="55"/>
      <c r="BM4211" s="55"/>
      <c r="BN4211" s="55"/>
      <c r="BO4211" s="55"/>
      <c r="BP4211" s="55"/>
      <c r="BQ4211" s="55"/>
      <c r="BR4211" s="55"/>
      <c r="BS4211" s="55"/>
      <c r="BT4211" s="55"/>
    </row>
    <row r="4212" customFormat="1" hidden="1" spans="2:72">
      <c r="B4212" s="17"/>
      <c r="C4212" s="56">
        <f t="shared" si="504"/>
        <v>4208</v>
      </c>
      <c r="D4212" s="16"/>
      <c r="E4212" s="54"/>
      <c r="F4212" s="55"/>
      <c r="G4212" s="56"/>
      <c r="H4212" s="57"/>
      <c r="I4212" s="47"/>
      <c r="J4212" s="17"/>
      <c r="K4212" s="17"/>
      <c r="L4212" s="17"/>
      <c r="M4212" s="17"/>
      <c r="N4212" s="17"/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  <c r="AE4212" s="17"/>
      <c r="AF4212" s="17"/>
      <c r="AG4212" s="17"/>
      <c r="AH4212" s="17"/>
      <c r="AI4212" s="17"/>
      <c r="AJ4212" s="17"/>
      <c r="AK4212" s="17"/>
      <c r="AL4212" s="17"/>
      <c r="AM4212" s="17"/>
      <c r="AN4212" s="17"/>
      <c r="AO4212" s="37"/>
      <c r="AP4212" s="17"/>
      <c r="AQ4212" s="55"/>
      <c r="AR4212" s="55"/>
      <c r="AS4212" s="55"/>
      <c r="AT4212" s="55"/>
      <c r="AU4212" s="55"/>
      <c r="AV4212" s="55"/>
      <c r="AW4212" s="55"/>
      <c r="AX4212" s="55"/>
      <c r="AY4212" s="55"/>
      <c r="AZ4212" s="55"/>
      <c r="BA4212" s="55"/>
      <c r="BB4212" s="55"/>
      <c r="BC4212" s="55"/>
      <c r="BD4212" s="55"/>
      <c r="BE4212" s="55"/>
      <c r="BF4212" s="55"/>
      <c r="BG4212" s="55"/>
      <c r="BH4212" s="55"/>
      <c r="BI4212" s="55"/>
      <c r="BJ4212" s="55"/>
      <c r="BK4212" s="55"/>
      <c r="BL4212" s="55"/>
      <c r="BM4212" s="55"/>
      <c r="BN4212" s="55"/>
      <c r="BO4212" s="55"/>
      <c r="BP4212" s="55"/>
      <c r="BQ4212" s="55"/>
      <c r="BR4212" s="55"/>
      <c r="BS4212" s="55"/>
      <c r="BT4212" s="55"/>
    </row>
    <row r="4213" customFormat="1" hidden="1" spans="2:72">
      <c r="B4213" s="17"/>
      <c r="C4213" s="56">
        <f t="shared" si="504"/>
        <v>4209</v>
      </c>
      <c r="D4213" s="16"/>
      <c r="E4213" s="54"/>
      <c r="F4213" s="55"/>
      <c r="G4213" s="56"/>
      <c r="H4213" s="57"/>
      <c r="I4213" s="47"/>
      <c r="J4213" s="17"/>
      <c r="K4213" s="17"/>
      <c r="L4213" s="17"/>
      <c r="M4213" s="17"/>
      <c r="N4213" s="17"/>
      <c r="O4213" s="17"/>
      <c r="P4213" s="17"/>
      <c r="Q4213" s="17"/>
      <c r="R4213" s="17"/>
      <c r="S4213" s="17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  <c r="AE4213" s="17"/>
      <c r="AF4213" s="17"/>
      <c r="AG4213" s="17"/>
      <c r="AH4213" s="17"/>
      <c r="AI4213" s="17"/>
      <c r="AJ4213" s="17"/>
      <c r="AK4213" s="17"/>
      <c r="AL4213" s="17"/>
      <c r="AM4213" s="17"/>
      <c r="AN4213" s="17"/>
      <c r="AO4213" s="37"/>
      <c r="AP4213" s="17"/>
      <c r="AQ4213" s="55"/>
      <c r="AR4213" s="55"/>
      <c r="AS4213" s="55"/>
      <c r="AT4213" s="55"/>
      <c r="AU4213" s="55"/>
      <c r="AV4213" s="55"/>
      <c r="AW4213" s="55"/>
      <c r="AX4213" s="55"/>
      <c r="AY4213" s="55"/>
      <c r="AZ4213" s="55"/>
      <c r="BA4213" s="55"/>
      <c r="BB4213" s="55"/>
      <c r="BC4213" s="55"/>
      <c r="BD4213" s="55"/>
      <c r="BE4213" s="55"/>
      <c r="BF4213" s="55"/>
      <c r="BG4213" s="55"/>
      <c r="BH4213" s="55"/>
      <c r="BI4213" s="55"/>
      <c r="BJ4213" s="55"/>
      <c r="BK4213" s="55"/>
      <c r="BL4213" s="55"/>
      <c r="BM4213" s="55"/>
      <c r="BN4213" s="55"/>
      <c r="BO4213" s="55"/>
      <c r="BP4213" s="55"/>
      <c r="BQ4213" s="55"/>
      <c r="BR4213" s="55"/>
      <c r="BS4213" s="55"/>
      <c r="BT4213" s="55"/>
    </row>
    <row r="4214" customFormat="1" hidden="1" spans="2:72">
      <c r="B4214" s="17"/>
      <c r="C4214" s="56">
        <f t="shared" si="504"/>
        <v>4210</v>
      </c>
      <c r="D4214" s="16"/>
      <c r="E4214" s="54"/>
      <c r="F4214" s="55"/>
      <c r="G4214" s="56"/>
      <c r="H4214" s="57"/>
      <c r="I4214" s="4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  <c r="AE4214" s="17"/>
      <c r="AF4214" s="17"/>
      <c r="AG4214" s="17"/>
      <c r="AH4214" s="17"/>
      <c r="AI4214" s="17"/>
      <c r="AJ4214" s="17"/>
      <c r="AK4214" s="17"/>
      <c r="AL4214" s="17"/>
      <c r="AM4214" s="17"/>
      <c r="AN4214" s="17"/>
      <c r="AO4214" s="37"/>
      <c r="AP4214" s="17"/>
      <c r="AQ4214" s="55"/>
      <c r="AR4214" s="55"/>
      <c r="AS4214" s="55"/>
      <c r="AT4214" s="55"/>
      <c r="AU4214" s="55"/>
      <c r="AV4214" s="55"/>
      <c r="AW4214" s="55"/>
      <c r="AX4214" s="55"/>
      <c r="AY4214" s="55"/>
      <c r="AZ4214" s="55"/>
      <c r="BA4214" s="55"/>
      <c r="BB4214" s="55"/>
      <c r="BC4214" s="55"/>
      <c r="BD4214" s="55"/>
      <c r="BE4214" s="55"/>
      <c r="BF4214" s="55"/>
      <c r="BG4214" s="55"/>
      <c r="BH4214" s="55"/>
      <c r="BI4214" s="55"/>
      <c r="BJ4214" s="55"/>
      <c r="BK4214" s="55"/>
      <c r="BL4214" s="55"/>
      <c r="BM4214" s="55"/>
      <c r="BN4214" s="55"/>
      <c r="BO4214" s="55"/>
      <c r="BP4214" s="55"/>
      <c r="BQ4214" s="55"/>
      <c r="BR4214" s="55"/>
      <c r="BS4214" s="55"/>
      <c r="BT4214" s="55"/>
    </row>
    <row r="4215" customFormat="1" hidden="1" spans="2:72">
      <c r="B4215" s="17"/>
      <c r="C4215" s="56">
        <f t="shared" si="504"/>
        <v>4211</v>
      </c>
      <c r="D4215" s="16"/>
      <c r="E4215" s="54"/>
      <c r="F4215" s="55"/>
      <c r="G4215" s="56"/>
      <c r="H4215" s="57"/>
      <c r="I4215" s="47"/>
      <c r="J4215" s="17"/>
      <c r="K4215" s="17"/>
      <c r="L4215" s="17"/>
      <c r="M4215" s="17"/>
      <c r="N4215" s="17"/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  <c r="AE4215" s="17"/>
      <c r="AF4215" s="17"/>
      <c r="AG4215" s="17"/>
      <c r="AH4215" s="17"/>
      <c r="AI4215" s="17"/>
      <c r="AJ4215" s="17"/>
      <c r="AK4215" s="17"/>
      <c r="AL4215" s="17"/>
      <c r="AM4215" s="17"/>
      <c r="AN4215" s="17"/>
      <c r="AO4215" s="37"/>
      <c r="AP4215" s="17"/>
      <c r="AQ4215" s="55"/>
      <c r="AR4215" s="55"/>
      <c r="AS4215" s="55"/>
      <c r="AT4215" s="55"/>
      <c r="AU4215" s="55"/>
      <c r="AV4215" s="55"/>
      <c r="AW4215" s="55"/>
      <c r="AX4215" s="55"/>
      <c r="AY4215" s="55"/>
      <c r="AZ4215" s="55"/>
      <c r="BA4215" s="55"/>
      <c r="BB4215" s="55"/>
      <c r="BC4215" s="55"/>
      <c r="BD4215" s="55"/>
      <c r="BE4215" s="55"/>
      <c r="BF4215" s="55"/>
      <c r="BG4215" s="55"/>
      <c r="BH4215" s="55"/>
      <c r="BI4215" s="55"/>
      <c r="BJ4215" s="55"/>
      <c r="BK4215" s="55"/>
      <c r="BL4215" s="55"/>
      <c r="BM4215" s="55"/>
      <c r="BN4215" s="55"/>
      <c r="BO4215" s="55"/>
      <c r="BP4215" s="55"/>
      <c r="BQ4215" s="55"/>
      <c r="BR4215" s="55"/>
      <c r="BS4215" s="55"/>
      <c r="BT4215" s="55"/>
    </row>
    <row r="4216" customFormat="1" hidden="1" spans="2:72">
      <c r="B4216" s="17"/>
      <c r="C4216" s="56">
        <f t="shared" si="504"/>
        <v>4212</v>
      </c>
      <c r="D4216" s="16"/>
      <c r="E4216" s="54"/>
      <c r="F4216" s="55"/>
      <c r="G4216" s="56"/>
      <c r="H4216" s="57"/>
      <c r="I4216" s="47"/>
      <c r="J4216" s="17"/>
      <c r="K4216" s="17"/>
      <c r="L4216" s="17"/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  <c r="AE4216" s="17"/>
      <c r="AF4216" s="17"/>
      <c r="AG4216" s="17"/>
      <c r="AH4216" s="17"/>
      <c r="AI4216" s="17"/>
      <c r="AJ4216" s="17"/>
      <c r="AK4216" s="17"/>
      <c r="AL4216" s="17"/>
      <c r="AM4216" s="17"/>
      <c r="AN4216" s="17"/>
      <c r="AO4216" s="37"/>
      <c r="AP4216" s="17"/>
      <c r="AQ4216" s="55"/>
      <c r="AR4216" s="55"/>
      <c r="AS4216" s="55"/>
      <c r="AT4216" s="55"/>
      <c r="AU4216" s="55"/>
      <c r="AV4216" s="55"/>
      <c r="AW4216" s="55"/>
      <c r="AX4216" s="55"/>
      <c r="AY4216" s="55"/>
      <c r="AZ4216" s="55"/>
      <c r="BA4216" s="55"/>
      <c r="BB4216" s="55"/>
      <c r="BC4216" s="55"/>
      <c r="BD4216" s="55"/>
      <c r="BE4216" s="55"/>
      <c r="BF4216" s="55"/>
      <c r="BG4216" s="55"/>
      <c r="BH4216" s="55"/>
      <c r="BI4216" s="55"/>
      <c r="BJ4216" s="55"/>
      <c r="BK4216" s="55"/>
      <c r="BL4216" s="55"/>
      <c r="BM4216" s="55"/>
      <c r="BN4216" s="55"/>
      <c r="BO4216" s="55"/>
      <c r="BP4216" s="55"/>
      <c r="BQ4216" s="55"/>
      <c r="BR4216" s="55"/>
      <c r="BS4216" s="55"/>
      <c r="BT4216" s="55"/>
    </row>
    <row r="4217" customFormat="1" hidden="1" spans="2:72">
      <c r="B4217" s="17"/>
      <c r="C4217" s="56">
        <f t="shared" si="504"/>
        <v>4213</v>
      </c>
      <c r="D4217" s="16"/>
      <c r="E4217" s="54"/>
      <c r="F4217" s="55"/>
      <c r="G4217" s="56"/>
      <c r="H4217" s="57"/>
      <c r="I4217" s="47"/>
      <c r="J4217" s="17"/>
      <c r="K4217" s="17"/>
      <c r="L4217" s="17"/>
      <c r="M4217" s="17"/>
      <c r="N4217" s="17"/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  <c r="AE4217" s="17"/>
      <c r="AF4217" s="17"/>
      <c r="AG4217" s="17"/>
      <c r="AH4217" s="17"/>
      <c r="AI4217" s="17"/>
      <c r="AJ4217" s="17"/>
      <c r="AK4217" s="17"/>
      <c r="AL4217" s="17"/>
      <c r="AM4217" s="17"/>
      <c r="AN4217" s="17"/>
      <c r="AO4217" s="37"/>
      <c r="AP4217" s="17"/>
      <c r="AQ4217" s="55"/>
      <c r="AR4217" s="55"/>
      <c r="AS4217" s="55"/>
      <c r="AT4217" s="55"/>
      <c r="AU4217" s="55"/>
      <c r="AV4217" s="55"/>
      <c r="AW4217" s="55"/>
      <c r="AX4217" s="55"/>
      <c r="AY4217" s="55"/>
      <c r="AZ4217" s="55"/>
      <c r="BA4217" s="55"/>
      <c r="BB4217" s="55"/>
      <c r="BC4217" s="55"/>
      <c r="BD4217" s="55"/>
      <c r="BE4217" s="55"/>
      <c r="BF4217" s="55"/>
      <c r="BG4217" s="55"/>
      <c r="BH4217" s="55"/>
      <c r="BI4217" s="55"/>
      <c r="BJ4217" s="55"/>
      <c r="BK4217" s="55"/>
      <c r="BL4217" s="55"/>
      <c r="BM4217" s="55"/>
      <c r="BN4217" s="55"/>
      <c r="BO4217" s="55"/>
      <c r="BP4217" s="55"/>
      <c r="BQ4217" s="55"/>
      <c r="BR4217" s="55"/>
      <c r="BS4217" s="55"/>
      <c r="BT4217" s="55"/>
    </row>
    <row r="4218" customFormat="1" hidden="1" spans="2:72">
      <c r="B4218" s="17"/>
      <c r="C4218" s="56">
        <f t="shared" si="504"/>
        <v>4214</v>
      </c>
      <c r="D4218" s="16"/>
      <c r="E4218" s="54"/>
      <c r="F4218" s="55"/>
      <c r="G4218" s="56"/>
      <c r="H4218" s="57"/>
      <c r="I4218" s="47"/>
      <c r="J4218" s="17"/>
      <c r="K4218" s="17"/>
      <c r="L4218" s="17"/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  <c r="AE4218" s="17"/>
      <c r="AF4218" s="17"/>
      <c r="AG4218" s="17"/>
      <c r="AH4218" s="17"/>
      <c r="AI4218" s="17"/>
      <c r="AJ4218" s="17"/>
      <c r="AK4218" s="17"/>
      <c r="AL4218" s="17"/>
      <c r="AM4218" s="17"/>
      <c r="AN4218" s="17"/>
      <c r="AO4218" s="37"/>
      <c r="AP4218" s="17"/>
      <c r="AQ4218" s="55"/>
      <c r="AR4218" s="55"/>
      <c r="AS4218" s="55"/>
      <c r="AT4218" s="55"/>
      <c r="AU4218" s="55"/>
      <c r="AV4218" s="55"/>
      <c r="AW4218" s="55"/>
      <c r="AX4218" s="55"/>
      <c r="AY4218" s="55"/>
      <c r="AZ4218" s="55"/>
      <c r="BA4218" s="55"/>
      <c r="BB4218" s="55"/>
      <c r="BC4218" s="55"/>
      <c r="BD4218" s="55"/>
      <c r="BE4218" s="55"/>
      <c r="BF4218" s="55"/>
      <c r="BG4218" s="55"/>
      <c r="BH4218" s="55"/>
      <c r="BI4218" s="55"/>
      <c r="BJ4218" s="55"/>
      <c r="BK4218" s="55"/>
      <c r="BL4218" s="55"/>
      <c r="BM4218" s="55"/>
      <c r="BN4218" s="55"/>
      <c r="BO4218" s="55"/>
      <c r="BP4218" s="55"/>
      <c r="BQ4218" s="55"/>
      <c r="BR4218" s="55"/>
      <c r="BS4218" s="55"/>
      <c r="BT4218" s="55"/>
    </row>
    <row r="4219" customFormat="1" hidden="1" spans="2:72">
      <c r="B4219" s="17"/>
      <c r="C4219" s="56">
        <f t="shared" si="504"/>
        <v>4215</v>
      </c>
      <c r="D4219" s="16"/>
      <c r="E4219" s="54"/>
      <c r="F4219" s="55"/>
      <c r="G4219" s="56"/>
      <c r="H4219" s="57"/>
      <c r="I4219" s="47"/>
      <c r="J4219" s="17"/>
      <c r="K4219" s="17"/>
      <c r="L4219" s="17"/>
      <c r="M4219" s="17"/>
      <c r="N4219" s="17"/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  <c r="AE4219" s="17"/>
      <c r="AF4219" s="17"/>
      <c r="AG4219" s="17"/>
      <c r="AH4219" s="17"/>
      <c r="AI4219" s="17"/>
      <c r="AJ4219" s="17"/>
      <c r="AK4219" s="17"/>
      <c r="AL4219" s="17"/>
      <c r="AM4219" s="17"/>
      <c r="AN4219" s="17"/>
      <c r="AO4219" s="37"/>
      <c r="AP4219" s="17"/>
      <c r="AQ4219" s="55"/>
      <c r="AR4219" s="55"/>
      <c r="AS4219" s="55"/>
      <c r="AT4219" s="55"/>
      <c r="AU4219" s="55"/>
      <c r="AV4219" s="55"/>
      <c r="AW4219" s="55"/>
      <c r="AX4219" s="55"/>
      <c r="AY4219" s="55"/>
      <c r="AZ4219" s="55"/>
      <c r="BA4219" s="55"/>
      <c r="BB4219" s="55"/>
      <c r="BC4219" s="55"/>
      <c r="BD4219" s="55"/>
      <c r="BE4219" s="55"/>
      <c r="BF4219" s="55"/>
      <c r="BG4219" s="55"/>
      <c r="BH4219" s="55"/>
      <c r="BI4219" s="55"/>
      <c r="BJ4219" s="55"/>
      <c r="BK4219" s="55"/>
      <c r="BL4219" s="55"/>
      <c r="BM4219" s="55"/>
      <c r="BN4219" s="55"/>
      <c r="BO4219" s="55"/>
      <c r="BP4219" s="55"/>
      <c r="BQ4219" s="55"/>
      <c r="BR4219" s="55"/>
      <c r="BS4219" s="55"/>
      <c r="BT4219" s="55"/>
    </row>
    <row r="4220" customFormat="1" hidden="1" spans="2:72">
      <c r="B4220" s="17"/>
      <c r="C4220" s="56">
        <f t="shared" si="504"/>
        <v>4216</v>
      </c>
      <c r="D4220" s="16"/>
      <c r="E4220" s="54"/>
      <c r="F4220" s="55"/>
      <c r="G4220" s="56"/>
      <c r="H4220" s="57"/>
      <c r="I4220" s="47"/>
      <c r="J4220" s="17"/>
      <c r="K4220" s="17"/>
      <c r="L4220" s="17"/>
      <c r="M4220" s="17"/>
      <c r="N4220" s="17"/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  <c r="AE4220" s="17"/>
      <c r="AF4220" s="17"/>
      <c r="AG4220" s="17"/>
      <c r="AH4220" s="17"/>
      <c r="AI4220" s="17"/>
      <c r="AJ4220" s="17"/>
      <c r="AK4220" s="17"/>
      <c r="AL4220" s="17"/>
      <c r="AM4220" s="17"/>
      <c r="AN4220" s="17"/>
      <c r="AO4220" s="37"/>
      <c r="AP4220" s="17"/>
      <c r="AQ4220" s="55"/>
      <c r="AR4220" s="55"/>
      <c r="AS4220" s="55"/>
      <c r="AT4220" s="55"/>
      <c r="AU4220" s="55"/>
      <c r="AV4220" s="55"/>
      <c r="AW4220" s="55"/>
      <c r="AX4220" s="55"/>
      <c r="AY4220" s="55"/>
      <c r="AZ4220" s="55"/>
      <c r="BA4220" s="55"/>
      <c r="BB4220" s="55"/>
      <c r="BC4220" s="55"/>
      <c r="BD4220" s="55"/>
      <c r="BE4220" s="55"/>
      <c r="BF4220" s="55"/>
      <c r="BG4220" s="55"/>
      <c r="BH4220" s="55"/>
      <c r="BI4220" s="55"/>
      <c r="BJ4220" s="55"/>
      <c r="BK4220" s="55"/>
      <c r="BL4220" s="55"/>
      <c r="BM4220" s="55"/>
      <c r="BN4220" s="55"/>
      <c r="BO4220" s="55"/>
      <c r="BP4220" s="55"/>
      <c r="BQ4220" s="55"/>
      <c r="BR4220" s="55"/>
      <c r="BS4220" s="55"/>
      <c r="BT4220" s="55"/>
    </row>
    <row r="4221" customFormat="1" spans="2:72">
      <c r="B4221" s="17"/>
      <c r="C4221" s="56">
        <f t="shared" ref="C4221:C4230" si="505">ROW()-4</f>
        <v>4217</v>
      </c>
      <c r="D4221" s="16" t="s">
        <v>4973</v>
      </c>
      <c r="E4221" s="54"/>
      <c r="F4221" s="55" t="s">
        <v>4974</v>
      </c>
      <c r="G4221" s="56">
        <v>260</v>
      </c>
      <c r="H4221" s="35">
        <f>G4221+I4221-AO4221</f>
        <v>260</v>
      </c>
      <c r="I4221" s="47"/>
      <c r="J4221" s="17"/>
      <c r="K4221" s="17"/>
      <c r="L4221" s="17"/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  <c r="AE4221" s="17"/>
      <c r="AF4221" s="17"/>
      <c r="AG4221" s="17"/>
      <c r="AH4221" s="17"/>
      <c r="AI4221" s="17"/>
      <c r="AJ4221" s="17"/>
      <c r="AK4221" s="17"/>
      <c r="AL4221" s="17"/>
      <c r="AM4221" s="17"/>
      <c r="AN4221" s="17"/>
      <c r="AO4221" s="37">
        <f t="shared" ref="AO4221:AO4227" si="506">SUM(AP4221:BT4221)</f>
        <v>0</v>
      </c>
      <c r="AP4221" s="17"/>
      <c r="AQ4221" s="55"/>
      <c r="AR4221" s="55"/>
      <c r="AS4221" s="55"/>
      <c r="AT4221" s="55"/>
      <c r="AU4221" s="55"/>
      <c r="AV4221" s="55"/>
      <c r="AW4221" s="55"/>
      <c r="AX4221" s="55"/>
      <c r="AY4221" s="55"/>
      <c r="AZ4221" s="55"/>
      <c r="BA4221" s="55"/>
      <c r="BB4221" s="55"/>
      <c r="BC4221" s="55"/>
      <c r="BD4221" s="55"/>
      <c r="BE4221" s="55"/>
      <c r="BF4221" s="55"/>
      <c r="BG4221" s="55"/>
      <c r="BH4221" s="55"/>
      <c r="BI4221" s="55"/>
      <c r="BJ4221" s="55"/>
      <c r="BK4221" s="55"/>
      <c r="BL4221" s="55"/>
      <c r="BM4221" s="55"/>
      <c r="BN4221" s="55"/>
      <c r="BO4221" s="55"/>
      <c r="BP4221" s="55"/>
      <c r="BQ4221" s="55"/>
      <c r="BR4221" s="55"/>
      <c r="BS4221" s="55"/>
      <c r="BT4221" s="55"/>
    </row>
    <row r="4222" customFormat="1" spans="2:72">
      <c r="B4222" s="17"/>
      <c r="C4222" s="56">
        <f t="shared" si="505"/>
        <v>4218</v>
      </c>
      <c r="D4222" s="16" t="s">
        <v>4975</v>
      </c>
      <c r="E4222" s="54"/>
      <c r="F4222" s="55" t="s">
        <v>4976</v>
      </c>
      <c r="G4222" s="56">
        <v>200</v>
      </c>
      <c r="H4222" s="35">
        <f t="shared" ref="H4222:H4227" si="507">G4222+I4222-AO4222</f>
        <v>200</v>
      </c>
      <c r="I4222" s="47"/>
      <c r="J4222" s="17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  <c r="AE4222" s="17"/>
      <c r="AF4222" s="17"/>
      <c r="AG4222" s="17"/>
      <c r="AH4222" s="17"/>
      <c r="AI4222" s="17"/>
      <c r="AJ4222" s="17"/>
      <c r="AK4222" s="17"/>
      <c r="AL4222" s="17"/>
      <c r="AM4222" s="17"/>
      <c r="AN4222" s="17"/>
      <c r="AO4222" s="37">
        <f t="shared" si="506"/>
        <v>0</v>
      </c>
      <c r="AP4222" s="17"/>
      <c r="AQ4222" s="55"/>
      <c r="AR4222" s="55"/>
      <c r="AS4222" s="55"/>
      <c r="AT4222" s="55"/>
      <c r="AU4222" s="55"/>
      <c r="AV4222" s="55"/>
      <c r="AW4222" s="55"/>
      <c r="AX4222" s="55"/>
      <c r="AY4222" s="55"/>
      <c r="AZ4222" s="55"/>
      <c r="BA4222" s="55"/>
      <c r="BB4222" s="55"/>
      <c r="BC4222" s="55"/>
      <c r="BD4222" s="55"/>
      <c r="BE4222" s="55"/>
      <c r="BF4222" s="55"/>
      <c r="BG4222" s="55"/>
      <c r="BH4222" s="55"/>
      <c r="BI4222" s="55"/>
      <c r="BJ4222" s="55"/>
      <c r="BK4222" s="55"/>
      <c r="BL4222" s="55"/>
      <c r="BM4222" s="55"/>
      <c r="BN4222" s="55"/>
      <c r="BO4222" s="55"/>
      <c r="BP4222" s="55"/>
      <c r="BQ4222" s="55"/>
      <c r="BR4222" s="55"/>
      <c r="BS4222" s="55"/>
      <c r="BT4222" s="55"/>
    </row>
    <row r="4223" customFormat="1" spans="2:72">
      <c r="B4223" s="17"/>
      <c r="C4223" s="56">
        <f t="shared" si="505"/>
        <v>4219</v>
      </c>
      <c r="D4223" s="16" t="s">
        <v>4977</v>
      </c>
      <c r="E4223" s="54"/>
      <c r="F4223" s="55" t="s">
        <v>4978</v>
      </c>
      <c r="G4223" s="56">
        <v>200</v>
      </c>
      <c r="H4223" s="35">
        <f t="shared" si="507"/>
        <v>200</v>
      </c>
      <c r="I4223" s="47"/>
      <c r="J4223" s="17"/>
      <c r="K4223" s="17"/>
      <c r="L4223" s="17"/>
      <c r="M4223" s="17"/>
      <c r="N4223" s="17"/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  <c r="AE4223" s="17"/>
      <c r="AF4223" s="17"/>
      <c r="AG4223" s="17"/>
      <c r="AH4223" s="17"/>
      <c r="AI4223" s="17"/>
      <c r="AJ4223" s="17"/>
      <c r="AK4223" s="17"/>
      <c r="AL4223" s="17"/>
      <c r="AM4223" s="17"/>
      <c r="AN4223" s="17"/>
      <c r="AO4223" s="37">
        <f t="shared" si="506"/>
        <v>0</v>
      </c>
      <c r="AP4223" s="17"/>
      <c r="AQ4223" s="55"/>
      <c r="AR4223" s="55"/>
      <c r="AS4223" s="55"/>
      <c r="AT4223" s="55"/>
      <c r="AU4223" s="55"/>
      <c r="AV4223" s="55"/>
      <c r="AW4223" s="55"/>
      <c r="AX4223" s="55"/>
      <c r="AY4223" s="55"/>
      <c r="AZ4223" s="55"/>
      <c r="BA4223" s="55"/>
      <c r="BB4223" s="55"/>
      <c r="BC4223" s="55"/>
      <c r="BD4223" s="55"/>
      <c r="BE4223" s="55"/>
      <c r="BF4223" s="55"/>
      <c r="BG4223" s="55"/>
      <c r="BH4223" s="55"/>
      <c r="BI4223" s="55"/>
      <c r="BJ4223" s="55"/>
      <c r="BK4223" s="55"/>
      <c r="BL4223" s="55"/>
      <c r="BM4223" s="55"/>
      <c r="BN4223" s="55"/>
      <c r="BO4223" s="55"/>
      <c r="BP4223" s="55"/>
      <c r="BQ4223" s="55"/>
      <c r="BR4223" s="55"/>
      <c r="BS4223" s="55"/>
      <c r="BT4223" s="55"/>
    </row>
    <row r="4224" customFormat="1" spans="2:72">
      <c r="B4224" s="17"/>
      <c r="C4224" s="56">
        <f t="shared" si="505"/>
        <v>4220</v>
      </c>
      <c r="D4224" s="16" t="s">
        <v>4979</v>
      </c>
      <c r="E4224" s="54"/>
      <c r="F4224" s="55" t="s">
        <v>4976</v>
      </c>
      <c r="G4224" s="56">
        <v>200</v>
      </c>
      <c r="H4224" s="35">
        <f t="shared" si="507"/>
        <v>200</v>
      </c>
      <c r="I4224" s="47"/>
      <c r="J4224" s="17"/>
      <c r="K4224" s="17"/>
      <c r="L4224" s="17"/>
      <c r="M4224" s="17"/>
      <c r="N4224" s="17"/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  <c r="AE4224" s="17"/>
      <c r="AF4224" s="17"/>
      <c r="AG4224" s="17"/>
      <c r="AH4224" s="17"/>
      <c r="AI4224" s="17"/>
      <c r="AJ4224" s="17"/>
      <c r="AK4224" s="17"/>
      <c r="AL4224" s="17"/>
      <c r="AM4224" s="17"/>
      <c r="AN4224" s="17"/>
      <c r="AO4224" s="37">
        <f t="shared" si="506"/>
        <v>0</v>
      </c>
      <c r="AP4224" s="17"/>
      <c r="AQ4224" s="55"/>
      <c r="AR4224" s="55"/>
      <c r="AS4224" s="55"/>
      <c r="AT4224" s="55"/>
      <c r="AU4224" s="55"/>
      <c r="AV4224" s="55"/>
      <c r="AW4224" s="55"/>
      <c r="AX4224" s="55"/>
      <c r="AY4224" s="55"/>
      <c r="AZ4224" s="55"/>
      <c r="BA4224" s="55"/>
      <c r="BB4224" s="55"/>
      <c r="BC4224" s="55"/>
      <c r="BD4224" s="55"/>
      <c r="BE4224" s="55"/>
      <c r="BF4224" s="55"/>
      <c r="BG4224" s="55"/>
      <c r="BH4224" s="55"/>
      <c r="BI4224" s="55"/>
      <c r="BJ4224" s="55"/>
      <c r="BK4224" s="55"/>
      <c r="BL4224" s="55"/>
      <c r="BM4224" s="55"/>
      <c r="BN4224" s="55"/>
      <c r="BO4224" s="55"/>
      <c r="BP4224" s="55"/>
      <c r="BQ4224" s="55"/>
      <c r="BR4224" s="55"/>
      <c r="BS4224" s="55"/>
      <c r="BT4224" s="55"/>
    </row>
    <row r="4225" customFormat="1" spans="2:72">
      <c r="B4225" s="17"/>
      <c r="C4225" s="56">
        <f t="shared" si="505"/>
        <v>4221</v>
      </c>
      <c r="D4225" s="16" t="s">
        <v>4980</v>
      </c>
      <c r="E4225" s="54"/>
      <c r="F4225" s="55" t="s">
        <v>4656</v>
      </c>
      <c r="G4225" s="56">
        <v>40</v>
      </c>
      <c r="H4225" s="35">
        <f t="shared" si="507"/>
        <v>40</v>
      </c>
      <c r="I4225" s="47"/>
      <c r="J4225" s="17"/>
      <c r="K4225" s="17"/>
      <c r="L4225" s="17"/>
      <c r="M4225" s="17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  <c r="AE4225" s="17"/>
      <c r="AF4225" s="17"/>
      <c r="AG4225" s="17"/>
      <c r="AH4225" s="17"/>
      <c r="AI4225" s="17"/>
      <c r="AJ4225" s="17"/>
      <c r="AK4225" s="17"/>
      <c r="AL4225" s="17"/>
      <c r="AM4225" s="17"/>
      <c r="AN4225" s="17"/>
      <c r="AO4225" s="37">
        <f t="shared" si="506"/>
        <v>0</v>
      </c>
      <c r="AP4225" s="17"/>
      <c r="AQ4225" s="55"/>
      <c r="AR4225" s="55"/>
      <c r="AS4225" s="55"/>
      <c r="AT4225" s="55"/>
      <c r="AU4225" s="55"/>
      <c r="AV4225" s="55"/>
      <c r="AW4225" s="55"/>
      <c r="AX4225" s="55"/>
      <c r="AY4225" s="55"/>
      <c r="AZ4225" s="55"/>
      <c r="BA4225" s="55"/>
      <c r="BB4225" s="55"/>
      <c r="BC4225" s="55"/>
      <c r="BD4225" s="55"/>
      <c r="BE4225" s="55"/>
      <c r="BF4225" s="55"/>
      <c r="BG4225" s="55"/>
      <c r="BH4225" s="55"/>
      <c r="BI4225" s="55"/>
      <c r="BJ4225" s="55"/>
      <c r="BK4225" s="55"/>
      <c r="BL4225" s="55"/>
      <c r="BM4225" s="55"/>
      <c r="BN4225" s="55"/>
      <c r="BO4225" s="55"/>
      <c r="BP4225" s="55"/>
      <c r="BQ4225" s="55"/>
      <c r="BR4225" s="55"/>
      <c r="BS4225" s="55"/>
      <c r="BT4225" s="55"/>
    </row>
    <row r="4226" customFormat="1" spans="2:72">
      <c r="B4226" s="17"/>
      <c r="C4226" s="56">
        <f t="shared" si="505"/>
        <v>4222</v>
      </c>
      <c r="D4226" s="16" t="s">
        <v>4981</v>
      </c>
      <c r="E4226" s="54"/>
      <c r="F4226" s="55" t="s">
        <v>3001</v>
      </c>
      <c r="G4226" s="56">
        <v>50</v>
      </c>
      <c r="H4226" s="35">
        <f t="shared" si="507"/>
        <v>50</v>
      </c>
      <c r="I4226" s="47"/>
      <c r="J4226" s="17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  <c r="AE4226" s="17"/>
      <c r="AF4226" s="17"/>
      <c r="AG4226" s="17"/>
      <c r="AH4226" s="17"/>
      <c r="AI4226" s="17"/>
      <c r="AJ4226" s="17"/>
      <c r="AK4226" s="17"/>
      <c r="AL4226" s="17"/>
      <c r="AM4226" s="17"/>
      <c r="AN4226" s="17"/>
      <c r="AO4226" s="37">
        <f t="shared" si="506"/>
        <v>0</v>
      </c>
      <c r="AP4226" s="17"/>
      <c r="AQ4226" s="55"/>
      <c r="AR4226" s="55"/>
      <c r="AS4226" s="55"/>
      <c r="AT4226" s="55"/>
      <c r="AU4226" s="55"/>
      <c r="AV4226" s="55"/>
      <c r="AW4226" s="55"/>
      <c r="AX4226" s="55"/>
      <c r="AY4226" s="55"/>
      <c r="AZ4226" s="55"/>
      <c r="BA4226" s="55"/>
      <c r="BB4226" s="55"/>
      <c r="BC4226" s="55"/>
      <c r="BD4226" s="55"/>
      <c r="BE4226" s="55"/>
      <c r="BF4226" s="55"/>
      <c r="BG4226" s="55"/>
      <c r="BH4226" s="55"/>
      <c r="BI4226" s="55"/>
      <c r="BJ4226" s="55"/>
      <c r="BK4226" s="55"/>
      <c r="BL4226" s="55"/>
      <c r="BM4226" s="55"/>
      <c r="BN4226" s="55"/>
      <c r="BO4226" s="55"/>
      <c r="BP4226" s="55"/>
      <c r="BQ4226" s="55"/>
      <c r="BR4226" s="55"/>
      <c r="BS4226" s="55"/>
      <c r="BT4226" s="55"/>
    </row>
    <row r="4227" customFormat="1" spans="2:72">
      <c r="B4227" s="17"/>
      <c r="C4227" s="56">
        <f t="shared" si="505"/>
        <v>4223</v>
      </c>
      <c r="D4227" s="16" t="s">
        <v>4982</v>
      </c>
      <c r="E4227" s="54"/>
      <c r="F4227" s="55" t="s">
        <v>4690</v>
      </c>
      <c r="G4227" s="56">
        <v>50</v>
      </c>
      <c r="H4227" s="35">
        <f t="shared" si="507"/>
        <v>50</v>
      </c>
      <c r="I4227" s="47"/>
      <c r="J4227" s="17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  <c r="AE4227" s="17"/>
      <c r="AF4227" s="17"/>
      <c r="AG4227" s="17"/>
      <c r="AH4227" s="17"/>
      <c r="AI4227" s="17"/>
      <c r="AJ4227" s="17"/>
      <c r="AK4227" s="17"/>
      <c r="AL4227" s="17"/>
      <c r="AM4227" s="17"/>
      <c r="AN4227" s="17"/>
      <c r="AO4227" s="37">
        <f t="shared" si="506"/>
        <v>0</v>
      </c>
      <c r="AP4227" s="17"/>
      <c r="AQ4227" s="55"/>
      <c r="AR4227" s="55"/>
      <c r="AS4227" s="55"/>
      <c r="AT4227" s="55"/>
      <c r="AU4227" s="55"/>
      <c r="AV4227" s="55"/>
      <c r="AW4227" s="55"/>
      <c r="AX4227" s="55"/>
      <c r="AY4227" s="55"/>
      <c r="AZ4227" s="55"/>
      <c r="BA4227" s="55"/>
      <c r="BB4227" s="55"/>
      <c r="BC4227" s="55"/>
      <c r="BD4227" s="55"/>
      <c r="BE4227" s="55"/>
      <c r="BF4227" s="55"/>
      <c r="BG4227" s="55"/>
      <c r="BH4227" s="55"/>
      <c r="BI4227" s="55"/>
      <c r="BJ4227" s="55"/>
      <c r="BK4227" s="55"/>
      <c r="BL4227" s="55"/>
      <c r="BM4227" s="55"/>
      <c r="BN4227" s="55"/>
      <c r="BO4227" s="55"/>
      <c r="BP4227" s="55"/>
      <c r="BQ4227" s="55"/>
      <c r="BR4227" s="55"/>
      <c r="BS4227" s="55"/>
      <c r="BT4227" s="55"/>
    </row>
    <row r="4228" customFormat="1" hidden="1" spans="2:72">
      <c r="B4228" s="17"/>
      <c r="C4228" s="56">
        <f t="shared" si="505"/>
        <v>4224</v>
      </c>
      <c r="D4228" s="16" t="s">
        <v>4983</v>
      </c>
      <c r="E4228" s="54"/>
      <c r="F4228" s="55"/>
      <c r="G4228" s="56">
        <v>60</v>
      </c>
      <c r="H4228" s="57">
        <v>0</v>
      </c>
      <c r="I4228" s="4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  <c r="AE4228" s="17"/>
      <c r="AF4228" s="17"/>
      <c r="AG4228" s="17"/>
      <c r="AH4228" s="17"/>
      <c r="AI4228" s="17"/>
      <c r="AJ4228" s="17"/>
      <c r="AK4228" s="17"/>
      <c r="AL4228" s="17"/>
      <c r="AM4228" s="17"/>
      <c r="AN4228" s="17"/>
      <c r="AO4228" s="37">
        <v>60</v>
      </c>
      <c r="AP4228" s="17"/>
      <c r="AQ4228" s="55"/>
      <c r="AR4228" s="55">
        <v>60</v>
      </c>
      <c r="AS4228" s="55"/>
      <c r="AT4228" s="55"/>
      <c r="AU4228" s="55"/>
      <c r="AV4228" s="55"/>
      <c r="AW4228" s="55"/>
      <c r="AX4228" s="55"/>
      <c r="AY4228" s="55"/>
      <c r="AZ4228" s="55"/>
      <c r="BA4228" s="55"/>
      <c r="BB4228" s="55"/>
      <c r="BC4228" s="55"/>
      <c r="BD4228" s="55"/>
      <c r="BE4228" s="55"/>
      <c r="BF4228" s="55"/>
      <c r="BG4228" s="55"/>
      <c r="BH4228" s="55"/>
      <c r="BI4228" s="55"/>
      <c r="BJ4228" s="55"/>
      <c r="BK4228" s="55"/>
      <c r="BL4228" s="55"/>
      <c r="BM4228" s="55"/>
      <c r="BN4228" s="55"/>
      <c r="BO4228" s="55"/>
      <c r="BP4228" s="55"/>
      <c r="BQ4228" s="55"/>
      <c r="BR4228" s="55"/>
      <c r="BS4228" s="55"/>
      <c r="BT4228" s="55"/>
    </row>
    <row r="4229" customFormat="1" spans="2:72">
      <c r="B4229" s="17"/>
      <c r="C4229" s="56">
        <f t="shared" si="505"/>
        <v>4225</v>
      </c>
      <c r="D4229" s="16" t="s">
        <v>4984</v>
      </c>
      <c r="E4229" s="54"/>
      <c r="F4229" s="55" t="s">
        <v>4840</v>
      </c>
      <c r="G4229" s="56">
        <v>550</v>
      </c>
      <c r="H4229" s="35">
        <f t="shared" ref="H4229:H4234" si="508">G4229+I4229-AO4229</f>
        <v>550</v>
      </c>
      <c r="I4229" s="47"/>
      <c r="J4229" s="17"/>
      <c r="K4229" s="17"/>
      <c r="L4229" s="17"/>
      <c r="M4229" s="17"/>
      <c r="N4229" s="17"/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  <c r="AE4229" s="17"/>
      <c r="AF4229" s="17"/>
      <c r="AG4229" s="17"/>
      <c r="AH4229" s="17"/>
      <c r="AI4229" s="17"/>
      <c r="AJ4229" s="17"/>
      <c r="AK4229" s="17"/>
      <c r="AL4229" s="17"/>
      <c r="AM4229" s="17"/>
      <c r="AN4229" s="17"/>
      <c r="AO4229" s="37">
        <f t="shared" ref="AO4229:AO4239" si="509">SUM(AP4229:BT4229)</f>
        <v>0</v>
      </c>
      <c r="AP4229" s="17"/>
      <c r="AQ4229" s="55"/>
      <c r="AR4229" s="55"/>
      <c r="AS4229" s="55"/>
      <c r="AT4229" s="55"/>
      <c r="AU4229" s="55"/>
      <c r="AV4229" s="55"/>
      <c r="AW4229" s="55"/>
      <c r="AX4229" s="55"/>
      <c r="AY4229" s="55"/>
      <c r="AZ4229" s="55"/>
      <c r="BA4229" s="55"/>
      <c r="BB4229" s="55"/>
      <c r="BC4229" s="55"/>
      <c r="BD4229" s="55"/>
      <c r="BE4229" s="55"/>
      <c r="BF4229" s="55"/>
      <c r="BG4229" s="55"/>
      <c r="BH4229" s="55"/>
      <c r="BI4229" s="55"/>
      <c r="BJ4229" s="55"/>
      <c r="BK4229" s="55"/>
      <c r="BL4229" s="55"/>
      <c r="BM4229" s="55"/>
      <c r="BN4229" s="55"/>
      <c r="BO4229" s="55"/>
      <c r="BP4229" s="55"/>
      <c r="BQ4229" s="55"/>
      <c r="BR4229" s="55"/>
      <c r="BS4229" s="55"/>
      <c r="BT4229" s="55"/>
    </row>
    <row r="4230" customFormat="1" spans="2:72">
      <c r="B4230" s="17"/>
      <c r="C4230" s="56">
        <f t="shared" si="505"/>
        <v>4226</v>
      </c>
      <c r="D4230" s="16" t="s">
        <v>4985</v>
      </c>
      <c r="E4230" s="54"/>
      <c r="F4230" s="55" t="s">
        <v>4750</v>
      </c>
      <c r="G4230" s="56">
        <v>200</v>
      </c>
      <c r="H4230" s="35">
        <f t="shared" si="508"/>
        <v>200</v>
      </c>
      <c r="I4230" s="47"/>
      <c r="J4230" s="17"/>
      <c r="K4230" s="17"/>
      <c r="L4230" s="17"/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  <c r="AE4230" s="17"/>
      <c r="AF4230" s="17"/>
      <c r="AG4230" s="17"/>
      <c r="AH4230" s="17"/>
      <c r="AI4230" s="17"/>
      <c r="AJ4230" s="17"/>
      <c r="AK4230" s="17"/>
      <c r="AL4230" s="17"/>
      <c r="AM4230" s="17"/>
      <c r="AN4230" s="17"/>
      <c r="AO4230" s="37">
        <f t="shared" si="509"/>
        <v>0</v>
      </c>
      <c r="AP4230" s="17"/>
      <c r="AQ4230" s="55"/>
      <c r="AR4230" s="55"/>
      <c r="AS4230" s="55"/>
      <c r="AT4230" s="55"/>
      <c r="AU4230" s="55"/>
      <c r="AV4230" s="55"/>
      <c r="AW4230" s="55"/>
      <c r="AX4230" s="55"/>
      <c r="AY4230" s="55"/>
      <c r="AZ4230" s="55"/>
      <c r="BA4230" s="55"/>
      <c r="BB4230" s="55"/>
      <c r="BC4230" s="55"/>
      <c r="BD4230" s="55"/>
      <c r="BE4230" s="55"/>
      <c r="BF4230" s="55"/>
      <c r="BG4230" s="55"/>
      <c r="BH4230" s="55"/>
      <c r="BI4230" s="55"/>
      <c r="BJ4230" s="55"/>
      <c r="BK4230" s="55"/>
      <c r="BL4230" s="55"/>
      <c r="BM4230" s="55"/>
      <c r="BN4230" s="55"/>
      <c r="BO4230" s="55"/>
      <c r="BP4230" s="55"/>
      <c r="BQ4230" s="55"/>
      <c r="BR4230" s="55"/>
      <c r="BS4230" s="55"/>
      <c r="BT4230" s="55"/>
    </row>
    <row r="4231" customFormat="1" spans="2:72">
      <c r="B4231" s="17"/>
      <c r="C4231" s="56">
        <f t="shared" ref="C4231:C4240" si="510">ROW()-4</f>
        <v>4227</v>
      </c>
      <c r="D4231" s="16" t="s">
        <v>4986</v>
      </c>
      <c r="E4231" s="54"/>
      <c r="F4231" s="55" t="s">
        <v>4987</v>
      </c>
      <c r="G4231" s="56">
        <v>100</v>
      </c>
      <c r="H4231" s="35">
        <f t="shared" si="508"/>
        <v>100</v>
      </c>
      <c r="I4231" s="47"/>
      <c r="J4231" s="17"/>
      <c r="K4231" s="17"/>
      <c r="L4231" s="17"/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  <c r="AE4231" s="17"/>
      <c r="AF4231" s="17"/>
      <c r="AG4231" s="17"/>
      <c r="AH4231" s="17"/>
      <c r="AI4231" s="17"/>
      <c r="AJ4231" s="17"/>
      <c r="AK4231" s="17"/>
      <c r="AL4231" s="17"/>
      <c r="AM4231" s="17"/>
      <c r="AN4231" s="17"/>
      <c r="AO4231" s="37">
        <f t="shared" si="509"/>
        <v>0</v>
      </c>
      <c r="AP4231" s="17"/>
      <c r="AQ4231" s="55"/>
      <c r="AR4231" s="55"/>
      <c r="AS4231" s="55"/>
      <c r="AT4231" s="55"/>
      <c r="AU4231" s="55"/>
      <c r="AV4231" s="55"/>
      <c r="AW4231" s="55"/>
      <c r="AX4231" s="55"/>
      <c r="AY4231" s="55"/>
      <c r="AZ4231" s="55"/>
      <c r="BA4231" s="55"/>
      <c r="BB4231" s="55"/>
      <c r="BC4231" s="55"/>
      <c r="BD4231" s="55"/>
      <c r="BE4231" s="55"/>
      <c r="BF4231" s="55"/>
      <c r="BG4231" s="55"/>
      <c r="BH4231" s="55"/>
      <c r="BI4231" s="55"/>
      <c r="BJ4231" s="55"/>
      <c r="BK4231" s="55"/>
      <c r="BL4231" s="55"/>
      <c r="BM4231" s="55"/>
      <c r="BN4231" s="55"/>
      <c r="BO4231" s="55"/>
      <c r="BP4231" s="55"/>
      <c r="BQ4231" s="55"/>
      <c r="BR4231" s="55"/>
      <c r="BS4231" s="55"/>
      <c r="BT4231" s="55"/>
    </row>
    <row r="4232" customFormat="1" spans="2:72">
      <c r="B4232" s="17"/>
      <c r="C4232" s="56">
        <f t="shared" si="510"/>
        <v>4228</v>
      </c>
      <c r="D4232" s="16" t="s">
        <v>4988</v>
      </c>
      <c r="E4232" s="54"/>
      <c r="F4232" s="55" t="s">
        <v>4526</v>
      </c>
      <c r="G4232" s="56">
        <v>90</v>
      </c>
      <c r="H4232" s="35">
        <f t="shared" si="508"/>
        <v>90</v>
      </c>
      <c r="I4232" s="47"/>
      <c r="J4232" s="17"/>
      <c r="K4232" s="17"/>
      <c r="L4232" s="17"/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7"/>
      <c r="AG4232" s="17"/>
      <c r="AH4232" s="17"/>
      <c r="AI4232" s="17"/>
      <c r="AJ4232" s="17"/>
      <c r="AK4232" s="17"/>
      <c r="AL4232" s="17"/>
      <c r="AM4232" s="17"/>
      <c r="AN4232" s="17"/>
      <c r="AO4232" s="37">
        <f t="shared" si="509"/>
        <v>0</v>
      </c>
      <c r="AP4232" s="17"/>
      <c r="AQ4232" s="55"/>
      <c r="AR4232" s="55"/>
      <c r="AS4232" s="55"/>
      <c r="AT4232" s="55"/>
      <c r="AU4232" s="55"/>
      <c r="AV4232" s="55"/>
      <c r="AW4232" s="55"/>
      <c r="AX4232" s="55"/>
      <c r="AY4232" s="55"/>
      <c r="AZ4232" s="55"/>
      <c r="BA4232" s="55"/>
      <c r="BB4232" s="55"/>
      <c r="BC4232" s="55"/>
      <c r="BD4232" s="55"/>
      <c r="BE4232" s="55"/>
      <c r="BF4232" s="55"/>
      <c r="BG4232" s="55"/>
      <c r="BH4232" s="55"/>
      <c r="BI4232" s="55"/>
      <c r="BJ4232" s="55"/>
      <c r="BK4232" s="55"/>
      <c r="BL4232" s="55"/>
      <c r="BM4232" s="55"/>
      <c r="BN4232" s="55"/>
      <c r="BO4232" s="55"/>
      <c r="BP4232" s="55"/>
      <c r="BQ4232" s="55"/>
      <c r="BR4232" s="55"/>
      <c r="BS4232" s="55"/>
      <c r="BT4232" s="55"/>
    </row>
    <row r="4233" customFormat="1" spans="2:72">
      <c r="B4233" s="17"/>
      <c r="C4233" s="56">
        <f t="shared" si="510"/>
        <v>4229</v>
      </c>
      <c r="D4233" s="16" t="s">
        <v>4989</v>
      </c>
      <c r="E4233" s="54"/>
      <c r="F4233" s="55" t="s">
        <v>4564</v>
      </c>
      <c r="G4233" s="56">
        <v>45</v>
      </c>
      <c r="H4233" s="35">
        <f t="shared" si="508"/>
        <v>45</v>
      </c>
      <c r="I4233" s="47"/>
      <c r="J4233" s="17"/>
      <c r="K4233" s="17"/>
      <c r="L4233" s="17"/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  <c r="AE4233" s="17"/>
      <c r="AF4233" s="17"/>
      <c r="AG4233" s="17"/>
      <c r="AH4233" s="17"/>
      <c r="AI4233" s="17"/>
      <c r="AJ4233" s="17"/>
      <c r="AK4233" s="17"/>
      <c r="AL4233" s="17"/>
      <c r="AM4233" s="17"/>
      <c r="AN4233" s="17"/>
      <c r="AO4233" s="37">
        <f t="shared" si="509"/>
        <v>0</v>
      </c>
      <c r="AP4233" s="17"/>
      <c r="AQ4233" s="55"/>
      <c r="AR4233" s="55"/>
      <c r="AS4233" s="55"/>
      <c r="AT4233" s="55"/>
      <c r="AU4233" s="55"/>
      <c r="AV4233" s="55"/>
      <c r="AW4233" s="55"/>
      <c r="AX4233" s="55"/>
      <c r="AY4233" s="55"/>
      <c r="AZ4233" s="55"/>
      <c r="BA4233" s="55"/>
      <c r="BB4233" s="55"/>
      <c r="BC4233" s="55"/>
      <c r="BD4233" s="55"/>
      <c r="BE4233" s="55"/>
      <c r="BF4233" s="55"/>
      <c r="BG4233" s="55"/>
      <c r="BH4233" s="55"/>
      <c r="BI4233" s="55"/>
      <c r="BJ4233" s="55"/>
      <c r="BK4233" s="55"/>
      <c r="BL4233" s="55"/>
      <c r="BM4233" s="55"/>
      <c r="BN4233" s="55"/>
      <c r="BO4233" s="55"/>
      <c r="BP4233" s="55"/>
      <c r="BQ4233" s="55"/>
      <c r="BR4233" s="55"/>
      <c r="BS4233" s="55"/>
      <c r="BT4233" s="55"/>
    </row>
    <row r="4234" customFormat="1" spans="2:72">
      <c r="B4234" s="17"/>
      <c r="C4234" s="56">
        <f t="shared" si="510"/>
        <v>4230</v>
      </c>
      <c r="D4234" s="16" t="s">
        <v>4990</v>
      </c>
      <c r="E4234" s="54"/>
      <c r="F4234" s="55" t="s">
        <v>4564</v>
      </c>
      <c r="G4234" s="56">
        <v>100</v>
      </c>
      <c r="H4234" s="35">
        <f t="shared" si="508"/>
        <v>100</v>
      </c>
      <c r="I4234" s="47"/>
      <c r="J4234" s="17"/>
      <c r="K4234" s="17"/>
      <c r="L4234" s="17"/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  <c r="AE4234" s="17"/>
      <c r="AF4234" s="17"/>
      <c r="AG4234" s="17"/>
      <c r="AH4234" s="17"/>
      <c r="AI4234" s="17"/>
      <c r="AJ4234" s="17"/>
      <c r="AK4234" s="17"/>
      <c r="AL4234" s="17"/>
      <c r="AM4234" s="17"/>
      <c r="AN4234" s="17"/>
      <c r="AO4234" s="37">
        <f t="shared" si="509"/>
        <v>0</v>
      </c>
      <c r="AP4234" s="17"/>
      <c r="AQ4234" s="55"/>
      <c r="AR4234" s="55"/>
      <c r="AS4234" s="55"/>
      <c r="AT4234" s="55"/>
      <c r="AU4234" s="55"/>
      <c r="AV4234" s="55"/>
      <c r="AW4234" s="55"/>
      <c r="AX4234" s="55"/>
      <c r="AY4234" s="55"/>
      <c r="AZ4234" s="55"/>
      <c r="BA4234" s="55"/>
      <c r="BB4234" s="55"/>
      <c r="BC4234" s="55"/>
      <c r="BD4234" s="55"/>
      <c r="BE4234" s="55"/>
      <c r="BF4234" s="55"/>
      <c r="BG4234" s="55"/>
      <c r="BH4234" s="55"/>
      <c r="BI4234" s="55"/>
      <c r="BJ4234" s="55"/>
      <c r="BK4234" s="55"/>
      <c r="BL4234" s="55"/>
      <c r="BM4234" s="55"/>
      <c r="BN4234" s="55"/>
      <c r="BO4234" s="55"/>
      <c r="BP4234" s="55"/>
      <c r="BQ4234" s="55"/>
      <c r="BR4234" s="55"/>
      <c r="BS4234" s="55"/>
      <c r="BT4234" s="55"/>
    </row>
    <row r="4235" customFormat="1" spans="2:72">
      <c r="B4235" s="17"/>
      <c r="C4235" s="56">
        <f t="shared" si="510"/>
        <v>4231</v>
      </c>
      <c r="D4235" s="16" t="s">
        <v>4991</v>
      </c>
      <c r="E4235" s="54"/>
      <c r="F4235" s="55" t="s">
        <v>4992</v>
      </c>
      <c r="G4235" s="56">
        <v>400</v>
      </c>
      <c r="H4235" s="35">
        <f t="shared" ref="H4235:H4239" si="511">G4235+I4235-AO4235</f>
        <v>400</v>
      </c>
      <c r="I4235" s="47"/>
      <c r="J4235" s="17"/>
      <c r="K4235" s="17"/>
      <c r="L4235" s="17"/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  <c r="AE4235" s="17"/>
      <c r="AF4235" s="17"/>
      <c r="AG4235" s="17"/>
      <c r="AH4235" s="17"/>
      <c r="AI4235" s="17"/>
      <c r="AJ4235" s="17"/>
      <c r="AK4235" s="17"/>
      <c r="AL4235" s="17"/>
      <c r="AM4235" s="17"/>
      <c r="AN4235" s="17"/>
      <c r="AO4235" s="37">
        <f t="shared" si="509"/>
        <v>0</v>
      </c>
      <c r="AP4235" s="17"/>
      <c r="AQ4235" s="55"/>
      <c r="AR4235" s="55"/>
      <c r="AS4235" s="55"/>
      <c r="AT4235" s="55"/>
      <c r="AU4235" s="55"/>
      <c r="AV4235" s="55"/>
      <c r="AW4235" s="55"/>
      <c r="AX4235" s="55"/>
      <c r="AY4235" s="55"/>
      <c r="AZ4235" s="55"/>
      <c r="BA4235" s="55"/>
      <c r="BB4235" s="55"/>
      <c r="BC4235" s="55"/>
      <c r="BD4235" s="55"/>
      <c r="BE4235" s="55"/>
      <c r="BF4235" s="55"/>
      <c r="BG4235" s="55"/>
      <c r="BH4235" s="55"/>
      <c r="BI4235" s="55"/>
      <c r="BJ4235" s="55"/>
      <c r="BK4235" s="55"/>
      <c r="BL4235" s="55"/>
      <c r="BM4235" s="55"/>
      <c r="BN4235" s="55"/>
      <c r="BO4235" s="55"/>
      <c r="BP4235" s="55"/>
      <c r="BQ4235" s="55"/>
      <c r="BR4235" s="55"/>
      <c r="BS4235" s="55"/>
      <c r="BT4235" s="55"/>
    </row>
    <row r="4236" customFormat="1" spans="2:72">
      <c r="B4236" s="17"/>
      <c r="C4236" s="56">
        <f t="shared" si="510"/>
        <v>4232</v>
      </c>
      <c r="D4236" s="16" t="s">
        <v>4993</v>
      </c>
      <c r="E4236" s="54"/>
      <c r="F4236" s="55" t="s">
        <v>4650</v>
      </c>
      <c r="G4236" s="56">
        <v>90</v>
      </c>
      <c r="H4236" s="35">
        <f t="shared" si="511"/>
        <v>90</v>
      </c>
      <c r="I4236" s="47"/>
      <c r="J4236" s="17"/>
      <c r="K4236" s="17"/>
      <c r="L4236" s="17"/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  <c r="AE4236" s="17"/>
      <c r="AF4236" s="17"/>
      <c r="AG4236" s="17"/>
      <c r="AH4236" s="17"/>
      <c r="AI4236" s="17"/>
      <c r="AJ4236" s="17"/>
      <c r="AK4236" s="17"/>
      <c r="AL4236" s="17"/>
      <c r="AM4236" s="17"/>
      <c r="AN4236" s="17"/>
      <c r="AO4236" s="37">
        <f t="shared" si="509"/>
        <v>0</v>
      </c>
      <c r="AP4236" s="17"/>
      <c r="AQ4236" s="55"/>
      <c r="AR4236" s="55"/>
      <c r="AS4236" s="55"/>
      <c r="AT4236" s="55"/>
      <c r="AU4236" s="55"/>
      <c r="AV4236" s="55"/>
      <c r="AW4236" s="55"/>
      <c r="AX4236" s="55"/>
      <c r="AY4236" s="55"/>
      <c r="AZ4236" s="55"/>
      <c r="BA4236" s="55"/>
      <c r="BB4236" s="55"/>
      <c r="BC4236" s="55"/>
      <c r="BD4236" s="55"/>
      <c r="BE4236" s="55"/>
      <c r="BF4236" s="55"/>
      <c r="BG4236" s="55"/>
      <c r="BH4236" s="55"/>
      <c r="BI4236" s="55"/>
      <c r="BJ4236" s="55"/>
      <c r="BK4236" s="55"/>
      <c r="BL4236" s="55"/>
      <c r="BM4236" s="55"/>
      <c r="BN4236" s="55"/>
      <c r="BO4236" s="55"/>
      <c r="BP4236" s="55"/>
      <c r="BQ4236" s="55"/>
      <c r="BR4236" s="55"/>
      <c r="BS4236" s="55"/>
      <c r="BT4236" s="55"/>
    </row>
    <row r="4237" customFormat="1" spans="2:72">
      <c r="B4237" s="17"/>
      <c r="C4237" s="56">
        <f t="shared" si="510"/>
        <v>4233</v>
      </c>
      <c r="D4237" s="16" t="s">
        <v>4994</v>
      </c>
      <c r="E4237" s="54"/>
      <c r="F4237" s="55" t="s">
        <v>4995</v>
      </c>
      <c r="G4237" s="56">
        <v>380</v>
      </c>
      <c r="H4237" s="35">
        <f t="shared" si="511"/>
        <v>380</v>
      </c>
      <c r="I4237" s="47"/>
      <c r="J4237" s="17"/>
      <c r="K4237" s="17"/>
      <c r="L4237" s="17"/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  <c r="AE4237" s="17"/>
      <c r="AF4237" s="17"/>
      <c r="AG4237" s="17"/>
      <c r="AH4237" s="17"/>
      <c r="AI4237" s="17"/>
      <c r="AJ4237" s="17"/>
      <c r="AK4237" s="17"/>
      <c r="AL4237" s="17"/>
      <c r="AM4237" s="17"/>
      <c r="AN4237" s="17"/>
      <c r="AO4237" s="37">
        <f t="shared" si="509"/>
        <v>0</v>
      </c>
      <c r="AP4237" s="17"/>
      <c r="AQ4237" s="55"/>
      <c r="AR4237" s="55"/>
      <c r="AS4237" s="55"/>
      <c r="AT4237" s="55"/>
      <c r="AU4237" s="55"/>
      <c r="AV4237" s="55"/>
      <c r="AW4237" s="55"/>
      <c r="AX4237" s="55"/>
      <c r="AY4237" s="55"/>
      <c r="AZ4237" s="55"/>
      <c r="BA4237" s="55"/>
      <c r="BB4237" s="55"/>
      <c r="BC4237" s="55"/>
      <c r="BD4237" s="55"/>
      <c r="BE4237" s="55"/>
      <c r="BF4237" s="55"/>
      <c r="BG4237" s="55"/>
      <c r="BH4237" s="55"/>
      <c r="BI4237" s="55"/>
      <c r="BJ4237" s="55"/>
      <c r="BK4237" s="55"/>
      <c r="BL4237" s="55"/>
      <c r="BM4237" s="55"/>
      <c r="BN4237" s="55"/>
      <c r="BO4237" s="55"/>
      <c r="BP4237" s="55"/>
      <c r="BQ4237" s="55"/>
      <c r="BR4237" s="55"/>
      <c r="BS4237" s="55"/>
      <c r="BT4237" s="55"/>
    </row>
    <row r="4238" customFormat="1" spans="2:72">
      <c r="B4238" s="17"/>
      <c r="C4238" s="56">
        <f t="shared" si="510"/>
        <v>4234</v>
      </c>
      <c r="D4238" s="16" t="s">
        <v>4996</v>
      </c>
      <c r="E4238" s="54"/>
      <c r="F4238" s="55" t="s">
        <v>4995</v>
      </c>
      <c r="G4238" s="56">
        <v>330</v>
      </c>
      <c r="H4238" s="35">
        <f t="shared" si="511"/>
        <v>330</v>
      </c>
      <c r="I4238" s="47"/>
      <c r="J4238" s="17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  <c r="AE4238" s="17"/>
      <c r="AF4238" s="17"/>
      <c r="AG4238" s="17"/>
      <c r="AH4238" s="17"/>
      <c r="AI4238" s="17"/>
      <c r="AJ4238" s="17"/>
      <c r="AK4238" s="17"/>
      <c r="AL4238" s="17"/>
      <c r="AM4238" s="17"/>
      <c r="AN4238" s="17"/>
      <c r="AO4238" s="37">
        <f t="shared" si="509"/>
        <v>0</v>
      </c>
      <c r="AP4238" s="17"/>
      <c r="AQ4238" s="55"/>
      <c r="AR4238" s="55"/>
      <c r="AS4238" s="55"/>
      <c r="AT4238" s="55"/>
      <c r="AU4238" s="55"/>
      <c r="AV4238" s="55"/>
      <c r="AW4238" s="55"/>
      <c r="AX4238" s="55"/>
      <c r="AY4238" s="55"/>
      <c r="AZ4238" s="55"/>
      <c r="BA4238" s="55"/>
      <c r="BB4238" s="55"/>
      <c r="BC4238" s="55"/>
      <c r="BD4238" s="55"/>
      <c r="BE4238" s="55"/>
      <c r="BF4238" s="55"/>
      <c r="BG4238" s="55"/>
      <c r="BH4238" s="55"/>
      <c r="BI4238" s="55"/>
      <c r="BJ4238" s="55"/>
      <c r="BK4238" s="55"/>
      <c r="BL4238" s="55"/>
      <c r="BM4238" s="55"/>
      <c r="BN4238" s="55"/>
      <c r="BO4238" s="55"/>
      <c r="BP4238" s="55"/>
      <c r="BQ4238" s="55"/>
      <c r="BR4238" s="55"/>
      <c r="BS4238" s="55"/>
      <c r="BT4238" s="55"/>
    </row>
    <row r="4239" customFormat="1" spans="2:72">
      <c r="B4239" s="17"/>
      <c r="C4239" s="56">
        <f t="shared" si="510"/>
        <v>4235</v>
      </c>
      <c r="D4239" s="16" t="s">
        <v>4997</v>
      </c>
      <c r="E4239" s="54"/>
      <c r="F4239" s="55" t="s">
        <v>4796</v>
      </c>
      <c r="G4239" s="56">
        <v>80</v>
      </c>
      <c r="H4239" s="35">
        <f t="shared" si="511"/>
        <v>0</v>
      </c>
      <c r="I4239" s="47"/>
      <c r="J4239" s="17"/>
      <c r="K4239" s="17"/>
      <c r="L4239" s="17"/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  <c r="AE4239" s="17"/>
      <c r="AF4239" s="17"/>
      <c r="AG4239" s="17"/>
      <c r="AH4239" s="17"/>
      <c r="AI4239" s="17"/>
      <c r="AJ4239" s="17"/>
      <c r="AK4239" s="17"/>
      <c r="AL4239" s="17"/>
      <c r="AM4239" s="17"/>
      <c r="AN4239" s="17"/>
      <c r="AO4239" s="37">
        <f t="shared" si="509"/>
        <v>80</v>
      </c>
      <c r="AP4239" s="17"/>
      <c r="AQ4239" s="55"/>
      <c r="AR4239" s="55"/>
      <c r="AS4239" s="55"/>
      <c r="AT4239" s="55"/>
      <c r="AU4239" s="55"/>
      <c r="AV4239" s="55"/>
      <c r="AW4239" s="55"/>
      <c r="AX4239" s="55"/>
      <c r="AY4239" s="55"/>
      <c r="AZ4239" s="55"/>
      <c r="BA4239" s="55"/>
      <c r="BB4239" s="55"/>
      <c r="BC4239" s="55"/>
      <c r="BD4239" s="55"/>
      <c r="BE4239" s="55">
        <v>30</v>
      </c>
      <c r="BF4239" s="55"/>
      <c r="BG4239" s="55"/>
      <c r="BH4239" s="55">
        <v>50</v>
      </c>
      <c r="BI4239" s="55"/>
      <c r="BJ4239" s="55"/>
      <c r="BK4239" s="55"/>
      <c r="BL4239" s="55"/>
      <c r="BM4239" s="55"/>
      <c r="BN4239" s="55"/>
      <c r="BO4239" s="55"/>
      <c r="BP4239" s="55"/>
      <c r="BQ4239" s="55"/>
      <c r="BR4239" s="55"/>
      <c r="BS4239" s="55"/>
      <c r="BT4239" s="55"/>
    </row>
    <row r="4240" customFormat="1" hidden="1" spans="2:72">
      <c r="B4240" s="17"/>
      <c r="C4240" s="56">
        <f t="shared" si="510"/>
        <v>4236</v>
      </c>
      <c r="D4240" s="16"/>
      <c r="E4240" s="54"/>
      <c r="F4240" s="55"/>
      <c r="G4240" s="56"/>
      <c r="H4240" s="57"/>
      <c r="I4240" s="47"/>
      <c r="J4240" s="17"/>
      <c r="K4240" s="17"/>
      <c r="L4240" s="17"/>
      <c r="M4240" s="17"/>
      <c r="N4240" s="17"/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  <c r="AE4240" s="17"/>
      <c r="AF4240" s="17"/>
      <c r="AG4240" s="17"/>
      <c r="AH4240" s="17"/>
      <c r="AI4240" s="17"/>
      <c r="AJ4240" s="17"/>
      <c r="AK4240" s="17"/>
      <c r="AL4240" s="17"/>
      <c r="AM4240" s="17"/>
      <c r="AN4240" s="17"/>
      <c r="AO4240" s="37"/>
      <c r="AP4240" s="17"/>
      <c r="AQ4240" s="55"/>
      <c r="AR4240" s="55"/>
      <c r="AS4240" s="55"/>
      <c r="AT4240" s="55"/>
      <c r="AU4240" s="55"/>
      <c r="AV4240" s="55"/>
      <c r="AW4240" s="55"/>
      <c r="AX4240" s="55"/>
      <c r="AY4240" s="55"/>
      <c r="AZ4240" s="55"/>
      <c r="BA4240" s="55"/>
      <c r="BB4240" s="55"/>
      <c r="BC4240" s="55"/>
      <c r="BD4240" s="55"/>
      <c r="BE4240" s="55"/>
      <c r="BF4240" s="55"/>
      <c r="BG4240" s="55"/>
      <c r="BH4240" s="55"/>
      <c r="BI4240" s="55"/>
      <c r="BJ4240" s="55"/>
      <c r="BK4240" s="55"/>
      <c r="BL4240" s="55"/>
      <c r="BM4240" s="55"/>
      <c r="BN4240" s="55"/>
      <c r="BO4240" s="55"/>
      <c r="BP4240" s="55"/>
      <c r="BQ4240" s="55"/>
      <c r="BR4240" s="55"/>
      <c r="BS4240" s="55"/>
      <c r="BT4240" s="55"/>
    </row>
    <row r="4241" customFormat="1" hidden="1" spans="2:72">
      <c r="B4241" s="17"/>
      <c r="C4241" s="56">
        <f t="shared" ref="C4241:C4255" si="512">ROW()-4</f>
        <v>4237</v>
      </c>
      <c r="D4241" s="16"/>
      <c r="E4241" s="54"/>
      <c r="F4241" s="55"/>
      <c r="G4241" s="56"/>
      <c r="H4241" s="57"/>
      <c r="I4241" s="47"/>
      <c r="J4241" s="17"/>
      <c r="K4241" s="17"/>
      <c r="L4241" s="17"/>
      <c r="M4241" s="17"/>
      <c r="N4241" s="17"/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  <c r="AE4241" s="17"/>
      <c r="AF4241" s="17"/>
      <c r="AG4241" s="17"/>
      <c r="AH4241" s="17"/>
      <c r="AI4241" s="17"/>
      <c r="AJ4241" s="17"/>
      <c r="AK4241" s="17"/>
      <c r="AL4241" s="17"/>
      <c r="AM4241" s="17"/>
      <c r="AN4241" s="17"/>
      <c r="AO4241" s="37"/>
      <c r="AP4241" s="17"/>
      <c r="AQ4241" s="55"/>
      <c r="AR4241" s="55"/>
      <c r="AS4241" s="55"/>
      <c r="AT4241" s="55"/>
      <c r="AU4241" s="55"/>
      <c r="AV4241" s="55"/>
      <c r="AW4241" s="55"/>
      <c r="AX4241" s="55"/>
      <c r="AY4241" s="55"/>
      <c r="AZ4241" s="55"/>
      <c r="BA4241" s="55"/>
      <c r="BB4241" s="55"/>
      <c r="BC4241" s="55"/>
      <c r="BD4241" s="55"/>
      <c r="BE4241" s="55"/>
      <c r="BF4241" s="55"/>
      <c r="BG4241" s="55"/>
      <c r="BH4241" s="55"/>
      <c r="BI4241" s="55"/>
      <c r="BJ4241" s="55"/>
      <c r="BK4241" s="55"/>
      <c r="BL4241" s="55"/>
      <c r="BM4241" s="55"/>
      <c r="BN4241" s="55"/>
      <c r="BO4241" s="55"/>
      <c r="BP4241" s="55"/>
      <c r="BQ4241" s="55"/>
      <c r="BR4241" s="55"/>
      <c r="BS4241" s="55"/>
      <c r="BT4241" s="55"/>
    </row>
    <row r="4242" customFormat="1" hidden="1" spans="2:72">
      <c r="B4242" s="17"/>
      <c r="C4242" s="56">
        <f t="shared" si="512"/>
        <v>4238</v>
      </c>
      <c r="D4242" s="16"/>
      <c r="E4242" s="54"/>
      <c r="F4242" s="55"/>
      <c r="G4242" s="56"/>
      <c r="H4242" s="57"/>
      <c r="I4242" s="47"/>
      <c r="J4242" s="17"/>
      <c r="K4242" s="17"/>
      <c r="L4242" s="17"/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  <c r="AE4242" s="17"/>
      <c r="AF4242" s="17"/>
      <c r="AG4242" s="17"/>
      <c r="AH4242" s="17"/>
      <c r="AI4242" s="17"/>
      <c r="AJ4242" s="17"/>
      <c r="AK4242" s="17"/>
      <c r="AL4242" s="17"/>
      <c r="AM4242" s="17"/>
      <c r="AN4242" s="17"/>
      <c r="AO4242" s="37"/>
      <c r="AP4242" s="17"/>
      <c r="AQ4242" s="55"/>
      <c r="AR4242" s="55"/>
      <c r="AS4242" s="55"/>
      <c r="AT4242" s="55"/>
      <c r="AU4242" s="55"/>
      <c r="AV4242" s="55"/>
      <c r="AW4242" s="55"/>
      <c r="AX4242" s="55"/>
      <c r="AY4242" s="55"/>
      <c r="AZ4242" s="55"/>
      <c r="BA4242" s="55"/>
      <c r="BB4242" s="55"/>
      <c r="BC4242" s="55"/>
      <c r="BD4242" s="55"/>
      <c r="BE4242" s="55"/>
      <c r="BF4242" s="55"/>
      <c r="BG4242" s="55"/>
      <c r="BH4242" s="55"/>
      <c r="BI4242" s="55"/>
      <c r="BJ4242" s="55"/>
      <c r="BK4242" s="55"/>
      <c r="BL4242" s="55"/>
      <c r="BM4242" s="55"/>
      <c r="BN4242" s="55"/>
      <c r="BO4242" s="55"/>
      <c r="BP4242" s="55"/>
      <c r="BQ4242" s="55"/>
      <c r="BR4242" s="55"/>
      <c r="BS4242" s="55"/>
      <c r="BT4242" s="55"/>
    </row>
    <row r="4243" customFormat="1" hidden="1" spans="2:72">
      <c r="B4243" s="17"/>
      <c r="C4243" s="56">
        <f t="shared" si="512"/>
        <v>4239</v>
      </c>
      <c r="D4243" s="16"/>
      <c r="E4243" s="54"/>
      <c r="F4243" s="55"/>
      <c r="G4243" s="56"/>
      <c r="H4243" s="57"/>
      <c r="I4243" s="47"/>
      <c r="J4243" s="17"/>
      <c r="K4243" s="17"/>
      <c r="L4243" s="17"/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  <c r="AE4243" s="17"/>
      <c r="AF4243" s="17"/>
      <c r="AG4243" s="17"/>
      <c r="AH4243" s="17"/>
      <c r="AI4243" s="17"/>
      <c r="AJ4243" s="17"/>
      <c r="AK4243" s="17"/>
      <c r="AL4243" s="17"/>
      <c r="AM4243" s="17"/>
      <c r="AN4243" s="17"/>
      <c r="AO4243" s="37"/>
      <c r="AP4243" s="17"/>
      <c r="AQ4243" s="55"/>
      <c r="AR4243" s="55"/>
      <c r="AS4243" s="55"/>
      <c r="AT4243" s="55"/>
      <c r="AU4243" s="55"/>
      <c r="AV4243" s="55"/>
      <c r="AW4243" s="55"/>
      <c r="AX4243" s="55"/>
      <c r="AY4243" s="55"/>
      <c r="AZ4243" s="55"/>
      <c r="BA4243" s="55"/>
      <c r="BB4243" s="55"/>
      <c r="BC4243" s="55"/>
      <c r="BD4243" s="55"/>
      <c r="BE4243" s="55"/>
      <c r="BF4243" s="55"/>
      <c r="BG4243" s="55"/>
      <c r="BH4243" s="55"/>
      <c r="BI4243" s="55"/>
      <c r="BJ4243" s="55"/>
      <c r="BK4243" s="55"/>
      <c r="BL4243" s="55"/>
      <c r="BM4243" s="55"/>
      <c r="BN4243" s="55"/>
      <c r="BO4243" s="55"/>
      <c r="BP4243" s="55"/>
      <c r="BQ4243" s="55"/>
      <c r="BR4243" s="55"/>
      <c r="BS4243" s="55"/>
      <c r="BT4243" s="55"/>
    </row>
    <row r="4244" customFormat="1" hidden="1" spans="2:72">
      <c r="B4244" s="17"/>
      <c r="C4244" s="56">
        <f t="shared" si="512"/>
        <v>4240</v>
      </c>
      <c r="D4244" s="16"/>
      <c r="E4244" s="54"/>
      <c r="F4244" s="55"/>
      <c r="G4244" s="56"/>
      <c r="H4244" s="57"/>
      <c r="I4244" s="47"/>
      <c r="J4244" s="17"/>
      <c r="K4244" s="17"/>
      <c r="L4244" s="17"/>
      <c r="M4244" s="17"/>
      <c r="N4244" s="17"/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  <c r="AE4244" s="17"/>
      <c r="AF4244" s="17"/>
      <c r="AG4244" s="17"/>
      <c r="AH4244" s="17"/>
      <c r="AI4244" s="17"/>
      <c r="AJ4244" s="17"/>
      <c r="AK4244" s="17"/>
      <c r="AL4244" s="17"/>
      <c r="AM4244" s="17"/>
      <c r="AN4244" s="17"/>
      <c r="AO4244" s="37"/>
      <c r="AP4244" s="17"/>
      <c r="AQ4244" s="55"/>
      <c r="AR4244" s="55"/>
      <c r="AS4244" s="55"/>
      <c r="AT4244" s="55"/>
      <c r="AU4244" s="55"/>
      <c r="AV4244" s="55"/>
      <c r="AW4244" s="55"/>
      <c r="AX4244" s="55"/>
      <c r="AY4244" s="55"/>
      <c r="AZ4244" s="55"/>
      <c r="BA4244" s="55"/>
      <c r="BB4244" s="55"/>
      <c r="BC4244" s="55"/>
      <c r="BD4244" s="55"/>
      <c r="BE4244" s="55"/>
      <c r="BF4244" s="55"/>
      <c r="BG4244" s="55"/>
      <c r="BH4244" s="55"/>
      <c r="BI4244" s="55"/>
      <c r="BJ4244" s="55"/>
      <c r="BK4244" s="55"/>
      <c r="BL4244" s="55"/>
      <c r="BM4244" s="55"/>
      <c r="BN4244" s="55"/>
      <c r="BO4244" s="55"/>
      <c r="BP4244" s="55"/>
      <c r="BQ4244" s="55"/>
      <c r="BR4244" s="55"/>
      <c r="BS4244" s="55"/>
      <c r="BT4244" s="55"/>
    </row>
    <row r="4245" customFormat="1" hidden="1" spans="2:72">
      <c r="B4245" s="17"/>
      <c r="C4245" s="56">
        <f t="shared" si="512"/>
        <v>4241</v>
      </c>
      <c r="D4245" s="16"/>
      <c r="E4245" s="54"/>
      <c r="F4245" s="55"/>
      <c r="G4245" s="56"/>
      <c r="H4245" s="57"/>
      <c r="I4245" s="47"/>
      <c r="J4245" s="17"/>
      <c r="K4245" s="17"/>
      <c r="L4245" s="17"/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7"/>
      <c r="AG4245" s="17"/>
      <c r="AH4245" s="17"/>
      <c r="AI4245" s="17"/>
      <c r="AJ4245" s="17"/>
      <c r="AK4245" s="17"/>
      <c r="AL4245" s="17"/>
      <c r="AM4245" s="17"/>
      <c r="AN4245" s="17"/>
      <c r="AO4245" s="37"/>
      <c r="AP4245" s="17"/>
      <c r="AQ4245" s="55"/>
      <c r="AR4245" s="55"/>
      <c r="AS4245" s="55"/>
      <c r="AT4245" s="55"/>
      <c r="AU4245" s="55"/>
      <c r="AV4245" s="55"/>
      <c r="AW4245" s="55"/>
      <c r="AX4245" s="55"/>
      <c r="AY4245" s="55"/>
      <c r="AZ4245" s="55"/>
      <c r="BA4245" s="55"/>
      <c r="BB4245" s="55"/>
      <c r="BC4245" s="55"/>
      <c r="BD4245" s="55"/>
      <c r="BE4245" s="55"/>
      <c r="BF4245" s="55"/>
      <c r="BG4245" s="55"/>
      <c r="BH4245" s="55"/>
      <c r="BI4245" s="55"/>
      <c r="BJ4245" s="55"/>
      <c r="BK4245" s="55"/>
      <c r="BL4245" s="55"/>
      <c r="BM4245" s="55"/>
      <c r="BN4245" s="55"/>
      <c r="BO4245" s="55"/>
      <c r="BP4245" s="55"/>
      <c r="BQ4245" s="55"/>
      <c r="BR4245" s="55"/>
      <c r="BS4245" s="55"/>
      <c r="BT4245" s="55"/>
    </row>
    <row r="4246" customFormat="1" hidden="1" spans="2:72">
      <c r="B4246" s="17"/>
      <c r="C4246" s="56">
        <f t="shared" si="512"/>
        <v>4242</v>
      </c>
      <c r="D4246" s="16"/>
      <c r="E4246" s="54"/>
      <c r="F4246" s="55"/>
      <c r="G4246" s="56"/>
      <c r="H4246" s="57"/>
      <c r="I4246" s="47"/>
      <c r="J4246" s="17"/>
      <c r="K4246" s="17"/>
      <c r="L4246" s="17"/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  <c r="AE4246" s="17"/>
      <c r="AF4246" s="17"/>
      <c r="AG4246" s="17"/>
      <c r="AH4246" s="17"/>
      <c r="AI4246" s="17"/>
      <c r="AJ4246" s="17"/>
      <c r="AK4246" s="17"/>
      <c r="AL4246" s="17"/>
      <c r="AM4246" s="17"/>
      <c r="AN4246" s="17"/>
      <c r="AO4246" s="37"/>
      <c r="AP4246" s="17"/>
      <c r="AQ4246" s="55"/>
      <c r="AR4246" s="55"/>
      <c r="AS4246" s="55"/>
      <c r="AT4246" s="55"/>
      <c r="AU4246" s="55"/>
      <c r="AV4246" s="55"/>
      <c r="AW4246" s="55"/>
      <c r="AX4246" s="55"/>
      <c r="AY4246" s="55"/>
      <c r="AZ4246" s="55"/>
      <c r="BA4246" s="55"/>
      <c r="BB4246" s="55"/>
      <c r="BC4246" s="55"/>
      <c r="BD4246" s="55"/>
      <c r="BE4246" s="55"/>
      <c r="BF4246" s="55"/>
      <c r="BG4246" s="55"/>
      <c r="BH4246" s="55"/>
      <c r="BI4246" s="55"/>
      <c r="BJ4246" s="55"/>
      <c r="BK4246" s="55"/>
      <c r="BL4246" s="55"/>
      <c r="BM4246" s="55"/>
      <c r="BN4246" s="55"/>
      <c r="BO4246" s="55"/>
      <c r="BP4246" s="55"/>
      <c r="BQ4246" s="55"/>
      <c r="BR4246" s="55"/>
      <c r="BS4246" s="55"/>
      <c r="BT4246" s="55"/>
    </row>
    <row r="4247" customFormat="1" hidden="1" spans="2:72">
      <c r="B4247" s="17"/>
      <c r="C4247" s="56">
        <f t="shared" si="512"/>
        <v>4243</v>
      </c>
      <c r="D4247" s="16"/>
      <c r="E4247" s="54"/>
      <c r="F4247" s="55"/>
      <c r="G4247" s="56"/>
      <c r="H4247" s="57"/>
      <c r="I4247" s="47"/>
      <c r="J4247" s="17"/>
      <c r="K4247" s="17"/>
      <c r="L4247" s="17"/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  <c r="AE4247" s="17"/>
      <c r="AF4247" s="17"/>
      <c r="AG4247" s="17"/>
      <c r="AH4247" s="17"/>
      <c r="AI4247" s="17"/>
      <c r="AJ4247" s="17"/>
      <c r="AK4247" s="17"/>
      <c r="AL4247" s="17"/>
      <c r="AM4247" s="17"/>
      <c r="AN4247" s="17"/>
      <c r="AO4247" s="37"/>
      <c r="AP4247" s="17"/>
      <c r="AQ4247" s="55"/>
      <c r="AR4247" s="55"/>
      <c r="AS4247" s="55"/>
      <c r="AT4247" s="55"/>
      <c r="AU4247" s="55"/>
      <c r="AV4247" s="55"/>
      <c r="AW4247" s="55"/>
      <c r="AX4247" s="55"/>
      <c r="AY4247" s="55"/>
      <c r="AZ4247" s="55"/>
      <c r="BA4247" s="55"/>
      <c r="BB4247" s="55"/>
      <c r="BC4247" s="55"/>
      <c r="BD4247" s="55"/>
      <c r="BE4247" s="55"/>
      <c r="BF4247" s="55"/>
      <c r="BG4247" s="55"/>
      <c r="BH4247" s="55"/>
      <c r="BI4247" s="55"/>
      <c r="BJ4247" s="55"/>
      <c r="BK4247" s="55"/>
      <c r="BL4247" s="55"/>
      <c r="BM4247" s="55"/>
      <c r="BN4247" s="55"/>
      <c r="BO4247" s="55"/>
      <c r="BP4247" s="55"/>
      <c r="BQ4247" s="55"/>
      <c r="BR4247" s="55"/>
      <c r="BS4247" s="55"/>
      <c r="BT4247" s="55"/>
    </row>
    <row r="4248" customFormat="1" hidden="1" spans="2:72">
      <c r="B4248" s="17"/>
      <c r="C4248" s="56">
        <f t="shared" si="512"/>
        <v>4244</v>
      </c>
      <c r="D4248" s="16"/>
      <c r="E4248" s="54"/>
      <c r="F4248" s="55"/>
      <c r="G4248" s="56"/>
      <c r="H4248" s="57"/>
      <c r="I4248" s="47"/>
      <c r="J4248" s="17"/>
      <c r="K4248" s="17"/>
      <c r="L4248" s="17"/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  <c r="AE4248" s="17"/>
      <c r="AF4248" s="17"/>
      <c r="AG4248" s="17"/>
      <c r="AH4248" s="17"/>
      <c r="AI4248" s="17"/>
      <c r="AJ4248" s="17"/>
      <c r="AK4248" s="17"/>
      <c r="AL4248" s="17"/>
      <c r="AM4248" s="17"/>
      <c r="AN4248" s="17"/>
      <c r="AO4248" s="37"/>
      <c r="AP4248" s="17"/>
      <c r="AQ4248" s="55"/>
      <c r="AR4248" s="55"/>
      <c r="AS4248" s="55"/>
      <c r="AT4248" s="55"/>
      <c r="AU4248" s="55"/>
      <c r="AV4248" s="55"/>
      <c r="AW4248" s="55"/>
      <c r="AX4248" s="55"/>
      <c r="AY4248" s="55"/>
      <c r="AZ4248" s="55"/>
      <c r="BA4248" s="55"/>
      <c r="BB4248" s="55"/>
      <c r="BC4248" s="55"/>
      <c r="BD4248" s="55"/>
      <c r="BE4248" s="55"/>
      <c r="BF4248" s="55"/>
      <c r="BG4248" s="55"/>
      <c r="BH4248" s="55"/>
      <c r="BI4248" s="55"/>
      <c r="BJ4248" s="55"/>
      <c r="BK4248" s="55"/>
      <c r="BL4248" s="55"/>
      <c r="BM4248" s="55"/>
      <c r="BN4248" s="55"/>
      <c r="BO4248" s="55"/>
      <c r="BP4248" s="55"/>
      <c r="BQ4248" s="55"/>
      <c r="BR4248" s="55"/>
      <c r="BS4248" s="55"/>
      <c r="BT4248" s="55"/>
    </row>
    <row r="4249" customFormat="1" hidden="1" spans="2:72">
      <c r="B4249" s="17"/>
      <c r="C4249" s="56">
        <f t="shared" si="512"/>
        <v>4245</v>
      </c>
      <c r="D4249" s="16"/>
      <c r="E4249" s="54"/>
      <c r="F4249" s="55"/>
      <c r="G4249" s="56"/>
      <c r="H4249" s="57"/>
      <c r="I4249" s="47"/>
      <c r="J4249" s="17"/>
      <c r="K4249" s="17"/>
      <c r="L4249" s="17"/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  <c r="AE4249" s="17"/>
      <c r="AF4249" s="17"/>
      <c r="AG4249" s="17"/>
      <c r="AH4249" s="17"/>
      <c r="AI4249" s="17"/>
      <c r="AJ4249" s="17"/>
      <c r="AK4249" s="17"/>
      <c r="AL4249" s="17"/>
      <c r="AM4249" s="17"/>
      <c r="AN4249" s="17"/>
      <c r="AO4249" s="37"/>
      <c r="AP4249" s="17"/>
      <c r="AQ4249" s="55"/>
      <c r="AR4249" s="55"/>
      <c r="AS4249" s="55"/>
      <c r="AT4249" s="55"/>
      <c r="AU4249" s="55"/>
      <c r="AV4249" s="55"/>
      <c r="AW4249" s="55"/>
      <c r="AX4249" s="55"/>
      <c r="AY4249" s="55"/>
      <c r="AZ4249" s="55"/>
      <c r="BA4249" s="55"/>
      <c r="BB4249" s="55"/>
      <c r="BC4249" s="55"/>
      <c r="BD4249" s="55"/>
      <c r="BE4249" s="55"/>
      <c r="BF4249" s="55"/>
      <c r="BG4249" s="55"/>
      <c r="BH4249" s="55"/>
      <c r="BI4249" s="55"/>
      <c r="BJ4249" s="55"/>
      <c r="BK4249" s="55"/>
      <c r="BL4249" s="55"/>
      <c r="BM4249" s="55"/>
      <c r="BN4249" s="55"/>
      <c r="BO4249" s="55"/>
      <c r="BP4249" s="55"/>
      <c r="BQ4249" s="55"/>
      <c r="BR4249" s="55"/>
      <c r="BS4249" s="55"/>
      <c r="BT4249" s="55"/>
    </row>
    <row r="4250" customFormat="1" hidden="1" spans="2:72">
      <c r="B4250" s="17"/>
      <c r="C4250" s="56">
        <f t="shared" si="512"/>
        <v>4246</v>
      </c>
      <c r="D4250" s="16"/>
      <c r="E4250" s="54"/>
      <c r="F4250" s="55"/>
      <c r="G4250" s="56"/>
      <c r="H4250" s="57"/>
      <c r="I4250" s="47"/>
      <c r="J4250" s="17"/>
      <c r="K4250" s="17"/>
      <c r="L4250" s="17"/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  <c r="AE4250" s="17"/>
      <c r="AF4250" s="17"/>
      <c r="AG4250" s="17"/>
      <c r="AH4250" s="17"/>
      <c r="AI4250" s="17"/>
      <c r="AJ4250" s="17"/>
      <c r="AK4250" s="17"/>
      <c r="AL4250" s="17"/>
      <c r="AM4250" s="17"/>
      <c r="AN4250" s="17"/>
      <c r="AO4250" s="37"/>
      <c r="AP4250" s="17"/>
      <c r="AQ4250" s="55"/>
      <c r="AR4250" s="55"/>
      <c r="AS4250" s="55"/>
      <c r="AT4250" s="55"/>
      <c r="AU4250" s="55"/>
      <c r="AV4250" s="55"/>
      <c r="AW4250" s="55"/>
      <c r="AX4250" s="55"/>
      <c r="AY4250" s="55"/>
      <c r="AZ4250" s="55"/>
      <c r="BA4250" s="55"/>
      <c r="BB4250" s="55"/>
      <c r="BC4250" s="55"/>
      <c r="BD4250" s="55"/>
      <c r="BE4250" s="55"/>
      <c r="BF4250" s="55"/>
      <c r="BG4250" s="55"/>
      <c r="BH4250" s="55"/>
      <c r="BI4250" s="55"/>
      <c r="BJ4250" s="55"/>
      <c r="BK4250" s="55"/>
      <c r="BL4250" s="55"/>
      <c r="BM4250" s="55"/>
      <c r="BN4250" s="55"/>
      <c r="BO4250" s="55"/>
      <c r="BP4250" s="55"/>
      <c r="BQ4250" s="55"/>
      <c r="BR4250" s="55"/>
      <c r="BS4250" s="55"/>
      <c r="BT4250" s="55"/>
    </row>
    <row r="4251" customFormat="1" hidden="1" spans="2:72">
      <c r="B4251" s="17"/>
      <c r="C4251" s="56">
        <f t="shared" si="512"/>
        <v>4247</v>
      </c>
      <c r="D4251" s="58" t="s">
        <v>4998</v>
      </c>
      <c r="E4251" s="54"/>
      <c r="F4251" s="55"/>
      <c r="G4251" s="56">
        <v>205</v>
      </c>
      <c r="H4251" s="57">
        <v>0</v>
      </c>
      <c r="I4251" s="47"/>
      <c r="J4251" s="17"/>
      <c r="K4251" s="17"/>
      <c r="L4251" s="17"/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  <c r="AE4251" s="17"/>
      <c r="AF4251" s="17"/>
      <c r="AG4251" s="17"/>
      <c r="AH4251" s="17"/>
      <c r="AI4251" s="17"/>
      <c r="AJ4251" s="17"/>
      <c r="AK4251" s="17"/>
      <c r="AL4251" s="17"/>
      <c r="AM4251" s="17"/>
      <c r="AN4251" s="17"/>
      <c r="AO4251" s="37">
        <v>205</v>
      </c>
      <c r="AP4251" s="17"/>
      <c r="AQ4251" s="55"/>
      <c r="AR4251" s="55"/>
      <c r="AS4251" s="55"/>
      <c r="AT4251" s="55"/>
      <c r="AU4251" s="55"/>
      <c r="AV4251" s="55"/>
      <c r="AW4251" s="55"/>
      <c r="AX4251" s="55"/>
      <c r="AY4251" s="55"/>
      <c r="AZ4251" s="55"/>
      <c r="BA4251" s="55"/>
      <c r="BB4251" s="55"/>
      <c r="BC4251" s="55"/>
      <c r="BD4251" s="55"/>
      <c r="BE4251" s="55"/>
      <c r="BF4251" s="55"/>
      <c r="BG4251" s="55"/>
      <c r="BH4251" s="55"/>
      <c r="BI4251" s="55"/>
      <c r="BJ4251" s="55"/>
      <c r="BK4251" s="55"/>
      <c r="BL4251" s="55"/>
      <c r="BM4251" s="55"/>
      <c r="BN4251" s="55"/>
      <c r="BO4251" s="55"/>
      <c r="BP4251" s="55"/>
      <c r="BQ4251" s="55"/>
      <c r="BR4251" s="55"/>
      <c r="BS4251" s="55"/>
      <c r="BT4251" s="55"/>
    </row>
    <row r="4252" customFormat="1" spans="2:72">
      <c r="B4252" s="17"/>
      <c r="C4252" s="56">
        <f t="shared" si="512"/>
        <v>4248</v>
      </c>
      <c r="D4252" s="58" t="s">
        <v>4999</v>
      </c>
      <c r="E4252" s="54"/>
      <c r="F4252" s="55" t="s">
        <v>4771</v>
      </c>
      <c r="G4252" s="56">
        <v>200</v>
      </c>
      <c r="H4252" s="35">
        <f t="shared" ref="H4252:H4256" si="513">G4252+I4252-AO4252</f>
        <v>200</v>
      </c>
      <c r="I4252" s="47"/>
      <c r="J4252" s="17"/>
      <c r="K4252" s="17"/>
      <c r="L4252" s="17"/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  <c r="AE4252" s="17"/>
      <c r="AF4252" s="17"/>
      <c r="AG4252" s="17"/>
      <c r="AH4252" s="17"/>
      <c r="AI4252" s="17"/>
      <c r="AJ4252" s="17"/>
      <c r="AK4252" s="17"/>
      <c r="AL4252" s="17"/>
      <c r="AM4252" s="17"/>
      <c r="AN4252" s="17"/>
      <c r="AO4252" s="37">
        <f t="shared" ref="AO4252:AO4256" si="514">SUM(AP4252:BT4252)</f>
        <v>0</v>
      </c>
      <c r="AP4252" s="17"/>
      <c r="AQ4252" s="55"/>
      <c r="AR4252" s="55"/>
      <c r="AS4252" s="55"/>
      <c r="AT4252" s="55"/>
      <c r="AU4252" s="55"/>
      <c r="AV4252" s="55"/>
      <c r="AW4252" s="55"/>
      <c r="AX4252" s="55"/>
      <c r="AY4252" s="55"/>
      <c r="AZ4252" s="55"/>
      <c r="BA4252" s="55"/>
      <c r="BB4252" s="55"/>
      <c r="BC4252" s="55"/>
      <c r="BD4252" s="55"/>
      <c r="BE4252" s="55"/>
      <c r="BF4252" s="55"/>
      <c r="BG4252" s="55"/>
      <c r="BH4252" s="55"/>
      <c r="BI4252" s="55"/>
      <c r="BJ4252" s="55"/>
      <c r="BK4252" s="55"/>
      <c r="BL4252" s="55"/>
      <c r="BM4252" s="55"/>
      <c r="BN4252" s="55"/>
      <c r="BO4252" s="55"/>
      <c r="BP4252" s="55"/>
      <c r="BQ4252" s="55"/>
      <c r="BR4252" s="55"/>
      <c r="BS4252" s="55"/>
      <c r="BT4252" s="55"/>
    </row>
    <row r="4253" customFormat="1" spans="2:72">
      <c r="B4253" s="17"/>
      <c r="C4253" s="56">
        <f t="shared" si="512"/>
        <v>4249</v>
      </c>
      <c r="D4253" s="58" t="s">
        <v>5000</v>
      </c>
      <c r="E4253" s="54"/>
      <c r="F4253" s="55" t="s">
        <v>5001</v>
      </c>
      <c r="G4253" s="56">
        <v>80</v>
      </c>
      <c r="H4253" s="35">
        <f t="shared" si="513"/>
        <v>80</v>
      </c>
      <c r="I4253" s="47"/>
      <c r="J4253" s="17"/>
      <c r="K4253" s="17"/>
      <c r="L4253" s="17"/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7"/>
      <c r="AI4253" s="17"/>
      <c r="AJ4253" s="17"/>
      <c r="AK4253" s="17"/>
      <c r="AL4253" s="17"/>
      <c r="AM4253" s="17"/>
      <c r="AN4253" s="17"/>
      <c r="AO4253" s="37">
        <f t="shared" si="514"/>
        <v>0</v>
      </c>
      <c r="AP4253" s="17"/>
      <c r="AQ4253" s="55"/>
      <c r="AR4253" s="55"/>
      <c r="AS4253" s="55"/>
      <c r="AT4253" s="55"/>
      <c r="AU4253" s="55"/>
      <c r="AV4253" s="55"/>
      <c r="AW4253" s="55"/>
      <c r="AX4253" s="55"/>
      <c r="AY4253" s="55"/>
      <c r="AZ4253" s="55"/>
      <c r="BA4253" s="55"/>
      <c r="BB4253" s="55"/>
      <c r="BC4253" s="55"/>
      <c r="BD4253" s="55"/>
      <c r="BE4253" s="55"/>
      <c r="BF4253" s="55"/>
      <c r="BG4253" s="55"/>
      <c r="BH4253" s="55"/>
      <c r="BI4253" s="55"/>
      <c r="BJ4253" s="55"/>
      <c r="BK4253" s="55"/>
      <c r="BL4253" s="55"/>
      <c r="BM4253" s="55"/>
      <c r="BN4253" s="55"/>
      <c r="BO4253" s="55"/>
      <c r="BP4253" s="55"/>
      <c r="BQ4253" s="55"/>
      <c r="BR4253" s="55"/>
      <c r="BS4253" s="55"/>
      <c r="BT4253" s="55"/>
    </row>
    <row r="4254" customFormat="1" spans="2:72">
      <c r="B4254" s="17"/>
      <c r="C4254" s="56">
        <f t="shared" si="512"/>
        <v>4250</v>
      </c>
      <c r="D4254" s="58" t="s">
        <v>5002</v>
      </c>
      <c r="E4254" s="54"/>
      <c r="F4254" s="55" t="s">
        <v>5003</v>
      </c>
      <c r="G4254" s="56">
        <v>100</v>
      </c>
      <c r="H4254" s="35">
        <f t="shared" si="513"/>
        <v>100</v>
      </c>
      <c r="I4254" s="47"/>
      <c r="J4254" s="17"/>
      <c r="K4254" s="17"/>
      <c r="L4254" s="17"/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  <c r="AE4254" s="17"/>
      <c r="AF4254" s="17"/>
      <c r="AG4254" s="17"/>
      <c r="AH4254" s="17"/>
      <c r="AI4254" s="17"/>
      <c r="AJ4254" s="17"/>
      <c r="AK4254" s="17"/>
      <c r="AL4254" s="17"/>
      <c r="AM4254" s="17"/>
      <c r="AN4254" s="17"/>
      <c r="AO4254" s="37">
        <f t="shared" si="514"/>
        <v>0</v>
      </c>
      <c r="AP4254" s="17"/>
      <c r="AQ4254" s="55"/>
      <c r="AR4254" s="55"/>
      <c r="AS4254" s="55"/>
      <c r="AT4254" s="55"/>
      <c r="AU4254" s="55"/>
      <c r="AV4254" s="55"/>
      <c r="AW4254" s="55"/>
      <c r="AX4254" s="55"/>
      <c r="AY4254" s="55"/>
      <c r="AZ4254" s="55"/>
      <c r="BA4254" s="55"/>
      <c r="BB4254" s="55"/>
      <c r="BC4254" s="55"/>
      <c r="BD4254" s="55"/>
      <c r="BE4254" s="55"/>
      <c r="BF4254" s="55"/>
      <c r="BG4254" s="55"/>
      <c r="BH4254" s="55"/>
      <c r="BI4254" s="55"/>
      <c r="BJ4254" s="55"/>
      <c r="BK4254" s="55"/>
      <c r="BL4254" s="55"/>
      <c r="BM4254" s="55"/>
      <c r="BN4254" s="55"/>
      <c r="BO4254" s="55"/>
      <c r="BP4254" s="55"/>
      <c r="BQ4254" s="55"/>
      <c r="BR4254" s="55"/>
      <c r="BS4254" s="55"/>
      <c r="BT4254" s="55"/>
    </row>
    <row r="4255" customFormat="1" spans="2:72">
      <c r="B4255" s="17"/>
      <c r="C4255" s="56">
        <f t="shared" si="512"/>
        <v>4251</v>
      </c>
      <c r="D4255" s="58" t="s">
        <v>5004</v>
      </c>
      <c r="E4255" s="54"/>
      <c r="F4255" s="55" t="s">
        <v>5005</v>
      </c>
      <c r="G4255" s="56">
        <v>90</v>
      </c>
      <c r="H4255" s="35">
        <f t="shared" si="513"/>
        <v>90</v>
      </c>
      <c r="I4255" s="47"/>
      <c r="J4255" s="17"/>
      <c r="K4255" s="17"/>
      <c r="L4255" s="17"/>
      <c r="M4255" s="17"/>
      <c r="N4255" s="17"/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  <c r="AE4255" s="17"/>
      <c r="AF4255" s="17"/>
      <c r="AG4255" s="17"/>
      <c r="AH4255" s="17"/>
      <c r="AI4255" s="17"/>
      <c r="AJ4255" s="17"/>
      <c r="AK4255" s="17"/>
      <c r="AL4255" s="17"/>
      <c r="AM4255" s="17"/>
      <c r="AN4255" s="17"/>
      <c r="AO4255" s="37">
        <f t="shared" si="514"/>
        <v>0</v>
      </c>
      <c r="AP4255" s="17"/>
      <c r="AQ4255" s="55"/>
      <c r="AR4255" s="55"/>
      <c r="AS4255" s="55"/>
      <c r="AT4255" s="55"/>
      <c r="AU4255" s="55"/>
      <c r="AV4255" s="55"/>
      <c r="AW4255" s="55"/>
      <c r="AX4255" s="55"/>
      <c r="AY4255" s="55"/>
      <c r="AZ4255" s="55"/>
      <c r="BA4255" s="55"/>
      <c r="BB4255" s="55"/>
      <c r="BC4255" s="55"/>
      <c r="BD4255" s="55"/>
      <c r="BE4255" s="55"/>
      <c r="BF4255" s="55"/>
      <c r="BG4255" s="55"/>
      <c r="BH4255" s="55"/>
      <c r="BI4255" s="55"/>
      <c r="BJ4255" s="55"/>
      <c r="BK4255" s="55"/>
      <c r="BL4255" s="55"/>
      <c r="BM4255" s="55"/>
      <c r="BN4255" s="55"/>
      <c r="BO4255" s="55"/>
      <c r="BP4255" s="55"/>
      <c r="BQ4255" s="55"/>
      <c r="BR4255" s="55"/>
      <c r="BS4255" s="55"/>
      <c r="BT4255" s="55"/>
    </row>
    <row r="4256" customFormat="1" spans="2:72">
      <c r="B4256" s="17"/>
      <c r="C4256" s="56">
        <f t="shared" ref="C4256:C4270" si="515">ROW()-4</f>
        <v>4252</v>
      </c>
      <c r="D4256" s="16" t="s">
        <v>5006</v>
      </c>
      <c r="E4256" s="54"/>
      <c r="F4256" s="55" t="s">
        <v>5007</v>
      </c>
      <c r="G4256" s="56">
        <v>700</v>
      </c>
      <c r="H4256" s="35">
        <f t="shared" si="513"/>
        <v>700</v>
      </c>
      <c r="I4256" s="47"/>
      <c r="J4256" s="17"/>
      <c r="K4256" s="17"/>
      <c r="L4256" s="17"/>
      <c r="M4256" s="17"/>
      <c r="N4256" s="17"/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  <c r="AE4256" s="17"/>
      <c r="AF4256" s="17"/>
      <c r="AG4256" s="17"/>
      <c r="AH4256" s="17"/>
      <c r="AI4256" s="17"/>
      <c r="AJ4256" s="17"/>
      <c r="AK4256" s="17"/>
      <c r="AL4256" s="17"/>
      <c r="AM4256" s="17"/>
      <c r="AN4256" s="17"/>
      <c r="AO4256" s="37">
        <f t="shared" si="514"/>
        <v>0</v>
      </c>
      <c r="AP4256" s="17"/>
      <c r="AQ4256" s="55"/>
      <c r="AR4256" s="55"/>
      <c r="AS4256" s="55"/>
      <c r="AT4256" s="55"/>
      <c r="AU4256" s="55"/>
      <c r="AV4256" s="55"/>
      <c r="AW4256" s="55"/>
      <c r="AX4256" s="55"/>
      <c r="AY4256" s="55"/>
      <c r="AZ4256" s="55"/>
      <c r="BA4256" s="55"/>
      <c r="BB4256" s="55"/>
      <c r="BC4256" s="55"/>
      <c r="BD4256" s="55"/>
      <c r="BE4256" s="55"/>
      <c r="BF4256" s="55"/>
      <c r="BG4256" s="55"/>
      <c r="BH4256" s="55"/>
      <c r="BI4256" s="55"/>
      <c r="BJ4256" s="55"/>
      <c r="BK4256" s="55"/>
      <c r="BL4256" s="55"/>
      <c r="BM4256" s="55"/>
      <c r="BN4256" s="55"/>
      <c r="BO4256" s="55"/>
      <c r="BP4256" s="55"/>
      <c r="BQ4256" s="55"/>
      <c r="BR4256" s="55"/>
      <c r="BS4256" s="55"/>
      <c r="BT4256" s="55"/>
    </row>
    <row r="4257" customFormat="1" hidden="1" spans="2:72">
      <c r="B4257" s="17"/>
      <c r="C4257" s="56">
        <f t="shared" si="515"/>
        <v>4253</v>
      </c>
      <c r="D4257" s="16" t="s">
        <v>5008</v>
      </c>
      <c r="E4257" s="54"/>
      <c r="F4257" s="55" t="s">
        <v>5009</v>
      </c>
      <c r="G4257" s="56">
        <v>350</v>
      </c>
      <c r="H4257" s="57">
        <v>0</v>
      </c>
      <c r="I4257" s="4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7"/>
      <c r="AG4257" s="17"/>
      <c r="AH4257" s="17"/>
      <c r="AI4257" s="17"/>
      <c r="AJ4257" s="17"/>
      <c r="AK4257" s="17"/>
      <c r="AL4257" s="17"/>
      <c r="AM4257" s="17"/>
      <c r="AN4257" s="17"/>
      <c r="AO4257" s="37">
        <v>350</v>
      </c>
      <c r="AP4257" s="17"/>
      <c r="AQ4257" s="55"/>
      <c r="AR4257" s="55"/>
      <c r="AS4257" s="55">
        <v>200</v>
      </c>
      <c r="AT4257" s="55"/>
      <c r="AU4257" s="55"/>
      <c r="AV4257" s="55"/>
      <c r="AW4257" s="55"/>
      <c r="AX4257" s="55">
        <v>150</v>
      </c>
      <c r="AY4257" s="55"/>
      <c r="AZ4257" s="55"/>
      <c r="BA4257" s="55"/>
      <c r="BB4257" s="55"/>
      <c r="BC4257" s="55"/>
      <c r="BD4257" s="55"/>
      <c r="BE4257" s="55"/>
      <c r="BF4257" s="55"/>
      <c r="BG4257" s="55"/>
      <c r="BH4257" s="55"/>
      <c r="BI4257" s="55"/>
      <c r="BJ4257" s="55"/>
      <c r="BK4257" s="55"/>
      <c r="BL4257" s="55"/>
      <c r="BM4257" s="55"/>
      <c r="BN4257" s="55"/>
      <c r="BO4257" s="55"/>
      <c r="BP4257" s="55"/>
      <c r="BQ4257" s="55"/>
      <c r="BR4257" s="55"/>
      <c r="BS4257" s="55"/>
      <c r="BT4257" s="55"/>
    </row>
    <row r="4258" customFormat="1" hidden="1" spans="2:72">
      <c r="B4258" s="17"/>
      <c r="C4258" s="56">
        <f t="shared" si="515"/>
        <v>4254</v>
      </c>
      <c r="D4258" s="16" t="s">
        <v>5010</v>
      </c>
      <c r="E4258" s="54"/>
      <c r="F4258" s="55"/>
      <c r="G4258" s="56">
        <v>100</v>
      </c>
      <c r="H4258" s="57">
        <v>0</v>
      </c>
      <c r="I4258" s="47"/>
      <c r="J4258" s="17"/>
      <c r="K4258" s="17"/>
      <c r="L4258" s="17"/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  <c r="AE4258" s="17"/>
      <c r="AF4258" s="17"/>
      <c r="AG4258" s="17"/>
      <c r="AH4258" s="17"/>
      <c r="AI4258" s="17"/>
      <c r="AJ4258" s="17"/>
      <c r="AK4258" s="17"/>
      <c r="AL4258" s="17"/>
      <c r="AM4258" s="17"/>
      <c r="AN4258" s="17"/>
      <c r="AO4258" s="37">
        <v>100</v>
      </c>
      <c r="AP4258" s="17"/>
      <c r="AQ4258" s="55"/>
      <c r="AR4258" s="55"/>
      <c r="AS4258" s="55"/>
      <c r="AT4258" s="55"/>
      <c r="AU4258" s="55"/>
      <c r="AV4258" s="55"/>
      <c r="AW4258" s="55"/>
      <c r="AX4258" s="55">
        <v>100</v>
      </c>
      <c r="AY4258" s="55"/>
      <c r="AZ4258" s="55"/>
      <c r="BA4258" s="55"/>
      <c r="BB4258" s="55"/>
      <c r="BC4258" s="55"/>
      <c r="BD4258" s="55"/>
      <c r="BE4258" s="55"/>
      <c r="BF4258" s="55"/>
      <c r="BG4258" s="55"/>
      <c r="BH4258" s="55"/>
      <c r="BI4258" s="55"/>
      <c r="BJ4258" s="55"/>
      <c r="BK4258" s="55"/>
      <c r="BL4258" s="55"/>
      <c r="BM4258" s="55"/>
      <c r="BN4258" s="55"/>
      <c r="BO4258" s="55"/>
      <c r="BP4258" s="55"/>
      <c r="BQ4258" s="55"/>
      <c r="BR4258" s="55"/>
      <c r="BS4258" s="55"/>
      <c r="BT4258" s="55"/>
    </row>
    <row r="4259" customFormat="1" spans="2:72">
      <c r="B4259" s="17"/>
      <c r="C4259" s="56">
        <f t="shared" si="515"/>
        <v>4255</v>
      </c>
      <c r="D4259" s="16" t="s">
        <v>4534</v>
      </c>
      <c r="E4259" s="54"/>
      <c r="F4259" s="55" t="s">
        <v>4852</v>
      </c>
      <c r="G4259" s="56">
        <v>50</v>
      </c>
      <c r="H4259" s="35">
        <f t="shared" ref="H4259:H4262" si="516">G4259+I4259-AO4259</f>
        <v>50</v>
      </c>
      <c r="I4259" s="47"/>
      <c r="J4259" s="17"/>
      <c r="K4259" s="17"/>
      <c r="L4259" s="17"/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7"/>
      <c r="AG4259" s="17"/>
      <c r="AH4259" s="17"/>
      <c r="AI4259" s="17"/>
      <c r="AJ4259" s="17"/>
      <c r="AK4259" s="17"/>
      <c r="AL4259" s="17"/>
      <c r="AM4259" s="17"/>
      <c r="AN4259" s="17"/>
      <c r="AO4259" s="37">
        <f t="shared" ref="AO4259:AO4262" si="517">SUM(AP4259:BT4259)</f>
        <v>0</v>
      </c>
      <c r="AP4259" s="17"/>
      <c r="AQ4259" s="55"/>
      <c r="AR4259" s="55"/>
      <c r="AS4259" s="55"/>
      <c r="AT4259" s="55"/>
      <c r="AU4259" s="55"/>
      <c r="AV4259" s="55"/>
      <c r="AW4259" s="55"/>
      <c r="AX4259" s="55"/>
      <c r="AY4259" s="55"/>
      <c r="AZ4259" s="55"/>
      <c r="BA4259" s="55"/>
      <c r="BB4259" s="55"/>
      <c r="BC4259" s="55"/>
      <c r="BD4259" s="55"/>
      <c r="BE4259" s="55"/>
      <c r="BF4259" s="55"/>
      <c r="BG4259" s="55"/>
      <c r="BH4259" s="55"/>
      <c r="BI4259" s="55"/>
      <c r="BJ4259" s="55"/>
      <c r="BK4259" s="55"/>
      <c r="BL4259" s="55"/>
      <c r="BM4259" s="55"/>
      <c r="BN4259" s="55"/>
      <c r="BO4259" s="55"/>
      <c r="BP4259" s="55"/>
      <c r="BQ4259" s="55"/>
      <c r="BR4259" s="55"/>
      <c r="BS4259" s="55"/>
      <c r="BT4259" s="55"/>
    </row>
    <row r="4260" customFormat="1" spans="2:72">
      <c r="B4260" s="17"/>
      <c r="C4260" s="56">
        <f t="shared" si="515"/>
        <v>4256</v>
      </c>
      <c r="D4260" s="16" t="s">
        <v>5011</v>
      </c>
      <c r="E4260" s="54"/>
      <c r="F4260" s="55"/>
      <c r="G4260" s="56">
        <v>200</v>
      </c>
      <c r="H4260" s="35">
        <f t="shared" si="516"/>
        <v>200</v>
      </c>
      <c r="I4260" s="47"/>
      <c r="J4260" s="17"/>
      <c r="K4260" s="17"/>
      <c r="L4260" s="17"/>
      <c r="M4260" s="17"/>
      <c r="N4260" s="17"/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  <c r="AE4260" s="17"/>
      <c r="AF4260" s="17"/>
      <c r="AG4260" s="17"/>
      <c r="AH4260" s="17"/>
      <c r="AI4260" s="17"/>
      <c r="AJ4260" s="17"/>
      <c r="AK4260" s="17"/>
      <c r="AL4260" s="17"/>
      <c r="AM4260" s="17"/>
      <c r="AN4260" s="17"/>
      <c r="AO4260" s="37">
        <f t="shared" si="517"/>
        <v>0</v>
      </c>
      <c r="AP4260" s="17"/>
      <c r="AQ4260" s="55"/>
      <c r="AR4260" s="55"/>
      <c r="AS4260" s="55"/>
      <c r="AT4260" s="55"/>
      <c r="AU4260" s="55"/>
      <c r="AV4260" s="55"/>
      <c r="AW4260" s="55"/>
      <c r="AX4260" s="55"/>
      <c r="AY4260" s="55"/>
      <c r="AZ4260" s="55"/>
      <c r="BA4260" s="55"/>
      <c r="BB4260" s="55"/>
      <c r="BC4260" s="55"/>
      <c r="BD4260" s="55"/>
      <c r="BE4260" s="55"/>
      <c r="BF4260" s="55"/>
      <c r="BG4260" s="55"/>
      <c r="BH4260" s="55"/>
      <c r="BI4260" s="55"/>
      <c r="BJ4260" s="55"/>
      <c r="BK4260" s="55"/>
      <c r="BL4260" s="55"/>
      <c r="BM4260" s="55"/>
      <c r="BN4260" s="55"/>
      <c r="BO4260" s="55"/>
      <c r="BP4260" s="55"/>
      <c r="BQ4260" s="55"/>
      <c r="BR4260" s="55"/>
      <c r="BS4260" s="55"/>
      <c r="BT4260" s="55"/>
    </row>
    <row r="4261" customFormat="1" spans="2:72">
      <c r="B4261" s="17"/>
      <c r="C4261" s="56">
        <f t="shared" si="515"/>
        <v>4257</v>
      </c>
      <c r="D4261" s="16" t="s">
        <v>5012</v>
      </c>
      <c r="E4261" s="54"/>
      <c r="F4261" s="55" t="s">
        <v>4847</v>
      </c>
      <c r="G4261" s="56">
        <v>150</v>
      </c>
      <c r="H4261" s="35">
        <f t="shared" si="516"/>
        <v>150</v>
      </c>
      <c r="I4261" s="47"/>
      <c r="J4261" s="17"/>
      <c r="K4261" s="17"/>
      <c r="L4261" s="17"/>
      <c r="M4261" s="17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  <c r="AE4261" s="17"/>
      <c r="AF4261" s="17"/>
      <c r="AG4261" s="17"/>
      <c r="AH4261" s="17"/>
      <c r="AI4261" s="17"/>
      <c r="AJ4261" s="17"/>
      <c r="AK4261" s="17"/>
      <c r="AL4261" s="17"/>
      <c r="AM4261" s="17"/>
      <c r="AN4261" s="17"/>
      <c r="AO4261" s="37">
        <f t="shared" si="517"/>
        <v>0</v>
      </c>
      <c r="AP4261" s="17"/>
      <c r="AQ4261" s="55"/>
      <c r="AR4261" s="55"/>
      <c r="AS4261" s="55"/>
      <c r="AT4261" s="55"/>
      <c r="AU4261" s="55"/>
      <c r="AV4261" s="55"/>
      <c r="AW4261" s="55"/>
      <c r="AX4261" s="55"/>
      <c r="AY4261" s="55"/>
      <c r="AZ4261" s="55"/>
      <c r="BA4261" s="55"/>
      <c r="BB4261" s="55"/>
      <c r="BC4261" s="55"/>
      <c r="BD4261" s="55"/>
      <c r="BE4261" s="55"/>
      <c r="BF4261" s="55"/>
      <c r="BG4261" s="55"/>
      <c r="BH4261" s="55"/>
      <c r="BI4261" s="55"/>
      <c r="BJ4261" s="55"/>
      <c r="BK4261" s="55"/>
      <c r="BL4261" s="55"/>
      <c r="BM4261" s="55"/>
      <c r="BN4261" s="55"/>
      <c r="BO4261" s="55"/>
      <c r="BP4261" s="55"/>
      <c r="BQ4261" s="55"/>
      <c r="BR4261" s="55"/>
      <c r="BS4261" s="55"/>
      <c r="BT4261" s="55"/>
    </row>
    <row r="4262" customFormat="1" spans="2:72">
      <c r="B4262" s="17"/>
      <c r="C4262" s="56">
        <f t="shared" si="515"/>
        <v>4258</v>
      </c>
      <c r="D4262" s="16" t="s">
        <v>5013</v>
      </c>
      <c r="E4262" s="54"/>
      <c r="F4262" s="55"/>
      <c r="G4262" s="56">
        <v>8</v>
      </c>
      <c r="H4262" s="35">
        <f t="shared" si="516"/>
        <v>8</v>
      </c>
      <c r="I4262" s="47"/>
      <c r="J4262" s="17"/>
      <c r="K4262" s="17"/>
      <c r="L4262" s="17"/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  <c r="AE4262" s="17"/>
      <c r="AF4262" s="17"/>
      <c r="AG4262" s="17"/>
      <c r="AH4262" s="17"/>
      <c r="AI4262" s="17"/>
      <c r="AJ4262" s="17"/>
      <c r="AK4262" s="17"/>
      <c r="AL4262" s="17"/>
      <c r="AM4262" s="17"/>
      <c r="AN4262" s="17"/>
      <c r="AO4262" s="37">
        <f t="shared" si="517"/>
        <v>0</v>
      </c>
      <c r="AP4262" s="17"/>
      <c r="AQ4262" s="55"/>
      <c r="AR4262" s="55"/>
      <c r="AS4262" s="55"/>
      <c r="AT4262" s="55"/>
      <c r="AU4262" s="55"/>
      <c r="AV4262" s="55"/>
      <c r="AW4262" s="55"/>
      <c r="AX4262" s="55"/>
      <c r="AY4262" s="55"/>
      <c r="AZ4262" s="55"/>
      <c r="BA4262" s="55"/>
      <c r="BB4262" s="55"/>
      <c r="BC4262" s="55"/>
      <c r="BD4262" s="55"/>
      <c r="BE4262" s="55"/>
      <c r="BF4262" s="55"/>
      <c r="BG4262" s="55"/>
      <c r="BH4262" s="55"/>
      <c r="BI4262" s="55"/>
      <c r="BJ4262" s="55"/>
      <c r="BK4262" s="55"/>
      <c r="BL4262" s="55"/>
      <c r="BM4262" s="55"/>
      <c r="BN4262" s="55"/>
      <c r="BO4262" s="55"/>
      <c r="BP4262" s="55"/>
      <c r="BQ4262" s="55"/>
      <c r="BR4262" s="55"/>
      <c r="BS4262" s="55"/>
      <c r="BT4262" s="55"/>
    </row>
    <row r="4263" customFormat="1" hidden="1" spans="2:72">
      <c r="B4263" s="17"/>
      <c r="C4263" s="56">
        <f t="shared" si="515"/>
        <v>4259</v>
      </c>
      <c r="D4263" s="16" t="s">
        <v>5014</v>
      </c>
      <c r="E4263" s="54"/>
      <c r="F4263" s="55"/>
      <c r="G4263" s="56">
        <v>100</v>
      </c>
      <c r="H4263" s="57">
        <v>0</v>
      </c>
      <c r="I4263" s="47"/>
      <c r="J4263" s="17"/>
      <c r="K4263" s="17"/>
      <c r="L4263" s="17"/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  <c r="AE4263" s="17"/>
      <c r="AF4263" s="17"/>
      <c r="AG4263" s="17"/>
      <c r="AH4263" s="17"/>
      <c r="AI4263" s="17"/>
      <c r="AJ4263" s="17"/>
      <c r="AK4263" s="17"/>
      <c r="AL4263" s="17"/>
      <c r="AM4263" s="17"/>
      <c r="AN4263" s="17"/>
      <c r="AO4263" s="37">
        <v>100</v>
      </c>
      <c r="AP4263" s="17"/>
      <c r="AQ4263" s="55">
        <v>100</v>
      </c>
      <c r="AR4263" s="55"/>
      <c r="AS4263" s="55"/>
      <c r="AT4263" s="55"/>
      <c r="AU4263" s="55"/>
      <c r="AV4263" s="55"/>
      <c r="AW4263" s="55"/>
      <c r="AX4263" s="55"/>
      <c r="AY4263" s="55"/>
      <c r="AZ4263" s="55"/>
      <c r="BA4263" s="55"/>
      <c r="BB4263" s="55"/>
      <c r="BC4263" s="55"/>
      <c r="BD4263" s="55"/>
      <c r="BE4263" s="55"/>
      <c r="BF4263" s="55"/>
      <c r="BG4263" s="55"/>
      <c r="BH4263" s="55"/>
      <c r="BI4263" s="55"/>
      <c r="BJ4263" s="55"/>
      <c r="BK4263" s="55"/>
      <c r="BL4263" s="55"/>
      <c r="BM4263" s="55"/>
      <c r="BN4263" s="55"/>
      <c r="BO4263" s="55"/>
      <c r="BP4263" s="55"/>
      <c r="BQ4263" s="55"/>
      <c r="BR4263" s="55"/>
      <c r="BS4263" s="55"/>
      <c r="BT4263" s="55"/>
    </row>
    <row r="4264" customFormat="1" spans="2:72">
      <c r="B4264" s="17"/>
      <c r="C4264" s="56">
        <f t="shared" si="515"/>
        <v>4260</v>
      </c>
      <c r="D4264" s="16" t="s">
        <v>5015</v>
      </c>
      <c r="E4264" s="54"/>
      <c r="F4264" s="55"/>
      <c r="G4264" s="56">
        <v>80</v>
      </c>
      <c r="H4264" s="35">
        <f t="shared" ref="H4264:H4266" si="518">G4264+I4264-AO4264</f>
        <v>0</v>
      </c>
      <c r="I4264" s="47"/>
      <c r="J4264" s="17"/>
      <c r="K4264" s="17"/>
      <c r="L4264" s="17"/>
      <c r="M4264" s="17"/>
      <c r="N4264" s="17"/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  <c r="AE4264" s="17"/>
      <c r="AF4264" s="17"/>
      <c r="AG4264" s="17"/>
      <c r="AH4264" s="17"/>
      <c r="AI4264" s="17"/>
      <c r="AJ4264" s="17"/>
      <c r="AK4264" s="17"/>
      <c r="AL4264" s="17"/>
      <c r="AM4264" s="17"/>
      <c r="AN4264" s="17"/>
      <c r="AO4264" s="37">
        <f t="shared" ref="AO4264:AO4266" si="519">SUM(AP4264:BT4264)</f>
        <v>80</v>
      </c>
      <c r="AP4264" s="17"/>
      <c r="AQ4264" s="55"/>
      <c r="AR4264" s="55"/>
      <c r="AS4264" s="55"/>
      <c r="AT4264" s="55"/>
      <c r="AU4264" s="55"/>
      <c r="AV4264" s="55"/>
      <c r="AW4264" s="55"/>
      <c r="AX4264" s="55"/>
      <c r="AY4264" s="55"/>
      <c r="AZ4264" s="55"/>
      <c r="BA4264" s="55"/>
      <c r="BB4264" s="55"/>
      <c r="BC4264" s="55"/>
      <c r="BD4264" s="55"/>
      <c r="BE4264" s="55"/>
      <c r="BF4264" s="55"/>
      <c r="BG4264" s="55">
        <v>80</v>
      </c>
      <c r="BH4264" s="55"/>
      <c r="BI4264" s="55"/>
      <c r="BJ4264" s="55"/>
      <c r="BK4264" s="55"/>
      <c r="BL4264" s="55"/>
      <c r="BM4264" s="55"/>
      <c r="BN4264" s="55"/>
      <c r="BO4264" s="55"/>
      <c r="BP4264" s="55"/>
      <c r="BQ4264" s="55"/>
      <c r="BR4264" s="55"/>
      <c r="BS4264" s="55"/>
      <c r="BT4264" s="55"/>
    </row>
    <row r="4265" customFormat="1" spans="2:72">
      <c r="B4265" s="17"/>
      <c r="C4265" s="56">
        <f t="shared" si="515"/>
        <v>4261</v>
      </c>
      <c r="D4265" s="16" t="s">
        <v>5016</v>
      </c>
      <c r="E4265" s="54"/>
      <c r="F4265" s="55" t="s">
        <v>2842</v>
      </c>
      <c r="G4265" s="56">
        <v>50</v>
      </c>
      <c r="H4265" s="35">
        <f t="shared" si="518"/>
        <v>50</v>
      </c>
      <c r="I4265" s="47"/>
      <c r="J4265" s="17"/>
      <c r="K4265" s="17"/>
      <c r="L4265" s="17"/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  <c r="AE4265" s="17"/>
      <c r="AF4265" s="17"/>
      <c r="AG4265" s="17"/>
      <c r="AH4265" s="17"/>
      <c r="AI4265" s="17"/>
      <c r="AJ4265" s="17"/>
      <c r="AK4265" s="17"/>
      <c r="AL4265" s="17"/>
      <c r="AM4265" s="17"/>
      <c r="AN4265" s="17"/>
      <c r="AO4265" s="37">
        <f t="shared" si="519"/>
        <v>0</v>
      </c>
      <c r="AP4265" s="17"/>
      <c r="AQ4265" s="55"/>
      <c r="AR4265" s="55"/>
      <c r="AS4265" s="55"/>
      <c r="AT4265" s="55"/>
      <c r="AU4265" s="55"/>
      <c r="AV4265" s="55"/>
      <c r="AW4265" s="55"/>
      <c r="AX4265" s="55"/>
      <c r="AY4265" s="55"/>
      <c r="AZ4265" s="55"/>
      <c r="BA4265" s="55"/>
      <c r="BB4265" s="55"/>
      <c r="BC4265" s="55"/>
      <c r="BD4265" s="55"/>
      <c r="BE4265" s="55"/>
      <c r="BF4265" s="55"/>
      <c r="BG4265" s="55"/>
      <c r="BH4265" s="55"/>
      <c r="BI4265" s="55"/>
      <c r="BJ4265" s="55"/>
      <c r="BK4265" s="55"/>
      <c r="BL4265" s="55"/>
      <c r="BM4265" s="55"/>
      <c r="BN4265" s="55"/>
      <c r="BO4265" s="55"/>
      <c r="BP4265" s="55"/>
      <c r="BQ4265" s="55"/>
      <c r="BR4265" s="55"/>
      <c r="BS4265" s="55"/>
      <c r="BT4265" s="55"/>
    </row>
    <row r="4266" customFormat="1" spans="2:72">
      <c r="B4266" s="17"/>
      <c r="C4266" s="56">
        <f t="shared" si="515"/>
        <v>4262</v>
      </c>
      <c r="D4266" s="16" t="s">
        <v>4998</v>
      </c>
      <c r="E4266" s="54"/>
      <c r="F4266" s="55"/>
      <c r="G4266" s="56">
        <v>50</v>
      </c>
      <c r="H4266" s="35">
        <f t="shared" si="518"/>
        <v>50</v>
      </c>
      <c r="I4266" s="47"/>
      <c r="J4266" s="17"/>
      <c r="K4266" s="17"/>
      <c r="L4266" s="17"/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  <c r="AE4266" s="17"/>
      <c r="AF4266" s="17"/>
      <c r="AG4266" s="17"/>
      <c r="AH4266" s="17"/>
      <c r="AI4266" s="17"/>
      <c r="AJ4266" s="17"/>
      <c r="AK4266" s="17"/>
      <c r="AL4266" s="17"/>
      <c r="AM4266" s="17"/>
      <c r="AN4266" s="17"/>
      <c r="AO4266" s="37">
        <f t="shared" si="519"/>
        <v>0</v>
      </c>
      <c r="AP4266" s="17"/>
      <c r="AQ4266" s="55"/>
      <c r="AR4266" s="55"/>
      <c r="AS4266" s="55"/>
      <c r="AT4266" s="55"/>
      <c r="AU4266" s="55"/>
      <c r="AV4266" s="55"/>
      <c r="AW4266" s="55"/>
      <c r="AX4266" s="55"/>
      <c r="AY4266" s="55"/>
      <c r="AZ4266" s="55"/>
      <c r="BA4266" s="55"/>
      <c r="BB4266" s="55"/>
      <c r="BC4266" s="55"/>
      <c r="BD4266" s="55"/>
      <c r="BE4266" s="55"/>
      <c r="BF4266" s="55"/>
      <c r="BG4266" s="55"/>
      <c r="BH4266" s="55"/>
      <c r="BI4266" s="55"/>
      <c r="BJ4266" s="55"/>
      <c r="BK4266" s="55"/>
      <c r="BL4266" s="55"/>
      <c r="BM4266" s="55"/>
      <c r="BN4266" s="55"/>
      <c r="BO4266" s="55"/>
      <c r="BP4266" s="55"/>
      <c r="BQ4266" s="55"/>
      <c r="BR4266" s="55"/>
      <c r="BS4266" s="55"/>
      <c r="BT4266" s="55"/>
    </row>
    <row r="4267" customFormat="1" hidden="1" spans="2:72">
      <c r="B4267" s="17"/>
      <c r="C4267" s="56">
        <f t="shared" si="515"/>
        <v>4263</v>
      </c>
      <c r="D4267" s="16" t="s">
        <v>5017</v>
      </c>
      <c r="E4267" s="54"/>
      <c r="F4267" s="55"/>
      <c r="G4267" s="56">
        <v>55</v>
      </c>
      <c r="H4267" s="57">
        <v>0</v>
      </c>
      <c r="I4267" s="47"/>
      <c r="J4267" s="17"/>
      <c r="K4267" s="17"/>
      <c r="L4267" s="17"/>
      <c r="M4267" s="17"/>
      <c r="N4267" s="17"/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  <c r="AE4267" s="17"/>
      <c r="AF4267" s="17"/>
      <c r="AG4267" s="17"/>
      <c r="AH4267" s="17"/>
      <c r="AI4267" s="17"/>
      <c r="AJ4267" s="17"/>
      <c r="AK4267" s="17"/>
      <c r="AL4267" s="17"/>
      <c r="AM4267" s="17"/>
      <c r="AN4267" s="17"/>
      <c r="AO4267" s="37">
        <v>55</v>
      </c>
      <c r="AP4267" s="17"/>
      <c r="AQ4267" s="55"/>
      <c r="AR4267" s="55"/>
      <c r="AS4267" s="55"/>
      <c r="AT4267" s="55"/>
      <c r="AU4267" s="55"/>
      <c r="AV4267" s="55">
        <v>55</v>
      </c>
      <c r="AW4267" s="55"/>
      <c r="AX4267" s="55"/>
      <c r="AY4267" s="55"/>
      <c r="AZ4267" s="55"/>
      <c r="BA4267" s="55"/>
      <c r="BB4267" s="55"/>
      <c r="BC4267" s="55"/>
      <c r="BD4267" s="55"/>
      <c r="BE4267" s="55"/>
      <c r="BF4267" s="55"/>
      <c r="BG4267" s="55"/>
      <c r="BH4267" s="55"/>
      <c r="BI4267" s="55"/>
      <c r="BJ4267" s="55"/>
      <c r="BK4267" s="55"/>
      <c r="BL4267" s="55"/>
      <c r="BM4267" s="55"/>
      <c r="BN4267" s="55"/>
      <c r="BO4267" s="55"/>
      <c r="BP4267" s="55"/>
      <c r="BQ4267" s="55"/>
      <c r="BR4267" s="55"/>
      <c r="BS4267" s="55"/>
      <c r="BT4267" s="55"/>
    </row>
    <row r="4268" customFormat="1" spans="2:72">
      <c r="B4268" s="17"/>
      <c r="C4268" s="56">
        <f t="shared" si="515"/>
        <v>4264</v>
      </c>
      <c r="D4268" s="16" t="s">
        <v>5018</v>
      </c>
      <c r="E4268" s="54"/>
      <c r="F4268" s="55" t="s">
        <v>5019</v>
      </c>
      <c r="G4268" s="56">
        <v>10</v>
      </c>
      <c r="H4268" s="35">
        <f t="shared" ref="H4268:H4281" si="520">G4268+I4268-AO4268</f>
        <v>10</v>
      </c>
      <c r="I4268" s="47"/>
      <c r="J4268" s="17"/>
      <c r="K4268" s="17"/>
      <c r="L4268" s="17"/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  <c r="AE4268" s="17"/>
      <c r="AF4268" s="17"/>
      <c r="AG4268" s="17"/>
      <c r="AH4268" s="17"/>
      <c r="AI4268" s="17"/>
      <c r="AJ4268" s="17"/>
      <c r="AK4268" s="17"/>
      <c r="AL4268" s="17"/>
      <c r="AM4268" s="17"/>
      <c r="AN4268" s="17"/>
      <c r="AO4268" s="37">
        <f t="shared" ref="AO4268:AO4281" si="521">SUM(AP4268:BT4268)</f>
        <v>0</v>
      </c>
      <c r="AP4268" s="17"/>
      <c r="AQ4268" s="55"/>
      <c r="AR4268" s="55"/>
      <c r="AS4268" s="55"/>
      <c r="AT4268" s="55"/>
      <c r="AU4268" s="55"/>
      <c r="AV4268" s="55"/>
      <c r="AW4268" s="55"/>
      <c r="AX4268" s="55"/>
      <c r="AY4268" s="55"/>
      <c r="AZ4268" s="55"/>
      <c r="BA4268" s="55"/>
      <c r="BB4268" s="55"/>
      <c r="BC4268" s="55"/>
      <c r="BD4268" s="55"/>
      <c r="BE4268" s="55"/>
      <c r="BF4268" s="55"/>
      <c r="BG4268" s="55"/>
      <c r="BH4268" s="55"/>
      <c r="BI4268" s="55"/>
      <c r="BJ4268" s="55"/>
      <c r="BK4268" s="55"/>
      <c r="BL4268" s="55"/>
      <c r="BM4268" s="55"/>
      <c r="BN4268" s="55"/>
      <c r="BO4268" s="55"/>
      <c r="BP4268" s="55"/>
      <c r="BQ4268" s="55"/>
      <c r="BR4268" s="55"/>
      <c r="BS4268" s="55"/>
      <c r="BT4268" s="55"/>
    </row>
    <row r="4269" customFormat="1" spans="2:72">
      <c r="B4269" s="17"/>
      <c r="C4269" s="4">
        <f t="shared" si="515"/>
        <v>4265</v>
      </c>
      <c r="D4269" s="58" t="s">
        <v>5020</v>
      </c>
      <c r="E4269" s="54"/>
      <c r="F4269" s="55" t="s">
        <v>2850</v>
      </c>
      <c r="G4269" s="56">
        <v>700</v>
      </c>
      <c r="H4269" s="35">
        <f t="shared" si="520"/>
        <v>400</v>
      </c>
      <c r="I4269" s="47"/>
      <c r="J4269" s="17"/>
      <c r="K4269" s="17"/>
      <c r="L4269" s="17"/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  <c r="AE4269" s="17"/>
      <c r="AF4269" s="17"/>
      <c r="AG4269" s="17"/>
      <c r="AH4269" s="17"/>
      <c r="AI4269" s="17"/>
      <c r="AJ4269" s="17"/>
      <c r="AK4269" s="17"/>
      <c r="AL4269" s="17"/>
      <c r="AM4269" s="17"/>
      <c r="AN4269" s="17"/>
      <c r="AO4269" s="37">
        <f t="shared" si="521"/>
        <v>300</v>
      </c>
      <c r="AP4269" s="17"/>
      <c r="AQ4269" s="55"/>
      <c r="AR4269" s="55"/>
      <c r="AS4269" s="55"/>
      <c r="AT4269" s="55"/>
      <c r="AU4269" s="55"/>
      <c r="AV4269" s="55"/>
      <c r="AW4269" s="55"/>
      <c r="AX4269" s="55"/>
      <c r="AY4269" s="55"/>
      <c r="AZ4269" s="55"/>
      <c r="BA4269" s="55"/>
      <c r="BB4269" s="55"/>
      <c r="BC4269" s="55"/>
      <c r="BD4269" s="55">
        <v>200</v>
      </c>
      <c r="BE4269" s="55"/>
      <c r="BF4269" s="55"/>
      <c r="BG4269" s="55"/>
      <c r="BH4269" s="55"/>
      <c r="BI4269" s="55"/>
      <c r="BJ4269" s="55">
        <v>100</v>
      </c>
      <c r="BK4269" s="55"/>
      <c r="BL4269" s="55"/>
      <c r="BM4269" s="55"/>
      <c r="BN4269" s="55"/>
      <c r="BO4269" s="55"/>
      <c r="BP4269" s="55"/>
      <c r="BQ4269" s="55"/>
      <c r="BR4269" s="55"/>
      <c r="BS4269" s="55"/>
      <c r="BT4269" s="55"/>
    </row>
    <row r="4270" customFormat="1" spans="2:72">
      <c r="B4270" s="17"/>
      <c r="C4270" s="4">
        <f t="shared" si="515"/>
        <v>4266</v>
      </c>
      <c r="D4270" s="58" t="s">
        <v>5021</v>
      </c>
      <c r="E4270" s="54"/>
      <c r="F4270" s="55" t="s">
        <v>2859</v>
      </c>
      <c r="G4270" s="56">
        <v>50</v>
      </c>
      <c r="H4270" s="35">
        <f t="shared" si="520"/>
        <v>0</v>
      </c>
      <c r="I4270" s="47"/>
      <c r="J4270" s="17"/>
      <c r="K4270" s="17"/>
      <c r="L4270" s="17"/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  <c r="AE4270" s="17"/>
      <c r="AF4270" s="17"/>
      <c r="AG4270" s="17"/>
      <c r="AH4270" s="17"/>
      <c r="AI4270" s="17"/>
      <c r="AJ4270" s="17"/>
      <c r="AK4270" s="17"/>
      <c r="AL4270" s="17"/>
      <c r="AM4270" s="17"/>
      <c r="AN4270" s="17"/>
      <c r="AO4270" s="37">
        <f t="shared" si="521"/>
        <v>50</v>
      </c>
      <c r="AP4270" s="17"/>
      <c r="AQ4270" s="55"/>
      <c r="AR4270" s="55">
        <v>50</v>
      </c>
      <c r="AS4270" s="55"/>
      <c r="AT4270" s="55"/>
      <c r="AU4270" s="55"/>
      <c r="AV4270" s="55"/>
      <c r="AW4270" s="55"/>
      <c r="AX4270" s="55"/>
      <c r="AY4270" s="55"/>
      <c r="AZ4270" s="55"/>
      <c r="BA4270" s="55"/>
      <c r="BB4270" s="55"/>
      <c r="BC4270" s="55"/>
      <c r="BD4270" s="55"/>
      <c r="BE4270" s="55"/>
      <c r="BF4270" s="55"/>
      <c r="BG4270" s="55"/>
      <c r="BH4270" s="55"/>
      <c r="BI4270" s="55"/>
      <c r="BJ4270" s="55"/>
      <c r="BK4270" s="55"/>
      <c r="BL4270" s="55"/>
      <c r="BM4270" s="55"/>
      <c r="BN4270" s="55"/>
      <c r="BO4270" s="55"/>
      <c r="BP4270" s="55"/>
      <c r="BQ4270" s="55"/>
      <c r="BR4270" s="55"/>
      <c r="BS4270" s="55"/>
      <c r="BT4270" s="55"/>
    </row>
    <row r="4271" customFormat="1" spans="2:72">
      <c r="B4271" s="17"/>
      <c r="C4271" s="4">
        <f t="shared" ref="C4271:C4290" si="522">ROW()-4</f>
        <v>4267</v>
      </c>
      <c r="D4271" s="16" t="s">
        <v>5022</v>
      </c>
      <c r="E4271" s="54"/>
      <c r="F4271" s="55" t="s">
        <v>4696</v>
      </c>
      <c r="G4271" s="56">
        <v>30</v>
      </c>
      <c r="H4271" s="35">
        <f t="shared" si="520"/>
        <v>30</v>
      </c>
      <c r="I4271" s="47"/>
      <c r="J4271" s="17"/>
      <c r="K4271" s="17"/>
      <c r="L4271" s="17"/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  <c r="AE4271" s="17"/>
      <c r="AF4271" s="17"/>
      <c r="AG4271" s="17"/>
      <c r="AH4271" s="17"/>
      <c r="AI4271" s="17"/>
      <c r="AJ4271" s="17"/>
      <c r="AK4271" s="17"/>
      <c r="AL4271" s="17"/>
      <c r="AM4271" s="17"/>
      <c r="AN4271" s="17"/>
      <c r="AO4271" s="37">
        <f t="shared" si="521"/>
        <v>0</v>
      </c>
      <c r="AP4271" s="17"/>
      <c r="AQ4271" s="55"/>
      <c r="AR4271" s="55"/>
      <c r="AS4271" s="55"/>
      <c r="AT4271" s="55"/>
      <c r="AU4271" s="55"/>
      <c r="AV4271" s="55"/>
      <c r="AW4271" s="55"/>
      <c r="AX4271" s="55"/>
      <c r="AY4271" s="55"/>
      <c r="AZ4271" s="55"/>
      <c r="BA4271" s="55"/>
      <c r="BB4271" s="55"/>
      <c r="BC4271" s="55"/>
      <c r="BD4271" s="55"/>
      <c r="BE4271" s="55"/>
      <c r="BF4271" s="55"/>
      <c r="BG4271" s="55"/>
      <c r="BH4271" s="55"/>
      <c r="BI4271" s="55"/>
      <c r="BJ4271" s="55"/>
      <c r="BK4271" s="55"/>
      <c r="BL4271" s="55"/>
      <c r="BM4271" s="55"/>
      <c r="BN4271" s="55"/>
      <c r="BO4271" s="55"/>
      <c r="BP4271" s="55"/>
      <c r="BQ4271" s="55"/>
      <c r="BR4271" s="55"/>
      <c r="BS4271" s="55"/>
      <c r="BT4271" s="55"/>
    </row>
    <row r="4272" customFormat="1" spans="2:72">
      <c r="B4272" s="17"/>
      <c r="C4272" s="4">
        <f t="shared" si="522"/>
        <v>4268</v>
      </c>
      <c r="D4272" s="16" t="s">
        <v>5023</v>
      </c>
      <c r="E4272" s="54"/>
      <c r="F4272" s="55" t="s">
        <v>4690</v>
      </c>
      <c r="G4272" s="56">
        <v>100</v>
      </c>
      <c r="H4272" s="35">
        <f t="shared" si="520"/>
        <v>100</v>
      </c>
      <c r="I4272" s="47"/>
      <c r="J4272" s="17"/>
      <c r="K4272" s="17"/>
      <c r="L4272" s="17"/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  <c r="AE4272" s="17"/>
      <c r="AF4272" s="17"/>
      <c r="AG4272" s="17"/>
      <c r="AH4272" s="17"/>
      <c r="AI4272" s="17"/>
      <c r="AJ4272" s="17"/>
      <c r="AK4272" s="17"/>
      <c r="AL4272" s="17"/>
      <c r="AM4272" s="17"/>
      <c r="AN4272" s="17"/>
      <c r="AO4272" s="37">
        <f t="shared" si="521"/>
        <v>0</v>
      </c>
      <c r="AP4272" s="17"/>
      <c r="AQ4272" s="55"/>
      <c r="AR4272" s="55"/>
      <c r="AS4272" s="55"/>
      <c r="AT4272" s="55"/>
      <c r="AU4272" s="55"/>
      <c r="AV4272" s="55"/>
      <c r="AW4272" s="55"/>
      <c r="AX4272" s="55"/>
      <c r="AY4272" s="55"/>
      <c r="AZ4272" s="55"/>
      <c r="BA4272" s="55"/>
      <c r="BB4272" s="55"/>
      <c r="BC4272" s="55"/>
      <c r="BD4272" s="55"/>
      <c r="BE4272" s="55"/>
      <c r="BF4272" s="55"/>
      <c r="BG4272" s="55"/>
      <c r="BH4272" s="55"/>
      <c r="BI4272" s="55"/>
      <c r="BJ4272" s="55"/>
      <c r="BK4272" s="55"/>
      <c r="BL4272" s="55"/>
      <c r="BM4272" s="55"/>
      <c r="BN4272" s="55"/>
      <c r="BO4272" s="55"/>
      <c r="BP4272" s="55"/>
      <c r="BQ4272" s="55"/>
      <c r="BR4272" s="55"/>
      <c r="BS4272" s="55"/>
      <c r="BT4272" s="55"/>
    </row>
    <row r="4273" customFormat="1" spans="2:72">
      <c r="B4273" s="17"/>
      <c r="C4273" s="4">
        <f t="shared" si="522"/>
        <v>4269</v>
      </c>
      <c r="D4273" s="16" t="s">
        <v>5024</v>
      </c>
      <c r="E4273" s="54"/>
      <c r="F4273" s="55" t="s">
        <v>5025</v>
      </c>
      <c r="G4273" s="56">
        <v>160</v>
      </c>
      <c r="H4273" s="35">
        <f t="shared" si="520"/>
        <v>160</v>
      </c>
      <c r="I4273" s="47"/>
      <c r="J4273" s="17"/>
      <c r="K4273" s="17"/>
      <c r="L4273" s="17"/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  <c r="AE4273" s="17"/>
      <c r="AF4273" s="17"/>
      <c r="AG4273" s="17"/>
      <c r="AH4273" s="17"/>
      <c r="AI4273" s="17"/>
      <c r="AJ4273" s="17"/>
      <c r="AK4273" s="17"/>
      <c r="AL4273" s="17"/>
      <c r="AM4273" s="17"/>
      <c r="AN4273" s="17"/>
      <c r="AO4273" s="37">
        <f t="shared" si="521"/>
        <v>0</v>
      </c>
      <c r="AP4273" s="17"/>
      <c r="AQ4273" s="55"/>
      <c r="AR4273" s="55"/>
      <c r="AS4273" s="55"/>
      <c r="AT4273" s="55"/>
      <c r="AU4273" s="55"/>
      <c r="AV4273" s="55"/>
      <c r="AW4273" s="55"/>
      <c r="AX4273" s="55"/>
      <c r="AY4273" s="55"/>
      <c r="AZ4273" s="55"/>
      <c r="BA4273" s="55"/>
      <c r="BB4273" s="55"/>
      <c r="BC4273" s="55"/>
      <c r="BD4273" s="55"/>
      <c r="BE4273" s="55"/>
      <c r="BF4273" s="55"/>
      <c r="BG4273" s="55"/>
      <c r="BH4273" s="55"/>
      <c r="BI4273" s="55"/>
      <c r="BJ4273" s="55"/>
      <c r="BK4273" s="55"/>
      <c r="BL4273" s="55"/>
      <c r="BM4273" s="55"/>
      <c r="BN4273" s="55"/>
      <c r="BO4273" s="55"/>
      <c r="BP4273" s="55"/>
      <c r="BQ4273" s="55"/>
      <c r="BR4273" s="55"/>
      <c r="BS4273" s="55"/>
      <c r="BT4273" s="55"/>
    </row>
    <row r="4274" customFormat="1" spans="2:72">
      <c r="B4274" s="17"/>
      <c r="C4274" s="4">
        <f t="shared" si="522"/>
        <v>4270</v>
      </c>
      <c r="D4274" s="16" t="s">
        <v>5026</v>
      </c>
      <c r="E4274" s="54"/>
      <c r="F4274" s="55" t="s">
        <v>4674</v>
      </c>
      <c r="G4274" s="56">
        <v>100</v>
      </c>
      <c r="H4274" s="35">
        <f t="shared" si="520"/>
        <v>100</v>
      </c>
      <c r="I4274" s="47"/>
      <c r="J4274" s="17"/>
      <c r="K4274" s="17"/>
      <c r="L4274" s="17"/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7"/>
      <c r="AG4274" s="17"/>
      <c r="AH4274" s="17"/>
      <c r="AI4274" s="17"/>
      <c r="AJ4274" s="17"/>
      <c r="AK4274" s="17"/>
      <c r="AL4274" s="17"/>
      <c r="AM4274" s="17"/>
      <c r="AN4274" s="17"/>
      <c r="AO4274" s="37">
        <f t="shared" si="521"/>
        <v>0</v>
      </c>
      <c r="AP4274" s="17"/>
      <c r="AQ4274" s="55"/>
      <c r="AR4274" s="55"/>
      <c r="AS4274" s="55"/>
      <c r="AT4274" s="55"/>
      <c r="AU4274" s="55"/>
      <c r="AV4274" s="55"/>
      <c r="AW4274" s="55"/>
      <c r="AX4274" s="55"/>
      <c r="AY4274" s="55"/>
      <c r="AZ4274" s="55"/>
      <c r="BA4274" s="55"/>
      <c r="BB4274" s="55"/>
      <c r="BC4274" s="55"/>
      <c r="BD4274" s="55"/>
      <c r="BE4274" s="55"/>
      <c r="BF4274" s="55"/>
      <c r="BG4274" s="55"/>
      <c r="BH4274" s="55"/>
      <c r="BI4274" s="55"/>
      <c r="BJ4274" s="55"/>
      <c r="BK4274" s="55"/>
      <c r="BL4274" s="55"/>
      <c r="BM4274" s="55"/>
      <c r="BN4274" s="55"/>
      <c r="BO4274" s="55"/>
      <c r="BP4274" s="55"/>
      <c r="BQ4274" s="55"/>
      <c r="BR4274" s="55"/>
      <c r="BS4274" s="55"/>
      <c r="BT4274" s="55"/>
    </row>
    <row r="4275" customFormat="1" spans="2:72">
      <c r="B4275" s="17"/>
      <c r="C4275" s="4">
        <f t="shared" si="522"/>
        <v>4271</v>
      </c>
      <c r="D4275" s="16" t="s">
        <v>5027</v>
      </c>
      <c r="E4275" s="54"/>
      <c r="F4275" s="55"/>
      <c r="G4275" s="56">
        <v>70</v>
      </c>
      <c r="H4275" s="35">
        <f t="shared" si="520"/>
        <v>70</v>
      </c>
      <c r="I4275" s="47"/>
      <c r="J4275" s="17"/>
      <c r="K4275" s="17"/>
      <c r="L4275" s="17"/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  <c r="AE4275" s="17"/>
      <c r="AF4275" s="17"/>
      <c r="AG4275" s="17"/>
      <c r="AH4275" s="17"/>
      <c r="AI4275" s="17"/>
      <c r="AJ4275" s="17"/>
      <c r="AK4275" s="17"/>
      <c r="AL4275" s="17"/>
      <c r="AM4275" s="17"/>
      <c r="AN4275" s="17"/>
      <c r="AO4275" s="37">
        <f t="shared" si="521"/>
        <v>0</v>
      </c>
      <c r="AP4275" s="17"/>
      <c r="AQ4275" s="55"/>
      <c r="AR4275" s="55"/>
      <c r="AS4275" s="55"/>
      <c r="AT4275" s="55"/>
      <c r="AU4275" s="55"/>
      <c r="AV4275" s="55"/>
      <c r="AW4275" s="55"/>
      <c r="AX4275" s="55"/>
      <c r="AY4275" s="55"/>
      <c r="AZ4275" s="55"/>
      <c r="BA4275" s="55"/>
      <c r="BB4275" s="55"/>
      <c r="BC4275" s="55"/>
      <c r="BD4275" s="55"/>
      <c r="BE4275" s="55"/>
      <c r="BF4275" s="55"/>
      <c r="BG4275" s="55"/>
      <c r="BH4275" s="55"/>
      <c r="BI4275" s="55"/>
      <c r="BJ4275" s="55"/>
      <c r="BK4275" s="55"/>
      <c r="BL4275" s="55"/>
      <c r="BM4275" s="55"/>
      <c r="BN4275" s="55"/>
      <c r="BO4275" s="55"/>
      <c r="BP4275" s="55"/>
      <c r="BQ4275" s="55"/>
      <c r="BR4275" s="55"/>
      <c r="BS4275" s="55"/>
      <c r="BT4275" s="55"/>
    </row>
    <row r="4276" customFormat="1" spans="2:72">
      <c r="B4276" s="17"/>
      <c r="C4276" s="4">
        <f t="shared" si="522"/>
        <v>4272</v>
      </c>
      <c r="D4276" s="16" t="s">
        <v>5028</v>
      </c>
      <c r="E4276" s="54"/>
      <c r="F4276" s="55"/>
      <c r="G4276" s="56">
        <v>40</v>
      </c>
      <c r="H4276" s="35">
        <f t="shared" si="520"/>
        <v>40</v>
      </c>
      <c r="I4276" s="47"/>
      <c r="J4276" s="17"/>
      <c r="K4276" s="17"/>
      <c r="L4276" s="17"/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  <c r="AE4276" s="17"/>
      <c r="AF4276" s="17"/>
      <c r="AG4276" s="17"/>
      <c r="AH4276" s="17"/>
      <c r="AI4276" s="17"/>
      <c r="AJ4276" s="17"/>
      <c r="AK4276" s="17"/>
      <c r="AL4276" s="17"/>
      <c r="AM4276" s="17"/>
      <c r="AN4276" s="17"/>
      <c r="AO4276" s="37">
        <f t="shared" si="521"/>
        <v>0</v>
      </c>
      <c r="AP4276" s="17"/>
      <c r="AQ4276" s="55"/>
      <c r="AR4276" s="55"/>
      <c r="AS4276" s="55"/>
      <c r="AT4276" s="55"/>
      <c r="AU4276" s="55"/>
      <c r="AV4276" s="55"/>
      <c r="AW4276" s="55"/>
      <c r="AX4276" s="55"/>
      <c r="AY4276" s="55"/>
      <c r="AZ4276" s="55"/>
      <c r="BA4276" s="55"/>
      <c r="BB4276" s="55"/>
      <c r="BC4276" s="55"/>
      <c r="BD4276" s="55"/>
      <c r="BE4276" s="55"/>
      <c r="BF4276" s="55"/>
      <c r="BG4276" s="55"/>
      <c r="BH4276" s="55"/>
      <c r="BI4276" s="55"/>
      <c r="BJ4276" s="55"/>
      <c r="BK4276" s="55"/>
      <c r="BL4276" s="55"/>
      <c r="BM4276" s="55"/>
      <c r="BN4276" s="55"/>
      <c r="BO4276" s="55"/>
      <c r="BP4276" s="55"/>
      <c r="BQ4276" s="55"/>
      <c r="BR4276" s="55"/>
      <c r="BS4276" s="55"/>
      <c r="BT4276" s="55"/>
    </row>
    <row r="4277" customFormat="1" spans="2:72">
      <c r="B4277" s="17"/>
      <c r="C4277" s="4">
        <f t="shared" si="522"/>
        <v>4273</v>
      </c>
      <c r="D4277" s="16" t="s">
        <v>4639</v>
      </c>
      <c r="E4277" s="54"/>
      <c r="F4277" s="55"/>
      <c r="G4277" s="56">
        <v>50</v>
      </c>
      <c r="H4277" s="35">
        <f t="shared" si="520"/>
        <v>0</v>
      </c>
      <c r="I4277" s="47"/>
      <c r="J4277" s="17"/>
      <c r="K4277" s="17"/>
      <c r="L4277" s="17"/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  <c r="AE4277" s="17"/>
      <c r="AF4277" s="17"/>
      <c r="AG4277" s="17"/>
      <c r="AH4277" s="17"/>
      <c r="AI4277" s="17"/>
      <c r="AJ4277" s="17"/>
      <c r="AK4277" s="17"/>
      <c r="AL4277" s="17"/>
      <c r="AM4277" s="17"/>
      <c r="AN4277" s="17"/>
      <c r="AO4277" s="37">
        <f t="shared" si="521"/>
        <v>50</v>
      </c>
      <c r="AP4277" s="17"/>
      <c r="AQ4277" s="55"/>
      <c r="AR4277" s="55"/>
      <c r="AS4277" s="55"/>
      <c r="AT4277" s="55"/>
      <c r="AU4277" s="55"/>
      <c r="AV4277" s="55"/>
      <c r="AW4277" s="55"/>
      <c r="AX4277" s="55"/>
      <c r="AY4277" s="55"/>
      <c r="AZ4277" s="55"/>
      <c r="BA4277" s="55"/>
      <c r="BB4277" s="55"/>
      <c r="BC4277" s="55"/>
      <c r="BD4277" s="55"/>
      <c r="BE4277" s="55"/>
      <c r="BF4277" s="55"/>
      <c r="BG4277" s="55"/>
      <c r="BH4277" s="55"/>
      <c r="BI4277" s="55"/>
      <c r="BJ4277" s="55">
        <v>50</v>
      </c>
      <c r="BK4277" s="55"/>
      <c r="BL4277" s="55"/>
      <c r="BM4277" s="55"/>
      <c r="BN4277" s="55"/>
      <c r="BO4277" s="55"/>
      <c r="BP4277" s="55"/>
      <c r="BQ4277" s="55"/>
      <c r="BR4277" s="55"/>
      <c r="BS4277" s="55"/>
      <c r="BT4277" s="55"/>
    </row>
    <row r="4278" customFormat="1" spans="2:72">
      <c r="B4278" s="17"/>
      <c r="C4278" s="4">
        <f t="shared" si="522"/>
        <v>4274</v>
      </c>
      <c r="D4278" s="16" t="s">
        <v>5029</v>
      </c>
      <c r="E4278" s="54"/>
      <c r="F4278" s="55" t="s">
        <v>4825</v>
      </c>
      <c r="G4278" s="56">
        <v>100</v>
      </c>
      <c r="H4278" s="35">
        <f t="shared" si="520"/>
        <v>100</v>
      </c>
      <c r="I4278" s="47"/>
      <c r="J4278" s="17"/>
      <c r="K4278" s="17"/>
      <c r="L4278" s="17"/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  <c r="AE4278" s="17"/>
      <c r="AF4278" s="17"/>
      <c r="AG4278" s="17"/>
      <c r="AH4278" s="17"/>
      <c r="AI4278" s="17"/>
      <c r="AJ4278" s="17"/>
      <c r="AK4278" s="17"/>
      <c r="AL4278" s="17"/>
      <c r="AM4278" s="17"/>
      <c r="AN4278" s="17"/>
      <c r="AO4278" s="37">
        <f t="shared" si="521"/>
        <v>0</v>
      </c>
      <c r="AP4278" s="17"/>
      <c r="AQ4278" s="55"/>
      <c r="AR4278" s="55"/>
      <c r="AS4278" s="55"/>
      <c r="AT4278" s="55"/>
      <c r="AU4278" s="55"/>
      <c r="AV4278" s="55"/>
      <c r="AW4278" s="55"/>
      <c r="AX4278" s="55"/>
      <c r="AY4278" s="55"/>
      <c r="AZ4278" s="55"/>
      <c r="BA4278" s="55"/>
      <c r="BB4278" s="55"/>
      <c r="BC4278" s="55"/>
      <c r="BD4278" s="55"/>
      <c r="BE4278" s="55"/>
      <c r="BF4278" s="55"/>
      <c r="BG4278" s="55"/>
      <c r="BH4278" s="55"/>
      <c r="BI4278" s="55"/>
      <c r="BJ4278" s="55"/>
      <c r="BK4278" s="55"/>
      <c r="BL4278" s="55"/>
      <c r="BM4278" s="55"/>
      <c r="BN4278" s="55"/>
      <c r="BO4278" s="55"/>
      <c r="BP4278" s="55"/>
      <c r="BQ4278" s="55"/>
      <c r="BR4278" s="55"/>
      <c r="BS4278" s="55"/>
      <c r="BT4278" s="55"/>
    </row>
    <row r="4279" customFormat="1" spans="2:72">
      <c r="B4279" s="17"/>
      <c r="C4279" s="4">
        <f t="shared" si="522"/>
        <v>4275</v>
      </c>
      <c r="D4279" s="16" t="s">
        <v>5030</v>
      </c>
      <c r="E4279" s="54"/>
      <c r="F4279" s="55" t="s">
        <v>3076</v>
      </c>
      <c r="G4279" s="56">
        <v>180</v>
      </c>
      <c r="H4279" s="35">
        <f t="shared" si="520"/>
        <v>180</v>
      </c>
      <c r="I4279" s="47"/>
      <c r="J4279" s="17"/>
      <c r="K4279" s="17"/>
      <c r="L4279" s="17"/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  <c r="AE4279" s="17"/>
      <c r="AF4279" s="17"/>
      <c r="AG4279" s="17"/>
      <c r="AH4279" s="17"/>
      <c r="AI4279" s="17"/>
      <c r="AJ4279" s="17"/>
      <c r="AK4279" s="17"/>
      <c r="AL4279" s="17"/>
      <c r="AM4279" s="17"/>
      <c r="AN4279" s="17"/>
      <c r="AO4279" s="37">
        <f t="shared" si="521"/>
        <v>0</v>
      </c>
      <c r="AP4279" s="17"/>
      <c r="AQ4279" s="55"/>
      <c r="AR4279" s="55"/>
      <c r="AS4279" s="55"/>
      <c r="AT4279" s="55"/>
      <c r="AU4279" s="55"/>
      <c r="AV4279" s="55"/>
      <c r="AW4279" s="55"/>
      <c r="AX4279" s="55"/>
      <c r="AY4279" s="55"/>
      <c r="AZ4279" s="55"/>
      <c r="BA4279" s="55"/>
      <c r="BB4279" s="55"/>
      <c r="BC4279" s="55"/>
      <c r="BD4279" s="55"/>
      <c r="BE4279" s="55"/>
      <c r="BF4279" s="55"/>
      <c r="BG4279" s="55"/>
      <c r="BH4279" s="55"/>
      <c r="BI4279" s="55"/>
      <c r="BJ4279" s="55"/>
      <c r="BK4279" s="55"/>
      <c r="BL4279" s="55"/>
      <c r="BM4279" s="55"/>
      <c r="BN4279" s="55"/>
      <c r="BO4279" s="55"/>
      <c r="BP4279" s="55"/>
      <c r="BQ4279" s="55"/>
      <c r="BR4279" s="55"/>
      <c r="BS4279" s="55"/>
      <c r="BT4279" s="55"/>
    </row>
    <row r="4280" customFormat="1" spans="2:72">
      <c r="B4280" s="17"/>
      <c r="C4280" s="4">
        <f t="shared" si="522"/>
        <v>4276</v>
      </c>
      <c r="D4280" s="16" t="s">
        <v>5031</v>
      </c>
      <c r="E4280" s="54"/>
      <c r="F4280" s="55" t="s">
        <v>3076</v>
      </c>
      <c r="G4280" s="56">
        <v>50</v>
      </c>
      <c r="H4280" s="35">
        <f t="shared" si="520"/>
        <v>50</v>
      </c>
      <c r="I4280" s="47"/>
      <c r="J4280" s="17"/>
      <c r="K4280" s="17"/>
      <c r="L4280" s="17"/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  <c r="AE4280" s="17"/>
      <c r="AF4280" s="17"/>
      <c r="AG4280" s="17"/>
      <c r="AH4280" s="17"/>
      <c r="AI4280" s="17"/>
      <c r="AJ4280" s="17"/>
      <c r="AK4280" s="17"/>
      <c r="AL4280" s="17"/>
      <c r="AM4280" s="17"/>
      <c r="AN4280" s="17"/>
      <c r="AO4280" s="37">
        <f t="shared" si="521"/>
        <v>0</v>
      </c>
      <c r="AP4280" s="17"/>
      <c r="AQ4280" s="55"/>
      <c r="AR4280" s="55"/>
      <c r="AS4280" s="55"/>
      <c r="AT4280" s="55"/>
      <c r="AU4280" s="55"/>
      <c r="AV4280" s="55"/>
      <c r="AW4280" s="55"/>
      <c r="AX4280" s="55"/>
      <c r="AY4280" s="55"/>
      <c r="AZ4280" s="55"/>
      <c r="BA4280" s="55"/>
      <c r="BB4280" s="55"/>
      <c r="BC4280" s="55"/>
      <c r="BD4280" s="55"/>
      <c r="BE4280" s="55"/>
      <c r="BF4280" s="55"/>
      <c r="BG4280" s="55"/>
      <c r="BH4280" s="55"/>
      <c r="BI4280" s="55"/>
      <c r="BJ4280" s="55"/>
      <c r="BK4280" s="55"/>
      <c r="BL4280" s="55"/>
      <c r="BM4280" s="55"/>
      <c r="BN4280" s="55"/>
      <c r="BO4280" s="55"/>
      <c r="BP4280" s="55"/>
      <c r="BQ4280" s="55"/>
      <c r="BR4280" s="55"/>
      <c r="BS4280" s="55"/>
      <c r="BT4280" s="55"/>
    </row>
    <row r="4281" customFormat="1" spans="2:72">
      <c r="B4281" s="17"/>
      <c r="C4281" s="4">
        <f t="shared" si="522"/>
        <v>4277</v>
      </c>
      <c r="D4281" s="16" t="s">
        <v>5032</v>
      </c>
      <c r="E4281" s="54"/>
      <c r="F4281" s="55"/>
      <c r="G4281" s="56">
        <v>900</v>
      </c>
      <c r="H4281" s="35">
        <f t="shared" si="520"/>
        <v>800</v>
      </c>
      <c r="I4281" s="47"/>
      <c r="J4281" s="17"/>
      <c r="K4281" s="17"/>
      <c r="L4281" s="17"/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  <c r="AE4281" s="17"/>
      <c r="AF4281" s="17"/>
      <c r="AG4281" s="17"/>
      <c r="AH4281" s="17"/>
      <c r="AI4281" s="17"/>
      <c r="AJ4281" s="17"/>
      <c r="AK4281" s="17"/>
      <c r="AL4281" s="17"/>
      <c r="AM4281" s="17"/>
      <c r="AN4281" s="17"/>
      <c r="AO4281" s="37">
        <f t="shared" si="521"/>
        <v>100</v>
      </c>
      <c r="AP4281" s="17"/>
      <c r="AQ4281" s="55"/>
      <c r="AR4281" s="55"/>
      <c r="AS4281" s="55"/>
      <c r="AT4281" s="55"/>
      <c r="AU4281" s="55"/>
      <c r="AV4281" s="55"/>
      <c r="AW4281" s="55"/>
      <c r="AX4281" s="55"/>
      <c r="AY4281" s="55"/>
      <c r="AZ4281" s="55"/>
      <c r="BA4281" s="55"/>
      <c r="BB4281" s="55"/>
      <c r="BC4281" s="55">
        <v>100</v>
      </c>
      <c r="BD4281" s="55"/>
      <c r="BE4281" s="55"/>
      <c r="BF4281" s="55"/>
      <c r="BG4281" s="55"/>
      <c r="BH4281" s="55"/>
      <c r="BI4281" s="55"/>
      <c r="BJ4281" s="55"/>
      <c r="BK4281" s="55"/>
      <c r="BL4281" s="55"/>
      <c r="BM4281" s="55"/>
      <c r="BN4281" s="55"/>
      <c r="BO4281" s="55"/>
      <c r="BP4281" s="55"/>
      <c r="BQ4281" s="55"/>
      <c r="BR4281" s="55"/>
      <c r="BS4281" s="55"/>
      <c r="BT4281" s="55"/>
    </row>
    <row r="4282" customFormat="1" hidden="1" spans="2:72">
      <c r="B4282" s="17"/>
      <c r="C4282" s="4">
        <f t="shared" si="522"/>
        <v>4278</v>
      </c>
      <c r="D4282" s="16" t="s">
        <v>4638</v>
      </c>
      <c r="E4282" s="54"/>
      <c r="F4282" s="55" t="s">
        <v>3033</v>
      </c>
      <c r="G4282" s="56">
        <v>280</v>
      </c>
      <c r="H4282" s="57">
        <v>0</v>
      </c>
      <c r="I4282" s="47"/>
      <c r="J4282" s="17"/>
      <c r="K4282" s="17"/>
      <c r="L4282" s="17"/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  <c r="AE4282" s="17"/>
      <c r="AF4282" s="17"/>
      <c r="AG4282" s="17"/>
      <c r="AH4282" s="17"/>
      <c r="AI4282" s="17"/>
      <c r="AJ4282" s="17"/>
      <c r="AK4282" s="17"/>
      <c r="AL4282" s="17"/>
      <c r="AM4282" s="17"/>
      <c r="AN4282" s="17"/>
      <c r="AO4282" s="37">
        <v>280</v>
      </c>
      <c r="AP4282" s="17"/>
      <c r="AQ4282" s="55"/>
      <c r="AR4282" s="55"/>
      <c r="AS4282" s="55"/>
      <c r="AT4282" s="55"/>
      <c r="AU4282" s="55"/>
      <c r="AV4282" s="55"/>
      <c r="AW4282" s="55"/>
      <c r="AX4282" s="55"/>
      <c r="AY4282" s="55">
        <v>280</v>
      </c>
      <c r="AZ4282" s="55"/>
      <c r="BA4282" s="55"/>
      <c r="BB4282" s="55"/>
      <c r="BC4282" s="55"/>
      <c r="BD4282" s="55"/>
      <c r="BE4282" s="55"/>
      <c r="BF4282" s="55"/>
      <c r="BG4282" s="55"/>
      <c r="BH4282" s="55"/>
      <c r="BI4282" s="55"/>
      <c r="BJ4282" s="55"/>
      <c r="BK4282" s="55"/>
      <c r="BL4282" s="55"/>
      <c r="BM4282" s="55"/>
      <c r="BN4282" s="55"/>
      <c r="BO4282" s="55"/>
      <c r="BP4282" s="55"/>
      <c r="BQ4282" s="55"/>
      <c r="BR4282" s="55"/>
      <c r="BS4282" s="55"/>
      <c r="BT4282" s="55"/>
    </row>
    <row r="4283" customFormat="1" spans="2:72">
      <c r="B4283" s="17"/>
      <c r="C4283" s="4">
        <f t="shared" si="522"/>
        <v>4279</v>
      </c>
      <c r="D4283" s="16" t="s">
        <v>5033</v>
      </c>
      <c r="E4283" s="54"/>
      <c r="F4283" s="55" t="s">
        <v>2686</v>
      </c>
      <c r="G4283" s="56">
        <v>800</v>
      </c>
      <c r="H4283" s="35">
        <f>G4283+I4283-AO4283</f>
        <v>800</v>
      </c>
      <c r="I4283" s="47"/>
      <c r="J4283" s="17"/>
      <c r="K4283" s="17"/>
      <c r="L4283" s="17"/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  <c r="AE4283" s="17"/>
      <c r="AF4283" s="17"/>
      <c r="AG4283" s="17"/>
      <c r="AH4283" s="17"/>
      <c r="AI4283" s="17"/>
      <c r="AJ4283" s="17"/>
      <c r="AK4283" s="17"/>
      <c r="AL4283" s="17"/>
      <c r="AM4283" s="17"/>
      <c r="AN4283" s="17"/>
      <c r="AO4283" s="37">
        <f>SUM(AP4283:BT4283)</f>
        <v>0</v>
      </c>
      <c r="AP4283" s="17"/>
      <c r="AQ4283" s="55"/>
      <c r="AR4283" s="55"/>
      <c r="AS4283" s="55"/>
      <c r="AT4283" s="55"/>
      <c r="AU4283" s="55"/>
      <c r="AV4283" s="55"/>
      <c r="AW4283" s="55"/>
      <c r="AX4283" s="55"/>
      <c r="AY4283" s="55"/>
      <c r="AZ4283" s="55"/>
      <c r="BA4283" s="55"/>
      <c r="BB4283" s="55"/>
      <c r="BC4283" s="55"/>
      <c r="BD4283" s="55"/>
      <c r="BE4283" s="55"/>
      <c r="BF4283" s="55"/>
      <c r="BG4283" s="55"/>
      <c r="BH4283" s="55"/>
      <c r="BI4283" s="55"/>
      <c r="BJ4283" s="55"/>
      <c r="BK4283" s="55"/>
      <c r="BL4283" s="55"/>
      <c r="BM4283" s="55"/>
      <c r="BN4283" s="55"/>
      <c r="BO4283" s="55"/>
      <c r="BP4283" s="55"/>
      <c r="BQ4283" s="55"/>
      <c r="BR4283" s="55"/>
      <c r="BS4283" s="55"/>
      <c r="BT4283" s="55"/>
    </row>
    <row r="4284" customFormat="1" hidden="1" spans="2:72">
      <c r="B4284" s="17"/>
      <c r="C4284" s="4">
        <f t="shared" si="522"/>
        <v>4280</v>
      </c>
      <c r="D4284" s="16"/>
      <c r="E4284" s="54"/>
      <c r="F4284" s="55"/>
      <c r="G4284" s="56"/>
      <c r="H4284" s="57"/>
      <c r="I4284" s="47"/>
      <c r="J4284" s="17"/>
      <c r="K4284" s="17"/>
      <c r="L4284" s="17"/>
      <c r="M4284" s="17"/>
      <c r="N4284" s="17"/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  <c r="AE4284" s="17"/>
      <c r="AF4284" s="17"/>
      <c r="AG4284" s="17"/>
      <c r="AH4284" s="17"/>
      <c r="AI4284" s="17"/>
      <c r="AJ4284" s="17"/>
      <c r="AK4284" s="17"/>
      <c r="AL4284" s="17"/>
      <c r="AM4284" s="17"/>
      <c r="AN4284" s="17"/>
      <c r="AO4284" s="37"/>
      <c r="AP4284" s="17"/>
      <c r="AQ4284" s="55"/>
      <c r="AR4284" s="55"/>
      <c r="AS4284" s="55"/>
      <c r="AT4284" s="55"/>
      <c r="AU4284" s="55"/>
      <c r="AV4284" s="55"/>
      <c r="AW4284" s="55"/>
      <c r="AX4284" s="55"/>
      <c r="AY4284" s="55"/>
      <c r="AZ4284" s="55"/>
      <c r="BA4284" s="55"/>
      <c r="BB4284" s="55"/>
      <c r="BC4284" s="55"/>
      <c r="BD4284" s="55"/>
      <c r="BE4284" s="55"/>
      <c r="BF4284" s="55"/>
      <c r="BG4284" s="55"/>
      <c r="BH4284" s="55"/>
      <c r="BI4284" s="55"/>
      <c r="BJ4284" s="55"/>
      <c r="BK4284" s="55"/>
      <c r="BL4284" s="55"/>
      <c r="BM4284" s="55"/>
      <c r="BN4284" s="55"/>
      <c r="BO4284" s="55"/>
      <c r="BP4284" s="55"/>
      <c r="BQ4284" s="55"/>
      <c r="BR4284" s="55"/>
      <c r="BS4284" s="55"/>
      <c r="BT4284" s="55"/>
    </row>
    <row r="4285" customFormat="1" hidden="1" spans="2:72">
      <c r="B4285" s="17"/>
      <c r="C4285" s="4">
        <f t="shared" si="522"/>
        <v>4281</v>
      </c>
      <c r="D4285" s="16"/>
      <c r="E4285" s="54"/>
      <c r="F4285" s="55"/>
      <c r="G4285" s="56"/>
      <c r="H4285" s="57"/>
      <c r="I4285" s="47"/>
      <c r="J4285" s="17"/>
      <c r="K4285" s="17"/>
      <c r="L4285" s="17"/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  <c r="AE4285" s="17"/>
      <c r="AF4285" s="17"/>
      <c r="AG4285" s="17"/>
      <c r="AH4285" s="17"/>
      <c r="AI4285" s="17"/>
      <c r="AJ4285" s="17"/>
      <c r="AK4285" s="17"/>
      <c r="AL4285" s="17"/>
      <c r="AM4285" s="17"/>
      <c r="AN4285" s="17"/>
      <c r="AO4285" s="37"/>
      <c r="AP4285" s="17"/>
      <c r="AQ4285" s="55"/>
      <c r="AR4285" s="55"/>
      <c r="AS4285" s="55"/>
      <c r="AT4285" s="55"/>
      <c r="AU4285" s="55"/>
      <c r="AV4285" s="55"/>
      <c r="AW4285" s="55"/>
      <c r="AX4285" s="55"/>
      <c r="AY4285" s="55"/>
      <c r="AZ4285" s="55"/>
      <c r="BA4285" s="55"/>
      <c r="BB4285" s="55"/>
      <c r="BC4285" s="55"/>
      <c r="BD4285" s="55"/>
      <c r="BE4285" s="55"/>
      <c r="BF4285" s="55"/>
      <c r="BG4285" s="55"/>
      <c r="BH4285" s="55"/>
      <c r="BI4285" s="55"/>
      <c r="BJ4285" s="55"/>
      <c r="BK4285" s="55"/>
      <c r="BL4285" s="55"/>
      <c r="BM4285" s="55"/>
      <c r="BN4285" s="55"/>
      <c r="BO4285" s="55"/>
      <c r="BP4285" s="55"/>
      <c r="BQ4285" s="55"/>
      <c r="BR4285" s="55"/>
      <c r="BS4285" s="55"/>
      <c r="BT4285" s="55"/>
    </row>
    <row r="4286" customFormat="1" hidden="1" spans="2:72">
      <c r="B4286" s="17"/>
      <c r="C4286" s="4">
        <f t="shared" si="522"/>
        <v>4282</v>
      </c>
      <c r="D4286" s="58"/>
      <c r="E4286" s="54"/>
      <c r="F4286" s="55"/>
      <c r="G4286" s="56"/>
      <c r="H4286" s="57"/>
      <c r="I4286" s="47"/>
      <c r="J4286" s="17"/>
      <c r="K4286" s="17"/>
      <c r="L4286" s="17"/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  <c r="AE4286" s="17"/>
      <c r="AF4286" s="17"/>
      <c r="AG4286" s="17"/>
      <c r="AH4286" s="17"/>
      <c r="AI4286" s="17"/>
      <c r="AJ4286" s="17"/>
      <c r="AK4286" s="17"/>
      <c r="AL4286" s="17"/>
      <c r="AM4286" s="17"/>
      <c r="AN4286" s="17"/>
      <c r="AO4286" s="37"/>
      <c r="AP4286" s="17"/>
      <c r="AQ4286" s="55"/>
      <c r="AR4286" s="55"/>
      <c r="AS4286" s="55"/>
      <c r="AT4286" s="55"/>
      <c r="AU4286" s="55"/>
      <c r="AV4286" s="55"/>
      <c r="AW4286" s="55"/>
      <c r="AX4286" s="55"/>
      <c r="AY4286" s="55"/>
      <c r="AZ4286" s="55"/>
      <c r="BA4286" s="55"/>
      <c r="BB4286" s="55"/>
      <c r="BC4286" s="55"/>
      <c r="BD4286" s="55"/>
      <c r="BE4286" s="55"/>
      <c r="BF4286" s="55"/>
      <c r="BG4286" s="55"/>
      <c r="BH4286" s="55"/>
      <c r="BI4286" s="55"/>
      <c r="BJ4286" s="55"/>
      <c r="BK4286" s="55"/>
      <c r="BL4286" s="55"/>
      <c r="BM4286" s="55"/>
      <c r="BN4286" s="55"/>
      <c r="BO4286" s="55"/>
      <c r="BP4286" s="55"/>
      <c r="BQ4286" s="55"/>
      <c r="BR4286" s="55"/>
      <c r="BS4286" s="55"/>
      <c r="BT4286" s="55"/>
    </row>
    <row r="4287" customFormat="1" hidden="1" spans="2:72">
      <c r="B4287" s="17"/>
      <c r="C4287" s="4">
        <f t="shared" si="522"/>
        <v>4283</v>
      </c>
      <c r="D4287" s="58"/>
      <c r="E4287" s="54"/>
      <c r="F4287" s="55"/>
      <c r="G4287" s="56"/>
      <c r="H4287" s="57"/>
      <c r="I4287" s="47"/>
      <c r="J4287" s="17"/>
      <c r="K4287" s="17"/>
      <c r="L4287" s="17"/>
      <c r="M4287" s="17"/>
      <c r="N4287" s="17"/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  <c r="AE4287" s="17"/>
      <c r="AF4287" s="17"/>
      <c r="AG4287" s="17"/>
      <c r="AH4287" s="17"/>
      <c r="AI4287" s="17"/>
      <c r="AJ4287" s="17"/>
      <c r="AK4287" s="17"/>
      <c r="AL4287" s="17"/>
      <c r="AM4287" s="17"/>
      <c r="AN4287" s="17"/>
      <c r="AO4287" s="37"/>
      <c r="AP4287" s="17"/>
      <c r="AQ4287" s="55"/>
      <c r="AR4287" s="55"/>
      <c r="AS4287" s="55"/>
      <c r="AT4287" s="55"/>
      <c r="AU4287" s="55"/>
      <c r="AV4287" s="55"/>
      <c r="AW4287" s="55"/>
      <c r="AX4287" s="55"/>
      <c r="AY4287" s="55"/>
      <c r="AZ4287" s="55"/>
      <c r="BA4287" s="55"/>
      <c r="BB4287" s="55"/>
      <c r="BC4287" s="55"/>
      <c r="BD4287" s="55"/>
      <c r="BE4287" s="55"/>
      <c r="BF4287" s="55"/>
      <c r="BG4287" s="55"/>
      <c r="BH4287" s="55"/>
      <c r="BI4287" s="55"/>
      <c r="BJ4287" s="55"/>
      <c r="BK4287" s="55"/>
      <c r="BL4287" s="55"/>
      <c r="BM4287" s="55"/>
      <c r="BN4287" s="55"/>
      <c r="BO4287" s="55"/>
      <c r="BP4287" s="55"/>
      <c r="BQ4287" s="55"/>
      <c r="BR4287" s="55"/>
      <c r="BS4287" s="55"/>
      <c r="BT4287" s="55"/>
    </row>
    <row r="4288" customFormat="1" hidden="1" spans="2:72">
      <c r="B4288" s="17"/>
      <c r="C4288" s="4">
        <f t="shared" si="522"/>
        <v>4284</v>
      </c>
      <c r="D4288" s="58"/>
      <c r="E4288" s="54"/>
      <c r="F4288" s="55"/>
      <c r="G4288" s="56"/>
      <c r="H4288" s="57"/>
      <c r="I4288" s="47"/>
      <c r="J4288" s="17"/>
      <c r="K4288" s="17"/>
      <c r="L4288" s="17"/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  <c r="AE4288" s="17"/>
      <c r="AF4288" s="17"/>
      <c r="AG4288" s="17"/>
      <c r="AH4288" s="17"/>
      <c r="AI4288" s="17"/>
      <c r="AJ4288" s="17"/>
      <c r="AK4288" s="17"/>
      <c r="AL4288" s="17"/>
      <c r="AM4288" s="17"/>
      <c r="AN4288" s="17"/>
      <c r="AO4288" s="37"/>
      <c r="AP4288" s="17"/>
      <c r="AQ4288" s="55"/>
      <c r="AR4288" s="55"/>
      <c r="AS4288" s="55"/>
      <c r="AT4288" s="55"/>
      <c r="AU4288" s="55"/>
      <c r="AV4288" s="55"/>
      <c r="AW4288" s="55"/>
      <c r="AX4288" s="55"/>
      <c r="AY4288" s="55"/>
      <c r="AZ4288" s="55"/>
      <c r="BA4288" s="55"/>
      <c r="BB4288" s="55"/>
      <c r="BC4288" s="55"/>
      <c r="BD4288" s="55"/>
      <c r="BE4288" s="55"/>
      <c r="BF4288" s="55"/>
      <c r="BG4288" s="55"/>
      <c r="BH4288" s="55"/>
      <c r="BI4288" s="55"/>
      <c r="BJ4288" s="55"/>
      <c r="BK4288" s="55"/>
      <c r="BL4288" s="55"/>
      <c r="BM4288" s="55"/>
      <c r="BN4288" s="55"/>
      <c r="BO4288" s="55"/>
      <c r="BP4288" s="55"/>
      <c r="BQ4288" s="55"/>
      <c r="BR4288" s="55"/>
      <c r="BS4288" s="55"/>
      <c r="BT4288" s="55"/>
    </row>
    <row r="4289" customFormat="1" hidden="1" spans="2:72">
      <c r="B4289" s="17"/>
      <c r="C4289" s="4">
        <f t="shared" si="522"/>
        <v>4285</v>
      </c>
      <c r="D4289" s="58"/>
      <c r="E4289" s="54"/>
      <c r="F4289" s="55"/>
      <c r="G4289" s="56"/>
      <c r="H4289" s="57"/>
      <c r="I4289" s="47"/>
      <c r="J4289" s="17"/>
      <c r="K4289" s="17"/>
      <c r="L4289" s="17"/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7"/>
      <c r="AG4289" s="17"/>
      <c r="AH4289" s="17"/>
      <c r="AI4289" s="17"/>
      <c r="AJ4289" s="17"/>
      <c r="AK4289" s="17"/>
      <c r="AL4289" s="17"/>
      <c r="AM4289" s="17"/>
      <c r="AN4289" s="17"/>
      <c r="AO4289" s="37"/>
      <c r="AP4289" s="17"/>
      <c r="AQ4289" s="55"/>
      <c r="AR4289" s="55"/>
      <c r="AS4289" s="55"/>
      <c r="AT4289" s="55"/>
      <c r="AU4289" s="55"/>
      <c r="AV4289" s="55"/>
      <c r="AW4289" s="55"/>
      <c r="AX4289" s="55"/>
      <c r="AY4289" s="55"/>
      <c r="AZ4289" s="55"/>
      <c r="BA4289" s="55"/>
      <c r="BB4289" s="55"/>
      <c r="BC4289" s="55"/>
      <c r="BD4289" s="55"/>
      <c r="BE4289" s="55"/>
      <c r="BF4289" s="55"/>
      <c r="BG4289" s="55"/>
      <c r="BH4289" s="55"/>
      <c r="BI4289" s="55"/>
      <c r="BJ4289" s="55"/>
      <c r="BK4289" s="55"/>
      <c r="BL4289" s="55"/>
      <c r="BM4289" s="55"/>
      <c r="BN4289" s="55"/>
      <c r="BO4289" s="55"/>
      <c r="BP4289" s="55"/>
      <c r="BQ4289" s="55"/>
      <c r="BR4289" s="55"/>
      <c r="BS4289" s="55"/>
      <c r="BT4289" s="55"/>
    </row>
    <row r="4290" customFormat="1" hidden="1" spans="2:72">
      <c r="B4290" s="17"/>
      <c r="C4290" s="4">
        <f t="shared" si="522"/>
        <v>4286</v>
      </c>
      <c r="D4290" s="58"/>
      <c r="E4290" s="54"/>
      <c r="F4290" s="55"/>
      <c r="G4290" s="56"/>
      <c r="H4290" s="57"/>
      <c r="I4290" s="47"/>
      <c r="J4290" s="17"/>
      <c r="K4290" s="17"/>
      <c r="L4290" s="17"/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  <c r="AE4290" s="17"/>
      <c r="AF4290" s="17"/>
      <c r="AG4290" s="17"/>
      <c r="AH4290" s="17"/>
      <c r="AI4290" s="17"/>
      <c r="AJ4290" s="17"/>
      <c r="AK4290" s="17"/>
      <c r="AL4290" s="17"/>
      <c r="AM4290" s="17"/>
      <c r="AN4290" s="17"/>
      <c r="AO4290" s="37"/>
      <c r="AP4290" s="17"/>
      <c r="AQ4290" s="55"/>
      <c r="AR4290" s="55"/>
      <c r="AS4290" s="55"/>
      <c r="AT4290" s="55"/>
      <c r="AU4290" s="55"/>
      <c r="AV4290" s="55"/>
      <c r="AW4290" s="55"/>
      <c r="AX4290" s="55"/>
      <c r="AY4290" s="55"/>
      <c r="AZ4290" s="55"/>
      <c r="BA4290" s="55"/>
      <c r="BB4290" s="55"/>
      <c r="BC4290" s="55"/>
      <c r="BD4290" s="55"/>
      <c r="BE4290" s="55"/>
      <c r="BF4290" s="55"/>
      <c r="BG4290" s="55"/>
      <c r="BH4290" s="55"/>
      <c r="BI4290" s="55"/>
      <c r="BJ4290" s="55"/>
      <c r="BK4290" s="55"/>
      <c r="BL4290" s="55"/>
      <c r="BM4290" s="55"/>
      <c r="BN4290" s="55"/>
      <c r="BO4290" s="55"/>
      <c r="BP4290" s="55"/>
      <c r="BQ4290" s="55"/>
      <c r="BR4290" s="55"/>
      <c r="BS4290" s="55"/>
      <c r="BT4290" s="55"/>
    </row>
    <row r="4291" customFormat="1" spans="2:72">
      <c r="B4291" s="17"/>
      <c r="C4291" s="4">
        <f t="shared" ref="C4291:C4305" si="523">ROW()-4</f>
        <v>4287</v>
      </c>
      <c r="D4291" s="16" t="s">
        <v>5034</v>
      </c>
      <c r="E4291" s="54"/>
      <c r="F4291" s="55" t="s">
        <v>5035</v>
      </c>
      <c r="G4291" s="56">
        <v>100</v>
      </c>
      <c r="H4291" s="35">
        <f t="shared" ref="H4291:H4293" si="524">G4291+I4291-AO4291</f>
        <v>100</v>
      </c>
      <c r="I4291" s="47"/>
      <c r="J4291" s="17"/>
      <c r="K4291" s="17"/>
      <c r="L4291" s="17"/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  <c r="AE4291" s="17"/>
      <c r="AF4291" s="17"/>
      <c r="AG4291" s="17"/>
      <c r="AH4291" s="17"/>
      <c r="AI4291" s="17"/>
      <c r="AJ4291" s="17"/>
      <c r="AK4291" s="17"/>
      <c r="AL4291" s="17"/>
      <c r="AM4291" s="17"/>
      <c r="AN4291" s="17"/>
      <c r="AO4291" s="37">
        <f t="shared" ref="AO4291:AO4293" si="525">SUM(AP4291:BT4291)</f>
        <v>0</v>
      </c>
      <c r="AP4291" s="17"/>
      <c r="AQ4291" s="55"/>
      <c r="AR4291" s="55"/>
      <c r="AS4291" s="55"/>
      <c r="AT4291" s="55"/>
      <c r="AU4291" s="55"/>
      <c r="AV4291" s="55"/>
      <c r="AW4291" s="55"/>
      <c r="AX4291" s="55"/>
      <c r="AY4291" s="55"/>
      <c r="AZ4291" s="55"/>
      <c r="BA4291" s="55"/>
      <c r="BB4291" s="55"/>
      <c r="BC4291" s="55"/>
      <c r="BD4291" s="55"/>
      <c r="BE4291" s="55"/>
      <c r="BF4291" s="55"/>
      <c r="BG4291" s="55"/>
      <c r="BH4291" s="55"/>
      <c r="BI4291" s="55"/>
      <c r="BJ4291" s="55"/>
      <c r="BK4291" s="55"/>
      <c r="BL4291" s="55"/>
      <c r="BM4291" s="55"/>
      <c r="BN4291" s="55"/>
      <c r="BO4291" s="55"/>
      <c r="BP4291" s="55"/>
      <c r="BQ4291" s="55"/>
      <c r="BR4291" s="55"/>
      <c r="BS4291" s="55"/>
      <c r="BT4291" s="55"/>
    </row>
    <row r="4292" customFormat="1" spans="2:72">
      <c r="B4292" s="17"/>
      <c r="C4292" s="4">
        <f t="shared" si="523"/>
        <v>4288</v>
      </c>
      <c r="D4292" s="16" t="s">
        <v>5036</v>
      </c>
      <c r="E4292" s="54"/>
      <c r="F4292" s="55" t="s">
        <v>4916</v>
      </c>
      <c r="G4292" s="56">
        <v>50</v>
      </c>
      <c r="H4292" s="35">
        <f t="shared" si="524"/>
        <v>0</v>
      </c>
      <c r="I4292" s="47"/>
      <c r="J4292" s="17"/>
      <c r="K4292" s="17"/>
      <c r="L4292" s="17"/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  <c r="AE4292" s="17"/>
      <c r="AF4292" s="17"/>
      <c r="AG4292" s="17"/>
      <c r="AH4292" s="17"/>
      <c r="AI4292" s="17"/>
      <c r="AJ4292" s="17"/>
      <c r="AK4292" s="17"/>
      <c r="AL4292" s="17"/>
      <c r="AM4292" s="17"/>
      <c r="AN4292" s="17"/>
      <c r="AO4292" s="37">
        <f t="shared" si="525"/>
        <v>50</v>
      </c>
      <c r="AP4292" s="17"/>
      <c r="AQ4292" s="55"/>
      <c r="AR4292" s="55"/>
      <c r="AS4292" s="55"/>
      <c r="AT4292" s="55"/>
      <c r="AU4292" s="55"/>
      <c r="AV4292" s="55"/>
      <c r="AW4292" s="55"/>
      <c r="AX4292" s="55"/>
      <c r="AY4292" s="55"/>
      <c r="AZ4292" s="55"/>
      <c r="BA4292" s="55"/>
      <c r="BB4292" s="55"/>
      <c r="BC4292" s="55"/>
      <c r="BD4292" s="55"/>
      <c r="BE4292" s="55"/>
      <c r="BF4292" s="55"/>
      <c r="BG4292" s="55">
        <v>50</v>
      </c>
      <c r="BH4292" s="55"/>
      <c r="BI4292" s="55"/>
      <c r="BJ4292" s="55"/>
      <c r="BK4292" s="55"/>
      <c r="BL4292" s="55"/>
      <c r="BM4292" s="55"/>
      <c r="BN4292" s="55"/>
      <c r="BO4292" s="55"/>
      <c r="BP4292" s="55"/>
      <c r="BQ4292" s="55"/>
      <c r="BR4292" s="55"/>
      <c r="BS4292" s="55"/>
      <c r="BT4292" s="55"/>
    </row>
    <row r="4293" customFormat="1" spans="2:72">
      <c r="B4293" s="17"/>
      <c r="C4293" s="4">
        <f t="shared" si="523"/>
        <v>4289</v>
      </c>
      <c r="D4293" s="16" t="s">
        <v>5037</v>
      </c>
      <c r="E4293" s="54"/>
      <c r="F4293" s="55" t="s">
        <v>3018</v>
      </c>
      <c r="G4293" s="56">
        <v>250</v>
      </c>
      <c r="H4293" s="35">
        <f t="shared" si="524"/>
        <v>50</v>
      </c>
      <c r="I4293" s="47"/>
      <c r="J4293" s="17"/>
      <c r="K4293" s="17"/>
      <c r="L4293" s="17"/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  <c r="AE4293" s="17"/>
      <c r="AF4293" s="17"/>
      <c r="AG4293" s="17"/>
      <c r="AH4293" s="17"/>
      <c r="AI4293" s="17"/>
      <c r="AJ4293" s="17"/>
      <c r="AK4293" s="17"/>
      <c r="AL4293" s="17"/>
      <c r="AM4293" s="17"/>
      <c r="AN4293" s="17"/>
      <c r="AO4293" s="37">
        <f t="shared" si="525"/>
        <v>200</v>
      </c>
      <c r="AP4293" s="17"/>
      <c r="AQ4293" s="55"/>
      <c r="AR4293" s="55"/>
      <c r="AS4293" s="55"/>
      <c r="AT4293" s="55"/>
      <c r="AU4293" s="55"/>
      <c r="AV4293" s="55"/>
      <c r="AW4293" s="55"/>
      <c r="AX4293" s="55"/>
      <c r="AY4293" s="55"/>
      <c r="AZ4293" s="55"/>
      <c r="BA4293" s="55"/>
      <c r="BB4293" s="55"/>
      <c r="BC4293" s="55"/>
      <c r="BD4293" s="55"/>
      <c r="BE4293" s="55"/>
      <c r="BF4293" s="55"/>
      <c r="BG4293" s="55">
        <v>200</v>
      </c>
      <c r="BH4293" s="55"/>
      <c r="BI4293" s="55"/>
      <c r="BJ4293" s="55"/>
      <c r="BK4293" s="55"/>
      <c r="BL4293" s="55"/>
      <c r="BM4293" s="55"/>
      <c r="BN4293" s="55"/>
      <c r="BO4293" s="55"/>
      <c r="BP4293" s="55"/>
      <c r="BQ4293" s="55"/>
      <c r="BR4293" s="55"/>
      <c r="BS4293" s="55"/>
      <c r="BT4293" s="55"/>
    </row>
    <row r="4294" customFormat="1" hidden="1" spans="2:72">
      <c r="B4294" s="17"/>
      <c r="C4294" s="4">
        <f t="shared" si="523"/>
        <v>4290</v>
      </c>
      <c r="D4294" s="16" t="s">
        <v>5038</v>
      </c>
      <c r="E4294" s="54"/>
      <c r="F4294" s="55"/>
      <c r="G4294" s="56">
        <v>100</v>
      </c>
      <c r="H4294" s="57">
        <v>0</v>
      </c>
      <c r="I4294" s="47"/>
      <c r="J4294" s="17"/>
      <c r="K4294" s="17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  <c r="AE4294" s="17"/>
      <c r="AF4294" s="17"/>
      <c r="AG4294" s="17"/>
      <c r="AH4294" s="17"/>
      <c r="AI4294" s="17"/>
      <c r="AJ4294" s="17"/>
      <c r="AK4294" s="17"/>
      <c r="AL4294" s="17"/>
      <c r="AM4294" s="17"/>
      <c r="AN4294" s="17"/>
      <c r="AO4294" s="37">
        <v>100</v>
      </c>
      <c r="AP4294" s="17"/>
      <c r="AQ4294" s="55"/>
      <c r="AR4294" s="55"/>
      <c r="AS4294" s="55"/>
      <c r="AT4294" s="55"/>
      <c r="AU4294" s="55"/>
      <c r="AV4294" s="55"/>
      <c r="AW4294" s="55"/>
      <c r="AX4294" s="55"/>
      <c r="AY4294" s="55"/>
      <c r="AZ4294" s="55">
        <v>21</v>
      </c>
      <c r="BA4294" s="55"/>
      <c r="BB4294" s="55"/>
      <c r="BC4294" s="55"/>
      <c r="BD4294" s="55"/>
      <c r="BE4294" s="55">
        <v>79</v>
      </c>
      <c r="BF4294" s="55"/>
      <c r="BG4294" s="55"/>
      <c r="BH4294" s="55"/>
      <c r="BI4294" s="55"/>
      <c r="BJ4294" s="55"/>
      <c r="BK4294" s="55"/>
      <c r="BL4294" s="55"/>
      <c r="BM4294" s="55"/>
      <c r="BN4294" s="55"/>
      <c r="BO4294" s="55"/>
      <c r="BP4294" s="55"/>
      <c r="BQ4294" s="55"/>
      <c r="BR4294" s="55"/>
      <c r="BS4294" s="55"/>
      <c r="BT4294" s="55"/>
    </row>
    <row r="4295" customFormat="1" spans="2:72">
      <c r="B4295" s="17"/>
      <c r="C4295" s="4">
        <f t="shared" si="523"/>
        <v>4291</v>
      </c>
      <c r="D4295" s="16" t="s">
        <v>5039</v>
      </c>
      <c r="E4295" s="54"/>
      <c r="F4295" s="55"/>
      <c r="G4295" s="56">
        <v>100</v>
      </c>
      <c r="H4295" s="35">
        <f t="shared" ref="H4295:H4299" si="526">G4295+I4295-AO4295</f>
        <v>100</v>
      </c>
      <c r="I4295" s="47"/>
      <c r="J4295" s="17"/>
      <c r="K4295" s="17"/>
      <c r="L4295" s="17"/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  <c r="AE4295" s="17"/>
      <c r="AF4295" s="17"/>
      <c r="AG4295" s="17"/>
      <c r="AH4295" s="17"/>
      <c r="AI4295" s="17"/>
      <c r="AJ4295" s="17"/>
      <c r="AK4295" s="17"/>
      <c r="AL4295" s="17"/>
      <c r="AM4295" s="17"/>
      <c r="AN4295" s="17"/>
      <c r="AO4295" s="37">
        <f t="shared" ref="AO4295:AO4300" si="527">SUM(AP4295:BT4295)</f>
        <v>0</v>
      </c>
      <c r="AP4295" s="17"/>
      <c r="AQ4295" s="55"/>
      <c r="AR4295" s="55"/>
      <c r="AS4295" s="55"/>
      <c r="AT4295" s="55"/>
      <c r="AU4295" s="55"/>
      <c r="AV4295" s="55"/>
      <c r="AW4295" s="55"/>
      <c r="AX4295" s="55"/>
      <c r="AY4295" s="55"/>
      <c r="AZ4295" s="55"/>
      <c r="BA4295" s="55"/>
      <c r="BB4295" s="55"/>
      <c r="BC4295" s="55"/>
      <c r="BD4295" s="55"/>
      <c r="BE4295" s="55"/>
      <c r="BF4295" s="55"/>
      <c r="BG4295" s="55"/>
      <c r="BH4295" s="55"/>
      <c r="BI4295" s="55"/>
      <c r="BJ4295" s="55"/>
      <c r="BK4295" s="55"/>
      <c r="BL4295" s="55"/>
      <c r="BM4295" s="55"/>
      <c r="BN4295" s="55"/>
      <c r="BO4295" s="55"/>
      <c r="BP4295" s="55"/>
      <c r="BQ4295" s="55"/>
      <c r="BR4295" s="55"/>
      <c r="BS4295" s="55"/>
      <c r="BT4295" s="55"/>
    </row>
    <row r="4296" customFormat="1" spans="2:72">
      <c r="B4296" s="17"/>
      <c r="C4296" s="4">
        <f t="shared" si="523"/>
        <v>4292</v>
      </c>
      <c r="D4296" s="16" t="s">
        <v>5040</v>
      </c>
      <c r="E4296" s="54"/>
      <c r="F4296" s="55" t="s">
        <v>4581</v>
      </c>
      <c r="G4296" s="56">
        <v>20</v>
      </c>
      <c r="H4296" s="35">
        <f t="shared" si="526"/>
        <v>20</v>
      </c>
      <c r="I4296" s="47"/>
      <c r="J4296" s="17"/>
      <c r="K4296" s="17"/>
      <c r="L4296" s="17"/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  <c r="AE4296" s="17"/>
      <c r="AF4296" s="17"/>
      <c r="AG4296" s="17"/>
      <c r="AH4296" s="17"/>
      <c r="AI4296" s="17"/>
      <c r="AJ4296" s="17"/>
      <c r="AK4296" s="17"/>
      <c r="AL4296" s="17"/>
      <c r="AM4296" s="17"/>
      <c r="AN4296" s="17"/>
      <c r="AO4296" s="37">
        <f t="shared" si="527"/>
        <v>0</v>
      </c>
      <c r="AP4296" s="17"/>
      <c r="AQ4296" s="55"/>
      <c r="AR4296" s="55"/>
      <c r="AS4296" s="55"/>
      <c r="AT4296" s="55"/>
      <c r="AU4296" s="55"/>
      <c r="AV4296" s="55"/>
      <c r="AW4296" s="55"/>
      <c r="AX4296" s="55"/>
      <c r="AY4296" s="55"/>
      <c r="AZ4296" s="55"/>
      <c r="BA4296" s="55"/>
      <c r="BB4296" s="55"/>
      <c r="BC4296" s="55"/>
      <c r="BD4296" s="55"/>
      <c r="BE4296" s="55"/>
      <c r="BF4296" s="55"/>
      <c r="BG4296" s="55"/>
      <c r="BH4296" s="55"/>
      <c r="BI4296" s="55"/>
      <c r="BJ4296" s="55"/>
      <c r="BK4296" s="55"/>
      <c r="BL4296" s="55"/>
      <c r="BM4296" s="55"/>
      <c r="BN4296" s="55"/>
      <c r="BO4296" s="55"/>
      <c r="BP4296" s="55"/>
      <c r="BQ4296" s="55"/>
      <c r="BR4296" s="55"/>
      <c r="BS4296" s="55"/>
      <c r="BT4296" s="55"/>
    </row>
    <row r="4297" customFormat="1" spans="2:72">
      <c r="B4297" s="17"/>
      <c r="C4297" s="4">
        <f t="shared" si="523"/>
        <v>4293</v>
      </c>
      <c r="D4297" s="16" t="s">
        <v>5041</v>
      </c>
      <c r="E4297" s="54"/>
      <c r="F4297" s="55" t="s">
        <v>4926</v>
      </c>
      <c r="G4297" s="56">
        <v>100</v>
      </c>
      <c r="H4297" s="35">
        <f t="shared" si="526"/>
        <v>100</v>
      </c>
      <c r="I4297" s="47"/>
      <c r="J4297" s="17"/>
      <c r="K4297" s="17"/>
      <c r="L4297" s="17"/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  <c r="AE4297" s="17"/>
      <c r="AF4297" s="17"/>
      <c r="AG4297" s="17"/>
      <c r="AH4297" s="17"/>
      <c r="AI4297" s="17"/>
      <c r="AJ4297" s="17"/>
      <c r="AK4297" s="17"/>
      <c r="AL4297" s="17"/>
      <c r="AM4297" s="17"/>
      <c r="AN4297" s="17"/>
      <c r="AO4297" s="37">
        <f t="shared" si="527"/>
        <v>0</v>
      </c>
      <c r="AP4297" s="17"/>
      <c r="AQ4297" s="55"/>
      <c r="AR4297" s="55"/>
      <c r="AS4297" s="55"/>
      <c r="AT4297" s="55"/>
      <c r="AU4297" s="55"/>
      <c r="AV4297" s="55"/>
      <c r="AW4297" s="55"/>
      <c r="AX4297" s="55"/>
      <c r="AY4297" s="55"/>
      <c r="AZ4297" s="55"/>
      <c r="BA4297" s="55"/>
      <c r="BB4297" s="55"/>
      <c r="BC4297" s="55"/>
      <c r="BD4297" s="55"/>
      <c r="BE4297" s="55"/>
      <c r="BF4297" s="55"/>
      <c r="BG4297" s="55"/>
      <c r="BH4297" s="55"/>
      <c r="BI4297" s="55"/>
      <c r="BJ4297" s="55"/>
      <c r="BK4297" s="55"/>
      <c r="BL4297" s="55"/>
      <c r="BM4297" s="55"/>
      <c r="BN4297" s="55"/>
      <c r="BO4297" s="55"/>
      <c r="BP4297" s="55"/>
      <c r="BQ4297" s="55"/>
      <c r="BR4297" s="55"/>
      <c r="BS4297" s="55"/>
      <c r="BT4297" s="55"/>
    </row>
    <row r="4298" customFormat="1" spans="2:72">
      <c r="B4298" s="17"/>
      <c r="C4298" s="4">
        <f t="shared" si="523"/>
        <v>4294</v>
      </c>
      <c r="D4298" s="16" t="s">
        <v>5042</v>
      </c>
      <c r="E4298" s="54"/>
      <c r="F4298" s="55" t="s">
        <v>4926</v>
      </c>
      <c r="G4298" s="56">
        <v>200</v>
      </c>
      <c r="H4298" s="35">
        <f t="shared" si="526"/>
        <v>200</v>
      </c>
      <c r="I4298" s="47"/>
      <c r="J4298" s="17"/>
      <c r="K4298" s="17"/>
      <c r="L4298" s="17"/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  <c r="AE4298" s="17"/>
      <c r="AF4298" s="17"/>
      <c r="AG4298" s="17"/>
      <c r="AH4298" s="17"/>
      <c r="AI4298" s="17"/>
      <c r="AJ4298" s="17"/>
      <c r="AK4298" s="17"/>
      <c r="AL4298" s="17"/>
      <c r="AM4298" s="17"/>
      <c r="AN4298" s="17"/>
      <c r="AO4298" s="37">
        <f t="shared" si="527"/>
        <v>0</v>
      </c>
      <c r="AP4298" s="17"/>
      <c r="AQ4298" s="55"/>
      <c r="AR4298" s="55"/>
      <c r="AS4298" s="55"/>
      <c r="AT4298" s="55"/>
      <c r="AU4298" s="55"/>
      <c r="AV4298" s="55"/>
      <c r="AW4298" s="55"/>
      <c r="AX4298" s="55"/>
      <c r="AY4298" s="55"/>
      <c r="AZ4298" s="55"/>
      <c r="BA4298" s="55"/>
      <c r="BB4298" s="55"/>
      <c r="BC4298" s="55"/>
      <c r="BD4298" s="55"/>
      <c r="BE4298" s="55"/>
      <c r="BF4298" s="55"/>
      <c r="BG4298" s="55"/>
      <c r="BH4298" s="55"/>
      <c r="BI4298" s="55"/>
      <c r="BJ4298" s="55"/>
      <c r="BK4298" s="55"/>
      <c r="BL4298" s="55"/>
      <c r="BM4298" s="55"/>
      <c r="BN4298" s="55"/>
      <c r="BO4298" s="55"/>
      <c r="BP4298" s="55"/>
      <c r="BQ4298" s="55"/>
      <c r="BR4298" s="55"/>
      <c r="BS4298" s="55"/>
      <c r="BT4298" s="55"/>
    </row>
    <row r="4299" customFormat="1" spans="2:72">
      <c r="B4299" s="17"/>
      <c r="C4299" s="4">
        <f t="shared" si="523"/>
        <v>4295</v>
      </c>
      <c r="D4299" s="16" t="s">
        <v>5043</v>
      </c>
      <c r="E4299" s="54"/>
      <c r="F4299" s="55"/>
      <c r="G4299" s="56">
        <v>700</v>
      </c>
      <c r="H4299" s="35">
        <f t="shared" si="526"/>
        <v>700</v>
      </c>
      <c r="I4299" s="47"/>
      <c r="J4299" s="17"/>
      <c r="K4299" s="17"/>
      <c r="L4299" s="17"/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  <c r="AE4299" s="17"/>
      <c r="AF4299" s="17"/>
      <c r="AG4299" s="17"/>
      <c r="AH4299" s="17"/>
      <c r="AI4299" s="17"/>
      <c r="AJ4299" s="17"/>
      <c r="AK4299" s="17"/>
      <c r="AL4299" s="17"/>
      <c r="AM4299" s="17"/>
      <c r="AN4299" s="17"/>
      <c r="AO4299" s="37">
        <f t="shared" si="527"/>
        <v>0</v>
      </c>
      <c r="AP4299" s="17"/>
      <c r="AQ4299" s="55"/>
      <c r="AR4299" s="55"/>
      <c r="AS4299" s="55"/>
      <c r="AT4299" s="55"/>
      <c r="AU4299" s="55"/>
      <c r="AV4299" s="55"/>
      <c r="AW4299" s="55"/>
      <c r="AX4299" s="55"/>
      <c r="AY4299" s="55"/>
      <c r="AZ4299" s="55"/>
      <c r="BA4299" s="55"/>
      <c r="BB4299" s="55"/>
      <c r="BC4299" s="55"/>
      <c r="BD4299" s="55"/>
      <c r="BE4299" s="55"/>
      <c r="BF4299" s="55"/>
      <c r="BG4299" s="55"/>
      <c r="BH4299" s="55"/>
      <c r="BI4299" s="55"/>
      <c r="BJ4299" s="55"/>
      <c r="BK4299" s="55"/>
      <c r="BL4299" s="55"/>
      <c r="BM4299" s="55"/>
      <c r="BN4299" s="55"/>
      <c r="BO4299" s="55"/>
      <c r="BP4299" s="55"/>
      <c r="BQ4299" s="55"/>
      <c r="BR4299" s="55"/>
      <c r="BS4299" s="55"/>
      <c r="BT4299" s="55"/>
    </row>
    <row r="4300" customFormat="1" spans="2:72">
      <c r="B4300" s="17"/>
      <c r="C4300" s="4">
        <f t="shared" si="523"/>
        <v>4296</v>
      </c>
      <c r="D4300" s="16" t="s">
        <v>5044</v>
      </c>
      <c r="E4300" s="54"/>
      <c r="F4300" s="55" t="s">
        <v>4911</v>
      </c>
      <c r="G4300" s="56">
        <v>50</v>
      </c>
      <c r="H4300" s="35">
        <f t="shared" ref="H4300:H4304" si="528">G4300+I4300-AO4300</f>
        <v>30</v>
      </c>
      <c r="I4300" s="47"/>
      <c r="J4300" s="17"/>
      <c r="K4300" s="17"/>
      <c r="L4300" s="17"/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  <c r="AE4300" s="17"/>
      <c r="AF4300" s="17"/>
      <c r="AG4300" s="17"/>
      <c r="AH4300" s="17"/>
      <c r="AI4300" s="17"/>
      <c r="AJ4300" s="17"/>
      <c r="AK4300" s="17"/>
      <c r="AL4300" s="17"/>
      <c r="AM4300" s="17"/>
      <c r="AN4300" s="17"/>
      <c r="AO4300" s="37">
        <f t="shared" si="527"/>
        <v>20</v>
      </c>
      <c r="AP4300" s="17"/>
      <c r="AQ4300" s="55"/>
      <c r="AR4300" s="55"/>
      <c r="AS4300" s="55"/>
      <c r="AT4300" s="55"/>
      <c r="AU4300" s="55"/>
      <c r="AV4300" s="55"/>
      <c r="AW4300" s="55"/>
      <c r="AX4300" s="55"/>
      <c r="AY4300" s="55"/>
      <c r="AZ4300" s="55"/>
      <c r="BA4300" s="55"/>
      <c r="BB4300" s="55"/>
      <c r="BC4300" s="55"/>
      <c r="BD4300" s="55"/>
      <c r="BE4300" s="55"/>
      <c r="BF4300" s="55"/>
      <c r="BG4300" s="55"/>
      <c r="BH4300" s="55">
        <v>20</v>
      </c>
      <c r="BI4300" s="55"/>
      <c r="BJ4300" s="55"/>
      <c r="BK4300" s="55"/>
      <c r="BL4300" s="55"/>
      <c r="BM4300" s="55"/>
      <c r="BN4300" s="55"/>
      <c r="BO4300" s="55"/>
      <c r="BP4300" s="55"/>
      <c r="BQ4300" s="55"/>
      <c r="BR4300" s="55"/>
      <c r="BS4300" s="55"/>
      <c r="BT4300" s="55"/>
    </row>
    <row r="4301" customFormat="1" hidden="1" spans="2:72">
      <c r="B4301" s="17"/>
      <c r="C4301" s="4">
        <f t="shared" si="523"/>
        <v>4297</v>
      </c>
      <c r="D4301" s="16" t="s">
        <v>5045</v>
      </c>
      <c r="E4301" s="54"/>
      <c r="F4301" s="55"/>
      <c r="G4301" s="56">
        <v>50</v>
      </c>
      <c r="H4301" s="57">
        <v>0</v>
      </c>
      <c r="I4301" s="47"/>
      <c r="J4301" s="17"/>
      <c r="K4301" s="17"/>
      <c r="L4301" s="17"/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  <c r="AE4301" s="17"/>
      <c r="AF4301" s="17"/>
      <c r="AG4301" s="17"/>
      <c r="AH4301" s="17"/>
      <c r="AI4301" s="17"/>
      <c r="AJ4301" s="17"/>
      <c r="AK4301" s="17"/>
      <c r="AL4301" s="17"/>
      <c r="AM4301" s="17"/>
      <c r="AN4301" s="17"/>
      <c r="AO4301" s="37">
        <v>50</v>
      </c>
      <c r="AP4301" s="17"/>
      <c r="AQ4301" s="55"/>
      <c r="AR4301" s="55"/>
      <c r="AS4301" s="55"/>
      <c r="AT4301" s="55"/>
      <c r="AU4301" s="55"/>
      <c r="AV4301" s="55"/>
      <c r="AW4301" s="55"/>
      <c r="AX4301" s="55"/>
      <c r="AY4301" s="55"/>
      <c r="AZ4301" s="55"/>
      <c r="BA4301" s="55"/>
      <c r="BB4301" s="55"/>
      <c r="BC4301" s="55"/>
      <c r="BD4301" s="55"/>
      <c r="BE4301" s="55"/>
      <c r="BF4301" s="55">
        <v>50</v>
      </c>
      <c r="BG4301" s="55"/>
      <c r="BH4301" s="55"/>
      <c r="BI4301" s="55"/>
      <c r="BJ4301" s="55"/>
      <c r="BK4301" s="55"/>
      <c r="BL4301" s="55"/>
      <c r="BM4301" s="55"/>
      <c r="BN4301" s="55"/>
      <c r="BO4301" s="55"/>
      <c r="BP4301" s="55"/>
      <c r="BQ4301" s="55"/>
      <c r="BR4301" s="55"/>
      <c r="BS4301" s="55"/>
      <c r="BT4301" s="55"/>
    </row>
    <row r="4302" customFormat="1" spans="2:72">
      <c r="B4302" s="17"/>
      <c r="C4302" s="4">
        <f t="shared" si="523"/>
        <v>4298</v>
      </c>
      <c r="D4302" s="16" t="s">
        <v>5046</v>
      </c>
      <c r="E4302" s="54"/>
      <c r="F4302" s="55" t="s">
        <v>5047</v>
      </c>
      <c r="G4302" s="56">
        <v>80</v>
      </c>
      <c r="H4302" s="35">
        <f t="shared" si="528"/>
        <v>60</v>
      </c>
      <c r="I4302" s="47"/>
      <c r="J4302" s="17"/>
      <c r="K4302" s="17"/>
      <c r="L4302" s="17"/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  <c r="AE4302" s="17"/>
      <c r="AF4302" s="17"/>
      <c r="AG4302" s="17"/>
      <c r="AH4302" s="17"/>
      <c r="AI4302" s="17"/>
      <c r="AJ4302" s="17"/>
      <c r="AK4302" s="17"/>
      <c r="AL4302" s="17"/>
      <c r="AM4302" s="17"/>
      <c r="AN4302" s="17"/>
      <c r="AO4302" s="37">
        <f t="shared" ref="AO4302:AO4304" si="529">SUM(AP4302:BT4302)</f>
        <v>20</v>
      </c>
      <c r="AP4302" s="17"/>
      <c r="AQ4302" s="55"/>
      <c r="AR4302" s="55"/>
      <c r="AS4302" s="55"/>
      <c r="AT4302" s="55"/>
      <c r="AU4302" s="55"/>
      <c r="AV4302" s="55"/>
      <c r="AW4302" s="55"/>
      <c r="AX4302" s="55"/>
      <c r="AY4302" s="55"/>
      <c r="AZ4302" s="55"/>
      <c r="BA4302" s="55">
        <v>20</v>
      </c>
      <c r="BB4302" s="55"/>
      <c r="BC4302" s="55"/>
      <c r="BD4302" s="55"/>
      <c r="BE4302" s="55"/>
      <c r="BF4302" s="55"/>
      <c r="BG4302" s="55"/>
      <c r="BH4302" s="55"/>
      <c r="BI4302" s="55"/>
      <c r="BJ4302" s="55"/>
      <c r="BK4302" s="55"/>
      <c r="BL4302" s="55"/>
      <c r="BM4302" s="55"/>
      <c r="BN4302" s="55"/>
      <c r="BO4302" s="55"/>
      <c r="BP4302" s="55"/>
      <c r="BQ4302" s="55"/>
      <c r="BR4302" s="55"/>
      <c r="BS4302" s="55"/>
      <c r="BT4302" s="55"/>
    </row>
    <row r="4303" customFormat="1" spans="2:72">
      <c r="B4303" s="17"/>
      <c r="C4303" s="4">
        <f t="shared" si="523"/>
        <v>4299</v>
      </c>
      <c r="D4303" s="16" t="s">
        <v>5048</v>
      </c>
      <c r="E4303" s="54"/>
      <c r="F4303" s="55" t="s">
        <v>2912</v>
      </c>
      <c r="G4303" s="56">
        <v>10</v>
      </c>
      <c r="H4303" s="35">
        <f t="shared" si="528"/>
        <v>10</v>
      </c>
      <c r="I4303" s="47"/>
      <c r="J4303" s="17"/>
      <c r="K4303" s="17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  <c r="AE4303" s="17"/>
      <c r="AF4303" s="17"/>
      <c r="AG4303" s="17"/>
      <c r="AH4303" s="17"/>
      <c r="AI4303" s="17"/>
      <c r="AJ4303" s="17"/>
      <c r="AK4303" s="17"/>
      <c r="AL4303" s="17"/>
      <c r="AM4303" s="17"/>
      <c r="AN4303" s="17"/>
      <c r="AO4303" s="37">
        <f t="shared" si="529"/>
        <v>0</v>
      </c>
      <c r="AP4303" s="17"/>
      <c r="AQ4303" s="55"/>
      <c r="AR4303" s="55"/>
      <c r="AS4303" s="55"/>
      <c r="AT4303" s="55"/>
      <c r="AU4303" s="55"/>
      <c r="AV4303" s="55"/>
      <c r="AW4303" s="55"/>
      <c r="AX4303" s="55"/>
      <c r="AY4303" s="55"/>
      <c r="AZ4303" s="55"/>
      <c r="BA4303" s="55"/>
      <c r="BB4303" s="55"/>
      <c r="BC4303" s="55"/>
      <c r="BD4303" s="55"/>
      <c r="BE4303" s="55"/>
      <c r="BF4303" s="55"/>
      <c r="BG4303" s="55"/>
      <c r="BH4303" s="55"/>
      <c r="BI4303" s="55"/>
      <c r="BJ4303" s="55"/>
      <c r="BK4303" s="55"/>
      <c r="BL4303" s="55"/>
      <c r="BM4303" s="55"/>
      <c r="BN4303" s="55"/>
      <c r="BO4303" s="55"/>
      <c r="BP4303" s="55"/>
      <c r="BQ4303" s="55"/>
      <c r="BR4303" s="55"/>
      <c r="BS4303" s="55"/>
      <c r="BT4303" s="55"/>
    </row>
    <row r="4304" customFormat="1" spans="2:72">
      <c r="B4304" s="17"/>
      <c r="C4304" s="4">
        <f t="shared" si="523"/>
        <v>4300</v>
      </c>
      <c r="D4304" s="16" t="s">
        <v>5049</v>
      </c>
      <c r="E4304" s="54"/>
      <c r="F4304" s="55"/>
      <c r="G4304" s="56">
        <v>90</v>
      </c>
      <c r="H4304" s="35">
        <f t="shared" si="528"/>
        <v>90</v>
      </c>
      <c r="I4304" s="47"/>
      <c r="J4304" s="17"/>
      <c r="K4304" s="17"/>
      <c r="L4304" s="17"/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  <c r="AE4304" s="17"/>
      <c r="AF4304" s="17"/>
      <c r="AG4304" s="17"/>
      <c r="AH4304" s="17"/>
      <c r="AI4304" s="17"/>
      <c r="AJ4304" s="17"/>
      <c r="AK4304" s="17"/>
      <c r="AL4304" s="17"/>
      <c r="AM4304" s="17"/>
      <c r="AN4304" s="17"/>
      <c r="AO4304" s="37">
        <f t="shared" si="529"/>
        <v>0</v>
      </c>
      <c r="AP4304" s="17"/>
      <c r="AQ4304" s="55"/>
      <c r="AR4304" s="55"/>
      <c r="AS4304" s="55"/>
      <c r="AT4304" s="55"/>
      <c r="AU4304" s="55"/>
      <c r="AV4304" s="55"/>
      <c r="AW4304" s="55"/>
      <c r="AX4304" s="55"/>
      <c r="AY4304" s="55"/>
      <c r="AZ4304" s="55"/>
      <c r="BA4304" s="55"/>
      <c r="BB4304" s="55"/>
      <c r="BC4304" s="55"/>
      <c r="BD4304" s="55"/>
      <c r="BE4304" s="55"/>
      <c r="BF4304" s="55"/>
      <c r="BG4304" s="55"/>
      <c r="BH4304" s="55"/>
      <c r="BI4304" s="55"/>
      <c r="BJ4304" s="55"/>
      <c r="BK4304" s="55"/>
      <c r="BL4304" s="55"/>
      <c r="BM4304" s="55"/>
      <c r="BN4304" s="55"/>
      <c r="BO4304" s="55"/>
      <c r="BP4304" s="55"/>
      <c r="BQ4304" s="55"/>
      <c r="BR4304" s="55"/>
      <c r="BS4304" s="55"/>
      <c r="BT4304" s="55"/>
    </row>
    <row r="4305" customFormat="1" hidden="1" spans="2:72">
      <c r="B4305" s="17"/>
      <c r="C4305" s="4">
        <f t="shared" si="523"/>
        <v>4301</v>
      </c>
      <c r="D4305" s="58" t="s">
        <v>5050</v>
      </c>
      <c r="E4305" s="54"/>
      <c r="F4305" s="55"/>
      <c r="G4305" s="56">
        <v>400</v>
      </c>
      <c r="H4305" s="57">
        <v>0</v>
      </c>
      <c r="I4305" s="47"/>
      <c r="J4305" s="17"/>
      <c r="K4305" s="17"/>
      <c r="L4305" s="17"/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  <c r="AE4305" s="17"/>
      <c r="AF4305" s="17"/>
      <c r="AG4305" s="17"/>
      <c r="AH4305" s="17"/>
      <c r="AI4305" s="17"/>
      <c r="AJ4305" s="17"/>
      <c r="AK4305" s="17"/>
      <c r="AL4305" s="17"/>
      <c r="AM4305" s="17"/>
      <c r="AN4305" s="17"/>
      <c r="AO4305" s="37">
        <v>400</v>
      </c>
      <c r="AP4305" s="17"/>
      <c r="AQ4305" s="55"/>
      <c r="AR4305" s="55"/>
      <c r="AS4305" s="55"/>
      <c r="AT4305" s="55"/>
      <c r="AU4305" s="55"/>
      <c r="AV4305" s="55">
        <v>400</v>
      </c>
      <c r="AW4305" s="55"/>
      <c r="AX4305" s="55"/>
      <c r="AY4305" s="55"/>
      <c r="AZ4305" s="55"/>
      <c r="BA4305" s="55"/>
      <c r="BB4305" s="55"/>
      <c r="BC4305" s="55"/>
      <c r="BD4305" s="55"/>
      <c r="BE4305" s="55"/>
      <c r="BF4305" s="55"/>
      <c r="BG4305" s="55"/>
      <c r="BH4305" s="55"/>
      <c r="BI4305" s="55"/>
      <c r="BJ4305" s="55"/>
      <c r="BK4305" s="55"/>
      <c r="BL4305" s="55"/>
      <c r="BM4305" s="55"/>
      <c r="BN4305" s="55"/>
      <c r="BO4305" s="55"/>
      <c r="BP4305" s="55"/>
      <c r="BQ4305" s="55"/>
      <c r="BR4305" s="55"/>
      <c r="BS4305" s="55"/>
      <c r="BT4305" s="55"/>
    </row>
    <row r="4306" customFormat="1" spans="2:72">
      <c r="B4306" s="17"/>
      <c r="C4306" s="4">
        <f t="shared" ref="C4306:C4316" si="530">ROW()-4</f>
        <v>4302</v>
      </c>
      <c r="D4306" s="16" t="s">
        <v>5051</v>
      </c>
      <c r="E4306" s="54"/>
      <c r="F4306" s="55"/>
      <c r="G4306" s="56">
        <v>200</v>
      </c>
      <c r="H4306" s="35">
        <f>G4306+I4306-AO4306</f>
        <v>200</v>
      </c>
      <c r="I4306" s="47"/>
      <c r="J4306" s="17"/>
      <c r="K4306" s="17"/>
      <c r="L4306" s="17"/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  <c r="AE4306" s="17"/>
      <c r="AF4306" s="17"/>
      <c r="AG4306" s="17"/>
      <c r="AH4306" s="17"/>
      <c r="AI4306" s="17"/>
      <c r="AJ4306" s="17"/>
      <c r="AK4306" s="17"/>
      <c r="AL4306" s="17"/>
      <c r="AM4306" s="17"/>
      <c r="AN4306" s="17"/>
      <c r="AO4306" s="37">
        <f t="shared" ref="AO4306:AO4310" si="531">SUM(AP4306:BT4306)</f>
        <v>0</v>
      </c>
      <c r="AP4306" s="17"/>
      <c r="AQ4306" s="55"/>
      <c r="AR4306" s="55"/>
      <c r="AS4306" s="55"/>
      <c r="AT4306" s="55"/>
      <c r="AU4306" s="55"/>
      <c r="AV4306" s="55"/>
      <c r="AW4306" s="55"/>
      <c r="AX4306" s="55"/>
      <c r="AY4306" s="55"/>
      <c r="AZ4306" s="55"/>
      <c r="BA4306" s="55"/>
      <c r="BB4306" s="55"/>
      <c r="BC4306" s="55"/>
      <c r="BD4306" s="55"/>
      <c r="BE4306" s="55"/>
      <c r="BF4306" s="55"/>
      <c r="BG4306" s="55"/>
      <c r="BH4306" s="55"/>
      <c r="BI4306" s="55"/>
      <c r="BJ4306" s="55"/>
      <c r="BK4306" s="55"/>
      <c r="BL4306" s="55"/>
      <c r="BM4306" s="55"/>
      <c r="BN4306" s="55"/>
      <c r="BO4306" s="55"/>
      <c r="BP4306" s="55"/>
      <c r="BQ4306" s="55"/>
      <c r="BR4306" s="55"/>
      <c r="BS4306" s="55"/>
      <c r="BT4306" s="55"/>
    </row>
    <row r="4307" customFormat="1" spans="2:72">
      <c r="B4307" s="17"/>
      <c r="C4307" s="4">
        <f t="shared" si="530"/>
        <v>4303</v>
      </c>
      <c r="D4307" s="16" t="s">
        <v>5052</v>
      </c>
      <c r="E4307" s="54"/>
      <c r="F4307" s="55" t="s">
        <v>4564</v>
      </c>
      <c r="G4307" s="56">
        <v>30</v>
      </c>
      <c r="H4307" s="35">
        <f>G4307+I4307-AO4307</f>
        <v>0</v>
      </c>
      <c r="I4307" s="47"/>
      <c r="J4307" s="17"/>
      <c r="K4307" s="17"/>
      <c r="L4307" s="17"/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  <c r="AE4307" s="17"/>
      <c r="AF4307" s="17"/>
      <c r="AG4307" s="17"/>
      <c r="AH4307" s="17"/>
      <c r="AI4307" s="17"/>
      <c r="AJ4307" s="17"/>
      <c r="AK4307" s="17"/>
      <c r="AL4307" s="17"/>
      <c r="AM4307" s="17"/>
      <c r="AN4307" s="17"/>
      <c r="AO4307" s="37">
        <f t="shared" si="531"/>
        <v>30</v>
      </c>
      <c r="AP4307" s="17"/>
      <c r="AQ4307" s="55"/>
      <c r="AR4307" s="55"/>
      <c r="AS4307" s="55"/>
      <c r="AT4307" s="55"/>
      <c r="AU4307" s="55"/>
      <c r="AV4307" s="55"/>
      <c r="AW4307" s="55"/>
      <c r="AX4307" s="55"/>
      <c r="AY4307" s="55"/>
      <c r="AZ4307" s="55"/>
      <c r="BA4307" s="55"/>
      <c r="BB4307" s="55"/>
      <c r="BC4307" s="55"/>
      <c r="BD4307" s="55"/>
      <c r="BE4307" s="55"/>
      <c r="BF4307" s="55"/>
      <c r="BG4307" s="55">
        <v>30</v>
      </c>
      <c r="BH4307" s="55"/>
      <c r="BI4307" s="55"/>
      <c r="BJ4307" s="55"/>
      <c r="BK4307" s="55"/>
      <c r="BL4307" s="55"/>
      <c r="BM4307" s="55"/>
      <c r="BN4307" s="55"/>
      <c r="BO4307" s="55"/>
      <c r="BP4307" s="55"/>
      <c r="BQ4307" s="55"/>
      <c r="BR4307" s="55"/>
      <c r="BS4307" s="55"/>
      <c r="BT4307" s="55"/>
    </row>
    <row r="4308" customFormat="1" spans="2:72">
      <c r="B4308" s="17"/>
      <c r="C4308" s="4">
        <f t="shared" si="530"/>
        <v>4304</v>
      </c>
      <c r="D4308" s="16" t="s">
        <v>5053</v>
      </c>
      <c r="E4308" s="54"/>
      <c r="F4308" s="55" t="s">
        <v>4774</v>
      </c>
      <c r="G4308" s="56">
        <v>170</v>
      </c>
      <c r="H4308" s="35">
        <f t="shared" ref="H4308:H4310" si="532">G4308+I4308-AO4308</f>
        <v>170</v>
      </c>
      <c r="I4308" s="47"/>
      <c r="J4308" s="17"/>
      <c r="K4308" s="17"/>
      <c r="L4308" s="17"/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7"/>
      <c r="AG4308" s="17"/>
      <c r="AH4308" s="17"/>
      <c r="AI4308" s="17"/>
      <c r="AJ4308" s="17"/>
      <c r="AK4308" s="17"/>
      <c r="AL4308" s="17"/>
      <c r="AM4308" s="17"/>
      <c r="AN4308" s="17"/>
      <c r="AO4308" s="37">
        <f t="shared" si="531"/>
        <v>0</v>
      </c>
      <c r="AP4308" s="17"/>
      <c r="AQ4308" s="55"/>
      <c r="AR4308" s="55"/>
      <c r="AS4308" s="55"/>
      <c r="AT4308" s="55"/>
      <c r="AU4308" s="55"/>
      <c r="AV4308" s="55"/>
      <c r="AW4308" s="55"/>
      <c r="AX4308" s="55"/>
      <c r="AY4308" s="55"/>
      <c r="AZ4308" s="55"/>
      <c r="BA4308" s="55"/>
      <c r="BB4308" s="55"/>
      <c r="BC4308" s="55"/>
      <c r="BD4308" s="55"/>
      <c r="BE4308" s="55"/>
      <c r="BF4308" s="55"/>
      <c r="BG4308" s="55"/>
      <c r="BH4308" s="55"/>
      <c r="BI4308" s="55"/>
      <c r="BJ4308" s="55"/>
      <c r="BK4308" s="55"/>
      <c r="BL4308" s="55"/>
      <c r="BM4308" s="55"/>
      <c r="BN4308" s="55"/>
      <c r="BO4308" s="55"/>
      <c r="BP4308" s="55"/>
      <c r="BQ4308" s="55"/>
      <c r="BR4308" s="55"/>
      <c r="BS4308" s="55"/>
      <c r="BT4308" s="55"/>
    </row>
    <row r="4309" customFormat="1" spans="2:72">
      <c r="B4309" s="17"/>
      <c r="C4309" s="4">
        <f t="shared" si="530"/>
        <v>4305</v>
      </c>
      <c r="D4309" s="16" t="s">
        <v>5054</v>
      </c>
      <c r="E4309" s="54"/>
      <c r="F4309" s="55" t="s">
        <v>4674</v>
      </c>
      <c r="G4309" s="56">
        <v>100</v>
      </c>
      <c r="H4309" s="35">
        <f t="shared" si="532"/>
        <v>100</v>
      </c>
      <c r="I4309" s="47"/>
      <c r="J4309" s="17"/>
      <c r="K4309" s="17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  <c r="AE4309" s="17"/>
      <c r="AF4309" s="17"/>
      <c r="AG4309" s="17"/>
      <c r="AH4309" s="17"/>
      <c r="AI4309" s="17"/>
      <c r="AJ4309" s="17"/>
      <c r="AK4309" s="17"/>
      <c r="AL4309" s="17"/>
      <c r="AM4309" s="17"/>
      <c r="AN4309" s="17"/>
      <c r="AO4309" s="37">
        <f t="shared" si="531"/>
        <v>0</v>
      </c>
      <c r="AP4309" s="17"/>
      <c r="AQ4309" s="55"/>
      <c r="AR4309" s="55"/>
      <c r="AS4309" s="55"/>
      <c r="AT4309" s="55"/>
      <c r="AU4309" s="55"/>
      <c r="AV4309" s="55"/>
      <c r="AW4309" s="55"/>
      <c r="AX4309" s="55"/>
      <c r="AY4309" s="55"/>
      <c r="AZ4309" s="55"/>
      <c r="BA4309" s="55"/>
      <c r="BB4309" s="55"/>
      <c r="BC4309" s="55"/>
      <c r="BD4309" s="55"/>
      <c r="BE4309" s="55"/>
      <c r="BF4309" s="55"/>
      <c r="BG4309" s="55"/>
      <c r="BH4309" s="55"/>
      <c r="BI4309" s="55"/>
      <c r="BJ4309" s="55"/>
      <c r="BK4309" s="55"/>
      <c r="BL4309" s="55"/>
      <c r="BM4309" s="55"/>
      <c r="BN4309" s="55"/>
      <c r="BO4309" s="55"/>
      <c r="BP4309" s="55"/>
      <c r="BQ4309" s="55"/>
      <c r="BR4309" s="55"/>
      <c r="BS4309" s="55"/>
      <c r="BT4309" s="55"/>
    </row>
    <row r="4310" customFormat="1" spans="2:72">
      <c r="B4310" s="17"/>
      <c r="C4310" s="4">
        <f t="shared" si="530"/>
        <v>4306</v>
      </c>
      <c r="D4310" s="16" t="s">
        <v>5055</v>
      </c>
      <c r="E4310" s="54"/>
      <c r="F4310" s="55" t="s">
        <v>2928</v>
      </c>
      <c r="G4310" s="56">
        <v>45</v>
      </c>
      <c r="H4310" s="35">
        <f t="shared" si="532"/>
        <v>45</v>
      </c>
      <c r="I4310" s="47"/>
      <c r="J4310" s="17"/>
      <c r="K4310" s="17"/>
      <c r="L4310" s="17"/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  <c r="AE4310" s="17"/>
      <c r="AF4310" s="17"/>
      <c r="AG4310" s="17"/>
      <c r="AH4310" s="17"/>
      <c r="AI4310" s="17"/>
      <c r="AJ4310" s="17"/>
      <c r="AK4310" s="17"/>
      <c r="AL4310" s="17"/>
      <c r="AM4310" s="17"/>
      <c r="AN4310" s="17"/>
      <c r="AO4310" s="37">
        <f t="shared" si="531"/>
        <v>0</v>
      </c>
      <c r="AP4310" s="17"/>
      <c r="AQ4310" s="55"/>
      <c r="AR4310" s="55"/>
      <c r="AS4310" s="55"/>
      <c r="AT4310" s="55"/>
      <c r="AU4310" s="55"/>
      <c r="AV4310" s="55"/>
      <c r="AW4310" s="55"/>
      <c r="AX4310" s="55"/>
      <c r="AY4310" s="55"/>
      <c r="AZ4310" s="55"/>
      <c r="BA4310" s="55"/>
      <c r="BB4310" s="55"/>
      <c r="BC4310" s="55"/>
      <c r="BD4310" s="55"/>
      <c r="BE4310" s="55"/>
      <c r="BF4310" s="55"/>
      <c r="BG4310" s="55"/>
      <c r="BH4310" s="55"/>
      <c r="BI4310" s="55"/>
      <c r="BJ4310" s="55"/>
      <c r="BK4310" s="55"/>
      <c r="BL4310" s="55"/>
      <c r="BM4310" s="55"/>
      <c r="BN4310" s="55"/>
      <c r="BO4310" s="55"/>
      <c r="BP4310" s="55"/>
      <c r="BQ4310" s="55"/>
      <c r="BR4310" s="55"/>
      <c r="BS4310" s="55"/>
      <c r="BT4310" s="55"/>
    </row>
    <row r="4311" customFormat="1" hidden="1" spans="2:72">
      <c r="B4311" s="17"/>
      <c r="C4311" s="4">
        <f t="shared" si="530"/>
        <v>4307</v>
      </c>
      <c r="D4311" s="16" t="s">
        <v>5056</v>
      </c>
      <c r="E4311" s="54"/>
      <c r="F4311" s="55"/>
      <c r="G4311" s="56">
        <v>125</v>
      </c>
      <c r="H4311" s="57">
        <v>0</v>
      </c>
      <c r="I4311" s="47"/>
      <c r="J4311" s="17"/>
      <c r="K4311" s="17"/>
      <c r="L4311" s="17"/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  <c r="AE4311" s="17"/>
      <c r="AF4311" s="17"/>
      <c r="AG4311" s="17"/>
      <c r="AH4311" s="17"/>
      <c r="AI4311" s="17"/>
      <c r="AJ4311" s="17"/>
      <c r="AK4311" s="17"/>
      <c r="AL4311" s="17"/>
      <c r="AM4311" s="17"/>
      <c r="AN4311" s="17"/>
      <c r="AO4311" s="37">
        <v>125</v>
      </c>
      <c r="AP4311" s="17"/>
      <c r="AQ4311" s="55"/>
      <c r="AR4311" s="55"/>
      <c r="AS4311" s="55"/>
      <c r="AT4311" s="55"/>
      <c r="AU4311" s="55"/>
      <c r="AV4311" s="55"/>
      <c r="AW4311" s="55"/>
      <c r="AX4311" s="55"/>
      <c r="AY4311" s="55"/>
      <c r="AZ4311" s="55"/>
      <c r="BA4311" s="55"/>
      <c r="BB4311" s="55">
        <v>125</v>
      </c>
      <c r="BC4311" s="55"/>
      <c r="BD4311" s="55"/>
      <c r="BE4311" s="55"/>
      <c r="BF4311" s="55"/>
      <c r="BG4311" s="55"/>
      <c r="BH4311" s="55"/>
      <c r="BI4311" s="55"/>
      <c r="BJ4311" s="55"/>
      <c r="BK4311" s="55"/>
      <c r="BL4311" s="55"/>
      <c r="BM4311" s="55"/>
      <c r="BN4311" s="55"/>
      <c r="BO4311" s="55"/>
      <c r="BP4311" s="55"/>
      <c r="BQ4311" s="55"/>
      <c r="BR4311" s="55"/>
      <c r="BS4311" s="55"/>
      <c r="BT4311" s="55"/>
    </row>
    <row r="4312" customFormat="1" spans="2:72">
      <c r="B4312" s="17"/>
      <c r="C4312" s="4">
        <f t="shared" si="530"/>
        <v>4308</v>
      </c>
      <c r="D4312" s="16" t="s">
        <v>5057</v>
      </c>
      <c r="E4312" s="54"/>
      <c r="F4312" s="55"/>
      <c r="G4312" s="56">
        <v>70</v>
      </c>
      <c r="H4312" s="35">
        <f t="shared" ref="H4312:H4315" si="533">G4312+I4312-AO4312</f>
        <v>70</v>
      </c>
      <c r="I4312" s="47"/>
      <c r="J4312" s="17"/>
      <c r="K4312" s="17"/>
      <c r="L4312" s="17"/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  <c r="AE4312" s="17"/>
      <c r="AF4312" s="17"/>
      <c r="AG4312" s="17"/>
      <c r="AH4312" s="17"/>
      <c r="AI4312" s="17"/>
      <c r="AJ4312" s="17"/>
      <c r="AK4312" s="17"/>
      <c r="AL4312" s="17"/>
      <c r="AM4312" s="17"/>
      <c r="AN4312" s="17"/>
      <c r="AO4312" s="37">
        <f t="shared" ref="AO4312:AO4318" si="534">SUM(AP4312:BT4312)</f>
        <v>0</v>
      </c>
      <c r="AP4312" s="17"/>
      <c r="AQ4312" s="55"/>
      <c r="AR4312" s="55"/>
      <c r="AS4312" s="55"/>
      <c r="AT4312" s="55"/>
      <c r="AU4312" s="55"/>
      <c r="AV4312" s="55"/>
      <c r="AW4312" s="55"/>
      <c r="AX4312" s="55"/>
      <c r="AY4312" s="55"/>
      <c r="AZ4312" s="55"/>
      <c r="BA4312" s="55"/>
      <c r="BB4312" s="55"/>
      <c r="BC4312" s="55"/>
      <c r="BD4312" s="55"/>
      <c r="BE4312" s="55"/>
      <c r="BF4312" s="55"/>
      <c r="BG4312" s="55"/>
      <c r="BH4312" s="55"/>
      <c r="BI4312" s="55"/>
      <c r="BJ4312" s="55"/>
      <c r="BK4312" s="55"/>
      <c r="BL4312" s="55"/>
      <c r="BM4312" s="55"/>
      <c r="BN4312" s="55"/>
      <c r="BO4312" s="55"/>
      <c r="BP4312" s="55"/>
      <c r="BQ4312" s="55"/>
      <c r="BR4312" s="55"/>
      <c r="BS4312" s="55"/>
      <c r="BT4312" s="55"/>
    </row>
    <row r="4313" customFormat="1" spans="2:72">
      <c r="B4313" s="17"/>
      <c r="C4313" s="4">
        <f t="shared" si="530"/>
        <v>4309</v>
      </c>
      <c r="D4313" s="16" t="s">
        <v>5058</v>
      </c>
      <c r="E4313" s="54"/>
      <c r="F4313" s="55" t="s">
        <v>5047</v>
      </c>
      <c r="G4313" s="56">
        <v>30</v>
      </c>
      <c r="H4313" s="35">
        <f t="shared" si="533"/>
        <v>30</v>
      </c>
      <c r="I4313" s="47"/>
      <c r="J4313" s="17"/>
      <c r="K4313" s="17"/>
      <c r="L4313" s="17"/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  <c r="AE4313" s="17"/>
      <c r="AF4313" s="17"/>
      <c r="AG4313" s="17"/>
      <c r="AH4313" s="17"/>
      <c r="AI4313" s="17"/>
      <c r="AJ4313" s="17"/>
      <c r="AK4313" s="17"/>
      <c r="AL4313" s="17"/>
      <c r="AM4313" s="17"/>
      <c r="AN4313" s="17"/>
      <c r="AO4313" s="37">
        <f t="shared" si="534"/>
        <v>0</v>
      </c>
      <c r="AP4313" s="17"/>
      <c r="AQ4313" s="55"/>
      <c r="AR4313" s="55"/>
      <c r="AS4313" s="55"/>
      <c r="AT4313" s="55"/>
      <c r="AU4313" s="55"/>
      <c r="AV4313" s="55"/>
      <c r="AW4313" s="55"/>
      <c r="AX4313" s="55"/>
      <c r="AY4313" s="55"/>
      <c r="AZ4313" s="55"/>
      <c r="BA4313" s="55"/>
      <c r="BB4313" s="55"/>
      <c r="BC4313" s="55"/>
      <c r="BD4313" s="55"/>
      <c r="BE4313" s="55"/>
      <c r="BF4313" s="55"/>
      <c r="BG4313" s="55"/>
      <c r="BH4313" s="55"/>
      <c r="BI4313" s="55"/>
      <c r="BJ4313" s="55"/>
      <c r="BK4313" s="55"/>
      <c r="BL4313" s="55"/>
      <c r="BM4313" s="55"/>
      <c r="BN4313" s="55"/>
      <c r="BO4313" s="55"/>
      <c r="BP4313" s="55"/>
      <c r="BQ4313" s="55"/>
      <c r="BR4313" s="55"/>
      <c r="BS4313" s="55"/>
      <c r="BT4313" s="55"/>
    </row>
    <row r="4314" customFormat="1" spans="2:72">
      <c r="B4314" s="17"/>
      <c r="C4314" s="4">
        <f t="shared" si="530"/>
        <v>4310</v>
      </c>
      <c r="D4314" s="16" t="s">
        <v>5059</v>
      </c>
      <c r="E4314" s="54"/>
      <c r="F4314" s="55" t="s">
        <v>4574</v>
      </c>
      <c r="G4314" s="56">
        <v>190</v>
      </c>
      <c r="H4314" s="35">
        <f t="shared" si="533"/>
        <v>90</v>
      </c>
      <c r="I4314" s="47"/>
      <c r="J4314" s="17"/>
      <c r="K4314" s="17"/>
      <c r="L4314" s="17"/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  <c r="AE4314" s="17"/>
      <c r="AF4314" s="17"/>
      <c r="AG4314" s="17"/>
      <c r="AH4314" s="17"/>
      <c r="AI4314" s="17"/>
      <c r="AJ4314" s="17"/>
      <c r="AK4314" s="17"/>
      <c r="AL4314" s="17"/>
      <c r="AM4314" s="17"/>
      <c r="AN4314" s="17"/>
      <c r="AO4314" s="37">
        <f t="shared" si="534"/>
        <v>100</v>
      </c>
      <c r="AP4314" s="17"/>
      <c r="AQ4314" s="55"/>
      <c r="AR4314" s="55"/>
      <c r="AS4314" s="55"/>
      <c r="AT4314" s="55"/>
      <c r="AU4314" s="55"/>
      <c r="AV4314" s="55"/>
      <c r="AW4314" s="55"/>
      <c r="AX4314" s="55"/>
      <c r="AY4314" s="55"/>
      <c r="AZ4314" s="55"/>
      <c r="BA4314" s="55"/>
      <c r="BB4314" s="55"/>
      <c r="BC4314" s="55"/>
      <c r="BD4314" s="55"/>
      <c r="BE4314" s="55">
        <v>100</v>
      </c>
      <c r="BF4314" s="55"/>
      <c r="BG4314" s="55"/>
      <c r="BH4314" s="55"/>
      <c r="BI4314" s="55"/>
      <c r="BJ4314" s="55"/>
      <c r="BK4314" s="55"/>
      <c r="BL4314" s="55"/>
      <c r="BM4314" s="55"/>
      <c r="BN4314" s="55"/>
      <c r="BO4314" s="55"/>
      <c r="BP4314" s="55"/>
      <c r="BQ4314" s="55"/>
      <c r="BR4314" s="55"/>
      <c r="BS4314" s="55"/>
      <c r="BT4314" s="55"/>
    </row>
    <row r="4315" customFormat="1" spans="2:72">
      <c r="B4315" s="17"/>
      <c r="C4315" s="4">
        <f t="shared" si="530"/>
        <v>4311</v>
      </c>
      <c r="D4315" s="16" t="s">
        <v>4751</v>
      </c>
      <c r="E4315" s="54"/>
      <c r="F4315" s="55" t="s">
        <v>2797</v>
      </c>
      <c r="G4315" s="56">
        <v>150</v>
      </c>
      <c r="H4315" s="35">
        <f t="shared" si="533"/>
        <v>150</v>
      </c>
      <c r="I4315" s="47"/>
      <c r="J4315" s="17"/>
      <c r="K4315" s="17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  <c r="AE4315" s="17"/>
      <c r="AF4315" s="17"/>
      <c r="AG4315" s="17"/>
      <c r="AH4315" s="17"/>
      <c r="AI4315" s="17"/>
      <c r="AJ4315" s="17"/>
      <c r="AK4315" s="17"/>
      <c r="AL4315" s="17"/>
      <c r="AM4315" s="17"/>
      <c r="AN4315" s="17"/>
      <c r="AO4315" s="37">
        <f t="shared" si="534"/>
        <v>0</v>
      </c>
      <c r="AP4315" s="17"/>
      <c r="AQ4315" s="55"/>
      <c r="AR4315" s="55"/>
      <c r="AS4315" s="55"/>
      <c r="AT4315" s="55"/>
      <c r="AU4315" s="55"/>
      <c r="AV4315" s="55"/>
      <c r="AW4315" s="55"/>
      <c r="AX4315" s="55"/>
      <c r="AY4315" s="55"/>
      <c r="AZ4315" s="55"/>
      <c r="BA4315" s="55"/>
      <c r="BB4315" s="55"/>
      <c r="BC4315" s="55"/>
      <c r="BD4315" s="55"/>
      <c r="BE4315" s="55"/>
      <c r="BF4315" s="55"/>
      <c r="BG4315" s="55"/>
      <c r="BH4315" s="55"/>
      <c r="BI4315" s="55"/>
      <c r="BJ4315" s="55"/>
      <c r="BK4315" s="55"/>
      <c r="BL4315" s="55"/>
      <c r="BM4315" s="55"/>
      <c r="BN4315" s="55"/>
      <c r="BO4315" s="55"/>
      <c r="BP4315" s="55"/>
      <c r="BQ4315" s="55"/>
      <c r="BR4315" s="55"/>
      <c r="BS4315" s="55"/>
      <c r="BT4315" s="55"/>
    </row>
    <row r="4316" customFormat="1" spans="2:72">
      <c r="B4316" s="17"/>
      <c r="C4316" s="4">
        <f t="shared" si="530"/>
        <v>4312</v>
      </c>
      <c r="D4316" s="16" t="s">
        <v>5060</v>
      </c>
      <c r="E4316" s="54"/>
      <c r="F4316" s="55" t="s">
        <v>2797</v>
      </c>
      <c r="G4316" s="56">
        <v>150</v>
      </c>
      <c r="H4316" s="35">
        <f t="shared" ref="H4316:H4318" si="535">G4316+I4316-AO4316</f>
        <v>90</v>
      </c>
      <c r="I4316" s="47"/>
      <c r="J4316" s="17"/>
      <c r="K4316" s="17"/>
      <c r="L4316" s="17"/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  <c r="AE4316" s="17"/>
      <c r="AF4316" s="17"/>
      <c r="AG4316" s="17"/>
      <c r="AH4316" s="17"/>
      <c r="AI4316" s="17"/>
      <c r="AJ4316" s="17"/>
      <c r="AK4316" s="17"/>
      <c r="AL4316" s="17"/>
      <c r="AM4316" s="17"/>
      <c r="AN4316" s="17"/>
      <c r="AO4316" s="37">
        <f t="shared" si="534"/>
        <v>60</v>
      </c>
      <c r="AP4316" s="17"/>
      <c r="AQ4316" s="55"/>
      <c r="AR4316" s="55"/>
      <c r="AS4316" s="55"/>
      <c r="AT4316" s="55"/>
      <c r="AU4316" s="55"/>
      <c r="AV4316" s="55"/>
      <c r="AW4316" s="55"/>
      <c r="AX4316" s="55"/>
      <c r="AY4316" s="55"/>
      <c r="AZ4316" s="55"/>
      <c r="BA4316" s="55"/>
      <c r="BB4316" s="55"/>
      <c r="BC4316" s="55"/>
      <c r="BD4316" s="55"/>
      <c r="BE4316" s="55">
        <v>60</v>
      </c>
      <c r="BF4316" s="55"/>
      <c r="BG4316" s="55"/>
      <c r="BH4316" s="55"/>
      <c r="BI4316" s="55"/>
      <c r="BJ4316" s="55"/>
      <c r="BK4316" s="55"/>
      <c r="BL4316" s="55"/>
      <c r="BM4316" s="55"/>
      <c r="BN4316" s="55"/>
      <c r="BO4316" s="55"/>
      <c r="BP4316" s="55"/>
      <c r="BQ4316" s="55"/>
      <c r="BR4316" s="55"/>
      <c r="BS4316" s="55"/>
      <c r="BT4316" s="55"/>
    </row>
    <row r="4317" customFormat="1" spans="2:72">
      <c r="B4317" s="17"/>
      <c r="C4317" s="4">
        <f t="shared" ref="C4317:C4326" si="536">ROW()-4</f>
        <v>4313</v>
      </c>
      <c r="D4317" s="16" t="s">
        <v>5061</v>
      </c>
      <c r="E4317" s="54"/>
      <c r="F4317" s="55" t="s">
        <v>4805</v>
      </c>
      <c r="G4317" s="56">
        <v>100</v>
      </c>
      <c r="H4317" s="35">
        <f t="shared" si="535"/>
        <v>50</v>
      </c>
      <c r="I4317" s="47"/>
      <c r="J4317" s="17"/>
      <c r="K4317" s="17"/>
      <c r="L4317" s="17"/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  <c r="AE4317" s="17"/>
      <c r="AF4317" s="17"/>
      <c r="AG4317" s="17"/>
      <c r="AH4317" s="17"/>
      <c r="AI4317" s="17"/>
      <c r="AJ4317" s="17"/>
      <c r="AK4317" s="17"/>
      <c r="AL4317" s="17"/>
      <c r="AM4317" s="17"/>
      <c r="AN4317" s="17"/>
      <c r="AO4317" s="37">
        <f t="shared" si="534"/>
        <v>50</v>
      </c>
      <c r="AP4317" s="17"/>
      <c r="AQ4317" s="55"/>
      <c r="AR4317" s="55"/>
      <c r="AS4317" s="55"/>
      <c r="AT4317" s="55"/>
      <c r="AU4317" s="55"/>
      <c r="AV4317" s="55"/>
      <c r="AW4317" s="55">
        <v>50</v>
      </c>
      <c r="AX4317" s="55"/>
      <c r="AY4317" s="55"/>
      <c r="AZ4317" s="55"/>
      <c r="BA4317" s="55"/>
      <c r="BB4317" s="55"/>
      <c r="BC4317" s="55"/>
      <c r="BD4317" s="55"/>
      <c r="BE4317" s="55"/>
      <c r="BF4317" s="55"/>
      <c r="BG4317" s="55"/>
      <c r="BH4317" s="55"/>
      <c r="BI4317" s="55"/>
      <c r="BJ4317" s="55"/>
      <c r="BK4317" s="55"/>
      <c r="BL4317" s="55"/>
      <c r="BM4317" s="55"/>
      <c r="BN4317" s="55"/>
      <c r="BO4317" s="55"/>
      <c r="BP4317" s="55"/>
      <c r="BQ4317" s="55"/>
      <c r="BR4317" s="55"/>
      <c r="BS4317" s="55"/>
      <c r="BT4317" s="55"/>
    </row>
    <row r="4318" customFormat="1" spans="2:72">
      <c r="B4318" s="17"/>
      <c r="C4318" s="4">
        <f t="shared" si="536"/>
        <v>4314</v>
      </c>
      <c r="D4318" s="16" t="s">
        <v>5062</v>
      </c>
      <c r="E4318" s="54"/>
      <c r="F4318" s="55" t="s">
        <v>5063</v>
      </c>
      <c r="G4318" s="56">
        <v>20</v>
      </c>
      <c r="H4318" s="35">
        <f t="shared" si="535"/>
        <v>20</v>
      </c>
      <c r="I4318" s="47"/>
      <c r="J4318" s="17"/>
      <c r="K4318" s="17"/>
      <c r="L4318" s="17"/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  <c r="AE4318" s="17"/>
      <c r="AF4318" s="17"/>
      <c r="AG4318" s="17"/>
      <c r="AH4318" s="17"/>
      <c r="AI4318" s="17"/>
      <c r="AJ4318" s="17"/>
      <c r="AK4318" s="17"/>
      <c r="AL4318" s="17"/>
      <c r="AM4318" s="17"/>
      <c r="AN4318" s="17"/>
      <c r="AO4318" s="37">
        <f t="shared" si="534"/>
        <v>0</v>
      </c>
      <c r="AP4318" s="17"/>
      <c r="AQ4318" s="55"/>
      <c r="AR4318" s="55"/>
      <c r="AS4318" s="55"/>
      <c r="AT4318" s="55"/>
      <c r="AU4318" s="55"/>
      <c r="AV4318" s="55"/>
      <c r="AW4318" s="55"/>
      <c r="AX4318" s="55"/>
      <c r="AY4318" s="55"/>
      <c r="AZ4318" s="55"/>
      <c r="BA4318" s="55"/>
      <c r="BB4318" s="55"/>
      <c r="BC4318" s="55"/>
      <c r="BD4318" s="55"/>
      <c r="BE4318" s="55"/>
      <c r="BF4318" s="55"/>
      <c r="BG4318" s="55"/>
      <c r="BH4318" s="55"/>
      <c r="BI4318" s="55"/>
      <c r="BJ4318" s="55"/>
      <c r="BK4318" s="55"/>
      <c r="BL4318" s="55"/>
      <c r="BM4318" s="55"/>
      <c r="BN4318" s="55"/>
      <c r="BO4318" s="55"/>
      <c r="BP4318" s="55"/>
      <c r="BQ4318" s="55"/>
      <c r="BR4318" s="55"/>
      <c r="BS4318" s="55"/>
      <c r="BT4318" s="55"/>
    </row>
    <row r="4319" customFormat="1" hidden="1" spans="2:72">
      <c r="B4319" s="17"/>
      <c r="C4319" s="4">
        <f t="shared" si="536"/>
        <v>4315</v>
      </c>
      <c r="D4319" s="16" t="s">
        <v>5064</v>
      </c>
      <c r="E4319" s="54"/>
      <c r="F4319" s="55" t="s">
        <v>2928</v>
      </c>
      <c r="G4319" s="56">
        <v>380</v>
      </c>
      <c r="H4319" s="57">
        <v>0</v>
      </c>
      <c r="I4319" s="47"/>
      <c r="J4319" s="17"/>
      <c r="K4319" s="17"/>
      <c r="L4319" s="17"/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  <c r="AE4319" s="17"/>
      <c r="AF4319" s="17"/>
      <c r="AG4319" s="17"/>
      <c r="AH4319" s="17"/>
      <c r="AI4319" s="17"/>
      <c r="AJ4319" s="17"/>
      <c r="AK4319" s="17"/>
      <c r="AL4319" s="17"/>
      <c r="AM4319" s="17"/>
      <c r="AN4319" s="17"/>
      <c r="AO4319" s="37">
        <v>380</v>
      </c>
      <c r="AP4319" s="17"/>
      <c r="AQ4319" s="55"/>
      <c r="AR4319" s="55"/>
      <c r="AS4319" s="55"/>
      <c r="AT4319" s="55"/>
      <c r="AU4319" s="55"/>
      <c r="AV4319" s="55"/>
      <c r="AW4319" s="55"/>
      <c r="AX4319" s="55"/>
      <c r="AY4319" s="55">
        <v>380</v>
      </c>
      <c r="AZ4319" s="55"/>
      <c r="BA4319" s="55"/>
      <c r="BB4319" s="55"/>
      <c r="BC4319" s="55"/>
      <c r="BD4319" s="55"/>
      <c r="BE4319" s="55"/>
      <c r="BF4319" s="55"/>
      <c r="BG4319" s="55"/>
      <c r="BH4319" s="55"/>
      <c r="BI4319" s="55"/>
      <c r="BJ4319" s="55"/>
      <c r="BK4319" s="55"/>
      <c r="BL4319" s="55"/>
      <c r="BM4319" s="55"/>
      <c r="BN4319" s="55"/>
      <c r="BO4319" s="55"/>
      <c r="BP4319" s="55"/>
      <c r="BQ4319" s="55"/>
      <c r="BR4319" s="55"/>
      <c r="BS4319" s="55"/>
      <c r="BT4319" s="55"/>
    </row>
    <row r="4320" customFormat="1" spans="2:72">
      <c r="B4320" s="17"/>
      <c r="C4320" s="4">
        <f t="shared" si="536"/>
        <v>4316</v>
      </c>
      <c r="D4320" s="16" t="s">
        <v>5065</v>
      </c>
      <c r="E4320" s="54"/>
      <c r="F4320" s="55" t="s">
        <v>2797</v>
      </c>
      <c r="G4320" s="56">
        <v>30</v>
      </c>
      <c r="H4320" s="35">
        <f t="shared" ref="H4320:H4323" si="537">G4320+I4320-AO4320</f>
        <v>0</v>
      </c>
      <c r="I4320" s="47"/>
      <c r="J4320" s="17"/>
      <c r="K4320" s="17"/>
      <c r="L4320" s="17"/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  <c r="AE4320" s="17"/>
      <c r="AF4320" s="17"/>
      <c r="AG4320" s="17"/>
      <c r="AH4320" s="17"/>
      <c r="AI4320" s="17"/>
      <c r="AJ4320" s="17"/>
      <c r="AK4320" s="17"/>
      <c r="AL4320" s="17"/>
      <c r="AM4320" s="17"/>
      <c r="AN4320" s="17"/>
      <c r="AO4320" s="37">
        <f t="shared" ref="AO4320:AO4323" si="538">SUM(AP4320:BT4320)</f>
        <v>30</v>
      </c>
      <c r="AP4320" s="17"/>
      <c r="AQ4320" s="55"/>
      <c r="AR4320" s="55"/>
      <c r="AS4320" s="55"/>
      <c r="AT4320" s="55"/>
      <c r="AU4320" s="55"/>
      <c r="AV4320" s="55"/>
      <c r="AW4320" s="55"/>
      <c r="AX4320" s="55"/>
      <c r="AY4320" s="55"/>
      <c r="AZ4320" s="55"/>
      <c r="BA4320" s="55"/>
      <c r="BB4320" s="55"/>
      <c r="BC4320" s="55"/>
      <c r="BD4320" s="55"/>
      <c r="BE4320" s="55"/>
      <c r="BF4320" s="55"/>
      <c r="BG4320" s="55"/>
      <c r="BH4320" s="55"/>
      <c r="BI4320" s="55"/>
      <c r="BJ4320" s="55">
        <v>30</v>
      </c>
      <c r="BK4320" s="55"/>
      <c r="BL4320" s="55"/>
      <c r="BM4320" s="55"/>
      <c r="BN4320" s="55"/>
      <c r="BO4320" s="55"/>
      <c r="BP4320" s="55"/>
      <c r="BQ4320" s="55"/>
      <c r="BR4320" s="55"/>
      <c r="BS4320" s="55"/>
      <c r="BT4320" s="55"/>
    </row>
    <row r="4321" customFormat="1" spans="2:72">
      <c r="B4321" s="17"/>
      <c r="C4321" s="4">
        <f t="shared" si="536"/>
        <v>4317</v>
      </c>
      <c r="D4321" s="16" t="s">
        <v>5066</v>
      </c>
      <c r="E4321" s="54"/>
      <c r="F4321" s="55" t="s">
        <v>4540</v>
      </c>
      <c r="G4321" s="56">
        <v>60</v>
      </c>
      <c r="H4321" s="35">
        <f t="shared" si="537"/>
        <v>60</v>
      </c>
      <c r="I4321" s="47"/>
      <c r="J4321" s="17"/>
      <c r="K4321" s="17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  <c r="AE4321" s="17"/>
      <c r="AF4321" s="17"/>
      <c r="AG4321" s="17"/>
      <c r="AH4321" s="17"/>
      <c r="AI4321" s="17"/>
      <c r="AJ4321" s="17"/>
      <c r="AK4321" s="17"/>
      <c r="AL4321" s="17"/>
      <c r="AM4321" s="17"/>
      <c r="AN4321" s="17"/>
      <c r="AO4321" s="37">
        <f t="shared" si="538"/>
        <v>0</v>
      </c>
      <c r="AP4321" s="17"/>
      <c r="AQ4321" s="55"/>
      <c r="AR4321" s="55"/>
      <c r="AS4321" s="55"/>
      <c r="AT4321" s="55"/>
      <c r="AU4321" s="55"/>
      <c r="AV4321" s="55"/>
      <c r="AW4321" s="55"/>
      <c r="AX4321" s="55"/>
      <c r="AY4321" s="55"/>
      <c r="AZ4321" s="55"/>
      <c r="BA4321" s="55"/>
      <c r="BB4321" s="55"/>
      <c r="BC4321" s="55"/>
      <c r="BD4321" s="55"/>
      <c r="BE4321" s="55"/>
      <c r="BF4321" s="55"/>
      <c r="BG4321" s="55"/>
      <c r="BH4321" s="55"/>
      <c r="BI4321" s="55"/>
      <c r="BJ4321" s="55"/>
      <c r="BK4321" s="55"/>
      <c r="BL4321" s="55"/>
      <c r="BM4321" s="55"/>
      <c r="BN4321" s="55"/>
      <c r="BO4321" s="55"/>
      <c r="BP4321" s="55"/>
      <c r="BQ4321" s="55"/>
      <c r="BR4321" s="55"/>
      <c r="BS4321" s="55"/>
      <c r="BT4321" s="55"/>
    </row>
    <row r="4322" customFormat="1" spans="2:72">
      <c r="B4322" s="17"/>
      <c r="C4322" s="4">
        <f t="shared" si="536"/>
        <v>4318</v>
      </c>
      <c r="D4322" s="16" t="s">
        <v>5067</v>
      </c>
      <c r="E4322" s="54"/>
      <c r="F4322" s="55" t="s">
        <v>5068</v>
      </c>
      <c r="G4322" s="56">
        <v>28</v>
      </c>
      <c r="H4322" s="35">
        <f t="shared" si="537"/>
        <v>28</v>
      </c>
      <c r="I4322" s="47"/>
      <c r="J4322" s="17"/>
      <c r="K4322" s="17"/>
      <c r="L4322" s="17"/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  <c r="AE4322" s="17"/>
      <c r="AF4322" s="17"/>
      <c r="AG4322" s="17"/>
      <c r="AH4322" s="17"/>
      <c r="AI4322" s="17"/>
      <c r="AJ4322" s="17"/>
      <c r="AK4322" s="17"/>
      <c r="AL4322" s="17"/>
      <c r="AM4322" s="17"/>
      <c r="AN4322" s="17"/>
      <c r="AO4322" s="37">
        <f t="shared" si="538"/>
        <v>0</v>
      </c>
      <c r="AP4322" s="17"/>
      <c r="AQ4322" s="55"/>
      <c r="AR4322" s="55"/>
      <c r="AS4322" s="55"/>
      <c r="AT4322" s="55"/>
      <c r="AU4322" s="55"/>
      <c r="AV4322" s="55"/>
      <c r="AW4322" s="55"/>
      <c r="AX4322" s="55"/>
      <c r="AY4322" s="55"/>
      <c r="AZ4322" s="55"/>
      <c r="BA4322" s="55"/>
      <c r="BB4322" s="55"/>
      <c r="BC4322" s="55"/>
      <c r="BD4322" s="55"/>
      <c r="BE4322" s="55"/>
      <c r="BF4322" s="55"/>
      <c r="BG4322" s="55"/>
      <c r="BH4322" s="55"/>
      <c r="BI4322" s="55"/>
      <c r="BJ4322" s="55"/>
      <c r="BK4322" s="55"/>
      <c r="BL4322" s="55"/>
      <c r="BM4322" s="55"/>
      <c r="BN4322" s="55"/>
      <c r="BO4322" s="55"/>
      <c r="BP4322" s="55"/>
      <c r="BQ4322" s="55"/>
      <c r="BR4322" s="55"/>
      <c r="BS4322" s="55"/>
      <c r="BT4322" s="55"/>
    </row>
    <row r="4323" customFormat="1" spans="2:72">
      <c r="B4323" s="17"/>
      <c r="C4323" s="4">
        <f t="shared" si="536"/>
        <v>4319</v>
      </c>
      <c r="D4323" s="16" t="s">
        <v>5069</v>
      </c>
      <c r="E4323" s="54"/>
      <c r="F4323" s="55" t="s">
        <v>2592</v>
      </c>
      <c r="G4323" s="56">
        <v>25</v>
      </c>
      <c r="H4323" s="35">
        <f t="shared" si="537"/>
        <v>25</v>
      </c>
      <c r="I4323" s="47"/>
      <c r="J4323" s="17"/>
      <c r="K4323" s="17"/>
      <c r="L4323" s="17"/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  <c r="AE4323" s="17"/>
      <c r="AF4323" s="17"/>
      <c r="AG4323" s="17"/>
      <c r="AH4323" s="17"/>
      <c r="AI4323" s="17"/>
      <c r="AJ4323" s="17"/>
      <c r="AK4323" s="17"/>
      <c r="AL4323" s="17"/>
      <c r="AM4323" s="17"/>
      <c r="AN4323" s="17"/>
      <c r="AO4323" s="37">
        <f t="shared" si="538"/>
        <v>0</v>
      </c>
      <c r="AP4323" s="17"/>
      <c r="AQ4323" s="55"/>
      <c r="AR4323" s="55"/>
      <c r="AS4323" s="55"/>
      <c r="AT4323" s="55"/>
      <c r="AU4323" s="55"/>
      <c r="AV4323" s="55"/>
      <c r="AW4323" s="55"/>
      <c r="AX4323" s="55"/>
      <c r="AY4323" s="55"/>
      <c r="AZ4323" s="55"/>
      <c r="BA4323" s="55"/>
      <c r="BB4323" s="55"/>
      <c r="BC4323" s="55"/>
      <c r="BD4323" s="55"/>
      <c r="BE4323" s="55"/>
      <c r="BF4323" s="55"/>
      <c r="BG4323" s="55"/>
      <c r="BH4323" s="55"/>
      <c r="BI4323" s="55"/>
      <c r="BJ4323" s="55"/>
      <c r="BK4323" s="55"/>
      <c r="BL4323" s="55"/>
      <c r="BM4323" s="55"/>
      <c r="BN4323" s="55"/>
      <c r="BO4323" s="55"/>
      <c r="BP4323" s="55"/>
      <c r="BQ4323" s="55"/>
      <c r="BR4323" s="55"/>
      <c r="BS4323" s="55"/>
      <c r="BT4323" s="55"/>
    </row>
    <row r="4324" customFormat="1" hidden="1" spans="2:72">
      <c r="B4324" s="17"/>
      <c r="C4324" s="4">
        <f t="shared" si="536"/>
        <v>4320</v>
      </c>
      <c r="D4324" s="16" t="s">
        <v>5070</v>
      </c>
      <c r="E4324" s="54"/>
      <c r="F4324" s="55"/>
      <c r="G4324" s="56">
        <v>20</v>
      </c>
      <c r="H4324" s="57">
        <v>0</v>
      </c>
      <c r="I4324" s="47"/>
      <c r="J4324" s="17"/>
      <c r="K4324" s="17"/>
      <c r="L4324" s="17"/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  <c r="AE4324" s="17"/>
      <c r="AF4324" s="17"/>
      <c r="AG4324" s="17"/>
      <c r="AH4324" s="17"/>
      <c r="AI4324" s="17"/>
      <c r="AJ4324" s="17"/>
      <c r="AK4324" s="17"/>
      <c r="AL4324" s="17"/>
      <c r="AM4324" s="17"/>
      <c r="AN4324" s="17"/>
      <c r="AO4324" s="37">
        <v>20</v>
      </c>
      <c r="AP4324" s="17"/>
      <c r="AQ4324" s="55"/>
      <c r="AR4324" s="55"/>
      <c r="AS4324" s="55"/>
      <c r="AT4324" s="55"/>
      <c r="AU4324" s="55"/>
      <c r="AV4324" s="55"/>
      <c r="AW4324" s="55"/>
      <c r="AX4324" s="55">
        <v>20</v>
      </c>
      <c r="AY4324" s="55"/>
      <c r="AZ4324" s="55"/>
      <c r="BA4324" s="55"/>
      <c r="BB4324" s="55"/>
      <c r="BC4324" s="55"/>
      <c r="BD4324" s="55"/>
      <c r="BE4324" s="55"/>
      <c r="BF4324" s="55"/>
      <c r="BG4324" s="55"/>
      <c r="BH4324" s="55"/>
      <c r="BI4324" s="55"/>
      <c r="BJ4324" s="55"/>
      <c r="BK4324" s="55"/>
      <c r="BL4324" s="55"/>
      <c r="BM4324" s="55"/>
      <c r="BN4324" s="55"/>
      <c r="BO4324" s="55"/>
      <c r="BP4324" s="55"/>
      <c r="BQ4324" s="55"/>
      <c r="BR4324" s="55"/>
      <c r="BS4324" s="55"/>
      <c r="BT4324" s="55"/>
    </row>
    <row r="4325" customFormat="1" hidden="1" spans="2:72">
      <c r="B4325" s="17"/>
      <c r="C4325" s="4">
        <f t="shared" si="536"/>
        <v>4321</v>
      </c>
      <c r="D4325" s="16" t="s">
        <v>5071</v>
      </c>
      <c r="E4325" s="54" t="s">
        <v>5072</v>
      </c>
      <c r="F4325" s="55" t="s">
        <v>4866</v>
      </c>
      <c r="G4325" s="56">
        <v>25</v>
      </c>
      <c r="H4325" s="57">
        <v>0</v>
      </c>
      <c r="I4325" s="47"/>
      <c r="J4325" s="17"/>
      <c r="K4325" s="17"/>
      <c r="L4325" s="17"/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  <c r="AE4325" s="17"/>
      <c r="AF4325" s="17"/>
      <c r="AG4325" s="17"/>
      <c r="AH4325" s="17"/>
      <c r="AI4325" s="17"/>
      <c r="AJ4325" s="17"/>
      <c r="AK4325" s="17"/>
      <c r="AL4325" s="17"/>
      <c r="AM4325" s="17"/>
      <c r="AN4325" s="17"/>
      <c r="AO4325" s="37">
        <v>25</v>
      </c>
      <c r="AP4325" s="17"/>
      <c r="AQ4325" s="55"/>
      <c r="AR4325" s="55"/>
      <c r="AS4325" s="55"/>
      <c r="AT4325" s="55"/>
      <c r="AU4325" s="55"/>
      <c r="AV4325" s="55"/>
      <c r="AW4325" s="55"/>
      <c r="AX4325" s="55">
        <v>25</v>
      </c>
      <c r="AY4325" s="55"/>
      <c r="AZ4325" s="55"/>
      <c r="BA4325" s="55"/>
      <c r="BB4325" s="55"/>
      <c r="BC4325" s="55"/>
      <c r="BD4325" s="55"/>
      <c r="BE4325" s="55"/>
      <c r="BF4325" s="55"/>
      <c r="BG4325" s="55"/>
      <c r="BH4325" s="55"/>
      <c r="BI4325" s="55"/>
      <c r="BJ4325" s="55"/>
      <c r="BK4325" s="55"/>
      <c r="BL4325" s="55"/>
      <c r="BM4325" s="55"/>
      <c r="BN4325" s="55"/>
      <c r="BO4325" s="55"/>
      <c r="BP4325" s="55"/>
      <c r="BQ4325" s="55"/>
      <c r="BR4325" s="55"/>
      <c r="BS4325" s="55"/>
      <c r="BT4325" s="55"/>
    </row>
    <row r="4326" customFormat="1" hidden="1" spans="2:72">
      <c r="B4326" s="17"/>
      <c r="C4326" s="4">
        <f t="shared" si="536"/>
        <v>4322</v>
      </c>
      <c r="D4326" s="16" t="s">
        <v>4785</v>
      </c>
      <c r="E4326" s="54"/>
      <c r="F4326" s="55"/>
      <c r="G4326" s="56">
        <v>300</v>
      </c>
      <c r="H4326" s="57">
        <v>0</v>
      </c>
      <c r="I4326" s="4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  <c r="AE4326" s="17"/>
      <c r="AF4326" s="17"/>
      <c r="AG4326" s="17"/>
      <c r="AH4326" s="17"/>
      <c r="AI4326" s="17"/>
      <c r="AJ4326" s="17"/>
      <c r="AK4326" s="17"/>
      <c r="AL4326" s="17"/>
      <c r="AM4326" s="17"/>
      <c r="AN4326" s="17"/>
      <c r="AO4326" s="37">
        <v>300</v>
      </c>
      <c r="AP4326" s="17"/>
      <c r="AQ4326" s="55"/>
      <c r="AR4326" s="55"/>
      <c r="AS4326" s="55"/>
      <c r="AT4326" s="55"/>
      <c r="AU4326" s="55"/>
      <c r="AV4326" s="55"/>
      <c r="AW4326" s="55">
        <v>300</v>
      </c>
      <c r="AX4326" s="55"/>
      <c r="AY4326" s="55"/>
      <c r="AZ4326" s="55"/>
      <c r="BA4326" s="55"/>
      <c r="BB4326" s="55"/>
      <c r="BC4326" s="55"/>
      <c r="BD4326" s="55"/>
      <c r="BE4326" s="55"/>
      <c r="BF4326" s="55"/>
      <c r="BG4326" s="55"/>
      <c r="BH4326" s="55"/>
      <c r="BI4326" s="55"/>
      <c r="BJ4326" s="55"/>
      <c r="BK4326" s="55"/>
      <c r="BL4326" s="55"/>
      <c r="BM4326" s="55"/>
      <c r="BN4326" s="55"/>
      <c r="BO4326" s="55"/>
      <c r="BP4326" s="55"/>
      <c r="BQ4326" s="55"/>
      <c r="BR4326" s="55"/>
      <c r="BS4326" s="55"/>
      <c r="BT4326" s="55"/>
    </row>
    <row r="4327" customFormat="1" hidden="1" spans="2:72">
      <c r="B4327" s="17"/>
      <c r="C4327" s="4">
        <f t="shared" ref="C4327:C4334" si="539">ROW()-4</f>
        <v>4323</v>
      </c>
      <c r="D4327" s="16" t="s">
        <v>5073</v>
      </c>
      <c r="E4327" s="54"/>
      <c r="F4327" s="55"/>
      <c r="G4327" s="56">
        <v>50</v>
      </c>
      <c r="H4327" s="57">
        <v>0</v>
      </c>
      <c r="I4327" s="47"/>
      <c r="J4327" s="17"/>
      <c r="K4327" s="17"/>
      <c r="L4327" s="17"/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  <c r="AE4327" s="17"/>
      <c r="AF4327" s="17"/>
      <c r="AG4327" s="17"/>
      <c r="AH4327" s="17"/>
      <c r="AI4327" s="17"/>
      <c r="AJ4327" s="17"/>
      <c r="AK4327" s="17"/>
      <c r="AL4327" s="17"/>
      <c r="AM4327" s="17"/>
      <c r="AN4327" s="17"/>
      <c r="AO4327" s="37">
        <v>50</v>
      </c>
      <c r="AP4327" s="17"/>
      <c r="AQ4327" s="55"/>
      <c r="AR4327" s="55"/>
      <c r="AS4327" s="55"/>
      <c r="AT4327" s="55"/>
      <c r="AU4327" s="55"/>
      <c r="AV4327" s="55"/>
      <c r="AW4327" s="55"/>
      <c r="AX4327" s="55">
        <v>50</v>
      </c>
      <c r="AY4327" s="55"/>
      <c r="AZ4327" s="55"/>
      <c r="BA4327" s="55"/>
      <c r="BB4327" s="55"/>
      <c r="BC4327" s="55"/>
      <c r="BD4327" s="55"/>
      <c r="BE4327" s="55"/>
      <c r="BF4327" s="55"/>
      <c r="BG4327" s="55"/>
      <c r="BH4327" s="55"/>
      <c r="BI4327" s="55"/>
      <c r="BJ4327" s="55"/>
      <c r="BK4327" s="55"/>
      <c r="BL4327" s="55"/>
      <c r="BM4327" s="55"/>
      <c r="BN4327" s="55"/>
      <c r="BO4327" s="55"/>
      <c r="BP4327" s="55"/>
      <c r="BQ4327" s="55"/>
      <c r="BR4327" s="55"/>
      <c r="BS4327" s="55"/>
      <c r="BT4327" s="55"/>
    </row>
    <row r="4328" customFormat="1" spans="2:72">
      <c r="B4328" s="17"/>
      <c r="C4328" s="4">
        <f t="shared" si="539"/>
        <v>4324</v>
      </c>
      <c r="D4328" s="16" t="s">
        <v>5074</v>
      </c>
      <c r="E4328" s="54"/>
      <c r="F4328" s="55"/>
      <c r="G4328" s="56">
        <v>50</v>
      </c>
      <c r="H4328" s="35">
        <f t="shared" ref="H4328:H4331" si="540">G4328+I4328-AO4328</f>
        <v>50</v>
      </c>
      <c r="I4328" s="47"/>
      <c r="J4328" s="17"/>
      <c r="K4328" s="17"/>
      <c r="L4328" s="17"/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  <c r="AE4328" s="17"/>
      <c r="AF4328" s="17"/>
      <c r="AG4328" s="17"/>
      <c r="AH4328" s="17"/>
      <c r="AI4328" s="17"/>
      <c r="AJ4328" s="17"/>
      <c r="AK4328" s="17"/>
      <c r="AL4328" s="17"/>
      <c r="AM4328" s="17"/>
      <c r="AN4328" s="17"/>
      <c r="AO4328" s="37">
        <f t="shared" ref="AO4328:AO4331" si="541">SUM(AP4328:BT4328)</f>
        <v>0</v>
      </c>
      <c r="AP4328" s="17"/>
      <c r="AQ4328" s="55"/>
      <c r="AR4328" s="55"/>
      <c r="AS4328" s="55"/>
      <c r="AT4328" s="55"/>
      <c r="AU4328" s="55"/>
      <c r="AV4328" s="55"/>
      <c r="AW4328" s="55"/>
      <c r="AX4328" s="55"/>
      <c r="AY4328" s="55"/>
      <c r="AZ4328" s="55"/>
      <c r="BA4328" s="55"/>
      <c r="BB4328" s="55"/>
      <c r="BC4328" s="55"/>
      <c r="BD4328" s="55"/>
      <c r="BE4328" s="55"/>
      <c r="BF4328" s="55"/>
      <c r="BG4328" s="55"/>
      <c r="BH4328" s="55"/>
      <c r="BI4328" s="55"/>
      <c r="BJ4328" s="55"/>
      <c r="BK4328" s="55"/>
      <c r="BL4328" s="55"/>
      <c r="BM4328" s="55"/>
      <c r="BN4328" s="55"/>
      <c r="BO4328" s="55"/>
      <c r="BP4328" s="55"/>
      <c r="BQ4328" s="55"/>
      <c r="BR4328" s="55"/>
      <c r="BS4328" s="55"/>
      <c r="BT4328" s="55"/>
    </row>
    <row r="4329" customFormat="1" spans="2:72">
      <c r="B4329" s="17"/>
      <c r="C4329" s="4">
        <f t="shared" si="539"/>
        <v>4325</v>
      </c>
      <c r="D4329" s="16" t="s">
        <v>5075</v>
      </c>
      <c r="E4329" s="54"/>
      <c r="F4329" s="55"/>
      <c r="G4329" s="56">
        <v>1500</v>
      </c>
      <c r="H4329" s="35">
        <f t="shared" si="540"/>
        <v>1480</v>
      </c>
      <c r="I4329" s="47"/>
      <c r="J4329" s="17"/>
      <c r="K4329" s="17"/>
      <c r="L4329" s="17"/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  <c r="AE4329" s="17"/>
      <c r="AF4329" s="17"/>
      <c r="AG4329" s="17"/>
      <c r="AH4329" s="17"/>
      <c r="AI4329" s="17"/>
      <c r="AJ4329" s="17"/>
      <c r="AK4329" s="17"/>
      <c r="AL4329" s="17"/>
      <c r="AM4329" s="17"/>
      <c r="AN4329" s="17"/>
      <c r="AO4329" s="37">
        <f t="shared" si="541"/>
        <v>20</v>
      </c>
      <c r="AP4329" s="17"/>
      <c r="AQ4329" s="55"/>
      <c r="AR4329" s="55"/>
      <c r="AS4329" s="55"/>
      <c r="AT4329" s="55"/>
      <c r="AU4329" s="55"/>
      <c r="AV4329" s="55"/>
      <c r="AW4329" s="55">
        <v>20</v>
      </c>
      <c r="AX4329" s="55"/>
      <c r="AY4329" s="55"/>
      <c r="AZ4329" s="55"/>
      <c r="BA4329" s="55"/>
      <c r="BB4329" s="55"/>
      <c r="BC4329" s="55"/>
      <c r="BD4329" s="55"/>
      <c r="BE4329" s="55"/>
      <c r="BF4329" s="55"/>
      <c r="BG4329" s="55"/>
      <c r="BH4329" s="55"/>
      <c r="BI4329" s="55"/>
      <c r="BJ4329" s="55"/>
      <c r="BK4329" s="55"/>
      <c r="BL4329" s="55"/>
      <c r="BM4329" s="55"/>
      <c r="BN4329" s="55"/>
      <c r="BO4329" s="55"/>
      <c r="BP4329" s="55"/>
      <c r="BQ4329" s="55"/>
      <c r="BR4329" s="55"/>
      <c r="BS4329" s="55"/>
      <c r="BT4329" s="55"/>
    </row>
    <row r="4330" customFormat="1" spans="2:72">
      <c r="B4330" s="17"/>
      <c r="C4330" s="4">
        <f t="shared" si="539"/>
        <v>4326</v>
      </c>
      <c r="D4330" s="16" t="s">
        <v>4549</v>
      </c>
      <c r="E4330" s="54"/>
      <c r="F4330" s="55"/>
      <c r="G4330" s="56">
        <v>1350</v>
      </c>
      <c r="H4330" s="35">
        <f t="shared" si="540"/>
        <v>1050</v>
      </c>
      <c r="I4330" s="47"/>
      <c r="J4330" s="17"/>
      <c r="K4330" s="17"/>
      <c r="L4330" s="17"/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  <c r="AE4330" s="17"/>
      <c r="AF4330" s="17"/>
      <c r="AG4330" s="17"/>
      <c r="AH4330" s="17"/>
      <c r="AI4330" s="17"/>
      <c r="AJ4330" s="17"/>
      <c r="AK4330" s="17"/>
      <c r="AL4330" s="17"/>
      <c r="AM4330" s="17"/>
      <c r="AN4330" s="17"/>
      <c r="AO4330" s="37">
        <f t="shared" si="541"/>
        <v>300</v>
      </c>
      <c r="AP4330" s="17"/>
      <c r="AQ4330" s="55"/>
      <c r="AR4330" s="55"/>
      <c r="AS4330" s="55"/>
      <c r="AT4330" s="55"/>
      <c r="AU4330" s="55"/>
      <c r="AV4330" s="55"/>
      <c r="AW4330" s="55">
        <v>100</v>
      </c>
      <c r="AX4330" s="55" t="s">
        <v>5076</v>
      </c>
      <c r="AY4330" s="55"/>
      <c r="AZ4330" s="55"/>
      <c r="BA4330" s="55">
        <v>100</v>
      </c>
      <c r="BB4330" s="55"/>
      <c r="BC4330" s="55"/>
      <c r="BD4330" s="55"/>
      <c r="BE4330" s="55"/>
      <c r="BF4330" s="55"/>
      <c r="BG4330" s="55"/>
      <c r="BH4330" s="55"/>
      <c r="BI4330" s="55"/>
      <c r="BJ4330" s="55">
        <v>100</v>
      </c>
      <c r="BK4330" s="55"/>
      <c r="BL4330" s="55"/>
      <c r="BM4330" s="55"/>
      <c r="BN4330" s="55"/>
      <c r="BO4330" s="55"/>
      <c r="BP4330" s="55"/>
      <c r="BQ4330" s="55"/>
      <c r="BR4330" s="55"/>
      <c r="BS4330" s="55"/>
      <c r="BT4330" s="55"/>
    </row>
    <row r="4331" customFormat="1" spans="2:72">
      <c r="B4331" s="17"/>
      <c r="C4331" s="4">
        <f t="shared" si="539"/>
        <v>4327</v>
      </c>
      <c r="D4331" s="16" t="s">
        <v>5077</v>
      </c>
      <c r="E4331" s="54"/>
      <c r="F4331" s="55"/>
      <c r="G4331" s="56">
        <v>80</v>
      </c>
      <c r="H4331" s="35">
        <f t="shared" si="540"/>
        <v>80</v>
      </c>
      <c r="I4331" s="47"/>
      <c r="J4331" s="17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7"/>
      <c r="AG4331" s="17"/>
      <c r="AH4331" s="17"/>
      <c r="AI4331" s="17"/>
      <c r="AJ4331" s="17"/>
      <c r="AK4331" s="17"/>
      <c r="AL4331" s="17"/>
      <c r="AM4331" s="17"/>
      <c r="AN4331" s="17"/>
      <c r="AO4331" s="37">
        <f t="shared" si="541"/>
        <v>0</v>
      </c>
      <c r="AP4331" s="17"/>
      <c r="AQ4331" s="55"/>
      <c r="AR4331" s="55"/>
      <c r="AS4331" s="55"/>
      <c r="AT4331" s="55"/>
      <c r="AU4331" s="55"/>
      <c r="AV4331" s="55"/>
      <c r="AW4331" s="55"/>
      <c r="AX4331" s="55"/>
      <c r="AY4331" s="55"/>
      <c r="AZ4331" s="55"/>
      <c r="BA4331" s="55"/>
      <c r="BB4331" s="55"/>
      <c r="BC4331" s="55"/>
      <c r="BD4331" s="55"/>
      <c r="BE4331" s="55"/>
      <c r="BF4331" s="55"/>
      <c r="BG4331" s="55"/>
      <c r="BH4331" s="55"/>
      <c r="BI4331" s="55"/>
      <c r="BJ4331" s="55"/>
      <c r="BK4331" s="55"/>
      <c r="BL4331" s="55"/>
      <c r="BM4331" s="55"/>
      <c r="BN4331" s="55"/>
      <c r="BO4331" s="55"/>
      <c r="BP4331" s="55"/>
      <c r="BQ4331" s="55"/>
      <c r="BR4331" s="55"/>
      <c r="BS4331" s="55"/>
      <c r="BT4331" s="55"/>
    </row>
    <row r="4332" customFormat="1" hidden="1" spans="2:72">
      <c r="B4332" s="17"/>
      <c r="C4332" s="4">
        <f t="shared" si="539"/>
        <v>4328</v>
      </c>
      <c r="D4332" s="16" t="s">
        <v>4556</v>
      </c>
      <c r="E4332" s="54"/>
      <c r="F4332" s="55"/>
      <c r="G4332" s="56">
        <v>0</v>
      </c>
      <c r="H4332" s="57">
        <v>0</v>
      </c>
      <c r="I4332" s="47"/>
      <c r="J4332" s="17"/>
      <c r="K4332" s="17"/>
      <c r="L4332" s="17"/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  <c r="AE4332" s="17"/>
      <c r="AF4332" s="17"/>
      <c r="AG4332" s="17"/>
      <c r="AH4332" s="17"/>
      <c r="AI4332" s="17"/>
      <c r="AJ4332" s="17"/>
      <c r="AK4332" s="17"/>
      <c r="AL4332" s="17"/>
      <c r="AM4332" s="17"/>
      <c r="AN4332" s="17"/>
      <c r="AO4332" s="37">
        <v>0</v>
      </c>
      <c r="AP4332" s="17"/>
      <c r="AQ4332" s="55"/>
      <c r="AR4332" s="55"/>
      <c r="AS4332" s="55"/>
      <c r="AT4332" s="55"/>
      <c r="AU4332" s="55"/>
      <c r="AV4332" s="55"/>
      <c r="AW4332" s="55"/>
      <c r="AX4332" s="55"/>
      <c r="AY4332" s="55"/>
      <c r="AZ4332" s="55"/>
      <c r="BA4332" s="55"/>
      <c r="BB4332" s="55"/>
      <c r="BC4332" s="55"/>
      <c r="BD4332" s="55"/>
      <c r="BE4332" s="55">
        <v>0</v>
      </c>
      <c r="BF4332" s="55"/>
      <c r="BG4332" s="55"/>
      <c r="BH4332" s="55"/>
      <c r="BI4332" s="55"/>
      <c r="BJ4332" s="55"/>
      <c r="BK4332" s="55"/>
      <c r="BL4332" s="55"/>
      <c r="BM4332" s="55"/>
      <c r="BN4332" s="55"/>
      <c r="BO4332" s="55"/>
      <c r="BP4332" s="55"/>
      <c r="BQ4332" s="55"/>
      <c r="BR4332" s="55"/>
      <c r="BS4332" s="55"/>
      <c r="BT4332" s="55"/>
    </row>
    <row r="4333" customFormat="1" spans="2:72">
      <c r="B4333" s="17"/>
      <c r="C4333" s="4">
        <f t="shared" si="539"/>
        <v>4329</v>
      </c>
      <c r="D4333" s="16" t="s">
        <v>5078</v>
      </c>
      <c r="E4333" s="54"/>
      <c r="F4333" s="55" t="s">
        <v>4652</v>
      </c>
      <c r="G4333" s="56">
        <v>10</v>
      </c>
      <c r="H4333" s="35">
        <f t="shared" ref="H4333:H4337" si="542">G4333+I4333-AO4333</f>
        <v>10</v>
      </c>
      <c r="I4333" s="4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7"/>
      <c r="AG4333" s="17"/>
      <c r="AH4333" s="17"/>
      <c r="AI4333" s="17"/>
      <c r="AJ4333" s="17"/>
      <c r="AK4333" s="17"/>
      <c r="AL4333" s="17"/>
      <c r="AM4333" s="17"/>
      <c r="AN4333" s="17"/>
      <c r="AO4333" s="37">
        <f t="shared" ref="AO4333:AO4337" si="543">SUM(AP4333:BT4333)</f>
        <v>0</v>
      </c>
      <c r="AP4333" s="17"/>
      <c r="AQ4333" s="55"/>
      <c r="AR4333" s="55"/>
      <c r="AS4333" s="55"/>
      <c r="AT4333" s="55"/>
      <c r="AU4333" s="55"/>
      <c r="AV4333" s="55"/>
      <c r="AW4333" s="55"/>
      <c r="AX4333" s="55"/>
      <c r="AY4333" s="55"/>
      <c r="AZ4333" s="55"/>
      <c r="BA4333" s="55"/>
      <c r="BB4333" s="55"/>
      <c r="BC4333" s="55"/>
      <c r="BD4333" s="55"/>
      <c r="BE4333" s="55"/>
      <c r="BF4333" s="55"/>
      <c r="BG4333" s="55"/>
      <c r="BH4333" s="55"/>
      <c r="BI4333" s="55"/>
      <c r="BJ4333" s="55"/>
      <c r="BK4333" s="55"/>
      <c r="BL4333" s="55"/>
      <c r="BM4333" s="55"/>
      <c r="BN4333" s="55"/>
      <c r="BO4333" s="55"/>
      <c r="BP4333" s="55"/>
      <c r="BQ4333" s="55"/>
      <c r="BR4333" s="55"/>
      <c r="BS4333" s="55"/>
      <c r="BT4333" s="55"/>
    </row>
    <row r="4334" customFormat="1" spans="2:72">
      <c r="B4334" s="17"/>
      <c r="C4334" s="4">
        <f t="shared" si="539"/>
        <v>4330</v>
      </c>
      <c r="D4334" s="16" t="s">
        <v>5079</v>
      </c>
      <c r="E4334" s="54"/>
      <c r="F4334" s="55" t="s">
        <v>5080</v>
      </c>
      <c r="G4334" s="56">
        <v>100</v>
      </c>
      <c r="H4334" s="35">
        <f t="shared" si="542"/>
        <v>100</v>
      </c>
      <c r="I4334" s="47"/>
      <c r="J4334" s="17"/>
      <c r="K4334" s="17"/>
      <c r="L4334" s="17"/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  <c r="AE4334" s="17"/>
      <c r="AF4334" s="17"/>
      <c r="AG4334" s="17"/>
      <c r="AH4334" s="17"/>
      <c r="AI4334" s="17"/>
      <c r="AJ4334" s="17"/>
      <c r="AK4334" s="17"/>
      <c r="AL4334" s="17"/>
      <c r="AM4334" s="17"/>
      <c r="AN4334" s="17"/>
      <c r="AO4334" s="37">
        <f t="shared" si="543"/>
        <v>0</v>
      </c>
      <c r="AP4334" s="17"/>
      <c r="AQ4334" s="55"/>
      <c r="AR4334" s="55"/>
      <c r="AS4334" s="55"/>
      <c r="AT4334" s="55"/>
      <c r="AU4334" s="55"/>
      <c r="AV4334" s="55"/>
      <c r="AW4334" s="55"/>
      <c r="AX4334" s="55"/>
      <c r="AY4334" s="55"/>
      <c r="AZ4334" s="55"/>
      <c r="BA4334" s="55"/>
      <c r="BB4334" s="55"/>
      <c r="BC4334" s="55"/>
      <c r="BD4334" s="55"/>
      <c r="BE4334" s="55"/>
      <c r="BF4334" s="55"/>
      <c r="BG4334" s="55"/>
      <c r="BH4334" s="55"/>
      <c r="BI4334" s="55"/>
      <c r="BJ4334" s="55"/>
      <c r="BK4334" s="55"/>
      <c r="BL4334" s="55"/>
      <c r="BM4334" s="55"/>
      <c r="BN4334" s="55"/>
      <c r="BO4334" s="55"/>
      <c r="BP4334" s="55"/>
      <c r="BQ4334" s="55"/>
      <c r="BR4334" s="55"/>
      <c r="BS4334" s="55"/>
      <c r="BT4334" s="55"/>
    </row>
    <row r="4335" customFormat="1" spans="2:72">
      <c r="B4335" s="17"/>
      <c r="C4335" s="4">
        <f t="shared" ref="C4335:C4340" si="544">ROW()-4</f>
        <v>4331</v>
      </c>
      <c r="D4335" s="16" t="s">
        <v>5081</v>
      </c>
      <c r="E4335" s="54"/>
      <c r="F4335" s="55" t="s">
        <v>5080</v>
      </c>
      <c r="G4335" s="56">
        <v>200</v>
      </c>
      <c r="H4335" s="35">
        <f t="shared" si="542"/>
        <v>200</v>
      </c>
      <c r="I4335" s="47"/>
      <c r="J4335" s="17"/>
      <c r="K4335" s="17"/>
      <c r="L4335" s="17"/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  <c r="AE4335" s="17"/>
      <c r="AF4335" s="17"/>
      <c r="AG4335" s="17"/>
      <c r="AH4335" s="17"/>
      <c r="AI4335" s="17"/>
      <c r="AJ4335" s="17"/>
      <c r="AK4335" s="17"/>
      <c r="AL4335" s="17"/>
      <c r="AM4335" s="17"/>
      <c r="AN4335" s="17"/>
      <c r="AO4335" s="37">
        <f t="shared" si="543"/>
        <v>0</v>
      </c>
      <c r="AP4335" s="17"/>
      <c r="AQ4335" s="55"/>
      <c r="AR4335" s="55"/>
      <c r="AS4335" s="55"/>
      <c r="AT4335" s="55"/>
      <c r="AU4335" s="55"/>
      <c r="AV4335" s="55"/>
      <c r="AW4335" s="55"/>
      <c r="AX4335" s="55"/>
      <c r="AY4335" s="55"/>
      <c r="AZ4335" s="55"/>
      <c r="BA4335" s="55"/>
      <c r="BB4335" s="55"/>
      <c r="BC4335" s="55"/>
      <c r="BD4335" s="55"/>
      <c r="BE4335" s="55"/>
      <c r="BF4335" s="55"/>
      <c r="BG4335" s="55"/>
      <c r="BH4335" s="55"/>
      <c r="BI4335" s="55"/>
      <c r="BJ4335" s="55"/>
      <c r="BK4335" s="55"/>
      <c r="BL4335" s="55"/>
      <c r="BM4335" s="55"/>
      <c r="BN4335" s="55"/>
      <c r="BO4335" s="55"/>
      <c r="BP4335" s="55"/>
      <c r="BQ4335" s="55"/>
      <c r="BR4335" s="55"/>
      <c r="BS4335" s="55"/>
      <c r="BT4335" s="55"/>
    </row>
    <row r="4336" customFormat="1" spans="2:72">
      <c r="B4336" s="17"/>
      <c r="C4336" s="4">
        <f t="shared" si="544"/>
        <v>4332</v>
      </c>
      <c r="D4336" s="16" t="s">
        <v>5082</v>
      </c>
      <c r="E4336" s="54"/>
      <c r="F4336" s="55"/>
      <c r="G4336" s="56">
        <v>150</v>
      </c>
      <c r="H4336" s="35">
        <f t="shared" si="542"/>
        <v>150</v>
      </c>
      <c r="I4336" s="47"/>
      <c r="J4336" s="17"/>
      <c r="K4336" s="17"/>
      <c r="L4336" s="17"/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  <c r="AE4336" s="17"/>
      <c r="AF4336" s="17"/>
      <c r="AG4336" s="17"/>
      <c r="AH4336" s="17"/>
      <c r="AI4336" s="17"/>
      <c r="AJ4336" s="17"/>
      <c r="AK4336" s="17"/>
      <c r="AL4336" s="17"/>
      <c r="AM4336" s="17"/>
      <c r="AN4336" s="17"/>
      <c r="AO4336" s="37">
        <f t="shared" si="543"/>
        <v>0</v>
      </c>
      <c r="AP4336" s="17"/>
      <c r="AQ4336" s="55"/>
      <c r="AR4336" s="55"/>
      <c r="AS4336" s="55"/>
      <c r="AT4336" s="55"/>
      <c r="AU4336" s="55"/>
      <c r="AV4336" s="55"/>
      <c r="AW4336" s="55"/>
      <c r="AX4336" s="55"/>
      <c r="AY4336" s="55"/>
      <c r="AZ4336" s="55"/>
      <c r="BA4336" s="55"/>
      <c r="BB4336" s="55"/>
      <c r="BC4336" s="55"/>
      <c r="BD4336" s="55"/>
      <c r="BE4336" s="55"/>
      <c r="BF4336" s="55"/>
      <c r="BG4336" s="55"/>
      <c r="BH4336" s="55"/>
      <c r="BI4336" s="55"/>
      <c r="BJ4336" s="55"/>
      <c r="BK4336" s="55"/>
      <c r="BL4336" s="55"/>
      <c r="BM4336" s="55"/>
      <c r="BN4336" s="55"/>
      <c r="BO4336" s="55"/>
      <c r="BP4336" s="55"/>
      <c r="BQ4336" s="55"/>
      <c r="BR4336" s="55"/>
      <c r="BS4336" s="55"/>
      <c r="BT4336" s="55"/>
    </row>
    <row r="4337" customFormat="1" spans="2:72">
      <c r="B4337" s="17"/>
      <c r="C4337" s="4">
        <f t="shared" si="544"/>
        <v>4333</v>
      </c>
      <c r="D4337" s="16" t="s">
        <v>5083</v>
      </c>
      <c r="E4337" s="54"/>
      <c r="F4337" s="55" t="s">
        <v>4976</v>
      </c>
      <c r="G4337" s="56">
        <v>100</v>
      </c>
      <c r="H4337" s="35">
        <f t="shared" si="542"/>
        <v>100</v>
      </c>
      <c r="I4337" s="47"/>
      <c r="J4337" s="17"/>
      <c r="K4337" s="17"/>
      <c r="L4337" s="17"/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  <c r="AE4337" s="17"/>
      <c r="AF4337" s="17"/>
      <c r="AG4337" s="17"/>
      <c r="AH4337" s="17"/>
      <c r="AI4337" s="17"/>
      <c r="AJ4337" s="17"/>
      <c r="AK4337" s="17"/>
      <c r="AL4337" s="17"/>
      <c r="AM4337" s="17"/>
      <c r="AN4337" s="17"/>
      <c r="AO4337" s="37">
        <f t="shared" si="543"/>
        <v>0</v>
      </c>
      <c r="AP4337" s="17"/>
      <c r="AQ4337" s="55"/>
      <c r="AR4337" s="55"/>
      <c r="AS4337" s="55"/>
      <c r="AT4337" s="55"/>
      <c r="AU4337" s="55"/>
      <c r="AV4337" s="55"/>
      <c r="AW4337" s="55"/>
      <c r="AX4337" s="55"/>
      <c r="AY4337" s="55"/>
      <c r="AZ4337" s="55"/>
      <c r="BA4337" s="55"/>
      <c r="BB4337" s="55"/>
      <c r="BC4337" s="55"/>
      <c r="BD4337" s="55"/>
      <c r="BE4337" s="55"/>
      <c r="BF4337" s="55"/>
      <c r="BG4337" s="55"/>
      <c r="BH4337" s="55"/>
      <c r="BI4337" s="55"/>
      <c r="BJ4337" s="55"/>
      <c r="BK4337" s="55"/>
      <c r="BL4337" s="55"/>
      <c r="BM4337" s="55"/>
      <c r="BN4337" s="55"/>
      <c r="BO4337" s="55"/>
      <c r="BP4337" s="55"/>
      <c r="BQ4337" s="55"/>
      <c r="BR4337" s="55"/>
      <c r="BS4337" s="55"/>
      <c r="BT4337" s="55"/>
    </row>
    <row r="4338" customFormat="1" hidden="1" spans="2:72">
      <c r="B4338" s="17"/>
      <c r="C4338" s="4">
        <f t="shared" si="544"/>
        <v>4334</v>
      </c>
      <c r="D4338" s="16"/>
      <c r="E4338" s="54"/>
      <c r="F4338" s="55"/>
      <c r="G4338" s="56"/>
      <c r="H4338" s="57"/>
      <c r="I4338" s="47"/>
      <c r="J4338" s="17"/>
      <c r="K4338" s="17"/>
      <c r="L4338" s="17"/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  <c r="AE4338" s="17"/>
      <c r="AF4338" s="17"/>
      <c r="AG4338" s="17"/>
      <c r="AH4338" s="17"/>
      <c r="AI4338" s="17"/>
      <c r="AJ4338" s="17"/>
      <c r="AK4338" s="17"/>
      <c r="AL4338" s="17"/>
      <c r="AM4338" s="17"/>
      <c r="AN4338" s="17"/>
      <c r="AO4338" s="37"/>
      <c r="AP4338" s="17"/>
      <c r="AQ4338" s="55"/>
      <c r="AR4338" s="55"/>
      <c r="AS4338" s="55"/>
      <c r="AT4338" s="55"/>
      <c r="AU4338" s="55"/>
      <c r="AV4338" s="55"/>
      <c r="AW4338" s="55"/>
      <c r="AX4338" s="55"/>
      <c r="AY4338" s="55"/>
      <c r="AZ4338" s="55"/>
      <c r="BA4338" s="55"/>
      <c r="BB4338" s="55"/>
      <c r="BC4338" s="55"/>
      <c r="BD4338" s="55"/>
      <c r="BE4338" s="55"/>
      <c r="BF4338" s="55"/>
      <c r="BG4338" s="55"/>
      <c r="BH4338" s="55"/>
      <c r="BI4338" s="55"/>
      <c r="BJ4338" s="55"/>
      <c r="BK4338" s="55"/>
      <c r="BL4338" s="55"/>
      <c r="BM4338" s="55"/>
      <c r="BN4338" s="55"/>
      <c r="BO4338" s="55"/>
      <c r="BP4338" s="55"/>
      <c r="BQ4338" s="55"/>
      <c r="BR4338" s="55"/>
      <c r="BS4338" s="55"/>
      <c r="BT4338" s="55"/>
    </row>
    <row r="4339" customFormat="1" hidden="1" spans="2:72">
      <c r="B4339" s="17"/>
      <c r="C4339" s="4">
        <f t="shared" si="544"/>
        <v>4335</v>
      </c>
      <c r="D4339" s="16"/>
      <c r="E4339" s="54"/>
      <c r="F4339" s="55"/>
      <c r="G4339" s="56"/>
      <c r="H4339" s="57"/>
      <c r="I4339" s="47"/>
      <c r="J4339" s="17"/>
      <c r="K4339" s="17"/>
      <c r="L4339" s="17"/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  <c r="AE4339" s="17"/>
      <c r="AF4339" s="17"/>
      <c r="AG4339" s="17"/>
      <c r="AH4339" s="17"/>
      <c r="AI4339" s="17"/>
      <c r="AJ4339" s="17"/>
      <c r="AK4339" s="17"/>
      <c r="AL4339" s="17"/>
      <c r="AM4339" s="17"/>
      <c r="AN4339" s="17"/>
      <c r="AO4339" s="37"/>
      <c r="AP4339" s="17"/>
      <c r="AQ4339" s="55"/>
      <c r="AR4339" s="55"/>
      <c r="AS4339" s="55"/>
      <c r="AT4339" s="55"/>
      <c r="AU4339" s="55"/>
      <c r="AV4339" s="55"/>
      <c r="AW4339" s="55"/>
      <c r="AX4339" s="55"/>
      <c r="AY4339" s="55"/>
      <c r="AZ4339" s="55"/>
      <c r="BA4339" s="55"/>
      <c r="BB4339" s="55"/>
      <c r="BC4339" s="55"/>
      <c r="BD4339" s="55"/>
      <c r="BE4339" s="55"/>
      <c r="BF4339" s="55"/>
      <c r="BG4339" s="55"/>
      <c r="BH4339" s="55"/>
      <c r="BI4339" s="55"/>
      <c r="BJ4339" s="55"/>
      <c r="BK4339" s="55"/>
      <c r="BL4339" s="55"/>
      <c r="BM4339" s="55"/>
      <c r="BN4339" s="55"/>
      <c r="BO4339" s="55"/>
      <c r="BP4339" s="55"/>
      <c r="BQ4339" s="55"/>
      <c r="BR4339" s="55"/>
      <c r="BS4339" s="55"/>
      <c r="BT4339" s="55"/>
    </row>
    <row r="4340" customFormat="1" hidden="1" spans="2:72">
      <c r="B4340" s="17"/>
      <c r="C4340" s="4">
        <f t="shared" si="544"/>
        <v>4336</v>
      </c>
      <c r="D4340" s="16"/>
      <c r="E4340" s="54"/>
      <c r="F4340" s="55"/>
      <c r="G4340" s="56"/>
      <c r="H4340" s="57"/>
      <c r="I4340" s="47"/>
      <c r="J4340" s="17"/>
      <c r="K4340" s="17"/>
      <c r="L4340" s="17"/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7"/>
      <c r="AG4340" s="17"/>
      <c r="AH4340" s="17"/>
      <c r="AI4340" s="17"/>
      <c r="AJ4340" s="17"/>
      <c r="AK4340" s="17"/>
      <c r="AL4340" s="17"/>
      <c r="AM4340" s="17"/>
      <c r="AN4340" s="17"/>
      <c r="AO4340" s="37"/>
      <c r="AP4340" s="17"/>
      <c r="AQ4340" s="55"/>
      <c r="AR4340" s="55"/>
      <c r="AS4340" s="55"/>
      <c r="AT4340" s="55"/>
      <c r="AU4340" s="55"/>
      <c r="AV4340" s="55"/>
      <c r="AW4340" s="55"/>
      <c r="AX4340" s="55"/>
      <c r="AY4340" s="55"/>
      <c r="AZ4340" s="55"/>
      <c r="BA4340" s="55"/>
      <c r="BB4340" s="55"/>
      <c r="BC4340" s="55"/>
      <c r="BD4340" s="55"/>
      <c r="BE4340" s="55"/>
      <c r="BF4340" s="55"/>
      <c r="BG4340" s="55"/>
      <c r="BH4340" s="55"/>
      <c r="BI4340" s="55"/>
      <c r="BJ4340" s="55"/>
      <c r="BK4340" s="55"/>
      <c r="BL4340" s="55"/>
      <c r="BM4340" s="55"/>
      <c r="BN4340" s="55"/>
      <c r="BO4340" s="55"/>
      <c r="BP4340" s="55"/>
      <c r="BQ4340" s="55"/>
      <c r="BR4340" s="55"/>
      <c r="BS4340" s="55"/>
      <c r="BT4340" s="55"/>
    </row>
    <row r="4341" customFormat="1" spans="2:72">
      <c r="B4341" s="17"/>
      <c r="C4341" s="4">
        <f t="shared" ref="C4341:C4353" si="545">ROW()-4</f>
        <v>4337</v>
      </c>
      <c r="D4341" s="16" t="s">
        <v>5084</v>
      </c>
      <c r="E4341" s="54"/>
      <c r="F4341" s="55"/>
      <c r="G4341" s="56">
        <v>100</v>
      </c>
      <c r="H4341" s="35">
        <f t="shared" ref="H4341:H4344" si="546">G4341+I4341-AO4341</f>
        <v>100</v>
      </c>
      <c r="I4341" s="47"/>
      <c r="J4341" s="17"/>
      <c r="K4341" s="17"/>
      <c r="L4341" s="17"/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7"/>
      <c r="AG4341" s="17"/>
      <c r="AH4341" s="17"/>
      <c r="AI4341" s="17"/>
      <c r="AJ4341" s="17"/>
      <c r="AK4341" s="17"/>
      <c r="AL4341" s="17"/>
      <c r="AM4341" s="17"/>
      <c r="AN4341" s="17"/>
      <c r="AO4341" s="37">
        <f t="shared" ref="AO4341:AO4352" si="547">SUM(AP4341:BT4341)</f>
        <v>0</v>
      </c>
      <c r="AP4341" s="17"/>
      <c r="AQ4341" s="55"/>
      <c r="AR4341" s="55"/>
      <c r="AS4341" s="55"/>
      <c r="AT4341" s="55"/>
      <c r="AU4341" s="55"/>
      <c r="AV4341" s="55"/>
      <c r="AW4341" s="55"/>
      <c r="AX4341" s="55"/>
      <c r="AY4341" s="55"/>
      <c r="AZ4341" s="55"/>
      <c r="BA4341" s="55"/>
      <c r="BB4341" s="55"/>
      <c r="BC4341" s="55"/>
      <c r="BD4341" s="55"/>
      <c r="BE4341" s="55"/>
      <c r="BF4341" s="55"/>
      <c r="BG4341" s="55"/>
      <c r="BH4341" s="55"/>
      <c r="BI4341" s="55"/>
      <c r="BJ4341" s="55"/>
      <c r="BK4341" s="55"/>
      <c r="BL4341" s="55"/>
      <c r="BM4341" s="55"/>
      <c r="BN4341" s="55"/>
      <c r="BO4341" s="55"/>
      <c r="BP4341" s="55"/>
      <c r="BQ4341" s="55"/>
      <c r="BR4341" s="55"/>
      <c r="BS4341" s="55"/>
      <c r="BT4341" s="55"/>
    </row>
    <row r="4342" customFormat="1" hidden="1" spans="2:72">
      <c r="B4342" s="17"/>
      <c r="C4342" s="4">
        <f t="shared" si="545"/>
        <v>4338</v>
      </c>
      <c r="D4342" s="16" t="s">
        <v>5085</v>
      </c>
      <c r="E4342" s="54"/>
      <c r="F4342" s="55"/>
      <c r="G4342" s="56">
        <v>100</v>
      </c>
      <c r="H4342" s="57">
        <v>0</v>
      </c>
      <c r="I4342" s="47"/>
      <c r="J4342" s="17"/>
      <c r="K4342" s="17"/>
      <c r="L4342" s="17"/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7"/>
      <c r="AG4342" s="17"/>
      <c r="AH4342" s="17"/>
      <c r="AI4342" s="17"/>
      <c r="AJ4342" s="17"/>
      <c r="AK4342" s="17"/>
      <c r="AL4342" s="17"/>
      <c r="AM4342" s="17"/>
      <c r="AN4342" s="17"/>
      <c r="AO4342" s="37">
        <v>100</v>
      </c>
      <c r="AP4342" s="17"/>
      <c r="AQ4342" s="55"/>
      <c r="AR4342" s="55"/>
      <c r="AS4342" s="55"/>
      <c r="AT4342" s="55"/>
      <c r="AU4342" s="55"/>
      <c r="AV4342" s="55"/>
      <c r="AW4342" s="55"/>
      <c r="AX4342" s="55"/>
      <c r="AY4342" s="55"/>
      <c r="AZ4342" s="55"/>
      <c r="BA4342" s="55"/>
      <c r="BB4342" s="55"/>
      <c r="BC4342" s="55"/>
      <c r="BD4342" s="55">
        <v>100</v>
      </c>
      <c r="BE4342" s="55"/>
      <c r="BF4342" s="55"/>
      <c r="BG4342" s="55"/>
      <c r="BH4342" s="55"/>
      <c r="BI4342" s="55"/>
      <c r="BJ4342" s="55"/>
      <c r="BK4342" s="55"/>
      <c r="BL4342" s="55"/>
      <c r="BM4342" s="55"/>
      <c r="BN4342" s="55"/>
      <c r="BO4342" s="55"/>
      <c r="BP4342" s="55"/>
      <c r="BQ4342" s="55"/>
      <c r="BR4342" s="55"/>
      <c r="BS4342" s="55"/>
      <c r="BT4342" s="55"/>
    </row>
    <row r="4343" customFormat="1" spans="2:72">
      <c r="B4343" s="17"/>
      <c r="C4343" s="4">
        <f t="shared" si="545"/>
        <v>4339</v>
      </c>
      <c r="D4343" s="16" t="s">
        <v>5086</v>
      </c>
      <c r="E4343" s="54"/>
      <c r="F4343" s="55" t="s">
        <v>4674</v>
      </c>
      <c r="G4343" s="56">
        <v>60</v>
      </c>
      <c r="H4343" s="35">
        <f t="shared" si="546"/>
        <v>60</v>
      </c>
      <c r="I4343" s="47"/>
      <c r="J4343" s="17"/>
      <c r="K4343" s="17"/>
      <c r="L4343" s="17"/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7"/>
      <c r="AG4343" s="17"/>
      <c r="AH4343" s="17"/>
      <c r="AI4343" s="17"/>
      <c r="AJ4343" s="17"/>
      <c r="AK4343" s="17"/>
      <c r="AL4343" s="17"/>
      <c r="AM4343" s="17"/>
      <c r="AN4343" s="17"/>
      <c r="AO4343" s="37">
        <f t="shared" si="547"/>
        <v>0</v>
      </c>
      <c r="AP4343" s="17"/>
      <c r="AQ4343" s="55"/>
      <c r="AR4343" s="55"/>
      <c r="AS4343" s="55"/>
      <c r="AT4343" s="55"/>
      <c r="AU4343" s="55"/>
      <c r="AV4343" s="55"/>
      <c r="AW4343" s="55"/>
      <c r="AX4343" s="55"/>
      <c r="AY4343" s="55"/>
      <c r="AZ4343" s="55"/>
      <c r="BA4343" s="55"/>
      <c r="BB4343" s="55"/>
      <c r="BC4343" s="55"/>
      <c r="BD4343" s="55"/>
      <c r="BE4343" s="55"/>
      <c r="BF4343" s="55"/>
      <c r="BG4343" s="55"/>
      <c r="BH4343" s="55"/>
      <c r="BI4343" s="55"/>
      <c r="BJ4343" s="55"/>
      <c r="BK4343" s="55"/>
      <c r="BL4343" s="55"/>
      <c r="BM4343" s="55"/>
      <c r="BN4343" s="55"/>
      <c r="BO4343" s="55"/>
      <c r="BP4343" s="55"/>
      <c r="BQ4343" s="55"/>
      <c r="BR4343" s="55"/>
      <c r="BS4343" s="55"/>
      <c r="BT4343" s="55"/>
    </row>
    <row r="4344" customFormat="1" spans="2:72">
      <c r="B4344" s="17"/>
      <c r="C4344" s="4">
        <f t="shared" si="545"/>
        <v>4340</v>
      </c>
      <c r="D4344" s="16" t="s">
        <v>5087</v>
      </c>
      <c r="E4344" s="54"/>
      <c r="F4344" s="55" t="s">
        <v>5088</v>
      </c>
      <c r="G4344" s="56">
        <v>750</v>
      </c>
      <c r="H4344" s="35">
        <f t="shared" si="546"/>
        <v>750</v>
      </c>
      <c r="I4344" s="47"/>
      <c r="J4344" s="17"/>
      <c r="K4344" s="17"/>
      <c r="L4344" s="17"/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7"/>
      <c r="AG4344" s="17"/>
      <c r="AH4344" s="17"/>
      <c r="AI4344" s="17"/>
      <c r="AJ4344" s="17"/>
      <c r="AK4344" s="17"/>
      <c r="AL4344" s="17"/>
      <c r="AM4344" s="17"/>
      <c r="AN4344" s="17"/>
      <c r="AO4344" s="37">
        <f t="shared" si="547"/>
        <v>0</v>
      </c>
      <c r="AP4344" s="17"/>
      <c r="AQ4344" s="55"/>
      <c r="AR4344" s="55"/>
      <c r="AS4344" s="55"/>
      <c r="AT4344" s="55"/>
      <c r="AU4344" s="55"/>
      <c r="AV4344" s="55"/>
      <c r="AW4344" s="55"/>
      <c r="AX4344" s="55"/>
      <c r="AY4344" s="55"/>
      <c r="AZ4344" s="55"/>
      <c r="BA4344" s="55"/>
      <c r="BB4344" s="55"/>
      <c r="BC4344" s="55"/>
      <c r="BD4344" s="55"/>
      <c r="BE4344" s="55"/>
      <c r="BF4344" s="55"/>
      <c r="BG4344" s="55"/>
      <c r="BH4344" s="55"/>
      <c r="BI4344" s="55"/>
      <c r="BJ4344" s="55"/>
      <c r="BK4344" s="55"/>
      <c r="BL4344" s="55"/>
      <c r="BM4344" s="55"/>
      <c r="BN4344" s="55"/>
      <c r="BO4344" s="55"/>
      <c r="BP4344" s="55"/>
      <c r="BQ4344" s="55"/>
      <c r="BR4344" s="55"/>
      <c r="BS4344" s="55"/>
      <c r="BT4344" s="55"/>
    </row>
    <row r="4345" customFormat="1" spans="2:72">
      <c r="B4345" s="17"/>
      <c r="C4345" s="4">
        <f t="shared" si="545"/>
        <v>4341</v>
      </c>
      <c r="D4345" s="16" t="s">
        <v>5089</v>
      </c>
      <c r="E4345" s="54"/>
      <c r="F4345" s="55" t="s">
        <v>5090</v>
      </c>
      <c r="G4345" s="56">
        <v>100</v>
      </c>
      <c r="H4345" s="35">
        <f t="shared" ref="H4345:H4348" si="548">G4345+I4345-AO4345</f>
        <v>100</v>
      </c>
      <c r="I4345" s="47"/>
      <c r="J4345" s="17"/>
      <c r="K4345" s="17"/>
      <c r="L4345" s="17"/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7"/>
      <c r="AG4345" s="17"/>
      <c r="AH4345" s="17"/>
      <c r="AI4345" s="17"/>
      <c r="AJ4345" s="17"/>
      <c r="AK4345" s="17"/>
      <c r="AL4345" s="17"/>
      <c r="AM4345" s="17"/>
      <c r="AN4345" s="17"/>
      <c r="AO4345" s="37">
        <f t="shared" si="547"/>
        <v>0</v>
      </c>
      <c r="AP4345" s="17"/>
      <c r="AQ4345" s="55"/>
      <c r="AR4345" s="55"/>
      <c r="AS4345" s="55"/>
      <c r="AT4345" s="55"/>
      <c r="AU4345" s="55"/>
      <c r="AV4345" s="55"/>
      <c r="AW4345" s="55"/>
      <c r="AX4345" s="55"/>
      <c r="AY4345" s="55"/>
      <c r="AZ4345" s="55"/>
      <c r="BA4345" s="55"/>
      <c r="BB4345" s="55"/>
      <c r="BC4345" s="55"/>
      <c r="BD4345" s="55"/>
      <c r="BE4345" s="55"/>
      <c r="BF4345" s="55"/>
      <c r="BG4345" s="55"/>
      <c r="BH4345" s="55"/>
      <c r="BI4345" s="55"/>
      <c r="BJ4345" s="55"/>
      <c r="BK4345" s="55"/>
      <c r="BL4345" s="55"/>
      <c r="BM4345" s="55"/>
      <c r="BN4345" s="55"/>
      <c r="BO4345" s="55"/>
      <c r="BP4345" s="55"/>
      <c r="BQ4345" s="55"/>
      <c r="BR4345" s="55"/>
      <c r="BS4345" s="55"/>
      <c r="BT4345" s="55"/>
    </row>
    <row r="4346" customFormat="1" spans="2:72">
      <c r="B4346" s="17"/>
      <c r="C4346" s="4">
        <f t="shared" si="545"/>
        <v>4342</v>
      </c>
      <c r="D4346" s="16" t="s">
        <v>5091</v>
      </c>
      <c r="E4346" s="54"/>
      <c r="F4346" s="55" t="s">
        <v>2757</v>
      </c>
      <c r="G4346" s="56">
        <v>30</v>
      </c>
      <c r="H4346" s="35">
        <f t="shared" si="548"/>
        <v>30</v>
      </c>
      <c r="I4346" s="47"/>
      <c r="J4346" s="17"/>
      <c r="K4346" s="17"/>
      <c r="L4346" s="17"/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7"/>
      <c r="AG4346" s="17"/>
      <c r="AH4346" s="17"/>
      <c r="AI4346" s="17"/>
      <c r="AJ4346" s="17"/>
      <c r="AK4346" s="17"/>
      <c r="AL4346" s="17"/>
      <c r="AM4346" s="17"/>
      <c r="AN4346" s="17"/>
      <c r="AO4346" s="37">
        <f t="shared" si="547"/>
        <v>0</v>
      </c>
      <c r="AP4346" s="17"/>
      <c r="AQ4346" s="55"/>
      <c r="AR4346" s="55"/>
      <c r="AS4346" s="55"/>
      <c r="AT4346" s="55"/>
      <c r="AU4346" s="55"/>
      <c r="AV4346" s="55"/>
      <c r="AW4346" s="55"/>
      <c r="AX4346" s="55"/>
      <c r="AY4346" s="55"/>
      <c r="AZ4346" s="55"/>
      <c r="BA4346" s="55"/>
      <c r="BB4346" s="55"/>
      <c r="BC4346" s="55"/>
      <c r="BD4346" s="55"/>
      <c r="BE4346" s="55"/>
      <c r="BF4346" s="55"/>
      <c r="BG4346" s="55"/>
      <c r="BH4346" s="55"/>
      <c r="BI4346" s="55"/>
      <c r="BJ4346" s="55"/>
      <c r="BK4346" s="55"/>
      <c r="BL4346" s="55"/>
      <c r="BM4346" s="55"/>
      <c r="BN4346" s="55"/>
      <c r="BO4346" s="55"/>
      <c r="BP4346" s="55"/>
      <c r="BQ4346" s="55"/>
      <c r="BR4346" s="55"/>
      <c r="BS4346" s="55"/>
      <c r="BT4346" s="55"/>
    </row>
    <row r="4347" customFormat="1" spans="2:72">
      <c r="B4347" s="17"/>
      <c r="C4347" s="4">
        <f t="shared" si="545"/>
        <v>4343</v>
      </c>
      <c r="D4347" s="16" t="s">
        <v>5092</v>
      </c>
      <c r="E4347" s="54"/>
      <c r="F4347" s="55"/>
      <c r="G4347" s="56">
        <v>100</v>
      </c>
      <c r="H4347" s="35">
        <f t="shared" si="548"/>
        <v>100</v>
      </c>
      <c r="I4347" s="47"/>
      <c r="J4347" s="17"/>
      <c r="K4347" s="17"/>
      <c r="L4347" s="17"/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7"/>
      <c r="AG4347" s="17"/>
      <c r="AH4347" s="17"/>
      <c r="AI4347" s="17"/>
      <c r="AJ4347" s="17"/>
      <c r="AK4347" s="17"/>
      <c r="AL4347" s="17"/>
      <c r="AM4347" s="17"/>
      <c r="AN4347" s="17"/>
      <c r="AO4347" s="37">
        <f t="shared" si="547"/>
        <v>0</v>
      </c>
      <c r="AP4347" s="17"/>
      <c r="AQ4347" s="55"/>
      <c r="AR4347" s="55"/>
      <c r="AS4347" s="55"/>
      <c r="AT4347" s="55"/>
      <c r="AU4347" s="55"/>
      <c r="AV4347" s="55"/>
      <c r="AW4347" s="55"/>
      <c r="AX4347" s="55"/>
      <c r="AY4347" s="55"/>
      <c r="AZ4347" s="55"/>
      <c r="BA4347" s="55"/>
      <c r="BB4347" s="55"/>
      <c r="BC4347" s="55"/>
      <c r="BD4347" s="55"/>
      <c r="BE4347" s="55"/>
      <c r="BF4347" s="55"/>
      <c r="BG4347" s="55"/>
      <c r="BH4347" s="55"/>
      <c r="BI4347" s="55"/>
      <c r="BJ4347" s="55"/>
      <c r="BK4347" s="55"/>
      <c r="BL4347" s="55"/>
      <c r="BM4347" s="55"/>
      <c r="BN4347" s="55"/>
      <c r="BO4347" s="55"/>
      <c r="BP4347" s="55"/>
      <c r="BQ4347" s="55"/>
      <c r="BR4347" s="55"/>
      <c r="BS4347" s="55"/>
      <c r="BT4347" s="55"/>
    </row>
    <row r="4348" customFormat="1" spans="2:72">
      <c r="B4348" s="17"/>
      <c r="C4348" s="4">
        <f t="shared" si="545"/>
        <v>4344</v>
      </c>
      <c r="D4348" s="16" t="s">
        <v>5093</v>
      </c>
      <c r="E4348" s="54"/>
      <c r="F4348" s="55"/>
      <c r="G4348" s="56">
        <v>200</v>
      </c>
      <c r="H4348" s="35">
        <f t="shared" si="548"/>
        <v>200</v>
      </c>
      <c r="I4348" s="47"/>
      <c r="J4348" s="17"/>
      <c r="K4348" s="17"/>
      <c r="L4348" s="17"/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7"/>
      <c r="AI4348" s="17"/>
      <c r="AJ4348" s="17"/>
      <c r="AK4348" s="17"/>
      <c r="AL4348" s="17"/>
      <c r="AM4348" s="17"/>
      <c r="AN4348" s="17"/>
      <c r="AO4348" s="37">
        <f t="shared" si="547"/>
        <v>0</v>
      </c>
      <c r="AP4348" s="17"/>
      <c r="AQ4348" s="55"/>
      <c r="AR4348" s="55"/>
      <c r="AS4348" s="55"/>
      <c r="AT4348" s="55"/>
      <c r="AU4348" s="55"/>
      <c r="AV4348" s="55"/>
      <c r="AW4348" s="55"/>
      <c r="AX4348" s="55"/>
      <c r="AY4348" s="55"/>
      <c r="AZ4348" s="55"/>
      <c r="BA4348" s="55"/>
      <c r="BB4348" s="55"/>
      <c r="BC4348" s="55"/>
      <c r="BD4348" s="55"/>
      <c r="BE4348" s="55"/>
      <c r="BF4348" s="55"/>
      <c r="BG4348" s="55"/>
      <c r="BH4348" s="55"/>
      <c r="BI4348" s="55"/>
      <c r="BJ4348" s="55"/>
      <c r="BK4348" s="55"/>
      <c r="BL4348" s="55"/>
      <c r="BM4348" s="55"/>
      <c r="BN4348" s="55"/>
      <c r="BO4348" s="55"/>
      <c r="BP4348" s="55"/>
      <c r="BQ4348" s="55"/>
      <c r="BR4348" s="55"/>
      <c r="BS4348" s="55"/>
      <c r="BT4348" s="55"/>
    </row>
    <row r="4349" customFormat="1" spans="2:72">
      <c r="B4349" s="17"/>
      <c r="C4349" s="4">
        <f t="shared" si="545"/>
        <v>4345</v>
      </c>
      <c r="D4349" s="16" t="s">
        <v>5094</v>
      </c>
      <c r="E4349" s="54"/>
      <c r="F4349" s="55"/>
      <c r="G4349" s="56">
        <v>200</v>
      </c>
      <c r="H4349" s="35">
        <f t="shared" ref="H4349:H4352" si="549">G4349+I4349-AO4349</f>
        <v>200</v>
      </c>
      <c r="I4349" s="47"/>
      <c r="J4349" s="17"/>
      <c r="K4349" s="17"/>
      <c r="L4349" s="17"/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7"/>
      <c r="AG4349" s="17"/>
      <c r="AH4349" s="17"/>
      <c r="AI4349" s="17"/>
      <c r="AJ4349" s="17"/>
      <c r="AK4349" s="17"/>
      <c r="AL4349" s="17"/>
      <c r="AM4349" s="17"/>
      <c r="AN4349" s="17"/>
      <c r="AO4349" s="37">
        <f t="shared" si="547"/>
        <v>0</v>
      </c>
      <c r="AP4349" s="17"/>
      <c r="AQ4349" s="55"/>
      <c r="AR4349" s="55"/>
      <c r="AS4349" s="55"/>
      <c r="AT4349" s="55"/>
      <c r="AU4349" s="55"/>
      <c r="AV4349" s="55"/>
      <c r="AW4349" s="55"/>
      <c r="AX4349" s="55"/>
      <c r="AY4349" s="55"/>
      <c r="AZ4349" s="55"/>
      <c r="BA4349" s="55"/>
      <c r="BB4349" s="55"/>
      <c r="BC4349" s="55"/>
      <c r="BD4349" s="55"/>
      <c r="BE4349" s="55"/>
      <c r="BF4349" s="55"/>
      <c r="BG4349" s="55"/>
      <c r="BH4349" s="55"/>
      <c r="BI4349" s="55"/>
      <c r="BJ4349" s="55"/>
      <c r="BK4349" s="55"/>
      <c r="BL4349" s="55"/>
      <c r="BM4349" s="55"/>
      <c r="BN4349" s="55"/>
      <c r="BO4349" s="55"/>
      <c r="BP4349" s="55"/>
      <c r="BQ4349" s="55"/>
      <c r="BR4349" s="55"/>
      <c r="BS4349" s="55"/>
      <c r="BT4349" s="55"/>
    </row>
    <row r="4350" customFormat="1" spans="2:72">
      <c r="B4350" s="17"/>
      <c r="C4350" s="4">
        <f t="shared" si="545"/>
        <v>4346</v>
      </c>
      <c r="D4350" s="16" t="s">
        <v>5095</v>
      </c>
      <c r="E4350" s="54"/>
      <c r="F4350" s="55" t="s">
        <v>4774</v>
      </c>
      <c r="G4350" s="56">
        <v>400</v>
      </c>
      <c r="H4350" s="35">
        <f t="shared" si="549"/>
        <v>400</v>
      </c>
      <c r="I4350" s="47"/>
      <c r="J4350" s="17"/>
      <c r="K4350" s="17"/>
      <c r="L4350" s="17"/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7"/>
      <c r="AG4350" s="17"/>
      <c r="AH4350" s="17"/>
      <c r="AI4350" s="17"/>
      <c r="AJ4350" s="17"/>
      <c r="AK4350" s="17"/>
      <c r="AL4350" s="17"/>
      <c r="AM4350" s="17"/>
      <c r="AN4350" s="17"/>
      <c r="AO4350" s="37">
        <f t="shared" si="547"/>
        <v>0</v>
      </c>
      <c r="AP4350" s="17"/>
      <c r="AQ4350" s="55"/>
      <c r="AR4350" s="55"/>
      <c r="AS4350" s="55"/>
      <c r="AT4350" s="55"/>
      <c r="AU4350" s="55"/>
      <c r="AV4350" s="55"/>
      <c r="AW4350" s="55"/>
      <c r="AX4350" s="55"/>
      <c r="AY4350" s="55"/>
      <c r="AZ4350" s="55"/>
      <c r="BA4350" s="55"/>
      <c r="BB4350" s="55"/>
      <c r="BC4350" s="55"/>
      <c r="BD4350" s="55"/>
      <c r="BE4350" s="55"/>
      <c r="BF4350" s="55"/>
      <c r="BG4350" s="55"/>
      <c r="BH4350" s="55"/>
      <c r="BI4350" s="55"/>
      <c r="BJ4350" s="55"/>
      <c r="BK4350" s="55"/>
      <c r="BL4350" s="55"/>
      <c r="BM4350" s="55"/>
      <c r="BN4350" s="55"/>
      <c r="BO4350" s="55"/>
      <c r="BP4350" s="55"/>
      <c r="BQ4350" s="55"/>
      <c r="BR4350" s="55"/>
      <c r="BS4350" s="55"/>
      <c r="BT4350" s="55"/>
    </row>
    <row r="4351" customFormat="1" spans="2:72">
      <c r="B4351" s="17"/>
      <c r="C4351" s="4">
        <f t="shared" si="545"/>
        <v>4347</v>
      </c>
      <c r="D4351" s="16" t="s">
        <v>5096</v>
      </c>
      <c r="E4351" s="54"/>
      <c r="F4351" s="55" t="s">
        <v>4805</v>
      </c>
      <c r="G4351" s="56">
        <v>80</v>
      </c>
      <c r="H4351" s="35">
        <f t="shared" si="549"/>
        <v>80</v>
      </c>
      <c r="I4351" s="47"/>
      <c r="J4351" s="17"/>
      <c r="K4351" s="17"/>
      <c r="L4351" s="17"/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7"/>
      <c r="AG4351" s="17"/>
      <c r="AH4351" s="17"/>
      <c r="AI4351" s="17"/>
      <c r="AJ4351" s="17"/>
      <c r="AK4351" s="17"/>
      <c r="AL4351" s="17"/>
      <c r="AM4351" s="17"/>
      <c r="AN4351" s="17"/>
      <c r="AO4351" s="37">
        <f t="shared" si="547"/>
        <v>0</v>
      </c>
      <c r="AP4351" s="17"/>
      <c r="AQ4351" s="55"/>
      <c r="AR4351" s="55"/>
      <c r="AS4351" s="55"/>
      <c r="AT4351" s="55"/>
      <c r="AU4351" s="55"/>
      <c r="AV4351" s="55"/>
      <c r="AW4351" s="55"/>
      <c r="AX4351" s="55"/>
      <c r="AY4351" s="55"/>
      <c r="AZ4351" s="55"/>
      <c r="BA4351" s="55"/>
      <c r="BB4351" s="55"/>
      <c r="BC4351" s="55"/>
      <c r="BD4351" s="55"/>
      <c r="BE4351" s="55"/>
      <c r="BF4351" s="55"/>
      <c r="BG4351" s="55"/>
      <c r="BH4351" s="55"/>
      <c r="BI4351" s="55"/>
      <c r="BJ4351" s="55"/>
      <c r="BK4351" s="55"/>
      <c r="BL4351" s="55"/>
      <c r="BM4351" s="55"/>
      <c r="BN4351" s="55"/>
      <c r="BO4351" s="55"/>
      <c r="BP4351" s="55"/>
      <c r="BQ4351" s="55"/>
      <c r="BR4351" s="55"/>
      <c r="BS4351" s="55"/>
      <c r="BT4351" s="55"/>
    </row>
    <row r="4352" customFormat="1" spans="2:72">
      <c r="B4352" s="17"/>
      <c r="C4352" s="4">
        <f t="shared" si="545"/>
        <v>4348</v>
      </c>
      <c r="D4352" s="16" t="s">
        <v>5097</v>
      </c>
      <c r="E4352" s="54"/>
      <c r="F4352" s="55" t="s">
        <v>4581</v>
      </c>
      <c r="G4352" s="56">
        <v>50</v>
      </c>
      <c r="H4352" s="35">
        <f t="shared" si="549"/>
        <v>50</v>
      </c>
      <c r="I4352" s="47"/>
      <c r="J4352" s="17"/>
      <c r="K4352" s="17"/>
      <c r="L4352" s="17"/>
      <c r="M4352" s="17"/>
      <c r="N4352" s="17"/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7"/>
      <c r="AG4352" s="17"/>
      <c r="AH4352" s="17"/>
      <c r="AI4352" s="17"/>
      <c r="AJ4352" s="17"/>
      <c r="AK4352" s="17"/>
      <c r="AL4352" s="17"/>
      <c r="AM4352" s="17"/>
      <c r="AN4352" s="17"/>
      <c r="AO4352" s="37">
        <f t="shared" si="547"/>
        <v>0</v>
      </c>
      <c r="AP4352" s="17"/>
      <c r="AQ4352" s="55"/>
      <c r="AR4352" s="55"/>
      <c r="AS4352" s="55"/>
      <c r="AT4352" s="55"/>
      <c r="AU4352" s="55"/>
      <c r="AV4352" s="55"/>
      <c r="AW4352" s="55"/>
      <c r="AX4352" s="55"/>
      <c r="AY4352" s="55"/>
      <c r="AZ4352" s="55"/>
      <c r="BA4352" s="55"/>
      <c r="BB4352" s="55"/>
      <c r="BC4352" s="55"/>
      <c r="BD4352" s="55"/>
      <c r="BE4352" s="55"/>
      <c r="BF4352" s="55"/>
      <c r="BG4352" s="55"/>
      <c r="BH4352" s="55"/>
      <c r="BI4352" s="55"/>
      <c r="BJ4352" s="55"/>
      <c r="BK4352" s="55"/>
      <c r="BL4352" s="55"/>
      <c r="BM4352" s="55"/>
      <c r="BN4352" s="55"/>
      <c r="BO4352" s="55"/>
      <c r="BP4352" s="55"/>
      <c r="BQ4352" s="55"/>
      <c r="BR4352" s="55"/>
      <c r="BS4352" s="55"/>
      <c r="BT4352" s="55"/>
    </row>
    <row r="4353" customFormat="1" hidden="1" spans="2:72">
      <c r="B4353" s="17"/>
      <c r="C4353" s="4">
        <f t="shared" ref="C4353:C4365" si="550">ROW()-4</f>
        <v>4349</v>
      </c>
      <c r="D4353" s="16" t="s">
        <v>5098</v>
      </c>
      <c r="E4353" s="54"/>
      <c r="F4353" s="55" t="s">
        <v>2900</v>
      </c>
      <c r="G4353" s="56">
        <v>30</v>
      </c>
      <c r="H4353" s="57">
        <v>0</v>
      </c>
      <c r="I4353" s="47"/>
      <c r="J4353" s="17"/>
      <c r="K4353" s="17"/>
      <c r="L4353" s="17"/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7"/>
      <c r="AG4353" s="17"/>
      <c r="AH4353" s="17"/>
      <c r="AI4353" s="17"/>
      <c r="AJ4353" s="17"/>
      <c r="AK4353" s="17"/>
      <c r="AL4353" s="17"/>
      <c r="AM4353" s="17"/>
      <c r="AN4353" s="17"/>
      <c r="AO4353" s="37">
        <v>30</v>
      </c>
      <c r="AP4353" s="17"/>
      <c r="AQ4353" s="55"/>
      <c r="AR4353" s="55"/>
      <c r="AS4353" s="55"/>
      <c r="AT4353" s="55"/>
      <c r="AU4353" s="55"/>
      <c r="AV4353" s="55"/>
      <c r="AW4353" s="55"/>
      <c r="AX4353" s="55"/>
      <c r="AY4353" s="55"/>
      <c r="AZ4353" s="55"/>
      <c r="BA4353" s="55"/>
      <c r="BB4353" s="55">
        <v>30</v>
      </c>
      <c r="BC4353" s="55"/>
      <c r="BD4353" s="55"/>
      <c r="BE4353" s="55"/>
      <c r="BF4353" s="55"/>
      <c r="BG4353" s="55"/>
      <c r="BH4353" s="55"/>
      <c r="BI4353" s="55"/>
      <c r="BJ4353" s="55"/>
      <c r="BK4353" s="55"/>
      <c r="BL4353" s="55"/>
      <c r="BM4353" s="55"/>
      <c r="BN4353" s="55"/>
      <c r="BO4353" s="55"/>
      <c r="BP4353" s="55"/>
      <c r="BQ4353" s="55"/>
      <c r="BR4353" s="55"/>
      <c r="BS4353" s="55"/>
      <c r="BT4353" s="55"/>
    </row>
    <row r="4354" customFormat="1" spans="2:72">
      <c r="B4354" s="17"/>
      <c r="C4354" s="4">
        <f t="shared" si="550"/>
        <v>4350</v>
      </c>
      <c r="D4354" s="16" t="s">
        <v>5099</v>
      </c>
      <c r="E4354" s="54"/>
      <c r="F4354" s="55"/>
      <c r="G4354" s="56">
        <v>30</v>
      </c>
      <c r="H4354" s="35">
        <f t="shared" ref="H4354:H4360" si="551">G4354+I4354-AO4354</f>
        <v>0</v>
      </c>
      <c r="I4354" s="47"/>
      <c r="J4354" s="17"/>
      <c r="K4354" s="17"/>
      <c r="L4354" s="17"/>
      <c r="M4354" s="17"/>
      <c r="N4354" s="17"/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7"/>
      <c r="AG4354" s="17"/>
      <c r="AH4354" s="17"/>
      <c r="AI4354" s="17"/>
      <c r="AJ4354" s="17"/>
      <c r="AK4354" s="17"/>
      <c r="AL4354" s="17"/>
      <c r="AM4354" s="17"/>
      <c r="AN4354" s="17"/>
      <c r="AO4354" s="37">
        <f>SUM(AP4354:BT4354)</f>
        <v>30</v>
      </c>
      <c r="AP4354" s="17"/>
      <c r="AQ4354" s="55"/>
      <c r="AR4354" s="55"/>
      <c r="AS4354" s="55"/>
      <c r="AT4354" s="55"/>
      <c r="AU4354" s="55"/>
      <c r="AV4354" s="55"/>
      <c r="AW4354" s="55"/>
      <c r="AX4354" s="55"/>
      <c r="AY4354" s="55"/>
      <c r="AZ4354" s="55"/>
      <c r="BA4354" s="55"/>
      <c r="BB4354" s="55"/>
      <c r="BC4354" s="55"/>
      <c r="BD4354" s="55"/>
      <c r="BE4354" s="55"/>
      <c r="BF4354" s="55">
        <v>1</v>
      </c>
      <c r="BG4354" s="55"/>
      <c r="BH4354" s="55">
        <v>29</v>
      </c>
      <c r="BI4354" s="55"/>
      <c r="BJ4354" s="55"/>
      <c r="BK4354" s="55"/>
      <c r="BL4354" s="55"/>
      <c r="BM4354" s="55"/>
      <c r="BN4354" s="55"/>
      <c r="BO4354" s="55"/>
      <c r="BP4354" s="55"/>
      <c r="BQ4354" s="55"/>
      <c r="BR4354" s="55"/>
      <c r="BS4354" s="55"/>
      <c r="BT4354" s="55"/>
    </row>
    <row r="4355" customFormat="1" spans="2:72">
      <c r="B4355" s="17"/>
      <c r="C4355" s="4">
        <f t="shared" si="550"/>
        <v>4351</v>
      </c>
      <c r="D4355" s="16" t="s">
        <v>4867</v>
      </c>
      <c r="E4355" s="54"/>
      <c r="F4355" s="55" t="s">
        <v>4650</v>
      </c>
      <c r="G4355" s="56">
        <v>100</v>
      </c>
      <c r="H4355" s="35">
        <f t="shared" si="551"/>
        <v>100</v>
      </c>
      <c r="I4355" s="47"/>
      <c r="J4355" s="17"/>
      <c r="K4355" s="17"/>
      <c r="L4355" s="17"/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7"/>
      <c r="AG4355" s="17"/>
      <c r="AH4355" s="17"/>
      <c r="AI4355" s="17"/>
      <c r="AJ4355" s="17"/>
      <c r="AK4355" s="17"/>
      <c r="AL4355" s="17"/>
      <c r="AM4355" s="17"/>
      <c r="AN4355" s="17"/>
      <c r="AO4355" s="37">
        <f t="shared" ref="AO4354:AO4378" si="552">SUM(AP4355:BT4355)</f>
        <v>0</v>
      </c>
      <c r="AP4355" s="17"/>
      <c r="AQ4355" s="55"/>
      <c r="AR4355" s="55"/>
      <c r="AS4355" s="55"/>
      <c r="AT4355" s="55"/>
      <c r="AU4355" s="55"/>
      <c r="AV4355" s="55"/>
      <c r="AW4355" s="55"/>
      <c r="AX4355" s="55"/>
      <c r="AY4355" s="55"/>
      <c r="AZ4355" s="55"/>
      <c r="BA4355" s="55"/>
      <c r="BB4355" s="55"/>
      <c r="BC4355" s="55"/>
      <c r="BD4355" s="55"/>
      <c r="BE4355" s="55"/>
      <c r="BF4355" s="55"/>
      <c r="BG4355" s="55"/>
      <c r="BH4355" s="55"/>
      <c r="BI4355" s="55"/>
      <c r="BJ4355" s="55"/>
      <c r="BK4355" s="55"/>
      <c r="BL4355" s="55"/>
      <c r="BM4355" s="55"/>
      <c r="BN4355" s="55"/>
      <c r="BO4355" s="55"/>
      <c r="BP4355" s="55"/>
      <c r="BQ4355" s="55"/>
      <c r="BR4355" s="55"/>
      <c r="BS4355" s="55"/>
      <c r="BT4355" s="55"/>
    </row>
    <row r="4356" customFormat="1" spans="2:72">
      <c r="B4356" s="17"/>
      <c r="C4356" s="4">
        <f t="shared" si="550"/>
        <v>4352</v>
      </c>
      <c r="D4356" s="16" t="s">
        <v>4778</v>
      </c>
      <c r="E4356" s="54"/>
      <c r="F4356" s="55"/>
      <c r="G4356" s="56">
        <v>50</v>
      </c>
      <c r="H4356" s="35">
        <f t="shared" si="551"/>
        <v>0</v>
      </c>
      <c r="I4356" s="47"/>
      <c r="J4356" s="17"/>
      <c r="K4356" s="17"/>
      <c r="L4356" s="17"/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7"/>
      <c r="AG4356" s="17"/>
      <c r="AH4356" s="17"/>
      <c r="AI4356" s="17"/>
      <c r="AJ4356" s="17"/>
      <c r="AK4356" s="17"/>
      <c r="AL4356" s="17"/>
      <c r="AM4356" s="17"/>
      <c r="AN4356" s="17"/>
      <c r="AO4356" s="37">
        <f t="shared" si="552"/>
        <v>50</v>
      </c>
      <c r="AP4356" s="17"/>
      <c r="AQ4356" s="55"/>
      <c r="AR4356" s="55"/>
      <c r="AS4356" s="55"/>
      <c r="AT4356" s="55"/>
      <c r="AU4356" s="55"/>
      <c r="AV4356" s="55"/>
      <c r="AW4356" s="55"/>
      <c r="AX4356" s="55"/>
      <c r="AY4356" s="55"/>
      <c r="AZ4356" s="55"/>
      <c r="BA4356" s="55"/>
      <c r="BB4356" s="55"/>
      <c r="BC4356" s="55"/>
      <c r="BD4356" s="55"/>
      <c r="BE4356" s="55">
        <v>30</v>
      </c>
      <c r="BF4356" s="55"/>
      <c r="BG4356" s="55"/>
      <c r="BH4356" s="55"/>
      <c r="BI4356" s="55"/>
      <c r="BJ4356" s="55">
        <v>20</v>
      </c>
      <c r="BK4356" s="55"/>
      <c r="BL4356" s="55"/>
      <c r="BM4356" s="55"/>
      <c r="BN4356" s="55"/>
      <c r="BO4356" s="55"/>
      <c r="BP4356" s="55"/>
      <c r="BQ4356" s="55"/>
      <c r="BR4356" s="55"/>
      <c r="BS4356" s="55"/>
      <c r="BT4356" s="55"/>
    </row>
    <row r="4357" customFormat="1" spans="2:72">
      <c r="B4357" s="17"/>
      <c r="C4357" s="4">
        <f t="shared" si="550"/>
        <v>4353</v>
      </c>
      <c r="D4357" s="16" t="s">
        <v>5100</v>
      </c>
      <c r="E4357" s="54"/>
      <c r="F4357" s="55" t="s">
        <v>5101</v>
      </c>
      <c r="G4357" s="56">
        <v>1000</v>
      </c>
      <c r="H4357" s="35">
        <f t="shared" si="551"/>
        <v>1000</v>
      </c>
      <c r="I4357" s="4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7"/>
      <c r="AG4357" s="17"/>
      <c r="AH4357" s="17"/>
      <c r="AI4357" s="17"/>
      <c r="AJ4357" s="17"/>
      <c r="AK4357" s="17"/>
      <c r="AL4357" s="17"/>
      <c r="AM4357" s="17"/>
      <c r="AN4357" s="17"/>
      <c r="AO4357" s="37">
        <f t="shared" si="552"/>
        <v>0</v>
      </c>
      <c r="AP4357" s="17"/>
      <c r="AQ4357" s="55"/>
      <c r="AR4357" s="55"/>
      <c r="AS4357" s="55"/>
      <c r="AT4357" s="55"/>
      <c r="AU4357" s="55"/>
      <c r="AV4357" s="55"/>
      <c r="AW4357" s="55"/>
      <c r="AX4357" s="55"/>
      <c r="AY4357" s="55"/>
      <c r="AZ4357" s="55"/>
      <c r="BA4357" s="55"/>
      <c r="BB4357" s="55"/>
      <c r="BC4357" s="55"/>
      <c r="BD4357" s="55"/>
      <c r="BE4357" s="55"/>
      <c r="BF4357" s="55"/>
      <c r="BG4357" s="55"/>
      <c r="BH4357" s="55"/>
      <c r="BI4357" s="55"/>
      <c r="BJ4357" s="55"/>
      <c r="BK4357" s="55"/>
      <c r="BL4357" s="55"/>
      <c r="BM4357" s="55"/>
      <c r="BN4357" s="55"/>
      <c r="BO4357" s="55"/>
      <c r="BP4357" s="55"/>
      <c r="BQ4357" s="55"/>
      <c r="BR4357" s="55"/>
      <c r="BS4357" s="55"/>
      <c r="BT4357" s="55"/>
    </row>
    <row r="4358" customFormat="1" spans="2:72">
      <c r="B4358" s="17"/>
      <c r="C4358" s="4">
        <f t="shared" si="550"/>
        <v>4354</v>
      </c>
      <c r="D4358" s="16" t="s">
        <v>5102</v>
      </c>
      <c r="E4358" s="54"/>
      <c r="F4358" s="55"/>
      <c r="G4358" s="56">
        <v>100</v>
      </c>
      <c r="H4358" s="35">
        <f t="shared" si="551"/>
        <v>0</v>
      </c>
      <c r="I4358" s="47"/>
      <c r="J4358" s="17"/>
      <c r="K4358" s="17"/>
      <c r="L4358" s="17"/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7"/>
      <c r="AG4358" s="17"/>
      <c r="AH4358" s="17"/>
      <c r="AI4358" s="17"/>
      <c r="AJ4358" s="17"/>
      <c r="AK4358" s="17"/>
      <c r="AL4358" s="17"/>
      <c r="AM4358" s="17"/>
      <c r="AN4358" s="17"/>
      <c r="AO4358" s="37">
        <f t="shared" si="552"/>
        <v>100</v>
      </c>
      <c r="AP4358" s="17"/>
      <c r="AQ4358" s="55"/>
      <c r="AR4358" s="55"/>
      <c r="AS4358" s="55"/>
      <c r="AT4358" s="55"/>
      <c r="AU4358" s="55"/>
      <c r="AV4358" s="55"/>
      <c r="AW4358" s="55"/>
      <c r="AX4358" s="55"/>
      <c r="AY4358" s="55"/>
      <c r="AZ4358" s="55"/>
      <c r="BA4358" s="55"/>
      <c r="BB4358" s="55"/>
      <c r="BC4358" s="55"/>
      <c r="BD4358" s="55"/>
      <c r="BE4358" s="55"/>
      <c r="BF4358" s="55"/>
      <c r="BG4358" s="55">
        <v>100</v>
      </c>
      <c r="BH4358" s="55"/>
      <c r="BI4358" s="55"/>
      <c r="BJ4358" s="55"/>
      <c r="BK4358" s="55"/>
      <c r="BL4358" s="55"/>
      <c r="BM4358" s="55"/>
      <c r="BN4358" s="55"/>
      <c r="BO4358" s="55"/>
      <c r="BP4358" s="55"/>
      <c r="BQ4358" s="55"/>
      <c r="BR4358" s="55"/>
      <c r="BS4358" s="55"/>
      <c r="BT4358" s="55"/>
    </row>
    <row r="4359" customFormat="1" spans="2:72">
      <c r="B4359" s="17"/>
      <c r="C4359" s="4">
        <f t="shared" si="550"/>
        <v>4355</v>
      </c>
      <c r="D4359" s="16" t="s">
        <v>5103</v>
      </c>
      <c r="E4359" s="54"/>
      <c r="F4359" s="55" t="s">
        <v>4564</v>
      </c>
      <c r="G4359" s="56">
        <v>90</v>
      </c>
      <c r="H4359" s="35">
        <f t="shared" si="551"/>
        <v>90</v>
      </c>
      <c r="I4359" s="47"/>
      <c r="J4359" s="17"/>
      <c r="K4359" s="17"/>
      <c r="L4359" s="17"/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7"/>
      <c r="AG4359" s="17"/>
      <c r="AH4359" s="17"/>
      <c r="AI4359" s="17"/>
      <c r="AJ4359" s="17"/>
      <c r="AK4359" s="17"/>
      <c r="AL4359" s="17"/>
      <c r="AM4359" s="17"/>
      <c r="AN4359" s="17"/>
      <c r="AO4359" s="37">
        <f t="shared" si="552"/>
        <v>0</v>
      </c>
      <c r="AP4359" s="17"/>
      <c r="AQ4359" s="55"/>
      <c r="AR4359" s="55"/>
      <c r="AS4359" s="55"/>
      <c r="AT4359" s="55"/>
      <c r="AU4359" s="55"/>
      <c r="AV4359" s="55"/>
      <c r="AW4359" s="55"/>
      <c r="AX4359" s="55"/>
      <c r="AY4359" s="55"/>
      <c r="AZ4359" s="55"/>
      <c r="BA4359" s="55"/>
      <c r="BB4359" s="55"/>
      <c r="BC4359" s="55"/>
      <c r="BD4359" s="55"/>
      <c r="BE4359" s="55"/>
      <c r="BF4359" s="55"/>
      <c r="BG4359" s="55"/>
      <c r="BH4359" s="55"/>
      <c r="BI4359" s="55"/>
      <c r="BJ4359" s="55"/>
      <c r="BK4359" s="55"/>
      <c r="BL4359" s="55"/>
      <c r="BM4359" s="55"/>
      <c r="BN4359" s="55"/>
      <c r="BO4359" s="55"/>
      <c r="BP4359" s="55"/>
      <c r="BQ4359" s="55"/>
      <c r="BR4359" s="55"/>
      <c r="BS4359" s="55"/>
      <c r="BT4359" s="55"/>
    </row>
    <row r="4360" customFormat="1" spans="2:72">
      <c r="B4360" s="17"/>
      <c r="C4360" s="4">
        <f t="shared" si="550"/>
        <v>4356</v>
      </c>
      <c r="D4360" s="16" t="s">
        <v>5104</v>
      </c>
      <c r="E4360" s="54"/>
      <c r="F4360" s="55"/>
      <c r="G4360" s="56">
        <v>200</v>
      </c>
      <c r="H4360" s="35">
        <f t="shared" si="551"/>
        <v>50</v>
      </c>
      <c r="I4360" s="47"/>
      <c r="J4360" s="17"/>
      <c r="K4360" s="17"/>
      <c r="L4360" s="17"/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37">
        <f t="shared" si="552"/>
        <v>150</v>
      </c>
      <c r="AP4360" s="17"/>
      <c r="AQ4360" s="55"/>
      <c r="AR4360" s="55"/>
      <c r="AS4360" s="55"/>
      <c r="AT4360" s="55"/>
      <c r="AU4360" s="55"/>
      <c r="AV4360" s="55"/>
      <c r="AW4360" s="55"/>
      <c r="AX4360" s="55"/>
      <c r="AY4360" s="55"/>
      <c r="AZ4360" s="55"/>
      <c r="BA4360" s="55"/>
      <c r="BB4360" s="55"/>
      <c r="BC4360" s="55"/>
      <c r="BD4360" s="55">
        <v>100</v>
      </c>
      <c r="BE4360" s="55">
        <v>50</v>
      </c>
      <c r="BF4360" s="55"/>
      <c r="BG4360" s="55"/>
      <c r="BH4360" s="55"/>
      <c r="BI4360" s="55"/>
      <c r="BJ4360" s="55"/>
      <c r="BK4360" s="55"/>
      <c r="BL4360" s="55"/>
      <c r="BM4360" s="55"/>
      <c r="BN4360" s="55"/>
      <c r="BO4360" s="55"/>
      <c r="BP4360" s="55"/>
      <c r="BQ4360" s="55"/>
      <c r="BR4360" s="55"/>
      <c r="BS4360" s="55"/>
      <c r="BT4360" s="55"/>
    </row>
    <row r="4361" customFormat="1" spans="2:72">
      <c r="B4361" s="17"/>
      <c r="C4361" s="4">
        <f t="shared" si="550"/>
        <v>4357</v>
      </c>
      <c r="D4361" s="16" t="s">
        <v>5105</v>
      </c>
      <c r="E4361" s="54"/>
      <c r="F4361" s="55"/>
      <c r="G4361" s="56">
        <v>100</v>
      </c>
      <c r="H4361" s="35">
        <f t="shared" ref="H4361:H4378" si="553">G4361+I4361-AO4361</f>
        <v>100</v>
      </c>
      <c r="I4361" s="47"/>
      <c r="J4361" s="17"/>
      <c r="K4361" s="17"/>
      <c r="L4361" s="17"/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7"/>
      <c r="AG4361" s="17"/>
      <c r="AH4361" s="17"/>
      <c r="AI4361" s="17"/>
      <c r="AJ4361" s="17"/>
      <c r="AK4361" s="17"/>
      <c r="AL4361" s="17"/>
      <c r="AM4361" s="17"/>
      <c r="AN4361" s="17"/>
      <c r="AO4361" s="37">
        <f t="shared" si="552"/>
        <v>0</v>
      </c>
      <c r="AP4361" s="17"/>
      <c r="AQ4361" s="55"/>
      <c r="AR4361" s="55"/>
      <c r="AS4361" s="55"/>
      <c r="AT4361" s="55"/>
      <c r="AU4361" s="55"/>
      <c r="AV4361" s="55"/>
      <c r="AW4361" s="55"/>
      <c r="AX4361" s="55"/>
      <c r="AY4361" s="55"/>
      <c r="AZ4361" s="55"/>
      <c r="BA4361" s="55"/>
      <c r="BB4361" s="55"/>
      <c r="BC4361" s="55"/>
      <c r="BD4361" s="55"/>
      <c r="BE4361" s="55"/>
      <c r="BF4361" s="55"/>
      <c r="BG4361" s="55"/>
      <c r="BH4361" s="55"/>
      <c r="BI4361" s="55"/>
      <c r="BJ4361" s="55"/>
      <c r="BK4361" s="55"/>
      <c r="BL4361" s="55"/>
      <c r="BM4361" s="55"/>
      <c r="BN4361" s="55"/>
      <c r="BO4361" s="55"/>
      <c r="BP4361" s="55"/>
      <c r="BQ4361" s="55"/>
      <c r="BR4361" s="55"/>
      <c r="BS4361" s="55"/>
      <c r="BT4361" s="55"/>
    </row>
    <row r="4362" customFormat="1" spans="2:72">
      <c r="B4362" s="17"/>
      <c r="C4362" s="4">
        <f t="shared" si="550"/>
        <v>4358</v>
      </c>
      <c r="D4362" s="16" t="s">
        <v>5106</v>
      </c>
      <c r="E4362" s="54"/>
      <c r="F4362" s="55"/>
      <c r="G4362" s="56">
        <v>100</v>
      </c>
      <c r="H4362" s="35">
        <f t="shared" si="553"/>
        <v>100</v>
      </c>
      <c r="I4362" s="47"/>
      <c r="J4362" s="17"/>
      <c r="K4362" s="17"/>
      <c r="L4362" s="17"/>
      <c r="M4362" s="17"/>
      <c r="N4362" s="17"/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7"/>
      <c r="AG4362" s="17"/>
      <c r="AH4362" s="17"/>
      <c r="AI4362" s="17"/>
      <c r="AJ4362" s="17"/>
      <c r="AK4362" s="17"/>
      <c r="AL4362" s="17"/>
      <c r="AM4362" s="17"/>
      <c r="AN4362" s="17"/>
      <c r="AO4362" s="37">
        <f t="shared" si="552"/>
        <v>0</v>
      </c>
      <c r="AP4362" s="17"/>
      <c r="AQ4362" s="55"/>
      <c r="AR4362" s="55"/>
      <c r="AS4362" s="55"/>
      <c r="AT4362" s="55"/>
      <c r="AU4362" s="55"/>
      <c r="AV4362" s="55"/>
      <c r="AW4362" s="55"/>
      <c r="AX4362" s="55"/>
      <c r="AY4362" s="55"/>
      <c r="AZ4362" s="55"/>
      <c r="BA4362" s="55"/>
      <c r="BB4362" s="55"/>
      <c r="BC4362" s="55"/>
      <c r="BD4362" s="55"/>
      <c r="BE4362" s="55"/>
      <c r="BF4362" s="55"/>
      <c r="BG4362" s="55"/>
      <c r="BH4362" s="55"/>
      <c r="BI4362" s="55"/>
      <c r="BJ4362" s="55"/>
      <c r="BK4362" s="55"/>
      <c r="BL4362" s="55"/>
      <c r="BM4362" s="55"/>
      <c r="BN4362" s="55"/>
      <c r="BO4362" s="55"/>
      <c r="BP4362" s="55"/>
      <c r="BQ4362" s="55"/>
      <c r="BR4362" s="55"/>
      <c r="BS4362" s="55"/>
      <c r="BT4362" s="55"/>
    </row>
    <row r="4363" customFormat="1" spans="2:72">
      <c r="B4363" s="17"/>
      <c r="C4363" s="4">
        <f t="shared" si="550"/>
        <v>4359</v>
      </c>
      <c r="D4363" s="16" t="s">
        <v>5107</v>
      </c>
      <c r="E4363" s="54"/>
      <c r="F4363" s="55" t="s">
        <v>4665</v>
      </c>
      <c r="G4363" s="56">
        <v>150</v>
      </c>
      <c r="H4363" s="35">
        <f t="shared" si="553"/>
        <v>88</v>
      </c>
      <c r="I4363" s="47"/>
      <c r="J4363" s="17"/>
      <c r="K4363" s="17"/>
      <c r="L4363" s="17"/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7"/>
      <c r="AI4363" s="17"/>
      <c r="AJ4363" s="17"/>
      <c r="AK4363" s="17"/>
      <c r="AL4363" s="17"/>
      <c r="AM4363" s="17"/>
      <c r="AN4363" s="17"/>
      <c r="AO4363" s="37">
        <f t="shared" si="552"/>
        <v>62</v>
      </c>
      <c r="AP4363" s="17"/>
      <c r="AQ4363" s="55"/>
      <c r="AR4363" s="55"/>
      <c r="AS4363" s="55"/>
      <c r="AT4363" s="55"/>
      <c r="AU4363" s="55"/>
      <c r="AV4363" s="55"/>
      <c r="AW4363" s="55"/>
      <c r="AX4363" s="55"/>
      <c r="AY4363" s="55"/>
      <c r="AZ4363" s="55"/>
      <c r="BA4363" s="55"/>
      <c r="BB4363" s="55"/>
      <c r="BC4363" s="55"/>
      <c r="BD4363" s="55"/>
      <c r="BE4363" s="55"/>
      <c r="BF4363" s="55"/>
      <c r="BG4363" s="55"/>
      <c r="BH4363" s="55"/>
      <c r="BI4363" s="55"/>
      <c r="BJ4363" s="55">
        <v>62</v>
      </c>
      <c r="BK4363" s="55"/>
      <c r="BL4363" s="55"/>
      <c r="BM4363" s="55"/>
      <c r="BN4363" s="55"/>
      <c r="BO4363" s="55"/>
      <c r="BP4363" s="55"/>
      <c r="BQ4363" s="55"/>
      <c r="BR4363" s="55"/>
      <c r="BS4363" s="55"/>
      <c r="BT4363" s="55"/>
    </row>
    <row r="4364" customFormat="1" spans="2:72">
      <c r="B4364" s="17"/>
      <c r="C4364" s="4">
        <f t="shared" si="550"/>
        <v>4360</v>
      </c>
      <c r="D4364" s="16" t="s">
        <v>5108</v>
      </c>
      <c r="E4364" s="54"/>
      <c r="F4364" s="55" t="s">
        <v>3796</v>
      </c>
      <c r="G4364" s="56">
        <v>270</v>
      </c>
      <c r="H4364" s="35">
        <f t="shared" si="553"/>
        <v>270</v>
      </c>
      <c r="I4364" s="47"/>
      <c r="J4364" s="17"/>
      <c r="K4364" s="17"/>
      <c r="L4364" s="17"/>
      <c r="M4364" s="17"/>
      <c r="N4364" s="17"/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7"/>
      <c r="AG4364" s="17"/>
      <c r="AH4364" s="17"/>
      <c r="AI4364" s="17"/>
      <c r="AJ4364" s="17"/>
      <c r="AK4364" s="17"/>
      <c r="AL4364" s="17"/>
      <c r="AM4364" s="17"/>
      <c r="AN4364" s="17"/>
      <c r="AO4364" s="37">
        <f t="shared" si="552"/>
        <v>0</v>
      </c>
      <c r="AP4364" s="17"/>
      <c r="AQ4364" s="55"/>
      <c r="AR4364" s="55"/>
      <c r="AS4364" s="55"/>
      <c r="AT4364" s="55"/>
      <c r="AU4364" s="55"/>
      <c r="AV4364" s="55"/>
      <c r="AW4364" s="55"/>
      <c r="AX4364" s="55"/>
      <c r="AY4364" s="55"/>
      <c r="AZ4364" s="55"/>
      <c r="BA4364" s="55"/>
      <c r="BB4364" s="55"/>
      <c r="BC4364" s="55"/>
      <c r="BD4364" s="55"/>
      <c r="BE4364" s="55"/>
      <c r="BF4364" s="55"/>
      <c r="BG4364" s="55"/>
      <c r="BH4364" s="55"/>
      <c r="BI4364" s="55"/>
      <c r="BJ4364" s="55"/>
      <c r="BK4364" s="55"/>
      <c r="BL4364" s="55"/>
      <c r="BM4364" s="55"/>
      <c r="BN4364" s="55"/>
      <c r="BO4364" s="55"/>
      <c r="BP4364" s="55"/>
      <c r="BQ4364" s="55"/>
      <c r="BR4364" s="55"/>
      <c r="BS4364" s="55"/>
      <c r="BT4364" s="55"/>
    </row>
    <row r="4365" customFormat="1" spans="2:72">
      <c r="B4365" s="17"/>
      <c r="C4365" s="4">
        <f t="shared" si="550"/>
        <v>4361</v>
      </c>
      <c r="D4365" s="58" t="s">
        <v>5109</v>
      </c>
      <c r="E4365" s="54"/>
      <c r="F4365" s="55" t="s">
        <v>2732</v>
      </c>
      <c r="G4365" s="56">
        <v>40</v>
      </c>
      <c r="H4365" s="35">
        <f t="shared" si="553"/>
        <v>40</v>
      </c>
      <c r="I4365" s="47"/>
      <c r="J4365" s="17"/>
      <c r="K4365" s="17"/>
      <c r="L4365" s="17"/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7"/>
      <c r="AG4365" s="17"/>
      <c r="AH4365" s="17"/>
      <c r="AI4365" s="17"/>
      <c r="AJ4365" s="17"/>
      <c r="AK4365" s="17"/>
      <c r="AL4365" s="17"/>
      <c r="AM4365" s="17"/>
      <c r="AN4365" s="17"/>
      <c r="AO4365" s="37">
        <f t="shared" si="552"/>
        <v>0</v>
      </c>
      <c r="AP4365" s="17"/>
      <c r="AQ4365" s="55"/>
      <c r="AR4365" s="55"/>
      <c r="AS4365" s="55"/>
      <c r="AT4365" s="55"/>
      <c r="AU4365" s="55"/>
      <c r="AV4365" s="55"/>
      <c r="AW4365" s="55"/>
      <c r="AX4365" s="55"/>
      <c r="AY4365" s="55"/>
      <c r="AZ4365" s="55"/>
      <c r="BA4365" s="55"/>
      <c r="BB4365" s="55"/>
      <c r="BC4365" s="55"/>
      <c r="BD4365" s="55"/>
      <c r="BE4365" s="55"/>
      <c r="BF4365" s="55"/>
      <c r="BG4365" s="55"/>
      <c r="BH4365" s="55"/>
      <c r="BI4365" s="55"/>
      <c r="BJ4365" s="55"/>
      <c r="BK4365" s="55"/>
      <c r="BL4365" s="55"/>
      <c r="BM4365" s="55"/>
      <c r="BN4365" s="55"/>
      <c r="BO4365" s="55"/>
      <c r="BP4365" s="55"/>
      <c r="BQ4365" s="55"/>
      <c r="BR4365" s="55"/>
      <c r="BS4365" s="55"/>
      <c r="BT4365" s="55"/>
    </row>
    <row r="4366" customFormat="1" spans="2:72">
      <c r="B4366" s="17"/>
      <c r="C4366" s="4">
        <f t="shared" ref="C4366:C4376" si="554">ROW()-4</f>
        <v>4362</v>
      </c>
      <c r="D4366" s="16" t="s">
        <v>5110</v>
      </c>
      <c r="E4366" s="54"/>
      <c r="F4366" s="55" t="s">
        <v>4674</v>
      </c>
      <c r="G4366" s="56">
        <v>50</v>
      </c>
      <c r="H4366" s="35">
        <f t="shared" si="553"/>
        <v>50</v>
      </c>
      <c r="I4366" s="47"/>
      <c r="J4366" s="17"/>
      <c r="K4366" s="17"/>
      <c r="L4366" s="17"/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37">
        <f t="shared" si="552"/>
        <v>0</v>
      </c>
      <c r="AP4366" s="17"/>
      <c r="AQ4366" s="55"/>
      <c r="AR4366" s="55"/>
      <c r="AS4366" s="55"/>
      <c r="AT4366" s="55"/>
      <c r="AU4366" s="55"/>
      <c r="AV4366" s="55"/>
      <c r="AW4366" s="55"/>
      <c r="AX4366" s="55"/>
      <c r="AY4366" s="55"/>
      <c r="AZ4366" s="55"/>
      <c r="BA4366" s="55"/>
      <c r="BB4366" s="55"/>
      <c r="BC4366" s="55"/>
      <c r="BD4366" s="55"/>
      <c r="BE4366" s="55"/>
      <c r="BF4366" s="55"/>
      <c r="BG4366" s="55"/>
      <c r="BH4366" s="55"/>
      <c r="BI4366" s="55"/>
      <c r="BJ4366" s="55"/>
      <c r="BK4366" s="55"/>
      <c r="BL4366" s="55"/>
      <c r="BM4366" s="55"/>
      <c r="BN4366" s="55"/>
      <c r="BO4366" s="55"/>
      <c r="BP4366" s="55"/>
      <c r="BQ4366" s="55"/>
      <c r="BR4366" s="55"/>
      <c r="BS4366" s="55"/>
      <c r="BT4366" s="55"/>
    </row>
    <row r="4367" customFormat="1" spans="2:72">
      <c r="B4367" s="17"/>
      <c r="C4367" s="4">
        <f t="shared" si="554"/>
        <v>4363</v>
      </c>
      <c r="D4367" s="16" t="s">
        <v>5111</v>
      </c>
      <c r="E4367" s="54"/>
      <c r="F4367" s="55" t="s">
        <v>4674</v>
      </c>
      <c r="G4367" s="56">
        <v>50</v>
      </c>
      <c r="H4367" s="35">
        <f t="shared" si="553"/>
        <v>50</v>
      </c>
      <c r="I4367" s="47"/>
      <c r="J4367" s="17"/>
      <c r="K4367" s="17"/>
      <c r="L4367" s="17"/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37">
        <f t="shared" si="552"/>
        <v>0</v>
      </c>
      <c r="AP4367" s="17"/>
      <c r="AQ4367" s="55"/>
      <c r="AR4367" s="55"/>
      <c r="AS4367" s="55"/>
      <c r="AT4367" s="55"/>
      <c r="AU4367" s="55"/>
      <c r="AV4367" s="55"/>
      <c r="AW4367" s="55"/>
      <c r="AX4367" s="55"/>
      <c r="AY4367" s="55"/>
      <c r="AZ4367" s="55"/>
      <c r="BA4367" s="55"/>
      <c r="BB4367" s="55"/>
      <c r="BC4367" s="55"/>
      <c r="BD4367" s="55"/>
      <c r="BE4367" s="55"/>
      <c r="BF4367" s="55"/>
      <c r="BG4367" s="55"/>
      <c r="BH4367" s="55"/>
      <c r="BI4367" s="55"/>
      <c r="BJ4367" s="55"/>
      <c r="BK4367" s="55"/>
      <c r="BL4367" s="55"/>
      <c r="BM4367" s="55"/>
      <c r="BN4367" s="55"/>
      <c r="BO4367" s="55"/>
      <c r="BP4367" s="55"/>
      <c r="BQ4367" s="55"/>
      <c r="BR4367" s="55"/>
      <c r="BS4367" s="55"/>
      <c r="BT4367" s="55"/>
    </row>
    <row r="4368" customFormat="1" spans="2:72">
      <c r="B4368" s="17"/>
      <c r="C4368" s="4">
        <f t="shared" si="554"/>
        <v>4364</v>
      </c>
      <c r="D4368" s="16" t="s">
        <v>5112</v>
      </c>
      <c r="E4368" s="54"/>
      <c r="F4368" s="55" t="s">
        <v>5047</v>
      </c>
      <c r="G4368" s="55">
        <v>50</v>
      </c>
      <c r="H4368" s="35">
        <f t="shared" si="553"/>
        <v>50</v>
      </c>
      <c r="I4368" s="55"/>
      <c r="J4368" s="55"/>
      <c r="K4368" s="55"/>
      <c r="L4368" s="55"/>
      <c r="M4368" s="55"/>
      <c r="N4368" s="55"/>
      <c r="O4368" s="55"/>
      <c r="P4368" s="55"/>
      <c r="Q4368" s="55"/>
      <c r="R4368" s="55"/>
      <c r="S4368" s="55"/>
      <c r="T4368" s="55"/>
      <c r="U4368" s="55"/>
      <c r="V4368" s="55"/>
      <c r="W4368" s="55"/>
      <c r="X4368" s="55"/>
      <c r="Y4368" s="55"/>
      <c r="Z4368" s="55"/>
      <c r="AA4368" s="55"/>
      <c r="AB4368" s="55"/>
      <c r="AC4368" s="55"/>
      <c r="AD4368" s="55"/>
      <c r="AE4368" s="55"/>
      <c r="AF4368" s="55"/>
      <c r="AG4368" s="55"/>
      <c r="AH4368" s="55"/>
      <c r="AI4368" s="55"/>
      <c r="AJ4368" s="55"/>
      <c r="AK4368" s="55"/>
      <c r="AL4368" s="55"/>
      <c r="AM4368" s="55"/>
      <c r="AN4368" s="55"/>
      <c r="AO4368" s="37">
        <f t="shared" si="552"/>
        <v>0</v>
      </c>
      <c r="AP4368" s="17"/>
      <c r="AQ4368" s="55"/>
      <c r="AR4368" s="55"/>
      <c r="AS4368" s="55"/>
      <c r="AT4368" s="55"/>
      <c r="AU4368" s="55"/>
      <c r="AV4368" s="55"/>
      <c r="AW4368" s="55"/>
      <c r="AX4368" s="55"/>
      <c r="AY4368" s="55"/>
      <c r="AZ4368" s="55"/>
      <c r="BA4368" s="55"/>
      <c r="BB4368" s="55"/>
      <c r="BC4368" s="55"/>
      <c r="BD4368" s="55"/>
      <c r="BE4368" s="55"/>
      <c r="BF4368" s="55"/>
      <c r="BG4368" s="55"/>
      <c r="BH4368" s="55"/>
      <c r="BI4368" s="55"/>
      <c r="BJ4368" s="55"/>
      <c r="BK4368" s="55"/>
      <c r="BL4368" s="55"/>
      <c r="BM4368" s="55"/>
      <c r="BN4368" s="55"/>
      <c r="BO4368" s="55"/>
      <c r="BP4368" s="55"/>
      <c r="BQ4368" s="55"/>
      <c r="BR4368" s="55"/>
      <c r="BS4368" s="55"/>
      <c r="BT4368" s="55"/>
    </row>
    <row r="4369" customFormat="1" spans="2:72">
      <c r="B4369" s="17"/>
      <c r="C4369" s="4">
        <f t="shared" si="554"/>
        <v>4365</v>
      </c>
      <c r="D4369" s="16" t="s">
        <v>5113</v>
      </c>
      <c r="E4369" s="54"/>
      <c r="F4369" s="55" t="s">
        <v>4581</v>
      </c>
      <c r="G4369" s="55">
        <v>10</v>
      </c>
      <c r="H4369" s="35">
        <f t="shared" si="553"/>
        <v>10</v>
      </c>
      <c r="I4369" s="55"/>
      <c r="J4369" s="55"/>
      <c r="K4369" s="55"/>
      <c r="L4369" s="55"/>
      <c r="M4369" s="55"/>
      <c r="N4369" s="55"/>
      <c r="O4369" s="55"/>
      <c r="P4369" s="55"/>
      <c r="Q4369" s="55"/>
      <c r="R4369" s="55"/>
      <c r="S4369" s="55"/>
      <c r="T4369" s="55"/>
      <c r="U4369" s="55"/>
      <c r="V4369" s="55"/>
      <c r="W4369" s="55"/>
      <c r="X4369" s="55"/>
      <c r="Y4369" s="55"/>
      <c r="Z4369" s="55"/>
      <c r="AA4369" s="55"/>
      <c r="AB4369" s="55"/>
      <c r="AC4369" s="55"/>
      <c r="AD4369" s="55"/>
      <c r="AE4369" s="55"/>
      <c r="AF4369" s="55"/>
      <c r="AG4369" s="55"/>
      <c r="AH4369" s="55"/>
      <c r="AI4369" s="55"/>
      <c r="AJ4369" s="55"/>
      <c r="AK4369" s="55"/>
      <c r="AL4369" s="55"/>
      <c r="AM4369" s="55"/>
      <c r="AN4369" s="55"/>
      <c r="AO4369" s="37">
        <f t="shared" si="552"/>
        <v>0</v>
      </c>
      <c r="AP4369" s="17"/>
      <c r="AQ4369" s="55"/>
      <c r="AR4369" s="55"/>
      <c r="AS4369" s="55"/>
      <c r="AT4369" s="55"/>
      <c r="AU4369" s="55"/>
      <c r="AV4369" s="55"/>
      <c r="AW4369" s="55"/>
      <c r="AX4369" s="55"/>
      <c r="AY4369" s="55"/>
      <c r="AZ4369" s="55"/>
      <c r="BA4369" s="55"/>
      <c r="BB4369" s="55"/>
      <c r="BC4369" s="55"/>
      <c r="BD4369" s="55"/>
      <c r="BE4369" s="55"/>
      <c r="BF4369" s="55"/>
      <c r="BG4369" s="55"/>
      <c r="BH4369" s="55"/>
      <c r="BI4369" s="55"/>
      <c r="BJ4369" s="55"/>
      <c r="BK4369" s="55"/>
      <c r="BL4369" s="55"/>
      <c r="BM4369" s="55"/>
      <c r="BN4369" s="55"/>
      <c r="BO4369" s="55"/>
      <c r="BP4369" s="55"/>
      <c r="BQ4369" s="55"/>
      <c r="BR4369" s="55"/>
      <c r="BS4369" s="55"/>
      <c r="BT4369" s="55"/>
    </row>
    <row r="4370" customFormat="1" spans="2:72">
      <c r="B4370" s="17"/>
      <c r="C4370" s="4">
        <f t="shared" si="554"/>
        <v>4366</v>
      </c>
      <c r="D4370" s="16" t="s">
        <v>5114</v>
      </c>
      <c r="E4370" s="54"/>
      <c r="F4370" s="55"/>
      <c r="G4370" s="55">
        <v>30</v>
      </c>
      <c r="H4370" s="35">
        <f t="shared" si="553"/>
        <v>0</v>
      </c>
      <c r="I4370" s="55"/>
      <c r="J4370" s="55"/>
      <c r="K4370" s="55"/>
      <c r="L4370" s="55"/>
      <c r="M4370" s="55"/>
      <c r="N4370" s="55"/>
      <c r="O4370" s="55"/>
      <c r="P4370" s="55"/>
      <c r="Q4370" s="55"/>
      <c r="R4370" s="55"/>
      <c r="S4370" s="55"/>
      <c r="T4370" s="55"/>
      <c r="U4370" s="55"/>
      <c r="V4370" s="55"/>
      <c r="W4370" s="55"/>
      <c r="X4370" s="55"/>
      <c r="Y4370" s="55"/>
      <c r="Z4370" s="55"/>
      <c r="AA4370" s="55"/>
      <c r="AB4370" s="55"/>
      <c r="AC4370" s="55"/>
      <c r="AD4370" s="55"/>
      <c r="AE4370" s="55"/>
      <c r="AF4370" s="55"/>
      <c r="AG4370" s="55"/>
      <c r="AH4370" s="55"/>
      <c r="AI4370" s="55"/>
      <c r="AJ4370" s="55"/>
      <c r="AK4370" s="55"/>
      <c r="AL4370" s="55"/>
      <c r="AM4370" s="55"/>
      <c r="AN4370" s="55"/>
      <c r="AO4370" s="37">
        <f t="shared" si="552"/>
        <v>30</v>
      </c>
      <c r="AP4370" s="17"/>
      <c r="AQ4370" s="55"/>
      <c r="AR4370" s="55"/>
      <c r="AS4370" s="55"/>
      <c r="AT4370" s="55"/>
      <c r="AU4370" s="55"/>
      <c r="AV4370" s="55"/>
      <c r="AW4370" s="55"/>
      <c r="AX4370" s="55"/>
      <c r="AY4370" s="55"/>
      <c r="AZ4370" s="55"/>
      <c r="BA4370" s="55"/>
      <c r="BB4370" s="55"/>
      <c r="BC4370" s="55"/>
      <c r="BD4370" s="55"/>
      <c r="BE4370" s="55"/>
      <c r="BF4370" s="55"/>
      <c r="BG4370" s="55"/>
      <c r="BH4370" s="55"/>
      <c r="BI4370" s="55"/>
      <c r="BJ4370" s="55"/>
      <c r="BK4370" s="55">
        <v>30</v>
      </c>
      <c r="BL4370" s="55"/>
      <c r="BM4370" s="55"/>
      <c r="BN4370" s="55"/>
      <c r="BO4370" s="55"/>
      <c r="BP4370" s="55"/>
      <c r="BQ4370" s="55"/>
      <c r="BR4370" s="55"/>
      <c r="BS4370" s="55"/>
      <c r="BT4370" s="55"/>
    </row>
    <row r="4371" customFormat="1" spans="2:72">
      <c r="B4371" s="17"/>
      <c r="C4371" s="4">
        <f t="shared" si="554"/>
        <v>4367</v>
      </c>
      <c r="D4371" s="16" t="s">
        <v>5115</v>
      </c>
      <c r="E4371" s="54"/>
      <c r="F4371" s="55" t="s">
        <v>5090</v>
      </c>
      <c r="G4371" s="55">
        <v>100</v>
      </c>
      <c r="H4371" s="35">
        <f t="shared" si="553"/>
        <v>0</v>
      </c>
      <c r="I4371" s="55"/>
      <c r="J4371" s="55"/>
      <c r="K4371" s="55"/>
      <c r="L4371" s="55"/>
      <c r="M4371" s="55"/>
      <c r="N4371" s="55"/>
      <c r="O4371" s="55"/>
      <c r="P4371" s="55"/>
      <c r="Q4371" s="55"/>
      <c r="R4371" s="55"/>
      <c r="S4371" s="55"/>
      <c r="T4371" s="55"/>
      <c r="U4371" s="55"/>
      <c r="V4371" s="55"/>
      <c r="W4371" s="55"/>
      <c r="X4371" s="55"/>
      <c r="Y4371" s="55"/>
      <c r="Z4371" s="55"/>
      <c r="AA4371" s="55"/>
      <c r="AB4371" s="55"/>
      <c r="AC4371" s="55"/>
      <c r="AD4371" s="55"/>
      <c r="AE4371" s="55"/>
      <c r="AF4371" s="55"/>
      <c r="AG4371" s="55"/>
      <c r="AH4371" s="55"/>
      <c r="AI4371" s="55"/>
      <c r="AJ4371" s="55"/>
      <c r="AK4371" s="55"/>
      <c r="AL4371" s="55"/>
      <c r="AM4371" s="55"/>
      <c r="AN4371" s="55"/>
      <c r="AO4371" s="37">
        <f t="shared" si="552"/>
        <v>100</v>
      </c>
      <c r="AP4371" s="17"/>
      <c r="AQ4371" s="55"/>
      <c r="AR4371" s="55"/>
      <c r="AS4371" s="55"/>
      <c r="AT4371" s="55"/>
      <c r="AU4371" s="55"/>
      <c r="AV4371" s="55"/>
      <c r="AW4371" s="55"/>
      <c r="AX4371" s="55"/>
      <c r="AY4371" s="55"/>
      <c r="AZ4371" s="55"/>
      <c r="BA4371" s="55"/>
      <c r="BB4371" s="55"/>
      <c r="BC4371" s="55"/>
      <c r="BD4371" s="55"/>
      <c r="BE4371" s="55"/>
      <c r="BF4371" s="55"/>
      <c r="BG4371" s="55"/>
      <c r="BH4371" s="55">
        <v>100</v>
      </c>
      <c r="BI4371" s="55"/>
      <c r="BJ4371" s="55"/>
      <c r="BK4371" s="55"/>
      <c r="BL4371" s="55"/>
      <c r="BM4371" s="55"/>
      <c r="BN4371" s="55"/>
      <c r="BO4371" s="55"/>
      <c r="BP4371" s="55"/>
      <c r="BQ4371" s="55"/>
      <c r="BR4371" s="55"/>
      <c r="BS4371" s="55"/>
      <c r="BT4371" s="55"/>
    </row>
    <row r="4372" customFormat="1" spans="2:72">
      <c r="B4372" s="17"/>
      <c r="C4372" s="4">
        <f t="shared" si="554"/>
        <v>4368</v>
      </c>
      <c r="D4372" s="16" t="s">
        <v>5116</v>
      </c>
      <c r="E4372" s="54"/>
      <c r="F4372" s="55" t="s">
        <v>2797</v>
      </c>
      <c r="G4372" s="55">
        <v>100</v>
      </c>
      <c r="H4372" s="35">
        <f t="shared" si="553"/>
        <v>100</v>
      </c>
      <c r="I4372" s="55"/>
      <c r="J4372" s="55"/>
      <c r="K4372" s="55"/>
      <c r="L4372" s="55"/>
      <c r="M4372" s="55"/>
      <c r="N4372" s="55"/>
      <c r="O4372" s="55"/>
      <c r="P4372" s="55"/>
      <c r="Q4372" s="55"/>
      <c r="R4372" s="55"/>
      <c r="S4372" s="55"/>
      <c r="T4372" s="55"/>
      <c r="U4372" s="55"/>
      <c r="V4372" s="55"/>
      <c r="W4372" s="55"/>
      <c r="X4372" s="55"/>
      <c r="Y4372" s="55"/>
      <c r="Z4372" s="55"/>
      <c r="AA4372" s="55"/>
      <c r="AB4372" s="55"/>
      <c r="AC4372" s="55"/>
      <c r="AD4372" s="55"/>
      <c r="AE4372" s="55"/>
      <c r="AF4372" s="55"/>
      <c r="AG4372" s="55"/>
      <c r="AH4372" s="55"/>
      <c r="AI4372" s="55"/>
      <c r="AJ4372" s="55"/>
      <c r="AK4372" s="55"/>
      <c r="AL4372" s="55"/>
      <c r="AM4372" s="55"/>
      <c r="AN4372" s="55"/>
      <c r="AO4372" s="37">
        <f t="shared" si="552"/>
        <v>0</v>
      </c>
      <c r="AP4372" s="17"/>
      <c r="AQ4372" s="55"/>
      <c r="AR4372" s="55"/>
      <c r="AS4372" s="55"/>
      <c r="AT4372" s="55"/>
      <c r="AU4372" s="55"/>
      <c r="AV4372" s="55"/>
      <c r="AW4372" s="55"/>
      <c r="AX4372" s="55"/>
      <c r="AY4372" s="55"/>
      <c r="AZ4372" s="55"/>
      <c r="BA4372" s="55"/>
      <c r="BB4372" s="55"/>
      <c r="BC4372" s="55"/>
      <c r="BD4372" s="55"/>
      <c r="BE4372" s="55"/>
      <c r="BF4372" s="55"/>
      <c r="BG4372" s="55"/>
      <c r="BH4372" s="55"/>
      <c r="BI4372" s="55"/>
      <c r="BJ4372" s="55"/>
      <c r="BK4372" s="55"/>
      <c r="BL4372" s="55"/>
      <c r="BM4372" s="55"/>
      <c r="BN4372" s="55"/>
      <c r="BO4372" s="55"/>
      <c r="BP4372" s="55"/>
      <c r="BQ4372" s="55"/>
      <c r="BR4372" s="55"/>
      <c r="BS4372" s="55"/>
      <c r="BT4372" s="55"/>
    </row>
    <row r="4373" customFormat="1" spans="2:72">
      <c r="B4373" s="17"/>
      <c r="C4373" s="4">
        <f t="shared" si="554"/>
        <v>4369</v>
      </c>
      <c r="D4373" s="16" t="s">
        <v>5117</v>
      </c>
      <c r="E4373" s="54"/>
      <c r="F4373" s="55" t="s">
        <v>2620</v>
      </c>
      <c r="G4373" s="55">
        <v>10</v>
      </c>
      <c r="H4373" s="35">
        <f t="shared" si="553"/>
        <v>10</v>
      </c>
      <c r="I4373" s="55"/>
      <c r="J4373" s="55"/>
      <c r="K4373" s="55"/>
      <c r="L4373" s="55"/>
      <c r="M4373" s="55"/>
      <c r="N4373" s="55"/>
      <c r="O4373" s="55"/>
      <c r="P4373" s="55"/>
      <c r="Q4373" s="55"/>
      <c r="R4373" s="55"/>
      <c r="S4373" s="55"/>
      <c r="T4373" s="55"/>
      <c r="U4373" s="55"/>
      <c r="V4373" s="55"/>
      <c r="W4373" s="55"/>
      <c r="X4373" s="55"/>
      <c r="Y4373" s="55"/>
      <c r="Z4373" s="55"/>
      <c r="AA4373" s="55"/>
      <c r="AB4373" s="55"/>
      <c r="AC4373" s="55"/>
      <c r="AD4373" s="55"/>
      <c r="AE4373" s="55"/>
      <c r="AF4373" s="55"/>
      <c r="AG4373" s="55"/>
      <c r="AH4373" s="55"/>
      <c r="AI4373" s="55"/>
      <c r="AJ4373" s="55"/>
      <c r="AK4373" s="55"/>
      <c r="AL4373" s="55"/>
      <c r="AM4373" s="55"/>
      <c r="AN4373" s="55"/>
      <c r="AO4373" s="37">
        <f t="shared" si="552"/>
        <v>0</v>
      </c>
      <c r="AP4373" s="17"/>
      <c r="AQ4373" s="55"/>
      <c r="AR4373" s="55"/>
      <c r="AS4373" s="55"/>
      <c r="AT4373" s="55"/>
      <c r="AU4373" s="55"/>
      <c r="AV4373" s="55"/>
      <c r="AW4373" s="55"/>
      <c r="AX4373" s="55"/>
      <c r="AY4373" s="55"/>
      <c r="AZ4373" s="55"/>
      <c r="BA4373" s="55"/>
      <c r="BB4373" s="55"/>
      <c r="BC4373" s="55"/>
      <c r="BD4373" s="55"/>
      <c r="BE4373" s="55"/>
      <c r="BF4373" s="55"/>
      <c r="BG4373" s="55"/>
      <c r="BH4373" s="55"/>
      <c r="BI4373" s="55"/>
      <c r="BJ4373" s="55"/>
      <c r="BK4373" s="55"/>
      <c r="BL4373" s="55"/>
      <c r="BM4373" s="55"/>
      <c r="BN4373" s="55"/>
      <c r="BO4373" s="55"/>
      <c r="BP4373" s="55"/>
      <c r="BQ4373" s="55"/>
      <c r="BR4373" s="55"/>
      <c r="BS4373" s="55"/>
      <c r="BT4373" s="55"/>
    </row>
    <row r="4374" customFormat="1" spans="2:72">
      <c r="B4374" s="17"/>
      <c r="C4374" s="4">
        <f t="shared" si="554"/>
        <v>4370</v>
      </c>
      <c r="D4374" s="16" t="s">
        <v>5118</v>
      </c>
      <c r="E4374" s="54"/>
      <c r="F4374" s="55" t="s">
        <v>2620</v>
      </c>
      <c r="G4374" s="55">
        <v>30</v>
      </c>
      <c r="H4374" s="35">
        <f t="shared" si="553"/>
        <v>30</v>
      </c>
      <c r="I4374" s="55"/>
      <c r="J4374" s="55"/>
      <c r="K4374" s="55"/>
      <c r="L4374" s="55"/>
      <c r="M4374" s="55"/>
      <c r="N4374" s="55"/>
      <c r="O4374" s="55"/>
      <c r="P4374" s="55"/>
      <c r="Q4374" s="55"/>
      <c r="R4374" s="55"/>
      <c r="S4374" s="55"/>
      <c r="T4374" s="55"/>
      <c r="U4374" s="55"/>
      <c r="V4374" s="55"/>
      <c r="W4374" s="55"/>
      <c r="X4374" s="55"/>
      <c r="Y4374" s="55"/>
      <c r="Z4374" s="55"/>
      <c r="AA4374" s="55"/>
      <c r="AB4374" s="55"/>
      <c r="AC4374" s="55"/>
      <c r="AD4374" s="55"/>
      <c r="AE4374" s="55"/>
      <c r="AF4374" s="55"/>
      <c r="AG4374" s="55"/>
      <c r="AH4374" s="55"/>
      <c r="AI4374" s="55"/>
      <c r="AJ4374" s="55"/>
      <c r="AK4374" s="55"/>
      <c r="AL4374" s="55"/>
      <c r="AM4374" s="55"/>
      <c r="AN4374" s="55"/>
      <c r="AO4374" s="37">
        <f t="shared" si="552"/>
        <v>0</v>
      </c>
      <c r="AP4374" s="17"/>
      <c r="AQ4374" s="55"/>
      <c r="AR4374" s="55"/>
      <c r="AS4374" s="55"/>
      <c r="AT4374" s="55"/>
      <c r="AU4374" s="55"/>
      <c r="AV4374" s="55"/>
      <c r="AW4374" s="55"/>
      <c r="AX4374" s="55"/>
      <c r="AY4374" s="55"/>
      <c r="AZ4374" s="55"/>
      <c r="BA4374" s="55"/>
      <c r="BB4374" s="55"/>
      <c r="BC4374" s="55"/>
      <c r="BD4374" s="55"/>
      <c r="BE4374" s="55"/>
      <c r="BF4374" s="55"/>
      <c r="BG4374" s="55"/>
      <c r="BH4374" s="55"/>
      <c r="BI4374" s="55"/>
      <c r="BJ4374" s="55"/>
      <c r="BK4374" s="55"/>
      <c r="BL4374" s="55"/>
      <c r="BM4374" s="55"/>
      <c r="BN4374" s="55"/>
      <c r="BO4374" s="55"/>
      <c r="BP4374" s="55"/>
      <c r="BQ4374" s="55"/>
      <c r="BR4374" s="55"/>
      <c r="BS4374" s="55"/>
      <c r="BT4374" s="55"/>
    </row>
    <row r="4375" customFormat="1" spans="2:72">
      <c r="B4375" s="17"/>
      <c r="C4375" s="4">
        <f t="shared" si="554"/>
        <v>4371</v>
      </c>
      <c r="D4375" s="16" t="s">
        <v>5119</v>
      </c>
      <c r="E4375" s="54"/>
      <c r="F4375" s="55" t="s">
        <v>4784</v>
      </c>
      <c r="G4375" s="55">
        <v>20</v>
      </c>
      <c r="H4375" s="35">
        <f t="shared" si="553"/>
        <v>20</v>
      </c>
      <c r="I4375" s="55"/>
      <c r="J4375" s="55"/>
      <c r="K4375" s="55"/>
      <c r="L4375" s="55"/>
      <c r="M4375" s="55"/>
      <c r="N4375" s="55"/>
      <c r="O4375" s="55"/>
      <c r="P4375" s="55"/>
      <c r="Q4375" s="55"/>
      <c r="R4375" s="55"/>
      <c r="S4375" s="55"/>
      <c r="T4375" s="55"/>
      <c r="U4375" s="55"/>
      <c r="V4375" s="55"/>
      <c r="W4375" s="55"/>
      <c r="X4375" s="55"/>
      <c r="Y4375" s="55"/>
      <c r="Z4375" s="55"/>
      <c r="AA4375" s="55"/>
      <c r="AB4375" s="55"/>
      <c r="AC4375" s="55"/>
      <c r="AD4375" s="55"/>
      <c r="AE4375" s="55"/>
      <c r="AF4375" s="55"/>
      <c r="AG4375" s="55"/>
      <c r="AH4375" s="55"/>
      <c r="AI4375" s="55"/>
      <c r="AJ4375" s="55"/>
      <c r="AK4375" s="55"/>
      <c r="AL4375" s="55"/>
      <c r="AM4375" s="55"/>
      <c r="AN4375" s="55"/>
      <c r="AO4375" s="37">
        <f t="shared" si="552"/>
        <v>0</v>
      </c>
      <c r="AP4375" s="17"/>
      <c r="AQ4375" s="55"/>
      <c r="AR4375" s="55"/>
      <c r="AS4375" s="55"/>
      <c r="AT4375" s="55"/>
      <c r="AU4375" s="55"/>
      <c r="AV4375" s="55"/>
      <c r="AW4375" s="55"/>
      <c r="AX4375" s="55"/>
      <c r="AY4375" s="55"/>
      <c r="AZ4375" s="55"/>
      <c r="BA4375" s="55"/>
      <c r="BB4375" s="55"/>
      <c r="BC4375" s="55"/>
      <c r="BD4375" s="55"/>
      <c r="BE4375" s="55"/>
      <c r="BF4375" s="55"/>
      <c r="BG4375" s="55"/>
      <c r="BH4375" s="55"/>
      <c r="BI4375" s="55"/>
      <c r="BJ4375" s="55"/>
      <c r="BK4375" s="55"/>
      <c r="BL4375" s="55"/>
      <c r="BM4375" s="55"/>
      <c r="BN4375" s="55"/>
      <c r="BO4375" s="55"/>
      <c r="BP4375" s="55"/>
      <c r="BQ4375" s="55"/>
      <c r="BR4375" s="55"/>
      <c r="BS4375" s="55"/>
      <c r="BT4375" s="55"/>
    </row>
    <row r="4376" customFormat="1" spans="2:72">
      <c r="B4376" s="17"/>
      <c r="C4376" s="4">
        <f t="shared" si="554"/>
        <v>4372</v>
      </c>
      <c r="D4376" s="58" t="s">
        <v>5120</v>
      </c>
      <c r="E4376" s="54"/>
      <c r="F4376" s="55" t="s">
        <v>4526</v>
      </c>
      <c r="G4376" s="55">
        <v>400</v>
      </c>
      <c r="H4376" s="35">
        <f t="shared" si="553"/>
        <v>400</v>
      </c>
      <c r="I4376" s="55"/>
      <c r="J4376" s="55"/>
      <c r="K4376" s="55"/>
      <c r="L4376" s="55"/>
      <c r="M4376" s="55"/>
      <c r="N4376" s="55"/>
      <c r="O4376" s="55"/>
      <c r="P4376" s="55"/>
      <c r="Q4376" s="55"/>
      <c r="R4376" s="55"/>
      <c r="S4376" s="55"/>
      <c r="T4376" s="55"/>
      <c r="U4376" s="55"/>
      <c r="V4376" s="55"/>
      <c r="W4376" s="55"/>
      <c r="X4376" s="55"/>
      <c r="Y4376" s="55"/>
      <c r="Z4376" s="55"/>
      <c r="AA4376" s="55"/>
      <c r="AB4376" s="55"/>
      <c r="AC4376" s="55"/>
      <c r="AD4376" s="55"/>
      <c r="AE4376" s="55"/>
      <c r="AF4376" s="55"/>
      <c r="AG4376" s="55"/>
      <c r="AH4376" s="55"/>
      <c r="AI4376" s="55"/>
      <c r="AJ4376" s="55"/>
      <c r="AK4376" s="55"/>
      <c r="AL4376" s="55"/>
      <c r="AM4376" s="55"/>
      <c r="AN4376" s="55"/>
      <c r="AO4376" s="37">
        <f t="shared" si="552"/>
        <v>0</v>
      </c>
      <c r="AP4376" s="17"/>
      <c r="AQ4376" s="55"/>
      <c r="AR4376" s="55"/>
      <c r="AS4376" s="55"/>
      <c r="AT4376" s="55"/>
      <c r="AU4376" s="55"/>
      <c r="AV4376" s="55"/>
      <c r="AW4376" s="55"/>
      <c r="AX4376" s="55"/>
      <c r="AY4376" s="55"/>
      <c r="AZ4376" s="55"/>
      <c r="BA4376" s="55"/>
      <c r="BB4376" s="55"/>
      <c r="BC4376" s="55"/>
      <c r="BD4376" s="55"/>
      <c r="BE4376" s="55"/>
      <c r="BF4376" s="55"/>
      <c r="BG4376" s="55"/>
      <c r="BH4376" s="55"/>
      <c r="BI4376" s="55"/>
      <c r="BJ4376" s="55"/>
      <c r="BK4376" s="55"/>
      <c r="BL4376" s="55"/>
      <c r="BM4376" s="55"/>
      <c r="BN4376" s="55"/>
      <c r="BO4376" s="55"/>
      <c r="BP4376" s="55"/>
      <c r="BQ4376" s="55"/>
      <c r="BR4376" s="55"/>
      <c r="BS4376" s="55"/>
      <c r="BT4376" s="55"/>
    </row>
    <row r="4377" customFormat="1" spans="2:72">
      <c r="B4377" s="17"/>
      <c r="C4377" s="4">
        <f t="shared" ref="C4377:C4386" si="555">ROW()-4</f>
        <v>4373</v>
      </c>
      <c r="D4377" s="58" t="s">
        <v>5121</v>
      </c>
      <c r="E4377" s="54"/>
      <c r="F4377" s="55" t="s">
        <v>5122</v>
      </c>
      <c r="G4377" s="55">
        <v>1000</v>
      </c>
      <c r="H4377" s="35">
        <f t="shared" si="553"/>
        <v>1000</v>
      </c>
      <c r="I4377" s="55"/>
      <c r="J4377" s="55"/>
      <c r="K4377" s="55"/>
      <c r="L4377" s="55"/>
      <c r="M4377" s="55"/>
      <c r="N4377" s="55"/>
      <c r="O4377" s="55"/>
      <c r="P4377" s="55"/>
      <c r="Q4377" s="55"/>
      <c r="R4377" s="55"/>
      <c r="S4377" s="55"/>
      <c r="T4377" s="55"/>
      <c r="U4377" s="55"/>
      <c r="V4377" s="55"/>
      <c r="W4377" s="55"/>
      <c r="X4377" s="55"/>
      <c r="Y4377" s="55"/>
      <c r="Z4377" s="55"/>
      <c r="AA4377" s="55"/>
      <c r="AB4377" s="55"/>
      <c r="AC4377" s="55"/>
      <c r="AD4377" s="55"/>
      <c r="AE4377" s="55"/>
      <c r="AF4377" s="55"/>
      <c r="AG4377" s="55"/>
      <c r="AH4377" s="55"/>
      <c r="AI4377" s="55"/>
      <c r="AJ4377" s="55"/>
      <c r="AK4377" s="55"/>
      <c r="AL4377" s="55"/>
      <c r="AM4377" s="55"/>
      <c r="AN4377" s="55"/>
      <c r="AO4377" s="37">
        <f t="shared" si="552"/>
        <v>0</v>
      </c>
      <c r="AP4377" s="17"/>
      <c r="AQ4377" s="55"/>
      <c r="AR4377" s="55"/>
      <c r="AS4377" s="55"/>
      <c r="AT4377" s="55"/>
      <c r="AU4377" s="55"/>
      <c r="AV4377" s="55"/>
      <c r="AW4377" s="55"/>
      <c r="AX4377" s="55"/>
      <c r="AY4377" s="55"/>
      <c r="AZ4377" s="55"/>
      <c r="BA4377" s="55"/>
      <c r="BB4377" s="55"/>
      <c r="BC4377" s="55"/>
      <c r="BD4377" s="55"/>
      <c r="BE4377" s="55"/>
      <c r="BF4377" s="55"/>
      <c r="BG4377" s="55"/>
      <c r="BH4377" s="55"/>
      <c r="BI4377" s="55"/>
      <c r="BJ4377" s="55"/>
      <c r="BK4377" s="55"/>
      <c r="BL4377" s="55"/>
      <c r="BM4377" s="55"/>
      <c r="BN4377" s="55"/>
      <c r="BO4377" s="55"/>
      <c r="BP4377" s="55"/>
      <c r="BQ4377" s="55"/>
      <c r="BR4377" s="55"/>
      <c r="BS4377" s="55"/>
      <c r="BT4377" s="55"/>
    </row>
    <row r="4378" customFormat="1" spans="2:72">
      <c r="B4378" s="17"/>
      <c r="C4378" s="4">
        <f t="shared" si="555"/>
        <v>4374</v>
      </c>
      <c r="D4378" s="16" t="s">
        <v>4573</v>
      </c>
      <c r="E4378" s="54"/>
      <c r="F4378" s="55" t="s">
        <v>5123</v>
      </c>
      <c r="G4378" s="55">
        <v>220</v>
      </c>
      <c r="H4378" s="35">
        <f t="shared" si="553"/>
        <v>220</v>
      </c>
      <c r="I4378" s="55"/>
      <c r="J4378" s="55"/>
      <c r="K4378" s="55"/>
      <c r="L4378" s="55"/>
      <c r="M4378" s="55"/>
      <c r="N4378" s="55"/>
      <c r="O4378" s="55"/>
      <c r="P4378" s="55"/>
      <c r="Q4378" s="55"/>
      <c r="R4378" s="55"/>
      <c r="S4378" s="55"/>
      <c r="T4378" s="55"/>
      <c r="U4378" s="55"/>
      <c r="V4378" s="55"/>
      <c r="W4378" s="55"/>
      <c r="X4378" s="55"/>
      <c r="Y4378" s="55"/>
      <c r="Z4378" s="55"/>
      <c r="AA4378" s="55"/>
      <c r="AB4378" s="55"/>
      <c r="AC4378" s="55"/>
      <c r="AD4378" s="55"/>
      <c r="AE4378" s="55"/>
      <c r="AF4378" s="55"/>
      <c r="AG4378" s="55"/>
      <c r="AH4378" s="55"/>
      <c r="AI4378" s="55"/>
      <c r="AJ4378" s="55"/>
      <c r="AK4378" s="55"/>
      <c r="AL4378" s="55"/>
      <c r="AM4378" s="55"/>
      <c r="AN4378" s="55"/>
      <c r="AO4378" s="37">
        <f t="shared" si="552"/>
        <v>0</v>
      </c>
      <c r="AP4378" s="17"/>
      <c r="AQ4378" s="55"/>
      <c r="AR4378" s="55"/>
      <c r="AS4378" s="55"/>
      <c r="AT4378" s="55"/>
      <c r="AU4378" s="55"/>
      <c r="AV4378" s="55"/>
      <c r="AW4378" s="55"/>
      <c r="AX4378" s="55"/>
      <c r="AY4378" s="55"/>
      <c r="AZ4378" s="55"/>
      <c r="BA4378" s="55"/>
      <c r="BB4378" s="55"/>
      <c r="BC4378" s="55"/>
      <c r="BD4378" s="55"/>
      <c r="BE4378" s="55"/>
      <c r="BF4378" s="55"/>
      <c r="BG4378" s="55"/>
      <c r="BH4378" s="55"/>
      <c r="BI4378" s="55"/>
      <c r="BJ4378" s="55"/>
      <c r="BK4378" s="55"/>
      <c r="BL4378" s="55"/>
      <c r="BM4378" s="55"/>
      <c r="BN4378" s="55"/>
      <c r="BO4378" s="55"/>
      <c r="BP4378" s="55"/>
      <c r="BQ4378" s="55"/>
      <c r="BR4378" s="55"/>
      <c r="BS4378" s="55"/>
      <c r="BT4378" s="55"/>
    </row>
    <row r="4379" customFormat="1" hidden="1" spans="2:72">
      <c r="B4379" s="17"/>
      <c r="C4379" s="4">
        <f t="shared" si="555"/>
        <v>4375</v>
      </c>
      <c r="D4379" s="16" t="s">
        <v>5124</v>
      </c>
      <c r="E4379" s="54"/>
      <c r="F4379" s="55"/>
      <c r="G4379" s="55">
        <v>70</v>
      </c>
      <c r="H4379" s="55">
        <v>0</v>
      </c>
      <c r="I4379" s="55"/>
      <c r="J4379" s="55"/>
      <c r="K4379" s="55"/>
      <c r="L4379" s="55"/>
      <c r="M4379" s="55"/>
      <c r="N4379" s="55"/>
      <c r="O4379" s="55"/>
      <c r="P4379" s="55"/>
      <c r="Q4379" s="55"/>
      <c r="R4379" s="55"/>
      <c r="S4379" s="55"/>
      <c r="T4379" s="55"/>
      <c r="U4379" s="55"/>
      <c r="V4379" s="55"/>
      <c r="W4379" s="55"/>
      <c r="X4379" s="55"/>
      <c r="Y4379" s="55"/>
      <c r="Z4379" s="55"/>
      <c r="AA4379" s="55"/>
      <c r="AB4379" s="55"/>
      <c r="AC4379" s="55"/>
      <c r="AD4379" s="55"/>
      <c r="AE4379" s="55"/>
      <c r="AF4379" s="55"/>
      <c r="AG4379" s="55"/>
      <c r="AH4379" s="55"/>
      <c r="AI4379" s="55"/>
      <c r="AJ4379" s="55"/>
      <c r="AK4379" s="55"/>
      <c r="AL4379" s="55"/>
      <c r="AM4379" s="55"/>
      <c r="AN4379" s="55"/>
      <c r="AO4379" s="37">
        <v>70</v>
      </c>
      <c r="AP4379" s="17"/>
      <c r="AQ4379" s="55"/>
      <c r="AR4379" s="55"/>
      <c r="AS4379" s="55"/>
      <c r="AT4379" s="55"/>
      <c r="AU4379" s="55"/>
      <c r="AV4379" s="55"/>
      <c r="AW4379" s="55"/>
      <c r="AX4379" s="55"/>
      <c r="AY4379" s="55"/>
      <c r="AZ4379" s="55"/>
      <c r="BA4379" s="55"/>
      <c r="BB4379" s="55"/>
      <c r="BC4379" s="55"/>
      <c r="BD4379" s="55"/>
      <c r="BE4379" s="55">
        <v>70</v>
      </c>
      <c r="BF4379" s="55"/>
      <c r="BG4379" s="55"/>
      <c r="BH4379" s="55"/>
      <c r="BI4379" s="55"/>
      <c r="BJ4379" s="55"/>
      <c r="BK4379" s="55"/>
      <c r="BL4379" s="55"/>
      <c r="BM4379" s="55"/>
      <c r="BN4379" s="55"/>
      <c r="BO4379" s="55"/>
      <c r="BP4379" s="55"/>
      <c r="BQ4379" s="55"/>
      <c r="BR4379" s="55"/>
      <c r="BS4379" s="55"/>
      <c r="BT4379" s="55"/>
    </row>
    <row r="4380" customFormat="1" hidden="1" spans="2:72">
      <c r="B4380" s="17"/>
      <c r="C4380" s="4">
        <f t="shared" si="555"/>
        <v>4376</v>
      </c>
      <c r="D4380" s="16" t="s">
        <v>5125</v>
      </c>
      <c r="E4380" s="54"/>
      <c r="F4380" s="55"/>
      <c r="G4380" s="55">
        <v>300</v>
      </c>
      <c r="H4380" s="55">
        <v>0</v>
      </c>
      <c r="I4380" s="55"/>
      <c r="J4380" s="55"/>
      <c r="K4380" s="55"/>
      <c r="L4380" s="55"/>
      <c r="M4380" s="55"/>
      <c r="N4380" s="55"/>
      <c r="O4380" s="55"/>
      <c r="P4380" s="55"/>
      <c r="Q4380" s="55"/>
      <c r="R4380" s="55"/>
      <c r="S4380" s="55"/>
      <c r="T4380" s="55"/>
      <c r="U4380" s="55"/>
      <c r="V4380" s="55"/>
      <c r="W4380" s="55"/>
      <c r="X4380" s="55"/>
      <c r="Y4380" s="55"/>
      <c r="Z4380" s="55"/>
      <c r="AA4380" s="55"/>
      <c r="AB4380" s="55"/>
      <c r="AC4380" s="55"/>
      <c r="AD4380" s="55"/>
      <c r="AE4380" s="55"/>
      <c r="AF4380" s="55"/>
      <c r="AG4380" s="55"/>
      <c r="AH4380" s="55"/>
      <c r="AI4380" s="55"/>
      <c r="AJ4380" s="55"/>
      <c r="AK4380" s="55"/>
      <c r="AL4380" s="55"/>
      <c r="AM4380" s="55"/>
      <c r="AN4380" s="55"/>
      <c r="AO4380" s="37">
        <v>300</v>
      </c>
      <c r="AP4380" s="17"/>
      <c r="AQ4380" s="55"/>
      <c r="AR4380" s="55"/>
      <c r="AS4380" s="55"/>
      <c r="AT4380" s="55"/>
      <c r="AU4380" s="55"/>
      <c r="AV4380" s="55"/>
      <c r="AW4380" s="55"/>
      <c r="AX4380" s="55"/>
      <c r="AY4380" s="55"/>
      <c r="AZ4380" s="55"/>
      <c r="BA4380" s="55"/>
      <c r="BB4380" s="55"/>
      <c r="BC4380" s="55"/>
      <c r="BD4380" s="55"/>
      <c r="BE4380" s="55"/>
      <c r="BF4380" s="55">
        <v>300</v>
      </c>
      <c r="BG4380" s="55"/>
      <c r="BH4380" s="55"/>
      <c r="BI4380" s="55"/>
      <c r="BJ4380" s="55"/>
      <c r="BK4380" s="55"/>
      <c r="BL4380" s="55"/>
      <c r="BM4380" s="55"/>
      <c r="BN4380" s="55"/>
      <c r="BO4380" s="55"/>
      <c r="BP4380" s="55"/>
      <c r="BQ4380" s="55"/>
      <c r="BR4380" s="55"/>
      <c r="BS4380" s="55"/>
      <c r="BT4380" s="55"/>
    </row>
    <row r="4381" customFormat="1" spans="2:72">
      <c r="B4381" s="17"/>
      <c r="C4381" s="4">
        <f t="shared" si="555"/>
        <v>4377</v>
      </c>
      <c r="D4381" s="16" t="s">
        <v>5126</v>
      </c>
      <c r="E4381" s="54"/>
      <c r="F4381" s="55" t="s">
        <v>5127</v>
      </c>
      <c r="G4381" s="55">
        <v>50</v>
      </c>
      <c r="H4381" s="35">
        <f t="shared" ref="H4381:H4385" si="556">G4381+I4381-AO4381</f>
        <v>50</v>
      </c>
      <c r="I4381" s="55"/>
      <c r="J4381" s="55"/>
      <c r="K4381" s="55"/>
      <c r="L4381" s="55"/>
      <c r="M4381" s="55"/>
      <c r="N4381" s="55"/>
      <c r="O4381" s="55"/>
      <c r="P4381" s="55"/>
      <c r="Q4381" s="55"/>
      <c r="R4381" s="55"/>
      <c r="S4381" s="55"/>
      <c r="T4381" s="55"/>
      <c r="U4381" s="55"/>
      <c r="V4381" s="55"/>
      <c r="W4381" s="55"/>
      <c r="X4381" s="55"/>
      <c r="Y4381" s="55"/>
      <c r="Z4381" s="55"/>
      <c r="AA4381" s="55"/>
      <c r="AB4381" s="55"/>
      <c r="AC4381" s="55"/>
      <c r="AD4381" s="55"/>
      <c r="AE4381" s="55"/>
      <c r="AF4381" s="55"/>
      <c r="AG4381" s="55"/>
      <c r="AH4381" s="55"/>
      <c r="AI4381" s="55"/>
      <c r="AJ4381" s="55"/>
      <c r="AK4381" s="55"/>
      <c r="AL4381" s="55"/>
      <c r="AM4381" s="55"/>
      <c r="AN4381" s="55"/>
      <c r="AO4381" s="37">
        <f t="shared" ref="AO4381:AO4385" si="557">SUM(AP4381:BT4381)</f>
        <v>0</v>
      </c>
      <c r="AP4381" s="17"/>
      <c r="AQ4381" s="55"/>
      <c r="AR4381" s="55"/>
      <c r="AS4381" s="55"/>
      <c r="AT4381" s="55"/>
      <c r="AU4381" s="55"/>
      <c r="AV4381" s="55"/>
      <c r="AW4381" s="55"/>
      <c r="AX4381" s="55"/>
      <c r="AY4381" s="55"/>
      <c r="AZ4381" s="55"/>
      <c r="BA4381" s="55"/>
      <c r="BB4381" s="55"/>
      <c r="BC4381" s="55"/>
      <c r="BD4381" s="55"/>
      <c r="BE4381" s="55"/>
      <c r="BF4381" s="55"/>
      <c r="BG4381" s="55"/>
      <c r="BH4381" s="55"/>
      <c r="BI4381" s="55"/>
      <c r="BJ4381" s="55"/>
      <c r="BK4381" s="55"/>
      <c r="BL4381" s="55"/>
      <c r="BM4381" s="55"/>
      <c r="BN4381" s="55"/>
      <c r="BO4381" s="55"/>
      <c r="BP4381" s="55"/>
      <c r="BQ4381" s="55"/>
      <c r="BR4381" s="55"/>
      <c r="BS4381" s="55"/>
      <c r="BT4381" s="55"/>
    </row>
    <row r="4382" customFormat="1" spans="2:72">
      <c r="B4382" s="17"/>
      <c r="C4382" s="4">
        <f t="shared" si="555"/>
        <v>4378</v>
      </c>
      <c r="D4382" s="16" t="s">
        <v>5128</v>
      </c>
      <c r="E4382" s="54"/>
      <c r="F4382" s="55"/>
      <c r="G4382" s="55">
        <v>300</v>
      </c>
      <c r="H4382" s="35">
        <f t="shared" si="556"/>
        <v>300</v>
      </c>
      <c r="I4382" s="55"/>
      <c r="J4382" s="55"/>
      <c r="K4382" s="55"/>
      <c r="L4382" s="55"/>
      <c r="M4382" s="55"/>
      <c r="N4382" s="55"/>
      <c r="O4382" s="55"/>
      <c r="P4382" s="55"/>
      <c r="Q4382" s="55"/>
      <c r="R4382" s="55"/>
      <c r="S4382" s="55"/>
      <c r="T4382" s="55"/>
      <c r="U4382" s="55"/>
      <c r="V4382" s="55"/>
      <c r="W4382" s="55"/>
      <c r="X4382" s="55"/>
      <c r="Y4382" s="55"/>
      <c r="Z4382" s="55"/>
      <c r="AA4382" s="55"/>
      <c r="AB4382" s="55"/>
      <c r="AC4382" s="55"/>
      <c r="AD4382" s="55"/>
      <c r="AE4382" s="55"/>
      <c r="AF4382" s="55"/>
      <c r="AG4382" s="55"/>
      <c r="AH4382" s="55"/>
      <c r="AI4382" s="55"/>
      <c r="AJ4382" s="55"/>
      <c r="AK4382" s="55"/>
      <c r="AL4382" s="55"/>
      <c r="AM4382" s="55"/>
      <c r="AN4382" s="55"/>
      <c r="AO4382" s="37">
        <f t="shared" si="557"/>
        <v>0</v>
      </c>
      <c r="AP4382" s="17"/>
      <c r="AQ4382" s="55"/>
      <c r="AR4382" s="55"/>
      <c r="AS4382" s="55"/>
      <c r="AT4382" s="55"/>
      <c r="AU4382" s="55"/>
      <c r="AV4382" s="55"/>
      <c r="AW4382" s="55"/>
      <c r="AX4382" s="55"/>
      <c r="AY4382" s="55"/>
      <c r="AZ4382" s="55"/>
      <c r="BA4382" s="55"/>
      <c r="BB4382" s="55"/>
      <c r="BC4382" s="55"/>
      <c r="BD4382" s="55"/>
      <c r="BE4382" s="55"/>
      <c r="BF4382" s="55"/>
      <c r="BG4382" s="55"/>
      <c r="BH4382" s="55"/>
      <c r="BI4382" s="55"/>
      <c r="BJ4382" s="55"/>
      <c r="BK4382" s="55"/>
      <c r="BL4382" s="55"/>
      <c r="BM4382" s="55"/>
      <c r="BN4382" s="55"/>
      <c r="BO4382" s="55"/>
      <c r="BP4382" s="55"/>
      <c r="BQ4382" s="55"/>
      <c r="BR4382" s="55"/>
      <c r="BS4382" s="55"/>
      <c r="BT4382" s="55"/>
    </row>
    <row r="4383" customFormat="1" spans="2:72">
      <c r="B4383" s="17"/>
      <c r="C4383" s="4">
        <f t="shared" si="555"/>
        <v>4379</v>
      </c>
      <c r="D4383" s="16" t="s">
        <v>5129</v>
      </c>
      <c r="E4383" s="54"/>
      <c r="F4383" s="55" t="s">
        <v>5005</v>
      </c>
      <c r="G4383" s="55">
        <v>80</v>
      </c>
      <c r="H4383" s="35">
        <f t="shared" si="556"/>
        <v>0</v>
      </c>
      <c r="I4383" s="55"/>
      <c r="J4383" s="55"/>
      <c r="K4383" s="55"/>
      <c r="L4383" s="55"/>
      <c r="M4383" s="55"/>
      <c r="N4383" s="55"/>
      <c r="O4383" s="55"/>
      <c r="P4383" s="55"/>
      <c r="Q4383" s="55"/>
      <c r="R4383" s="55"/>
      <c r="S4383" s="55"/>
      <c r="T4383" s="55"/>
      <c r="U4383" s="55"/>
      <c r="V4383" s="55"/>
      <c r="W4383" s="55"/>
      <c r="X4383" s="55"/>
      <c r="Y4383" s="55"/>
      <c r="Z4383" s="55"/>
      <c r="AA4383" s="55"/>
      <c r="AB4383" s="55"/>
      <c r="AC4383" s="55"/>
      <c r="AD4383" s="55"/>
      <c r="AE4383" s="55"/>
      <c r="AF4383" s="55"/>
      <c r="AG4383" s="55"/>
      <c r="AH4383" s="55"/>
      <c r="AI4383" s="55"/>
      <c r="AJ4383" s="55"/>
      <c r="AK4383" s="55"/>
      <c r="AL4383" s="55"/>
      <c r="AM4383" s="55"/>
      <c r="AN4383" s="55"/>
      <c r="AO4383" s="37">
        <f t="shared" si="557"/>
        <v>80</v>
      </c>
      <c r="AP4383" s="17"/>
      <c r="AQ4383" s="55"/>
      <c r="AR4383" s="55"/>
      <c r="AS4383" s="55"/>
      <c r="AT4383" s="55"/>
      <c r="AU4383" s="55"/>
      <c r="AV4383" s="55"/>
      <c r="AW4383" s="55"/>
      <c r="AX4383" s="55"/>
      <c r="AY4383" s="55"/>
      <c r="AZ4383" s="55"/>
      <c r="BA4383" s="55"/>
      <c r="BB4383" s="55"/>
      <c r="BC4383" s="55"/>
      <c r="BD4383" s="55"/>
      <c r="BE4383" s="55"/>
      <c r="BF4383" s="55"/>
      <c r="BG4383" s="55"/>
      <c r="BH4383" s="55"/>
      <c r="BI4383" s="55"/>
      <c r="BJ4383" s="55"/>
      <c r="BK4383" s="55">
        <v>80</v>
      </c>
      <c r="BL4383" s="55"/>
      <c r="BM4383" s="55"/>
      <c r="BN4383" s="55"/>
      <c r="BO4383" s="55"/>
      <c r="BP4383" s="55"/>
      <c r="BQ4383" s="55"/>
      <c r="BR4383" s="55"/>
      <c r="BS4383" s="55"/>
      <c r="BT4383" s="55"/>
    </row>
    <row r="4384" customFormat="1" spans="2:72">
      <c r="B4384" s="17"/>
      <c r="C4384" s="4">
        <f t="shared" si="555"/>
        <v>4380</v>
      </c>
      <c r="D4384" s="16" t="s">
        <v>5130</v>
      </c>
      <c r="E4384" s="54"/>
      <c r="F4384" s="55" t="s">
        <v>5131</v>
      </c>
      <c r="G4384" s="55">
        <v>100</v>
      </c>
      <c r="H4384" s="35">
        <f t="shared" si="556"/>
        <v>100</v>
      </c>
      <c r="I4384" s="55"/>
      <c r="J4384" s="55"/>
      <c r="K4384" s="55"/>
      <c r="L4384" s="55"/>
      <c r="M4384" s="55"/>
      <c r="N4384" s="55"/>
      <c r="O4384" s="55"/>
      <c r="P4384" s="55"/>
      <c r="Q4384" s="55"/>
      <c r="R4384" s="55"/>
      <c r="S4384" s="55"/>
      <c r="T4384" s="55"/>
      <c r="U4384" s="55"/>
      <c r="V4384" s="55"/>
      <c r="W4384" s="55"/>
      <c r="X4384" s="55"/>
      <c r="Y4384" s="55"/>
      <c r="Z4384" s="55"/>
      <c r="AA4384" s="55"/>
      <c r="AB4384" s="55"/>
      <c r="AC4384" s="55"/>
      <c r="AD4384" s="55"/>
      <c r="AE4384" s="55"/>
      <c r="AF4384" s="55"/>
      <c r="AG4384" s="55"/>
      <c r="AH4384" s="55"/>
      <c r="AI4384" s="55"/>
      <c r="AJ4384" s="55"/>
      <c r="AK4384" s="55"/>
      <c r="AL4384" s="55"/>
      <c r="AM4384" s="55"/>
      <c r="AN4384" s="55"/>
      <c r="AO4384" s="37">
        <f t="shared" si="557"/>
        <v>0</v>
      </c>
      <c r="AP4384" s="17"/>
      <c r="AQ4384" s="55"/>
      <c r="AR4384" s="55"/>
      <c r="AS4384" s="55"/>
      <c r="AT4384" s="55"/>
      <c r="AU4384" s="55"/>
      <c r="AV4384" s="55"/>
      <c r="AW4384" s="55"/>
      <c r="AX4384" s="55"/>
      <c r="AY4384" s="55"/>
      <c r="AZ4384" s="55"/>
      <c r="BA4384" s="55"/>
      <c r="BB4384" s="55"/>
      <c r="BC4384" s="55"/>
      <c r="BD4384" s="55"/>
      <c r="BE4384" s="55"/>
      <c r="BF4384" s="55"/>
      <c r="BG4384" s="55"/>
      <c r="BH4384" s="55"/>
      <c r="BI4384" s="55"/>
      <c r="BJ4384" s="55"/>
      <c r="BK4384" s="55"/>
      <c r="BL4384" s="55"/>
      <c r="BM4384" s="55"/>
      <c r="BN4384" s="55"/>
      <c r="BO4384" s="55"/>
      <c r="BP4384" s="55"/>
      <c r="BQ4384" s="55"/>
      <c r="BR4384" s="55"/>
      <c r="BS4384" s="55"/>
      <c r="BT4384" s="55"/>
    </row>
    <row r="4385" customFormat="1" spans="1:72">
      <c r="B4385" s="17"/>
      <c r="C4385" s="4">
        <f t="shared" si="555"/>
        <v>4381</v>
      </c>
      <c r="D4385" s="16" t="s">
        <v>5132</v>
      </c>
      <c r="E4385" s="54"/>
      <c r="F4385" s="55" t="s">
        <v>5133</v>
      </c>
      <c r="G4385" s="55">
        <v>1030</v>
      </c>
      <c r="H4385" s="35">
        <f t="shared" si="556"/>
        <v>1030</v>
      </c>
      <c r="I4385" s="55"/>
      <c r="J4385" s="55"/>
      <c r="K4385" s="55"/>
      <c r="L4385" s="55"/>
      <c r="M4385" s="55"/>
      <c r="N4385" s="55"/>
      <c r="O4385" s="55"/>
      <c r="P4385" s="55"/>
      <c r="Q4385" s="55"/>
      <c r="R4385" s="55"/>
      <c r="S4385" s="55"/>
      <c r="T4385" s="55"/>
      <c r="U4385" s="55"/>
      <c r="V4385" s="55"/>
      <c r="W4385" s="55"/>
      <c r="X4385" s="55"/>
      <c r="Y4385" s="55"/>
      <c r="Z4385" s="55"/>
      <c r="AA4385" s="55"/>
      <c r="AB4385" s="55"/>
      <c r="AC4385" s="55"/>
      <c r="AD4385" s="55"/>
      <c r="AE4385" s="55"/>
      <c r="AF4385" s="55"/>
      <c r="AG4385" s="55"/>
      <c r="AH4385" s="55"/>
      <c r="AI4385" s="55"/>
      <c r="AJ4385" s="55"/>
      <c r="AK4385" s="55"/>
      <c r="AL4385" s="55"/>
      <c r="AM4385" s="55"/>
      <c r="AN4385" s="55"/>
      <c r="AO4385" s="37">
        <f t="shared" si="557"/>
        <v>0</v>
      </c>
      <c r="AP4385" s="17"/>
      <c r="AQ4385" s="55"/>
      <c r="AR4385" s="55"/>
      <c r="AS4385" s="55"/>
      <c r="AT4385" s="55"/>
      <c r="AU4385" s="55"/>
      <c r="AV4385" s="55"/>
      <c r="AW4385" s="55"/>
      <c r="AX4385" s="55"/>
      <c r="AY4385" s="55"/>
      <c r="AZ4385" s="55"/>
      <c r="BA4385" s="55"/>
      <c r="BB4385" s="55"/>
      <c r="BC4385" s="55"/>
      <c r="BD4385" s="55"/>
      <c r="BE4385" s="55"/>
      <c r="BF4385" s="55"/>
      <c r="BG4385" s="55"/>
      <c r="BH4385" s="55"/>
      <c r="BI4385" s="55"/>
      <c r="BJ4385" s="55"/>
      <c r="BK4385" s="55"/>
      <c r="BL4385" s="55"/>
      <c r="BM4385" s="55"/>
      <c r="BN4385" s="55"/>
      <c r="BO4385" s="55"/>
      <c r="BP4385" s="55"/>
      <c r="BQ4385" s="55"/>
      <c r="BR4385" s="55"/>
      <c r="BS4385" s="55"/>
      <c r="BT4385" s="55"/>
    </row>
    <row r="4386" customFormat="1" hidden="1" spans="1:72">
      <c r="B4386" s="17"/>
      <c r="C4386" s="4">
        <f t="shared" si="555"/>
        <v>4382</v>
      </c>
      <c r="D4386" s="16">
        <v>13</v>
      </c>
      <c r="E4386" s="54"/>
      <c r="F4386" s="55"/>
      <c r="G4386" s="55"/>
      <c r="H4386" s="55"/>
      <c r="I4386" s="55"/>
      <c r="J4386" s="55"/>
      <c r="K4386" s="55"/>
      <c r="L4386" s="55"/>
      <c r="M4386" s="55"/>
      <c r="N4386" s="55"/>
      <c r="O4386" s="55"/>
      <c r="P4386" s="55"/>
      <c r="Q4386" s="55"/>
      <c r="R4386" s="55"/>
      <c r="S4386" s="55"/>
      <c r="T4386" s="55"/>
      <c r="U4386" s="55"/>
      <c r="V4386" s="55"/>
      <c r="W4386" s="55"/>
      <c r="X4386" s="55"/>
      <c r="Y4386" s="55"/>
      <c r="Z4386" s="55"/>
      <c r="AA4386" s="55"/>
      <c r="AB4386" s="55"/>
      <c r="AC4386" s="55"/>
      <c r="AD4386" s="55"/>
      <c r="AE4386" s="55"/>
      <c r="AF4386" s="55"/>
      <c r="AG4386" s="55"/>
      <c r="AH4386" s="55"/>
      <c r="AI4386" s="55"/>
      <c r="AJ4386" s="55"/>
      <c r="AK4386" s="55"/>
      <c r="AL4386" s="55"/>
      <c r="AM4386" s="55"/>
      <c r="AN4386" s="55"/>
      <c r="AO4386" s="37"/>
      <c r="AP4386" s="17"/>
      <c r="AQ4386" s="55"/>
      <c r="AR4386" s="55"/>
      <c r="AS4386" s="55"/>
      <c r="AT4386" s="55"/>
      <c r="AU4386" s="55"/>
      <c r="AV4386" s="55"/>
      <c r="AW4386" s="55"/>
      <c r="AX4386" s="55"/>
      <c r="AY4386" s="55"/>
      <c r="AZ4386" s="55"/>
      <c r="BA4386" s="55"/>
      <c r="BB4386" s="55"/>
      <c r="BC4386" s="55"/>
      <c r="BD4386" s="55"/>
      <c r="BE4386" s="55"/>
      <c r="BF4386" s="55"/>
      <c r="BG4386" s="55"/>
      <c r="BH4386" s="55"/>
      <c r="BI4386" s="55"/>
      <c r="BJ4386" s="55"/>
      <c r="BK4386" s="55"/>
      <c r="BL4386" s="55"/>
      <c r="BM4386" s="55"/>
      <c r="BN4386" s="55"/>
      <c r="BO4386" s="55"/>
      <c r="BP4386" s="55"/>
      <c r="BQ4386" s="55"/>
      <c r="BR4386" s="55"/>
      <c r="BS4386" s="55"/>
      <c r="BT4386" s="55"/>
    </row>
    <row r="4387" customFormat="1" hidden="1" spans="1:72">
      <c r="B4387" s="17"/>
      <c r="C4387" s="4">
        <f t="shared" ref="C4387:C4392" si="558">ROW()-4</f>
        <v>4383</v>
      </c>
      <c r="D4387" s="16"/>
      <c r="E4387" s="54"/>
      <c r="F4387" s="55"/>
      <c r="G4387" s="55"/>
      <c r="H4387" s="55"/>
      <c r="I4387" s="55"/>
      <c r="J4387" s="55"/>
      <c r="K4387" s="55"/>
      <c r="L4387" s="55"/>
      <c r="M4387" s="55"/>
      <c r="N4387" s="55"/>
      <c r="O4387" s="55"/>
      <c r="P4387" s="55"/>
      <c r="Q4387" s="55"/>
      <c r="R4387" s="55"/>
      <c r="S4387" s="55"/>
      <c r="T4387" s="55"/>
      <c r="U4387" s="55"/>
      <c r="V4387" s="55"/>
      <c r="W4387" s="55"/>
      <c r="X4387" s="55"/>
      <c r="Y4387" s="55"/>
      <c r="Z4387" s="55"/>
      <c r="AA4387" s="55"/>
      <c r="AB4387" s="55"/>
      <c r="AC4387" s="55"/>
      <c r="AD4387" s="55"/>
      <c r="AE4387" s="55"/>
      <c r="AF4387" s="55"/>
      <c r="AG4387" s="55"/>
      <c r="AH4387" s="55"/>
      <c r="AI4387" s="55"/>
      <c r="AJ4387" s="55"/>
      <c r="AK4387" s="55"/>
      <c r="AL4387" s="55"/>
      <c r="AM4387" s="55"/>
      <c r="AN4387" s="55"/>
      <c r="AO4387" s="37"/>
      <c r="AP4387" s="17"/>
      <c r="AQ4387" s="55"/>
      <c r="AR4387" s="55"/>
      <c r="AS4387" s="55"/>
      <c r="AT4387" s="55"/>
      <c r="AU4387" s="55"/>
      <c r="AV4387" s="55"/>
      <c r="AW4387" s="55"/>
      <c r="AX4387" s="55"/>
      <c r="AY4387" s="55"/>
      <c r="AZ4387" s="55"/>
      <c r="BA4387" s="55"/>
      <c r="BB4387" s="55"/>
      <c r="BC4387" s="55"/>
      <c r="BD4387" s="55"/>
      <c r="BE4387" s="55"/>
      <c r="BF4387" s="55"/>
      <c r="BG4387" s="55"/>
      <c r="BH4387" s="55"/>
      <c r="BI4387" s="55"/>
      <c r="BJ4387" s="55"/>
      <c r="BK4387" s="55"/>
      <c r="BL4387" s="55"/>
      <c r="BM4387" s="55"/>
      <c r="BN4387" s="55"/>
      <c r="BO4387" s="55"/>
      <c r="BP4387" s="55"/>
      <c r="BQ4387" s="55"/>
      <c r="BR4387" s="55"/>
      <c r="BS4387" s="55"/>
      <c r="BT4387" s="55"/>
    </row>
    <row r="4388" customFormat="1" hidden="1" spans="1:72">
      <c r="B4388" s="17"/>
      <c r="C4388" s="4">
        <f t="shared" si="558"/>
        <v>4384</v>
      </c>
      <c r="D4388" s="16"/>
      <c r="E4388" s="54"/>
      <c r="F4388" s="55"/>
      <c r="G4388" s="55"/>
      <c r="H4388" s="55"/>
      <c r="I4388" s="55"/>
      <c r="J4388" s="55"/>
      <c r="K4388" s="55"/>
      <c r="L4388" s="55"/>
      <c r="M4388" s="55"/>
      <c r="N4388" s="55"/>
      <c r="O4388" s="55"/>
      <c r="P4388" s="55"/>
      <c r="Q4388" s="55"/>
      <c r="R4388" s="55"/>
      <c r="S4388" s="55"/>
      <c r="T4388" s="55"/>
      <c r="U4388" s="55"/>
      <c r="V4388" s="55"/>
      <c r="W4388" s="55"/>
      <c r="X4388" s="55"/>
      <c r="Y4388" s="55"/>
      <c r="Z4388" s="55"/>
      <c r="AA4388" s="55"/>
      <c r="AB4388" s="55"/>
      <c r="AC4388" s="55"/>
      <c r="AD4388" s="55"/>
      <c r="AE4388" s="55"/>
      <c r="AF4388" s="55"/>
      <c r="AG4388" s="55"/>
      <c r="AH4388" s="55"/>
      <c r="AI4388" s="55"/>
      <c r="AJ4388" s="55"/>
      <c r="AK4388" s="55"/>
      <c r="AL4388" s="55"/>
      <c r="AM4388" s="55"/>
      <c r="AN4388" s="55"/>
      <c r="AO4388" s="37"/>
      <c r="AP4388" s="17"/>
      <c r="AQ4388" s="55"/>
      <c r="AR4388" s="55"/>
      <c r="AS4388" s="55"/>
      <c r="AT4388" s="55"/>
      <c r="AU4388" s="55"/>
      <c r="AV4388" s="55"/>
      <c r="AW4388" s="55"/>
      <c r="AX4388" s="55"/>
      <c r="AY4388" s="55"/>
      <c r="AZ4388" s="55"/>
      <c r="BA4388" s="55"/>
      <c r="BB4388" s="55"/>
      <c r="BC4388" s="55"/>
      <c r="BD4388" s="55"/>
      <c r="BE4388" s="55"/>
      <c r="BF4388" s="55"/>
      <c r="BG4388" s="55"/>
      <c r="BH4388" s="55"/>
      <c r="BI4388" s="55"/>
      <c r="BJ4388" s="55"/>
      <c r="BK4388" s="55"/>
      <c r="BL4388" s="55"/>
      <c r="BM4388" s="55"/>
      <c r="BN4388" s="55"/>
      <c r="BO4388" s="55"/>
      <c r="BP4388" s="55"/>
      <c r="BQ4388" s="55"/>
      <c r="BR4388" s="55"/>
      <c r="BS4388" s="55"/>
      <c r="BT4388" s="55"/>
    </row>
    <row r="4389" customFormat="1" hidden="1" spans="1:72">
      <c r="B4389" s="17"/>
      <c r="C4389" s="4">
        <f t="shared" si="558"/>
        <v>4385</v>
      </c>
      <c r="D4389" s="16"/>
      <c r="E4389" s="54"/>
      <c r="F4389" s="55"/>
      <c r="G4389" s="55"/>
      <c r="H4389" s="55"/>
      <c r="I4389" s="55"/>
      <c r="J4389" s="55"/>
      <c r="K4389" s="55"/>
      <c r="L4389" s="55"/>
      <c r="M4389" s="55"/>
      <c r="N4389" s="55"/>
      <c r="O4389" s="55"/>
      <c r="P4389" s="55"/>
      <c r="Q4389" s="55"/>
      <c r="R4389" s="55"/>
      <c r="S4389" s="55"/>
      <c r="T4389" s="55"/>
      <c r="U4389" s="55"/>
      <c r="V4389" s="55"/>
      <c r="W4389" s="55"/>
      <c r="X4389" s="55"/>
      <c r="Y4389" s="55"/>
      <c r="Z4389" s="55"/>
      <c r="AA4389" s="55"/>
      <c r="AB4389" s="55"/>
      <c r="AC4389" s="55"/>
      <c r="AD4389" s="55"/>
      <c r="AE4389" s="55"/>
      <c r="AF4389" s="55"/>
      <c r="AG4389" s="55"/>
      <c r="AH4389" s="55"/>
      <c r="AI4389" s="55"/>
      <c r="AJ4389" s="55"/>
      <c r="AK4389" s="55"/>
      <c r="AL4389" s="55"/>
      <c r="AM4389" s="55"/>
      <c r="AN4389" s="55"/>
      <c r="AO4389" s="37"/>
      <c r="AP4389" s="17"/>
      <c r="AQ4389" s="55"/>
      <c r="AR4389" s="55"/>
      <c r="AS4389" s="55"/>
      <c r="AT4389" s="55"/>
      <c r="AU4389" s="55"/>
      <c r="AV4389" s="55"/>
      <c r="AW4389" s="55"/>
      <c r="AX4389" s="55"/>
      <c r="AY4389" s="55"/>
      <c r="AZ4389" s="55"/>
      <c r="BA4389" s="55"/>
      <c r="BB4389" s="55"/>
      <c r="BC4389" s="55"/>
      <c r="BD4389" s="55"/>
      <c r="BE4389" s="55"/>
      <c r="BF4389" s="55"/>
      <c r="BG4389" s="55"/>
      <c r="BH4389" s="55"/>
      <c r="BI4389" s="55"/>
      <c r="BJ4389" s="55"/>
      <c r="BK4389" s="55"/>
      <c r="BL4389" s="55"/>
      <c r="BM4389" s="55"/>
      <c r="BN4389" s="55"/>
      <c r="BO4389" s="55"/>
      <c r="BP4389" s="55"/>
      <c r="BQ4389" s="55"/>
      <c r="BR4389" s="55"/>
      <c r="BS4389" s="55"/>
      <c r="BT4389" s="55"/>
    </row>
    <row r="4390" customFormat="1" hidden="1" spans="1:72">
      <c r="B4390" s="17"/>
      <c r="C4390" s="4">
        <f t="shared" si="558"/>
        <v>4386</v>
      </c>
      <c r="D4390" s="16"/>
      <c r="E4390" s="54"/>
      <c r="F4390" s="55"/>
      <c r="G4390" s="55"/>
      <c r="H4390" s="55"/>
      <c r="I4390" s="55"/>
      <c r="J4390" s="55"/>
      <c r="K4390" s="55"/>
      <c r="L4390" s="55"/>
      <c r="M4390" s="55"/>
      <c r="N4390" s="55"/>
      <c r="O4390" s="55"/>
      <c r="P4390" s="55"/>
      <c r="Q4390" s="55"/>
      <c r="R4390" s="55"/>
      <c r="S4390" s="55"/>
      <c r="T4390" s="55"/>
      <c r="U4390" s="55"/>
      <c r="V4390" s="55"/>
      <c r="W4390" s="55"/>
      <c r="X4390" s="55"/>
      <c r="Y4390" s="55"/>
      <c r="Z4390" s="55"/>
      <c r="AA4390" s="55"/>
      <c r="AB4390" s="55"/>
      <c r="AC4390" s="55"/>
      <c r="AD4390" s="55"/>
      <c r="AE4390" s="55"/>
      <c r="AF4390" s="55"/>
      <c r="AG4390" s="55"/>
      <c r="AH4390" s="55"/>
      <c r="AI4390" s="55"/>
      <c r="AJ4390" s="55"/>
      <c r="AK4390" s="55"/>
      <c r="AL4390" s="55"/>
      <c r="AM4390" s="55"/>
      <c r="AN4390" s="55"/>
      <c r="AO4390" s="37"/>
      <c r="AP4390" s="17"/>
      <c r="AQ4390" s="55"/>
      <c r="AR4390" s="55"/>
      <c r="AS4390" s="55"/>
      <c r="AT4390" s="55"/>
      <c r="AU4390" s="55"/>
      <c r="AV4390" s="55"/>
      <c r="AW4390" s="55"/>
      <c r="AX4390" s="55"/>
      <c r="AY4390" s="55"/>
      <c r="AZ4390" s="55"/>
      <c r="BA4390" s="55"/>
      <c r="BB4390" s="55"/>
      <c r="BC4390" s="55"/>
      <c r="BD4390" s="55"/>
      <c r="BE4390" s="55"/>
      <c r="BF4390" s="55"/>
      <c r="BG4390" s="55"/>
      <c r="BH4390" s="55"/>
      <c r="BI4390" s="55"/>
      <c r="BJ4390" s="55"/>
      <c r="BK4390" s="55"/>
      <c r="BL4390" s="55"/>
      <c r="BM4390" s="55"/>
      <c r="BN4390" s="55"/>
      <c r="BO4390" s="55"/>
      <c r="BP4390" s="55"/>
      <c r="BQ4390" s="55"/>
      <c r="BR4390" s="55"/>
      <c r="BS4390" s="55"/>
      <c r="BT4390" s="55"/>
    </row>
    <row r="4391" customFormat="1" hidden="1" spans="1:72">
      <c r="B4391" s="17"/>
      <c r="C4391" s="4">
        <f t="shared" si="558"/>
        <v>4387</v>
      </c>
      <c r="D4391" s="16"/>
      <c r="E4391" s="54"/>
      <c r="F4391" s="55"/>
      <c r="G4391" s="55"/>
      <c r="H4391" s="55"/>
      <c r="I4391" s="55"/>
      <c r="J4391" s="55"/>
      <c r="K4391" s="55"/>
      <c r="L4391" s="55"/>
      <c r="M4391" s="55"/>
      <c r="N4391" s="55"/>
      <c r="O4391" s="55"/>
      <c r="P4391" s="55"/>
      <c r="Q4391" s="55"/>
      <c r="R4391" s="55"/>
      <c r="S4391" s="55"/>
      <c r="T4391" s="55"/>
      <c r="U4391" s="55"/>
      <c r="V4391" s="55"/>
      <c r="W4391" s="55"/>
      <c r="X4391" s="55"/>
      <c r="Y4391" s="55"/>
      <c r="Z4391" s="55"/>
      <c r="AA4391" s="55"/>
      <c r="AB4391" s="55"/>
      <c r="AC4391" s="55"/>
      <c r="AD4391" s="55"/>
      <c r="AE4391" s="55"/>
      <c r="AF4391" s="55"/>
      <c r="AG4391" s="55"/>
      <c r="AH4391" s="55"/>
      <c r="AI4391" s="55"/>
      <c r="AJ4391" s="55"/>
      <c r="AK4391" s="55"/>
      <c r="AL4391" s="55"/>
      <c r="AM4391" s="55"/>
      <c r="AN4391" s="55"/>
      <c r="AO4391" s="37"/>
      <c r="AP4391" s="17"/>
      <c r="AQ4391" s="55"/>
      <c r="AR4391" s="55"/>
      <c r="AS4391" s="55"/>
      <c r="AT4391" s="55"/>
      <c r="AU4391" s="55"/>
      <c r="AV4391" s="55"/>
      <c r="AW4391" s="55"/>
      <c r="AX4391" s="55"/>
      <c r="AY4391" s="55"/>
      <c r="AZ4391" s="55"/>
      <c r="BA4391" s="55"/>
      <c r="BB4391" s="55"/>
      <c r="BC4391" s="55"/>
      <c r="BD4391" s="55"/>
      <c r="BE4391" s="55"/>
      <c r="BF4391" s="55"/>
      <c r="BG4391" s="55"/>
      <c r="BH4391" s="55"/>
      <c r="BI4391" s="55"/>
      <c r="BJ4391" s="55"/>
      <c r="BK4391" s="55"/>
      <c r="BL4391" s="55"/>
      <c r="BM4391" s="55"/>
      <c r="BN4391" s="55"/>
      <c r="BO4391" s="55"/>
      <c r="BP4391" s="55"/>
      <c r="BQ4391" s="55"/>
      <c r="BR4391" s="55"/>
      <c r="BS4391" s="55"/>
      <c r="BT4391" s="55"/>
    </row>
    <row r="4392" customFormat="1" hidden="1" spans="1:72">
      <c r="B4392" s="17"/>
      <c r="C4392" s="4">
        <f t="shared" si="558"/>
        <v>4388</v>
      </c>
      <c r="D4392" s="16"/>
      <c r="E4392" s="54"/>
      <c r="F4392" s="55"/>
      <c r="G4392" s="55"/>
      <c r="H4392" s="55"/>
      <c r="I4392" s="55"/>
      <c r="J4392" s="55"/>
      <c r="K4392" s="55"/>
      <c r="L4392" s="55"/>
      <c r="M4392" s="55"/>
      <c r="N4392" s="55"/>
      <c r="O4392" s="55"/>
      <c r="P4392" s="55"/>
      <c r="Q4392" s="55"/>
      <c r="R4392" s="55"/>
      <c r="S4392" s="55"/>
      <c r="T4392" s="55"/>
      <c r="U4392" s="55"/>
      <c r="V4392" s="55"/>
      <c r="W4392" s="55"/>
      <c r="X4392" s="55"/>
      <c r="Y4392" s="55"/>
      <c r="Z4392" s="55"/>
      <c r="AA4392" s="55"/>
      <c r="AB4392" s="55"/>
      <c r="AC4392" s="55"/>
      <c r="AD4392" s="55"/>
      <c r="AE4392" s="55"/>
      <c r="AF4392" s="55"/>
      <c r="AG4392" s="55"/>
      <c r="AH4392" s="55"/>
      <c r="AI4392" s="55"/>
      <c r="AJ4392" s="55"/>
      <c r="AK4392" s="55"/>
      <c r="AL4392" s="55"/>
      <c r="AM4392" s="55"/>
      <c r="AN4392" s="55"/>
      <c r="AO4392" s="37"/>
      <c r="AP4392" s="17"/>
      <c r="AQ4392" s="55"/>
      <c r="AR4392" s="55"/>
      <c r="AS4392" s="55"/>
      <c r="AT4392" s="55"/>
      <c r="AU4392" s="55"/>
      <c r="AV4392" s="55"/>
      <c r="AW4392" s="55"/>
      <c r="AX4392" s="55"/>
      <c r="AY4392" s="55"/>
      <c r="AZ4392" s="55"/>
      <c r="BA4392" s="55"/>
      <c r="BB4392" s="55"/>
      <c r="BC4392" s="55"/>
      <c r="BD4392" s="55"/>
      <c r="BE4392" s="55"/>
      <c r="BF4392" s="55"/>
      <c r="BG4392" s="55"/>
      <c r="BH4392" s="55"/>
      <c r="BI4392" s="55"/>
      <c r="BJ4392" s="55"/>
      <c r="BK4392" s="55"/>
      <c r="BL4392" s="55"/>
      <c r="BM4392" s="55"/>
      <c r="BN4392" s="55"/>
      <c r="BO4392" s="55"/>
      <c r="BP4392" s="55"/>
      <c r="BQ4392" s="55"/>
      <c r="BR4392" s="55"/>
      <c r="BS4392" s="55"/>
      <c r="BT4392" s="55"/>
    </row>
    <row r="4393" customFormat="1" hidden="1" spans="1:72">
      <c r="B4393" s="17"/>
      <c r="C4393" s="56"/>
      <c r="D4393" s="58"/>
      <c r="E4393" s="54"/>
      <c r="F4393" s="55"/>
      <c r="G4393" s="55"/>
      <c r="H4393" s="55"/>
      <c r="I4393" s="55"/>
      <c r="J4393" s="55"/>
      <c r="K4393" s="55"/>
      <c r="L4393" s="55"/>
      <c r="M4393" s="55"/>
      <c r="N4393" s="55"/>
      <c r="O4393" s="55"/>
      <c r="P4393" s="55"/>
      <c r="Q4393" s="55"/>
      <c r="R4393" s="55"/>
      <c r="S4393" s="55"/>
      <c r="T4393" s="55"/>
      <c r="U4393" s="55"/>
      <c r="V4393" s="55"/>
      <c r="W4393" s="55"/>
      <c r="X4393" s="55"/>
      <c r="Y4393" s="55"/>
      <c r="Z4393" s="55"/>
      <c r="AA4393" s="55"/>
      <c r="AB4393" s="55"/>
      <c r="AC4393" s="55"/>
      <c r="AD4393" s="55"/>
      <c r="AE4393" s="55"/>
      <c r="AF4393" s="55"/>
      <c r="AG4393" s="55"/>
      <c r="AH4393" s="55"/>
      <c r="AI4393" s="55"/>
      <c r="AJ4393" s="55"/>
      <c r="AK4393" s="55"/>
      <c r="AL4393" s="55"/>
      <c r="AM4393" s="55"/>
      <c r="AN4393" s="55"/>
      <c r="AO4393" s="37"/>
      <c r="AP4393" s="17"/>
      <c r="AQ4393" s="55"/>
      <c r="AR4393" s="55"/>
      <c r="AS4393" s="55"/>
      <c r="AT4393" s="55"/>
      <c r="AU4393" s="55"/>
      <c r="AV4393" s="55"/>
      <c r="AW4393" s="55"/>
      <c r="AX4393" s="55"/>
      <c r="AY4393" s="55"/>
      <c r="AZ4393" s="55"/>
      <c r="BA4393" s="55"/>
      <c r="BB4393" s="55"/>
      <c r="BC4393" s="55"/>
      <c r="BD4393" s="55"/>
      <c r="BE4393" s="55"/>
      <c r="BF4393" s="55"/>
      <c r="BG4393" s="55"/>
      <c r="BH4393" s="55"/>
      <c r="BI4393" s="55"/>
      <c r="BJ4393" s="55"/>
      <c r="BK4393" s="55"/>
      <c r="BL4393" s="55"/>
      <c r="BM4393" s="55"/>
      <c r="BN4393" s="55"/>
      <c r="BO4393" s="55"/>
      <c r="BP4393" s="55"/>
      <c r="BQ4393" s="55"/>
      <c r="BR4393" s="55"/>
      <c r="BS4393" s="55"/>
      <c r="BT4393" s="55"/>
    </row>
    <row r="4394" customFormat="1" hidden="1" spans="1:72">
      <c r="B4394" s="17"/>
      <c r="C4394" s="56"/>
      <c r="D4394" s="58"/>
      <c r="E4394" s="54"/>
      <c r="F4394" s="55"/>
      <c r="G4394" s="55"/>
      <c r="H4394" s="55"/>
      <c r="I4394" s="55"/>
      <c r="J4394" s="55"/>
      <c r="K4394" s="55"/>
      <c r="L4394" s="55"/>
      <c r="M4394" s="55"/>
      <c r="N4394" s="55"/>
      <c r="O4394" s="55"/>
      <c r="P4394" s="55"/>
      <c r="Q4394" s="55"/>
      <c r="R4394" s="55"/>
      <c r="S4394" s="55"/>
      <c r="T4394" s="55"/>
      <c r="U4394" s="55"/>
      <c r="V4394" s="55"/>
      <c r="W4394" s="55"/>
      <c r="X4394" s="55"/>
      <c r="Y4394" s="55"/>
      <c r="Z4394" s="55"/>
      <c r="AA4394" s="55"/>
      <c r="AB4394" s="55"/>
      <c r="AC4394" s="55"/>
      <c r="AD4394" s="55"/>
      <c r="AE4394" s="55"/>
      <c r="AF4394" s="55"/>
      <c r="AG4394" s="55"/>
      <c r="AH4394" s="55"/>
      <c r="AI4394" s="55"/>
      <c r="AJ4394" s="55"/>
      <c r="AK4394" s="55"/>
      <c r="AL4394" s="55"/>
      <c r="AM4394" s="55"/>
      <c r="AN4394" s="55"/>
      <c r="AO4394" s="37"/>
      <c r="AP4394" s="17"/>
      <c r="AQ4394" s="55"/>
      <c r="AR4394" s="55"/>
      <c r="AS4394" s="55"/>
      <c r="AT4394" s="55"/>
      <c r="AU4394" s="55"/>
      <c r="AV4394" s="55"/>
      <c r="AW4394" s="55"/>
      <c r="AX4394" s="55"/>
      <c r="AY4394" s="55"/>
      <c r="AZ4394" s="55"/>
      <c r="BA4394" s="55"/>
      <c r="BB4394" s="55"/>
      <c r="BC4394" s="55"/>
      <c r="BD4394" s="55"/>
      <c r="BE4394" s="55"/>
      <c r="BF4394" s="55"/>
      <c r="BG4394" s="55"/>
      <c r="BH4394" s="55"/>
      <c r="BI4394" s="55"/>
      <c r="BJ4394" s="55"/>
      <c r="BK4394" s="55"/>
      <c r="BL4394" s="55"/>
      <c r="BM4394" s="55"/>
      <c r="BN4394" s="55"/>
      <c r="BO4394" s="55"/>
      <c r="BP4394" s="55"/>
      <c r="BQ4394" s="55"/>
      <c r="BR4394" s="55"/>
      <c r="BS4394" s="55"/>
      <c r="BT4394" s="55"/>
    </row>
    <row r="4395" customFormat="1" hidden="1" spans="1:72">
      <c r="B4395" s="17"/>
      <c r="C4395" s="56"/>
      <c r="D4395" s="58"/>
      <c r="E4395" s="54"/>
      <c r="F4395" s="55"/>
      <c r="G4395" s="55"/>
      <c r="H4395" s="55"/>
      <c r="I4395" s="55"/>
      <c r="J4395" s="55"/>
      <c r="K4395" s="55"/>
      <c r="L4395" s="55"/>
      <c r="M4395" s="55"/>
      <c r="N4395" s="55"/>
      <c r="O4395" s="55"/>
      <c r="P4395" s="55"/>
      <c r="Q4395" s="55"/>
      <c r="R4395" s="55"/>
      <c r="S4395" s="55"/>
      <c r="T4395" s="55"/>
      <c r="U4395" s="55"/>
      <c r="V4395" s="55"/>
      <c r="W4395" s="55"/>
      <c r="X4395" s="55"/>
      <c r="Y4395" s="55"/>
      <c r="Z4395" s="55"/>
      <c r="AA4395" s="55"/>
      <c r="AB4395" s="55"/>
      <c r="AC4395" s="55"/>
      <c r="AD4395" s="55"/>
      <c r="AE4395" s="55"/>
      <c r="AF4395" s="55"/>
      <c r="AG4395" s="55"/>
      <c r="AH4395" s="55"/>
      <c r="AI4395" s="55"/>
      <c r="AJ4395" s="55"/>
      <c r="AK4395" s="55"/>
      <c r="AL4395" s="55"/>
      <c r="AM4395" s="55"/>
      <c r="AN4395" s="55"/>
      <c r="AO4395" s="37"/>
      <c r="AP4395" s="17"/>
      <c r="AQ4395" s="55"/>
      <c r="AR4395" s="55"/>
      <c r="AS4395" s="55"/>
      <c r="AT4395" s="55"/>
      <c r="AU4395" s="55"/>
      <c r="AV4395" s="55"/>
      <c r="AW4395" s="55"/>
      <c r="AX4395" s="55"/>
      <c r="AY4395" s="55"/>
      <c r="AZ4395" s="55"/>
      <c r="BA4395" s="55"/>
      <c r="BB4395" s="55"/>
      <c r="BC4395" s="55"/>
      <c r="BD4395" s="55"/>
      <c r="BE4395" s="55"/>
      <c r="BF4395" s="55"/>
      <c r="BG4395" s="55"/>
      <c r="BH4395" s="55"/>
      <c r="BI4395" s="55"/>
      <c r="BJ4395" s="55"/>
      <c r="BK4395" s="55"/>
      <c r="BL4395" s="55"/>
      <c r="BM4395" s="55"/>
      <c r="BN4395" s="55"/>
      <c r="BO4395" s="55"/>
      <c r="BP4395" s="55"/>
      <c r="BQ4395" s="55"/>
      <c r="BR4395" s="55"/>
      <c r="BS4395" s="55"/>
      <c r="BT4395" s="55"/>
    </row>
    <row r="4396" customFormat="1" hidden="1" spans="1:72">
      <c r="B4396" s="17"/>
      <c r="C4396" s="56"/>
      <c r="D4396" s="58"/>
      <c r="E4396" s="54"/>
      <c r="F4396" s="55"/>
      <c r="G4396" s="55"/>
      <c r="H4396" s="55"/>
      <c r="I4396" s="55"/>
      <c r="J4396" s="55"/>
      <c r="K4396" s="55"/>
      <c r="L4396" s="55"/>
      <c r="M4396" s="55"/>
      <c r="N4396" s="55"/>
      <c r="O4396" s="55"/>
      <c r="P4396" s="55"/>
      <c r="Q4396" s="55"/>
      <c r="R4396" s="55"/>
      <c r="S4396" s="55"/>
      <c r="T4396" s="55"/>
      <c r="U4396" s="55"/>
      <c r="V4396" s="55"/>
      <c r="W4396" s="55"/>
      <c r="X4396" s="55"/>
      <c r="Y4396" s="55"/>
      <c r="Z4396" s="55"/>
      <c r="AA4396" s="55"/>
      <c r="AB4396" s="55"/>
      <c r="AC4396" s="55"/>
      <c r="AD4396" s="55"/>
      <c r="AE4396" s="55"/>
      <c r="AF4396" s="55"/>
      <c r="AG4396" s="55"/>
      <c r="AH4396" s="55"/>
      <c r="AI4396" s="55"/>
      <c r="AJ4396" s="55"/>
      <c r="AK4396" s="55"/>
      <c r="AL4396" s="55"/>
      <c r="AM4396" s="55"/>
      <c r="AN4396" s="55"/>
      <c r="AO4396" s="37"/>
      <c r="AP4396" s="17"/>
      <c r="AQ4396" s="55"/>
      <c r="AR4396" s="55"/>
      <c r="AS4396" s="55"/>
      <c r="AT4396" s="55"/>
      <c r="AU4396" s="55"/>
      <c r="AV4396" s="55"/>
      <c r="AW4396" s="55"/>
      <c r="AX4396" s="55"/>
      <c r="AY4396" s="55"/>
      <c r="AZ4396" s="55"/>
      <c r="BA4396" s="55"/>
      <c r="BB4396" s="55"/>
      <c r="BC4396" s="55"/>
      <c r="BD4396" s="55"/>
      <c r="BE4396" s="55"/>
      <c r="BF4396" s="55"/>
      <c r="BG4396" s="55"/>
      <c r="BH4396" s="55"/>
      <c r="BI4396" s="55"/>
      <c r="BJ4396" s="55"/>
      <c r="BK4396" s="55"/>
      <c r="BL4396" s="55"/>
      <c r="BM4396" s="55"/>
      <c r="BN4396" s="55"/>
      <c r="BO4396" s="55"/>
      <c r="BP4396" s="55"/>
      <c r="BQ4396" s="55"/>
      <c r="BR4396" s="55"/>
      <c r="BS4396" s="55"/>
      <c r="BT4396" s="55"/>
    </row>
    <row r="4397" spans="1:72">
      <c r="A4397" s="17"/>
      <c r="C4397" s="56">
        <f t="shared" ref="C4397:C4409" si="559">ROW()-4</f>
        <v>4393</v>
      </c>
      <c r="D4397" s="16" t="s">
        <v>5134</v>
      </c>
      <c r="E4397" s="1"/>
      <c r="F4397" s="17" t="s">
        <v>5135</v>
      </c>
      <c r="G4397" s="17">
        <v>50</v>
      </c>
      <c r="H4397" s="35">
        <f t="shared" ref="H4397:H4421" si="560">G4397+I4397-AO4397</f>
        <v>50</v>
      </c>
      <c r="AO4397" s="37">
        <f t="shared" ref="AO4397:AO4460" si="561">SUM(AP4397:BT4397)</f>
        <v>0</v>
      </c>
      <c r="AQ4397" s="17"/>
      <c r="BE4397" s="17"/>
      <c r="BF4397" s="17"/>
      <c r="BG4397" s="17"/>
      <c r="BH4397" s="17"/>
      <c r="BI4397" s="17"/>
      <c r="BJ4397" s="17"/>
      <c r="BK4397" s="17"/>
      <c r="BL4397" s="17"/>
      <c r="BM4397" s="17"/>
      <c r="BN4397" s="17"/>
      <c r="BO4397" s="17"/>
      <c r="BP4397" s="17"/>
      <c r="BQ4397" s="17"/>
      <c r="BR4397" s="17"/>
      <c r="BS4397" s="17"/>
      <c r="BT4397" s="17"/>
    </row>
    <row r="4398" spans="1:72">
      <c r="A4398" s="17"/>
      <c r="C4398" s="56">
        <f t="shared" si="559"/>
        <v>4394</v>
      </c>
      <c r="D4398" s="60" t="s">
        <v>5136</v>
      </c>
      <c r="E4398" s="1"/>
      <c r="F4398" s="48" t="s">
        <v>2707</v>
      </c>
      <c r="G4398" s="17">
        <v>120</v>
      </c>
      <c r="H4398" s="35">
        <f t="shared" si="560"/>
        <v>120</v>
      </c>
      <c r="AO4398" s="37">
        <f t="shared" si="561"/>
        <v>0</v>
      </c>
      <c r="AQ4398" s="17"/>
      <c r="BE4398" s="17"/>
      <c r="BF4398" s="17"/>
      <c r="BG4398" s="17"/>
      <c r="BH4398" s="17"/>
      <c r="BI4398" s="17"/>
      <c r="BJ4398" s="17"/>
      <c r="BK4398" s="17"/>
      <c r="BL4398" s="17"/>
      <c r="BM4398" s="17"/>
      <c r="BN4398" s="17"/>
      <c r="BO4398" s="17"/>
      <c r="BP4398" s="17"/>
      <c r="BQ4398" s="17"/>
      <c r="BR4398" s="17"/>
      <c r="BS4398" s="17"/>
      <c r="BT4398" s="17"/>
    </row>
    <row r="4399" spans="1:72">
      <c r="A4399" s="17"/>
      <c r="C4399" s="56">
        <f t="shared" si="559"/>
        <v>4395</v>
      </c>
      <c r="D4399" s="60" t="s">
        <v>5137</v>
      </c>
      <c r="E4399" s="1"/>
      <c r="F4399" s="17"/>
      <c r="G4399" s="17">
        <v>90</v>
      </c>
      <c r="H4399" s="35">
        <f t="shared" si="560"/>
        <v>90</v>
      </c>
      <c r="AO4399" s="37">
        <f t="shared" si="561"/>
        <v>0</v>
      </c>
      <c r="AQ4399" s="17"/>
      <c r="BE4399" s="17"/>
      <c r="BF4399" s="17"/>
      <c r="BG4399" s="17"/>
      <c r="BH4399" s="17"/>
      <c r="BI4399" s="17"/>
      <c r="BJ4399" s="17"/>
      <c r="BK4399" s="17"/>
      <c r="BL4399" s="17"/>
      <c r="BM4399" s="17"/>
      <c r="BN4399" s="17"/>
      <c r="BO4399" s="17"/>
      <c r="BP4399" s="17"/>
      <c r="BQ4399" s="17"/>
      <c r="BR4399" s="17"/>
      <c r="BS4399" s="17"/>
      <c r="BT4399" s="17"/>
    </row>
    <row r="4400" spans="1:72">
      <c r="A4400" s="17"/>
      <c r="C4400" s="56">
        <f t="shared" si="559"/>
        <v>4396</v>
      </c>
      <c r="D4400" s="60" t="s">
        <v>5138</v>
      </c>
      <c r="E4400" s="1"/>
      <c r="F4400" s="48" t="s">
        <v>4650</v>
      </c>
      <c r="G4400" s="17">
        <v>500</v>
      </c>
      <c r="H4400" s="35">
        <f t="shared" si="560"/>
        <v>500</v>
      </c>
      <c r="AO4400" s="37">
        <f t="shared" si="561"/>
        <v>0</v>
      </c>
      <c r="AQ4400" s="17"/>
      <c r="BE4400" s="17"/>
      <c r="BF4400" s="17"/>
      <c r="BG4400" s="17"/>
      <c r="BH4400" s="17"/>
      <c r="BI4400" s="17"/>
      <c r="BJ4400" s="17"/>
      <c r="BK4400" s="17"/>
      <c r="BL4400" s="17"/>
      <c r="BM4400" s="17"/>
      <c r="BN4400" s="17"/>
      <c r="BO4400" s="17"/>
      <c r="BP4400" s="17"/>
      <c r="BQ4400" s="17"/>
      <c r="BR4400" s="17"/>
      <c r="BS4400" s="17"/>
      <c r="BT4400" s="17"/>
    </row>
    <row r="4401" spans="1:72">
      <c r="A4401" s="17"/>
      <c r="C4401" s="56">
        <f t="shared" si="559"/>
        <v>4397</v>
      </c>
      <c r="D4401" s="60" t="s">
        <v>5139</v>
      </c>
      <c r="E4401" s="1"/>
      <c r="F4401" s="17"/>
      <c r="G4401" s="17">
        <v>100</v>
      </c>
      <c r="H4401" s="35">
        <f t="shared" si="560"/>
        <v>100</v>
      </c>
      <c r="AO4401" s="37">
        <f t="shared" si="561"/>
        <v>0</v>
      </c>
      <c r="AQ4401" s="17"/>
      <c r="BE4401" s="17"/>
      <c r="BF4401" s="17"/>
      <c r="BG4401" s="17"/>
      <c r="BH4401" s="17"/>
      <c r="BI4401" s="17"/>
      <c r="BJ4401" s="17"/>
      <c r="BK4401" s="17"/>
      <c r="BL4401" s="17"/>
      <c r="BM4401" s="17"/>
      <c r="BN4401" s="17"/>
      <c r="BO4401" s="17"/>
      <c r="BP4401" s="17"/>
      <c r="BQ4401" s="17"/>
      <c r="BR4401" s="17"/>
      <c r="BS4401" s="17"/>
      <c r="BT4401" s="17"/>
    </row>
    <row r="4402" spans="1:72">
      <c r="A4402" s="17"/>
      <c r="C4402" s="56">
        <f t="shared" si="559"/>
        <v>4398</v>
      </c>
      <c r="D4402" s="60" t="s">
        <v>5140</v>
      </c>
      <c r="E4402" s="1"/>
      <c r="F4402" s="17" t="s">
        <v>5131</v>
      </c>
      <c r="G4402" s="17">
        <v>100</v>
      </c>
      <c r="H4402" s="35">
        <f t="shared" si="560"/>
        <v>100</v>
      </c>
      <c r="AO4402" s="37">
        <f t="shared" si="561"/>
        <v>0</v>
      </c>
      <c r="AQ4402" s="17"/>
      <c r="BE4402" s="17"/>
      <c r="BF4402" s="17"/>
      <c r="BG4402" s="17"/>
      <c r="BH4402" s="17"/>
      <c r="BI4402" s="17"/>
      <c r="BJ4402" s="17"/>
      <c r="BK4402" s="17"/>
      <c r="BL4402" s="17"/>
      <c r="BM4402" s="17"/>
      <c r="BN4402" s="17"/>
      <c r="BO4402" s="17"/>
      <c r="BP4402" s="17"/>
      <c r="BQ4402" s="17"/>
      <c r="BR4402" s="17"/>
      <c r="BS4402" s="17"/>
      <c r="BT4402" s="17"/>
    </row>
    <row r="4403" spans="1:72">
      <c r="A4403" s="17"/>
      <c r="C4403" s="56">
        <f t="shared" si="559"/>
        <v>4399</v>
      </c>
      <c r="D4403" s="60" t="s">
        <v>5141</v>
      </c>
      <c r="E4403" s="1"/>
      <c r="F4403" s="17" t="s">
        <v>5131</v>
      </c>
      <c r="G4403" s="17">
        <v>9</v>
      </c>
      <c r="H4403" s="35">
        <f t="shared" si="560"/>
        <v>9</v>
      </c>
      <c r="AO4403" s="37">
        <f t="shared" si="561"/>
        <v>0</v>
      </c>
      <c r="AQ4403" s="17"/>
      <c r="BE4403" s="17"/>
      <c r="BF4403" s="17"/>
      <c r="BG4403" s="17"/>
      <c r="BH4403" s="17"/>
      <c r="BI4403" s="17"/>
      <c r="BJ4403" s="17"/>
      <c r="BK4403" s="17"/>
      <c r="BL4403" s="17"/>
      <c r="BM4403" s="17"/>
      <c r="BN4403" s="17"/>
      <c r="BO4403" s="17"/>
      <c r="BP4403" s="17"/>
      <c r="BQ4403" s="17"/>
      <c r="BR4403" s="17"/>
      <c r="BS4403" s="17"/>
      <c r="BT4403" s="17"/>
    </row>
    <row r="4404" spans="1:72">
      <c r="A4404" s="17"/>
      <c r="C4404" s="56">
        <f t="shared" si="559"/>
        <v>4400</v>
      </c>
      <c r="D4404" s="60" t="s">
        <v>5142</v>
      </c>
      <c r="E4404" s="1"/>
      <c r="F4404" s="17" t="s">
        <v>5143</v>
      </c>
      <c r="G4404" s="17">
        <v>100</v>
      </c>
      <c r="H4404" s="35">
        <f t="shared" si="560"/>
        <v>100</v>
      </c>
      <c r="AO4404" s="37">
        <f t="shared" si="561"/>
        <v>0</v>
      </c>
      <c r="AQ4404" s="17"/>
      <c r="BE4404" s="17"/>
      <c r="BF4404" s="17"/>
      <c r="BG4404" s="17"/>
      <c r="BH4404" s="17"/>
      <c r="BI4404" s="17"/>
      <c r="BJ4404" s="17"/>
      <c r="BK4404" s="17"/>
      <c r="BL4404" s="17"/>
      <c r="BM4404" s="17"/>
      <c r="BN4404" s="17"/>
      <c r="BO4404" s="17"/>
      <c r="BP4404" s="17"/>
      <c r="BQ4404" s="17"/>
      <c r="BR4404" s="17"/>
      <c r="BS4404" s="17"/>
      <c r="BT4404" s="17"/>
    </row>
    <row r="4405" spans="1:72">
      <c r="A4405" s="17"/>
      <c r="C4405" s="56">
        <f t="shared" si="559"/>
        <v>4401</v>
      </c>
      <c r="D4405" s="60" t="s">
        <v>5144</v>
      </c>
      <c r="E4405" s="1"/>
      <c r="F4405" s="17" t="s">
        <v>5145</v>
      </c>
      <c r="G4405" s="17">
        <v>20</v>
      </c>
      <c r="H4405" s="35">
        <f t="shared" si="560"/>
        <v>20</v>
      </c>
      <c r="AO4405" s="37">
        <f t="shared" si="561"/>
        <v>0</v>
      </c>
      <c r="AQ4405" s="17"/>
      <c r="BE4405" s="17"/>
      <c r="BF4405" s="17"/>
      <c r="BG4405" s="17"/>
      <c r="BH4405" s="17"/>
      <c r="BI4405" s="17"/>
      <c r="BJ4405" s="17"/>
      <c r="BK4405" s="17"/>
      <c r="BL4405" s="17"/>
      <c r="BM4405" s="17"/>
      <c r="BN4405" s="17"/>
      <c r="BO4405" s="17"/>
      <c r="BP4405" s="17"/>
      <c r="BQ4405" s="17"/>
      <c r="BR4405" s="17"/>
      <c r="BS4405" s="17"/>
      <c r="BT4405" s="17"/>
    </row>
    <row r="4406" spans="1:72">
      <c r="A4406" s="17"/>
      <c r="C4406" s="56">
        <f t="shared" si="559"/>
        <v>4402</v>
      </c>
      <c r="D4406" s="60" t="s">
        <v>5146</v>
      </c>
      <c r="E4406" s="1"/>
      <c r="F4406" s="17"/>
      <c r="G4406" s="17">
        <v>50</v>
      </c>
      <c r="H4406" s="35">
        <f t="shared" si="560"/>
        <v>50</v>
      </c>
      <c r="AO4406" s="37">
        <f t="shared" si="561"/>
        <v>0</v>
      </c>
      <c r="AQ4406" s="17"/>
      <c r="BE4406" s="17"/>
      <c r="BF4406" s="17"/>
      <c r="BG4406" s="17"/>
      <c r="BH4406" s="17"/>
      <c r="BI4406" s="17"/>
      <c r="BJ4406" s="17"/>
      <c r="BK4406" s="17"/>
      <c r="BL4406" s="17"/>
      <c r="BM4406" s="17"/>
      <c r="BN4406" s="17"/>
      <c r="BO4406" s="17"/>
      <c r="BP4406" s="17"/>
      <c r="BQ4406" s="17"/>
      <c r="BR4406" s="17"/>
      <c r="BS4406" s="17"/>
      <c r="BT4406" s="17"/>
    </row>
    <row r="4407" spans="1:72">
      <c r="A4407" s="17"/>
      <c r="C4407" s="4">
        <f t="shared" si="559"/>
        <v>4403</v>
      </c>
      <c r="D4407" s="60" t="s">
        <v>5147</v>
      </c>
      <c r="E4407" s="1"/>
      <c r="F4407" s="17" t="s">
        <v>5148</v>
      </c>
      <c r="G4407" s="17">
        <v>50</v>
      </c>
      <c r="H4407" s="35">
        <f t="shared" si="560"/>
        <v>50</v>
      </c>
      <c r="AO4407" s="37">
        <f t="shared" si="561"/>
        <v>0</v>
      </c>
      <c r="AQ4407" s="17"/>
      <c r="BE4407" s="17"/>
      <c r="BF4407" s="17"/>
      <c r="BG4407" s="17"/>
      <c r="BH4407" s="17"/>
      <c r="BI4407" s="17"/>
      <c r="BJ4407" s="17"/>
      <c r="BK4407" s="17"/>
      <c r="BL4407" s="17"/>
      <c r="BM4407" s="17"/>
      <c r="BN4407" s="17"/>
      <c r="BO4407" s="17"/>
      <c r="BP4407" s="17"/>
      <c r="BQ4407" s="17"/>
      <c r="BR4407" s="17"/>
      <c r="BS4407" s="17"/>
      <c r="BT4407" s="17"/>
    </row>
    <row r="4408" spans="1:72">
      <c r="A4408" s="17"/>
      <c r="C4408" s="4">
        <f t="shared" si="559"/>
        <v>4404</v>
      </c>
      <c r="D4408" s="60" t="s">
        <v>5149</v>
      </c>
      <c r="E4408" s="1"/>
      <c r="F4408" s="17" t="s">
        <v>5148</v>
      </c>
      <c r="G4408" s="17">
        <v>25</v>
      </c>
      <c r="H4408" s="35">
        <f t="shared" si="560"/>
        <v>25</v>
      </c>
      <c r="AO4408" s="37">
        <f t="shared" si="561"/>
        <v>0</v>
      </c>
      <c r="AQ4408" s="17"/>
      <c r="BE4408" s="17"/>
      <c r="BF4408" s="17"/>
      <c r="BG4408" s="17"/>
      <c r="BH4408" s="17"/>
      <c r="BI4408" s="17"/>
      <c r="BJ4408" s="17"/>
      <c r="BK4408" s="17"/>
      <c r="BL4408" s="17"/>
      <c r="BM4408" s="17"/>
      <c r="BN4408" s="17"/>
      <c r="BO4408" s="17"/>
      <c r="BP4408" s="17"/>
      <c r="BQ4408" s="17"/>
      <c r="BR4408" s="17"/>
      <c r="BS4408" s="17"/>
      <c r="BT4408" s="17"/>
    </row>
    <row r="4409" spans="1:72">
      <c r="A4409" s="17"/>
      <c r="C4409" s="61">
        <f t="shared" si="559"/>
        <v>4405</v>
      </c>
      <c r="D4409" s="4" t="s">
        <v>5150</v>
      </c>
      <c r="E4409" s="1"/>
      <c r="F4409" s="17" t="s">
        <v>5148</v>
      </c>
      <c r="G4409" s="17">
        <v>16</v>
      </c>
      <c r="H4409" s="35">
        <f t="shared" si="560"/>
        <v>16</v>
      </c>
      <c r="AO4409" s="37">
        <f t="shared" si="561"/>
        <v>0</v>
      </c>
      <c r="AQ4409" s="17"/>
      <c r="BE4409" s="17"/>
      <c r="BF4409" s="17"/>
      <c r="BG4409" s="17"/>
      <c r="BH4409" s="17"/>
      <c r="BI4409" s="17"/>
      <c r="BJ4409" s="17"/>
      <c r="BK4409" s="17"/>
      <c r="BL4409" s="17"/>
      <c r="BM4409" s="17"/>
      <c r="BN4409" s="17"/>
      <c r="BO4409" s="17"/>
      <c r="BP4409" s="17"/>
      <c r="BQ4409" s="17"/>
      <c r="BR4409" s="17"/>
      <c r="BS4409" s="17"/>
      <c r="BT4409" s="17"/>
    </row>
    <row r="4410" spans="1:72">
      <c r="A4410" s="17"/>
      <c r="C4410" s="62"/>
      <c r="D4410" s="1" t="s">
        <v>5151</v>
      </c>
      <c r="E4410" s="1"/>
      <c r="F4410" s="17" t="s">
        <v>5152</v>
      </c>
      <c r="G4410" s="17">
        <v>500</v>
      </c>
      <c r="H4410" s="35">
        <f t="shared" si="560"/>
        <v>500</v>
      </c>
      <c r="AO4410" s="37">
        <f t="shared" si="561"/>
        <v>0</v>
      </c>
      <c r="AQ4410" s="17"/>
      <c r="BE4410" s="17"/>
      <c r="BF4410" s="17"/>
      <c r="BG4410" s="17"/>
      <c r="BH4410" s="17"/>
      <c r="BI4410" s="17"/>
      <c r="BJ4410" s="17"/>
      <c r="BK4410" s="17"/>
      <c r="BL4410" s="17"/>
      <c r="BM4410" s="17"/>
      <c r="BN4410" s="17"/>
      <c r="BO4410" s="17"/>
      <c r="BP4410" s="17"/>
      <c r="BQ4410" s="17"/>
      <c r="BR4410" s="17"/>
      <c r="BS4410" s="17"/>
      <c r="BT4410" s="17"/>
    </row>
    <row r="4411" spans="1:72">
      <c r="A4411" s="17"/>
      <c r="C4411" s="62"/>
      <c r="D4411" s="1" t="s">
        <v>5153</v>
      </c>
      <c r="E4411" s="1"/>
      <c r="F4411" s="17" t="s">
        <v>5154</v>
      </c>
      <c r="G4411" s="17">
        <v>40</v>
      </c>
      <c r="H4411" s="35">
        <f t="shared" si="560"/>
        <v>40</v>
      </c>
      <c r="AO4411" s="37">
        <f t="shared" si="561"/>
        <v>0</v>
      </c>
      <c r="AQ4411" s="17"/>
      <c r="BE4411" s="17"/>
      <c r="BF4411" s="17"/>
      <c r="BG4411" s="17"/>
      <c r="BH4411" s="17"/>
      <c r="BI4411" s="17"/>
      <c r="BJ4411" s="17"/>
      <c r="BK4411" s="17"/>
      <c r="BL4411" s="17"/>
      <c r="BM4411" s="17"/>
      <c r="BN4411" s="17"/>
      <c r="BO4411" s="17"/>
      <c r="BP4411" s="17"/>
      <c r="BQ4411" s="17"/>
      <c r="BR4411" s="17"/>
      <c r="BS4411" s="17"/>
      <c r="BT4411" s="17"/>
    </row>
    <row r="4412" spans="1:72">
      <c r="A4412" s="17"/>
      <c r="C4412" s="62"/>
      <c r="D4412" s="1" t="s">
        <v>5155</v>
      </c>
      <c r="E4412" s="1"/>
      <c r="F4412" s="17" t="s">
        <v>5156</v>
      </c>
      <c r="G4412" s="17">
        <v>10</v>
      </c>
      <c r="H4412" s="35">
        <f t="shared" si="560"/>
        <v>10</v>
      </c>
      <c r="AO4412" s="37">
        <f t="shared" si="561"/>
        <v>0</v>
      </c>
      <c r="AQ4412" s="17"/>
      <c r="BE4412" s="17"/>
      <c r="BF4412" s="17"/>
      <c r="BG4412" s="17"/>
      <c r="BH4412" s="17"/>
      <c r="BI4412" s="17"/>
      <c r="BJ4412" s="17"/>
      <c r="BK4412" s="17"/>
      <c r="BL4412" s="17"/>
      <c r="BM4412" s="17"/>
      <c r="BN4412" s="17"/>
      <c r="BO4412" s="17"/>
      <c r="BP4412" s="17"/>
      <c r="BQ4412" s="17"/>
      <c r="BR4412" s="17"/>
      <c r="BS4412" s="17"/>
      <c r="BT4412" s="17"/>
    </row>
    <row r="4413" spans="1:72">
      <c r="A4413" s="17"/>
      <c r="C4413" s="62"/>
      <c r="D4413" s="1" t="s">
        <v>5157</v>
      </c>
      <c r="E4413" s="1"/>
      <c r="F4413" s="17" t="s">
        <v>5158</v>
      </c>
      <c r="G4413" s="17">
        <v>20</v>
      </c>
      <c r="H4413" s="35">
        <f t="shared" si="560"/>
        <v>20</v>
      </c>
      <c r="AO4413" s="37">
        <f t="shared" si="561"/>
        <v>0</v>
      </c>
      <c r="AQ4413" s="17"/>
      <c r="BE4413" s="17"/>
      <c r="BF4413" s="17"/>
      <c r="BG4413" s="17"/>
      <c r="BH4413" s="17"/>
      <c r="BI4413" s="17"/>
      <c r="BJ4413" s="17"/>
      <c r="BK4413" s="17"/>
      <c r="BL4413" s="17"/>
      <c r="BM4413" s="17"/>
      <c r="BN4413" s="17"/>
      <c r="BO4413" s="17"/>
      <c r="BP4413" s="17"/>
      <c r="BQ4413" s="17"/>
      <c r="BR4413" s="17"/>
      <c r="BS4413" s="17"/>
      <c r="BT4413" s="17"/>
    </row>
    <row r="4414" spans="1:72">
      <c r="A4414" s="17"/>
      <c r="C4414" s="62"/>
      <c r="D4414" s="1" t="s">
        <v>5159</v>
      </c>
      <c r="E4414" s="1"/>
      <c r="F4414" s="17"/>
      <c r="G4414" s="17">
        <v>20</v>
      </c>
      <c r="H4414" s="35">
        <f t="shared" si="560"/>
        <v>20</v>
      </c>
      <c r="AO4414" s="37">
        <f t="shared" si="561"/>
        <v>0</v>
      </c>
      <c r="AQ4414" s="17"/>
      <c r="BE4414" s="17"/>
      <c r="BF4414" s="17"/>
      <c r="BG4414" s="17"/>
      <c r="BH4414" s="17"/>
      <c r="BI4414" s="17"/>
      <c r="BJ4414" s="17"/>
      <c r="BK4414" s="17"/>
      <c r="BL4414" s="17"/>
      <c r="BM4414" s="17"/>
      <c r="BN4414" s="17"/>
      <c r="BO4414" s="17"/>
      <c r="BP4414" s="17"/>
      <c r="BQ4414" s="17"/>
      <c r="BR4414" s="17"/>
      <c r="BS4414" s="17"/>
      <c r="BT4414" s="17"/>
    </row>
    <row r="4415" spans="1:72">
      <c r="A4415" s="17"/>
      <c r="C4415" s="62"/>
      <c r="D4415" s="1" t="s">
        <v>5160</v>
      </c>
      <c r="E4415" s="1"/>
      <c r="F4415" s="17" t="s">
        <v>5161</v>
      </c>
      <c r="G4415" s="17">
        <v>150</v>
      </c>
      <c r="H4415" s="35">
        <f t="shared" si="560"/>
        <v>150</v>
      </c>
      <c r="AO4415" s="37">
        <f t="shared" si="561"/>
        <v>0</v>
      </c>
      <c r="AQ4415" s="17"/>
      <c r="BE4415" s="17"/>
      <c r="BF4415" s="17"/>
      <c r="BG4415" s="17"/>
      <c r="BH4415" s="17"/>
      <c r="BI4415" s="17"/>
      <c r="BJ4415" s="17"/>
      <c r="BK4415" s="17"/>
      <c r="BL4415" s="17"/>
      <c r="BM4415" s="17"/>
      <c r="BN4415" s="17"/>
      <c r="BO4415" s="17"/>
      <c r="BP4415" s="17"/>
      <c r="BQ4415" s="17"/>
      <c r="BR4415" s="17"/>
      <c r="BS4415" s="17"/>
      <c r="BT4415" s="17"/>
    </row>
    <row r="4416" spans="1:72">
      <c r="A4416" s="17"/>
      <c r="C4416" s="62"/>
      <c r="D4416" s="1" t="s">
        <v>5162</v>
      </c>
      <c r="E4416" s="1"/>
      <c r="F4416" s="17" t="s">
        <v>5163</v>
      </c>
      <c r="G4416" s="17">
        <v>200</v>
      </c>
      <c r="H4416" s="35">
        <f t="shared" si="560"/>
        <v>200</v>
      </c>
      <c r="AO4416" s="37">
        <f t="shared" si="561"/>
        <v>0</v>
      </c>
      <c r="AQ4416" s="17"/>
      <c r="BE4416" s="17"/>
      <c r="BF4416" s="17"/>
      <c r="BG4416" s="17"/>
      <c r="BH4416" s="17"/>
      <c r="BI4416" s="17"/>
      <c r="BJ4416" s="17"/>
      <c r="BK4416" s="17"/>
      <c r="BL4416" s="17"/>
      <c r="BM4416" s="17"/>
      <c r="BN4416" s="17"/>
      <c r="BO4416" s="17"/>
      <c r="BP4416" s="17"/>
      <c r="BQ4416" s="17"/>
      <c r="BR4416" s="17"/>
      <c r="BS4416" s="17"/>
      <c r="BT4416" s="17"/>
    </row>
    <row r="4417" spans="1:72">
      <c r="A4417" s="17"/>
      <c r="C4417" s="62"/>
      <c r="D4417" s="1" t="s">
        <v>5164</v>
      </c>
      <c r="E4417" s="1"/>
      <c r="F4417" s="17" t="s">
        <v>5165</v>
      </c>
      <c r="G4417" s="17">
        <v>300</v>
      </c>
      <c r="H4417" s="35">
        <f t="shared" si="560"/>
        <v>23</v>
      </c>
      <c r="AO4417" s="37">
        <f t="shared" si="561"/>
        <v>277</v>
      </c>
      <c r="AQ4417" s="17"/>
      <c r="BE4417" s="17"/>
      <c r="BF4417" s="17"/>
      <c r="BG4417" s="17">
        <v>200</v>
      </c>
      <c r="BH4417" s="17"/>
      <c r="BI4417" s="17"/>
      <c r="BJ4417" s="17">
        <v>77</v>
      </c>
      <c r="BK4417" s="17"/>
      <c r="BL4417" s="17"/>
      <c r="BM4417" s="17"/>
      <c r="BN4417" s="17"/>
      <c r="BO4417" s="17"/>
      <c r="BP4417" s="17"/>
      <c r="BQ4417" s="17"/>
      <c r="BR4417" s="17"/>
      <c r="BS4417" s="17"/>
      <c r="BT4417" s="17"/>
    </row>
    <row r="4418" spans="1:72">
      <c r="A4418" s="17"/>
      <c r="C4418" s="62"/>
      <c r="D4418" s="1" t="s">
        <v>5166</v>
      </c>
      <c r="E4418" s="1"/>
      <c r="F4418" s="17"/>
      <c r="G4418" s="17">
        <v>13</v>
      </c>
      <c r="H4418" s="35">
        <f t="shared" si="560"/>
        <v>13</v>
      </c>
      <c r="AO4418" s="37">
        <f t="shared" si="561"/>
        <v>0</v>
      </c>
      <c r="AQ4418" s="17"/>
      <c r="BE4418" s="17"/>
      <c r="BF4418" s="17"/>
      <c r="BG4418" s="17"/>
      <c r="BH4418" s="17"/>
      <c r="BI4418" s="17"/>
      <c r="BJ4418" s="17"/>
      <c r="BK4418" s="17"/>
      <c r="BL4418" s="17"/>
      <c r="BM4418" s="17"/>
      <c r="BN4418" s="17"/>
      <c r="BO4418" s="17"/>
      <c r="BP4418" s="17"/>
      <c r="BQ4418" s="17"/>
      <c r="BR4418" s="17"/>
      <c r="BS4418" s="17"/>
      <c r="BT4418" s="17"/>
    </row>
    <row r="4419" spans="1:72">
      <c r="A4419" s="17"/>
      <c r="C4419" s="62"/>
      <c r="D4419" s="1" t="s">
        <v>5167</v>
      </c>
      <c r="E4419" s="1"/>
      <c r="F4419" s="17"/>
      <c r="G4419" s="17">
        <v>100</v>
      </c>
      <c r="H4419" s="35">
        <f t="shared" si="560"/>
        <v>100</v>
      </c>
      <c r="AO4419" s="37">
        <f t="shared" si="561"/>
        <v>0</v>
      </c>
      <c r="AQ4419" s="17"/>
      <c r="BE4419" s="17"/>
      <c r="BF4419" s="17"/>
      <c r="BG4419" s="17"/>
      <c r="BH4419" s="17"/>
      <c r="BI4419" s="17"/>
      <c r="BJ4419" s="17"/>
      <c r="BK4419" s="17"/>
      <c r="BL4419" s="17"/>
      <c r="BM4419" s="17"/>
      <c r="BN4419" s="17"/>
      <c r="BO4419" s="17"/>
      <c r="BP4419" s="17"/>
      <c r="BQ4419" s="17"/>
      <c r="BR4419" s="17"/>
      <c r="BS4419" s="17"/>
      <c r="BT4419" s="17"/>
    </row>
    <row r="4420" spans="1:72">
      <c r="A4420" s="17"/>
      <c r="C4420" s="62"/>
      <c r="D4420" s="1" t="s">
        <v>5168</v>
      </c>
      <c r="E4420" s="1"/>
      <c r="F4420" s="17"/>
      <c r="G4420" s="17">
        <v>300</v>
      </c>
      <c r="H4420" s="35">
        <f t="shared" si="560"/>
        <v>300</v>
      </c>
      <c r="AO4420" s="37">
        <f t="shared" si="561"/>
        <v>0</v>
      </c>
      <c r="AQ4420" s="17"/>
      <c r="BE4420" s="17"/>
      <c r="BF4420" s="17"/>
      <c r="BG4420" s="17"/>
      <c r="BH4420" s="17"/>
      <c r="BI4420" s="17"/>
      <c r="BJ4420" s="17"/>
      <c r="BK4420" s="17"/>
      <c r="BL4420" s="17"/>
      <c r="BM4420" s="17"/>
      <c r="BN4420" s="17"/>
      <c r="BO4420" s="17"/>
      <c r="BP4420" s="17"/>
      <c r="BQ4420" s="17"/>
      <c r="BR4420" s="17"/>
      <c r="BS4420" s="17"/>
      <c r="BT4420" s="17"/>
    </row>
    <row r="4421" spans="1:72">
      <c r="A4421" s="17"/>
      <c r="C4421" s="62"/>
      <c r="D4421" s="1" t="s">
        <v>5169</v>
      </c>
      <c r="E4421" s="1"/>
      <c r="F4421" s="17"/>
      <c r="G4421" s="17">
        <v>300</v>
      </c>
      <c r="H4421" s="35">
        <f t="shared" si="560"/>
        <v>300</v>
      </c>
      <c r="AO4421" s="37">
        <f t="shared" si="561"/>
        <v>0</v>
      </c>
      <c r="AQ4421" s="17"/>
      <c r="BE4421" s="17"/>
      <c r="BF4421" s="17"/>
      <c r="BG4421" s="17"/>
      <c r="BH4421" s="17"/>
      <c r="BI4421" s="17"/>
      <c r="BJ4421" s="17"/>
      <c r="BK4421" s="17"/>
      <c r="BL4421" s="17"/>
      <c r="BM4421" s="17"/>
      <c r="BN4421" s="17"/>
      <c r="BO4421" s="17"/>
      <c r="BP4421" s="17"/>
      <c r="BQ4421" s="17"/>
      <c r="BR4421" s="17"/>
      <c r="BS4421" s="17"/>
      <c r="BT4421" s="17"/>
    </row>
    <row r="4422" spans="1:72">
      <c r="A4422" s="17"/>
      <c r="C4422" s="62"/>
      <c r="D4422" s="1" t="s">
        <v>5170</v>
      </c>
      <c r="E4422" s="1"/>
      <c r="F4422" s="17"/>
      <c r="G4422" s="17">
        <v>30</v>
      </c>
      <c r="H4422" s="35">
        <f t="shared" ref="H4422:H4433" si="562">G4422+I4422-AO4422</f>
        <v>30</v>
      </c>
      <c r="AO4422" s="37">
        <f t="shared" si="561"/>
        <v>0</v>
      </c>
      <c r="AQ4422" s="17"/>
      <c r="BE4422" s="17"/>
      <c r="BF4422" s="17"/>
      <c r="BG4422" s="17"/>
      <c r="BH4422" s="17"/>
      <c r="BI4422" s="17"/>
      <c r="BJ4422" s="17"/>
      <c r="BK4422" s="17"/>
      <c r="BL4422" s="17"/>
      <c r="BM4422" s="17"/>
      <c r="BN4422" s="17"/>
      <c r="BO4422" s="17"/>
      <c r="BP4422" s="17"/>
      <c r="BQ4422" s="17"/>
      <c r="BR4422" s="17"/>
      <c r="BS4422" s="17"/>
      <c r="BT4422" s="17"/>
    </row>
    <row r="4423" spans="1:72">
      <c r="A4423" s="17"/>
      <c r="C4423" s="62"/>
      <c r="D4423" s="1" t="s">
        <v>5171</v>
      </c>
      <c r="E4423" s="1"/>
      <c r="F4423" s="17"/>
      <c r="G4423" s="17">
        <v>100</v>
      </c>
      <c r="H4423" s="35">
        <f t="shared" si="562"/>
        <v>100</v>
      </c>
      <c r="AO4423" s="37">
        <f t="shared" si="561"/>
        <v>0</v>
      </c>
      <c r="AQ4423" s="17"/>
      <c r="BE4423" s="17"/>
      <c r="BF4423" s="17"/>
      <c r="BG4423" s="17"/>
      <c r="BH4423" s="17"/>
      <c r="BI4423" s="17"/>
      <c r="BJ4423" s="17"/>
      <c r="BK4423" s="17"/>
      <c r="BL4423" s="17"/>
      <c r="BM4423" s="17"/>
      <c r="BN4423" s="17"/>
      <c r="BO4423" s="17"/>
      <c r="BP4423" s="17"/>
      <c r="BQ4423" s="17"/>
      <c r="BR4423" s="17"/>
      <c r="BS4423" s="17"/>
      <c r="BT4423" s="17"/>
    </row>
    <row r="4424" spans="1:72">
      <c r="A4424" s="17"/>
      <c r="C4424" s="62"/>
      <c r="D4424" s="1" t="s">
        <v>5172</v>
      </c>
      <c r="E4424" s="1"/>
      <c r="F4424" s="17"/>
      <c r="G4424" s="17">
        <v>10</v>
      </c>
      <c r="H4424" s="35">
        <f t="shared" si="562"/>
        <v>0</v>
      </c>
      <c r="AO4424" s="37">
        <f t="shared" si="561"/>
        <v>10</v>
      </c>
      <c r="AQ4424" s="17"/>
      <c r="BE4424" s="17"/>
      <c r="BF4424" s="17"/>
      <c r="BG4424" s="17"/>
      <c r="BH4424" s="17"/>
      <c r="BI4424" s="17"/>
      <c r="BJ4424" s="17">
        <v>10</v>
      </c>
      <c r="BK4424" s="17"/>
      <c r="BL4424" s="17"/>
      <c r="BM4424" s="17"/>
      <c r="BN4424" s="17"/>
      <c r="BO4424" s="17"/>
      <c r="BP4424" s="17"/>
      <c r="BQ4424" s="17"/>
      <c r="BR4424" s="17"/>
      <c r="BS4424" s="17"/>
      <c r="BT4424" s="17"/>
    </row>
    <row r="4425" spans="1:72">
      <c r="A4425" s="17"/>
      <c r="C4425" s="62"/>
      <c r="D4425" s="1" t="s">
        <v>5173</v>
      </c>
      <c r="E4425" s="1"/>
      <c r="F4425" s="48"/>
      <c r="G4425" s="17">
        <v>10</v>
      </c>
      <c r="H4425" s="35">
        <f t="shared" si="562"/>
        <v>10</v>
      </c>
      <c r="AO4425" s="37">
        <f t="shared" si="561"/>
        <v>0</v>
      </c>
      <c r="AQ4425" s="17"/>
      <c r="BE4425" s="17"/>
      <c r="BF4425" s="17"/>
      <c r="BG4425" s="17"/>
      <c r="BH4425" s="17"/>
      <c r="BI4425" s="17"/>
      <c r="BJ4425" s="17"/>
      <c r="BK4425" s="17"/>
      <c r="BL4425" s="17"/>
      <c r="BM4425" s="17"/>
      <c r="BN4425" s="17"/>
      <c r="BO4425" s="17"/>
      <c r="BP4425" s="17"/>
      <c r="BQ4425" s="17"/>
      <c r="BR4425" s="17"/>
      <c r="BS4425" s="17"/>
      <c r="BT4425" s="17"/>
    </row>
    <row r="4426" spans="1:72">
      <c r="A4426" s="17"/>
      <c r="C4426" s="17"/>
      <c r="D4426" s="1" t="s">
        <v>5174</v>
      </c>
      <c r="E4426" s="1"/>
      <c r="F4426" s="48" t="s">
        <v>3686</v>
      </c>
      <c r="G4426" s="17">
        <v>50</v>
      </c>
      <c r="H4426" s="35">
        <f t="shared" si="562"/>
        <v>50</v>
      </c>
      <c r="AO4426" s="37">
        <f t="shared" si="561"/>
        <v>0</v>
      </c>
      <c r="AQ4426" s="17"/>
      <c r="BE4426" s="17"/>
      <c r="BF4426" s="17"/>
      <c r="BG4426" s="17"/>
      <c r="BH4426" s="17"/>
      <c r="BI4426" s="17"/>
      <c r="BJ4426" s="17"/>
      <c r="BK4426" s="17"/>
      <c r="BL4426" s="17"/>
      <c r="BM4426" s="17"/>
      <c r="BN4426" s="17"/>
      <c r="BO4426" s="17"/>
      <c r="BP4426" s="17"/>
      <c r="BQ4426" s="17"/>
      <c r="BR4426" s="17"/>
      <c r="BS4426" s="17"/>
      <c r="BT4426" s="17"/>
    </row>
    <row r="4427" spans="1:72">
      <c r="A4427" s="17"/>
      <c r="C4427" s="17"/>
      <c r="D4427" s="1" t="s">
        <v>5175</v>
      </c>
      <c r="E4427" s="1"/>
      <c r="F4427" s="17"/>
      <c r="G4427" s="17">
        <v>4800</v>
      </c>
      <c r="H4427" s="35">
        <f t="shared" si="562"/>
        <v>4800</v>
      </c>
      <c r="AO4427" s="37">
        <f t="shared" si="561"/>
        <v>0</v>
      </c>
      <c r="AQ4427" s="17"/>
      <c r="BE4427" s="17"/>
      <c r="BF4427" s="17"/>
      <c r="BG4427" s="17"/>
      <c r="BH4427" s="17"/>
      <c r="BI4427" s="17"/>
      <c r="BJ4427" s="17"/>
      <c r="BK4427" s="17"/>
      <c r="BL4427" s="17"/>
      <c r="BM4427" s="17"/>
      <c r="BN4427" s="17"/>
      <c r="BO4427" s="17"/>
      <c r="BP4427" s="17"/>
      <c r="BQ4427" s="17"/>
      <c r="BR4427" s="17"/>
      <c r="BS4427" s="17"/>
      <c r="BT4427" s="17"/>
    </row>
    <row r="4428" spans="1:72">
      <c r="A4428" s="17"/>
      <c r="C4428" s="17"/>
      <c r="D4428" s="1" t="s">
        <v>5176</v>
      </c>
      <c r="E4428" s="1"/>
      <c r="F4428" s="17"/>
      <c r="G4428" s="17">
        <v>1800</v>
      </c>
      <c r="H4428" s="35">
        <f t="shared" si="562"/>
        <v>1800</v>
      </c>
      <c r="AO4428" s="37">
        <f t="shared" si="561"/>
        <v>0</v>
      </c>
      <c r="AQ4428" s="17"/>
      <c r="BE4428" s="17"/>
      <c r="BF4428" s="17"/>
      <c r="BG4428" s="17"/>
      <c r="BH4428" s="17"/>
      <c r="BI4428" s="17"/>
      <c r="BJ4428" s="17"/>
      <c r="BK4428" s="17"/>
      <c r="BL4428" s="17"/>
      <c r="BM4428" s="17"/>
      <c r="BN4428" s="17"/>
      <c r="BO4428" s="17"/>
      <c r="BP4428" s="17"/>
      <c r="BQ4428" s="17"/>
      <c r="BR4428" s="17"/>
      <c r="BS4428" s="17"/>
      <c r="BT4428" s="17"/>
    </row>
    <row r="4429" spans="1:72">
      <c r="A4429" s="17"/>
      <c r="C4429" s="17"/>
      <c r="D4429" s="1" t="s">
        <v>5177</v>
      </c>
      <c r="E4429" s="1"/>
      <c r="F4429" s="17"/>
      <c r="G4429" s="17">
        <v>50</v>
      </c>
      <c r="H4429" s="35">
        <f t="shared" si="562"/>
        <v>50</v>
      </c>
      <c r="AO4429" s="37">
        <f t="shared" si="561"/>
        <v>0</v>
      </c>
      <c r="AQ4429" s="17"/>
      <c r="BE4429" s="17"/>
      <c r="BF4429" s="17"/>
      <c r="BG4429" s="17"/>
      <c r="BH4429" s="17"/>
      <c r="BI4429" s="17"/>
      <c r="BJ4429" s="17"/>
      <c r="BK4429" s="17"/>
      <c r="BL4429" s="17"/>
      <c r="BM4429" s="17"/>
      <c r="BN4429" s="17"/>
      <c r="BO4429" s="17"/>
      <c r="BP4429" s="17"/>
      <c r="BQ4429" s="17"/>
      <c r="BR4429" s="17"/>
      <c r="BS4429" s="17"/>
      <c r="BT4429" s="17"/>
    </row>
    <row r="4430" spans="1:72">
      <c r="A4430" s="17"/>
      <c r="C4430" s="17"/>
      <c r="D4430" s="1" t="s">
        <v>3530</v>
      </c>
      <c r="E4430" s="1"/>
      <c r="F4430" s="17" t="s">
        <v>4750</v>
      </c>
      <c r="G4430" s="17">
        <v>180</v>
      </c>
      <c r="H4430" s="35">
        <f t="shared" si="562"/>
        <v>180</v>
      </c>
      <c r="AO4430" s="37">
        <f t="shared" si="561"/>
        <v>0</v>
      </c>
      <c r="AQ4430" s="17"/>
      <c r="BE4430" s="17"/>
      <c r="BF4430" s="17"/>
      <c r="BG4430" s="17"/>
      <c r="BH4430" s="17"/>
      <c r="BI4430" s="17"/>
      <c r="BJ4430" s="17"/>
      <c r="BK4430" s="17"/>
      <c r="BL4430" s="17"/>
      <c r="BM4430" s="17"/>
      <c r="BN4430" s="17"/>
      <c r="BO4430" s="17"/>
      <c r="BP4430" s="17"/>
      <c r="BQ4430" s="17"/>
      <c r="BR4430" s="17"/>
      <c r="BS4430" s="17"/>
      <c r="BT4430" s="17"/>
    </row>
    <row r="4431" spans="1:72">
      <c r="A4431" s="17"/>
      <c r="C4431" s="17"/>
      <c r="D4431" s="1" t="s">
        <v>5178</v>
      </c>
      <c r="E4431" s="1"/>
      <c r="F4431" s="17"/>
      <c r="G4431" s="17">
        <v>3000</v>
      </c>
      <c r="H4431" s="35">
        <f t="shared" si="562"/>
        <v>3000</v>
      </c>
      <c r="AO4431" s="37">
        <f t="shared" si="561"/>
        <v>0</v>
      </c>
      <c r="AQ4431" s="17"/>
      <c r="BE4431" s="17"/>
      <c r="BF4431" s="17"/>
      <c r="BG4431" s="17"/>
      <c r="BH4431" s="17"/>
      <c r="BI4431" s="17"/>
      <c r="BJ4431" s="17"/>
      <c r="BK4431" s="17"/>
      <c r="BL4431" s="17"/>
      <c r="BM4431" s="17"/>
      <c r="BN4431" s="17"/>
      <c r="BO4431" s="17"/>
      <c r="BP4431" s="17"/>
      <c r="BQ4431" s="17"/>
      <c r="BR4431" s="17"/>
      <c r="BS4431" s="17"/>
      <c r="BT4431" s="17"/>
    </row>
    <row r="4432" spans="1:72">
      <c r="A4432" s="17"/>
      <c r="C4432" s="17"/>
      <c r="D4432" s="1" t="s">
        <v>4636</v>
      </c>
      <c r="E4432" s="1"/>
      <c r="F4432" s="17"/>
      <c r="G4432" s="17">
        <v>98</v>
      </c>
      <c r="H4432" s="35">
        <f t="shared" si="562"/>
        <v>98</v>
      </c>
      <c r="AO4432" s="37">
        <f t="shared" si="561"/>
        <v>0</v>
      </c>
      <c r="AQ4432" s="17"/>
      <c r="BE4432" s="17"/>
      <c r="BF4432" s="17"/>
      <c r="BG4432" s="17"/>
      <c r="BH4432" s="17"/>
      <c r="BI4432" s="17"/>
      <c r="BJ4432" s="17"/>
      <c r="BK4432" s="17"/>
      <c r="BL4432" s="17"/>
      <c r="BM4432" s="17"/>
      <c r="BN4432" s="17"/>
      <c r="BO4432" s="17"/>
      <c r="BP4432" s="17"/>
      <c r="BQ4432" s="17"/>
      <c r="BR4432" s="17"/>
      <c r="BS4432" s="17"/>
      <c r="BT4432" s="17"/>
    </row>
    <row r="4433" spans="1:72">
      <c r="A4433" s="17"/>
      <c r="C4433" s="17"/>
      <c r="D4433" s="1" t="s">
        <v>5179</v>
      </c>
      <c r="E4433" s="1"/>
      <c r="F4433" s="17"/>
      <c r="G4433" s="17">
        <v>3000</v>
      </c>
      <c r="H4433" s="35">
        <f t="shared" si="562"/>
        <v>3000</v>
      </c>
      <c r="AO4433" s="37">
        <f t="shared" si="561"/>
        <v>0</v>
      </c>
      <c r="AQ4433" s="17"/>
      <c r="BE4433" s="17"/>
      <c r="BF4433" s="17"/>
      <c r="BG4433" s="17"/>
      <c r="BH4433" s="17"/>
      <c r="BI4433" s="17"/>
      <c r="BJ4433" s="17"/>
      <c r="BK4433" s="17"/>
      <c r="BL4433" s="17"/>
      <c r="BM4433" s="17"/>
      <c r="BN4433" s="17"/>
      <c r="BO4433" s="17"/>
      <c r="BP4433" s="17"/>
      <c r="BQ4433" s="17"/>
      <c r="BR4433" s="17"/>
      <c r="BS4433" s="17"/>
      <c r="BT4433" s="17"/>
    </row>
    <row r="4434" spans="1:72">
      <c r="A4434" s="17"/>
      <c r="C4434" s="17"/>
      <c r="D4434" s="1" t="s">
        <v>5180</v>
      </c>
      <c r="E4434" s="1"/>
      <c r="F4434" s="17" t="s">
        <v>2859</v>
      </c>
      <c r="G4434" s="17">
        <v>200</v>
      </c>
      <c r="H4434" s="35">
        <f t="shared" ref="H4434:H4498" si="563">G4434+I4434-AO4434</f>
        <v>200</v>
      </c>
      <c r="AO4434" s="37">
        <f t="shared" si="561"/>
        <v>0</v>
      </c>
      <c r="AQ4434" s="17"/>
      <c r="BE4434" s="17"/>
      <c r="BF4434" s="17"/>
      <c r="BG4434" s="17"/>
      <c r="BH4434" s="17"/>
      <c r="BI4434" s="17"/>
      <c r="BJ4434" s="17"/>
      <c r="BK4434" s="17"/>
      <c r="BL4434" s="17"/>
      <c r="BM4434" s="17"/>
      <c r="BN4434" s="17"/>
      <c r="BO4434" s="17"/>
      <c r="BP4434" s="17"/>
      <c r="BQ4434" s="17"/>
      <c r="BR4434" s="17"/>
      <c r="BS4434" s="17"/>
      <c r="BT4434" s="17"/>
    </row>
    <row r="4435" spans="1:72">
      <c r="A4435" s="17"/>
      <c r="C4435" s="17"/>
      <c r="D4435" s="1" t="s">
        <v>5051</v>
      </c>
      <c r="E4435" s="1"/>
      <c r="F4435" s="17" t="s">
        <v>4558</v>
      </c>
      <c r="G4435" s="17">
        <v>100</v>
      </c>
      <c r="H4435" s="35">
        <f t="shared" si="563"/>
        <v>100</v>
      </c>
      <c r="AO4435" s="37">
        <f t="shared" si="561"/>
        <v>0</v>
      </c>
      <c r="AQ4435" s="17"/>
      <c r="BE4435" s="17"/>
      <c r="BF4435" s="17"/>
      <c r="BG4435" s="17"/>
      <c r="BH4435" s="17"/>
      <c r="BI4435" s="17"/>
      <c r="BJ4435" s="17"/>
      <c r="BK4435" s="17"/>
      <c r="BL4435" s="17"/>
      <c r="BM4435" s="17"/>
      <c r="BN4435" s="17"/>
      <c r="BO4435" s="17"/>
      <c r="BP4435" s="17"/>
      <c r="BQ4435" s="17"/>
      <c r="BR4435" s="17"/>
      <c r="BS4435" s="17"/>
      <c r="BT4435" s="17"/>
    </row>
    <row r="4436" spans="1:72">
      <c r="A4436" s="17"/>
      <c r="C4436" s="17"/>
      <c r="D4436" s="1" t="s">
        <v>5181</v>
      </c>
      <c r="E4436" s="1"/>
      <c r="F4436" s="17" t="s">
        <v>2859</v>
      </c>
      <c r="G4436" s="17">
        <v>100</v>
      </c>
      <c r="H4436" s="35">
        <f t="shared" si="563"/>
        <v>0</v>
      </c>
      <c r="AO4436" s="37">
        <f t="shared" si="561"/>
        <v>100</v>
      </c>
      <c r="AQ4436" s="17"/>
      <c r="BE4436" s="17"/>
      <c r="BF4436" s="17"/>
      <c r="BG4436" s="17">
        <v>50</v>
      </c>
      <c r="BH4436" s="17"/>
      <c r="BI4436" s="17"/>
      <c r="BJ4436" s="17">
        <v>50</v>
      </c>
      <c r="BK4436" s="17"/>
      <c r="BL4436" s="17"/>
      <c r="BM4436" s="17"/>
      <c r="BN4436" s="17"/>
      <c r="BO4436" s="17"/>
      <c r="BP4436" s="17"/>
      <c r="BQ4436" s="17"/>
      <c r="BR4436" s="17"/>
      <c r="BS4436" s="17"/>
      <c r="BT4436" s="17"/>
    </row>
    <row r="4437" customFormat="1" spans="1:72">
      <c r="C4437" s="55"/>
      <c r="D4437" s="1" t="s">
        <v>5182</v>
      </c>
      <c r="E4437" s="54"/>
      <c r="F4437" s="55"/>
      <c r="G4437" s="55">
        <v>30</v>
      </c>
      <c r="H4437" s="35">
        <f t="shared" si="563"/>
        <v>30</v>
      </c>
      <c r="I4437" s="19"/>
      <c r="AO4437" s="37">
        <f t="shared" si="561"/>
        <v>0</v>
      </c>
      <c r="AQ4437" s="55"/>
      <c r="BE4437" s="55"/>
      <c r="BF4437" s="55"/>
      <c r="BG4437" s="55"/>
      <c r="BH4437" s="55"/>
      <c r="BI4437" s="55"/>
      <c r="BJ4437" s="55"/>
      <c r="BK4437" s="55"/>
      <c r="BL4437" s="55"/>
      <c r="BM4437" s="55"/>
      <c r="BN4437" s="55"/>
      <c r="BO4437" s="55"/>
      <c r="BP4437" s="55"/>
      <c r="BQ4437" s="55"/>
      <c r="BR4437" s="55"/>
      <c r="BS4437" s="55"/>
      <c r="BT4437" s="55"/>
    </row>
    <row r="4438" customFormat="1" spans="1:72">
      <c r="C4438" s="55"/>
      <c r="D4438" s="1" t="s">
        <v>5183</v>
      </c>
      <c r="E4438" s="54"/>
      <c r="F4438" s="63" t="s">
        <v>5184</v>
      </c>
      <c r="G4438" s="55">
        <v>50</v>
      </c>
      <c r="H4438" s="35">
        <f t="shared" si="563"/>
        <v>50</v>
      </c>
      <c r="I4438" s="19"/>
      <c r="AO4438" s="37">
        <f t="shared" si="561"/>
        <v>0</v>
      </c>
      <c r="AQ4438" s="55"/>
      <c r="BE4438" s="55"/>
      <c r="BF4438" s="55"/>
      <c r="BG4438" s="55"/>
      <c r="BH4438" s="55"/>
      <c r="BI4438" s="55"/>
      <c r="BJ4438" s="55"/>
      <c r="BK4438" s="55"/>
      <c r="BL4438" s="55"/>
      <c r="BM4438" s="55"/>
      <c r="BN4438" s="55"/>
      <c r="BO4438" s="55"/>
      <c r="BP4438" s="55"/>
      <c r="BQ4438" s="55"/>
      <c r="BR4438" s="55"/>
      <c r="BS4438" s="55"/>
      <c r="BT4438" s="55"/>
    </row>
    <row r="4439" customFormat="1" spans="1:72">
      <c r="C4439" s="55"/>
      <c r="D4439" s="1" t="s">
        <v>5185</v>
      </c>
      <c r="E4439" s="54"/>
      <c r="F4439" s="55"/>
      <c r="G4439" s="55">
        <v>860</v>
      </c>
      <c r="H4439" s="35">
        <f t="shared" si="563"/>
        <v>860</v>
      </c>
      <c r="I4439" s="19"/>
      <c r="AO4439" s="37">
        <f t="shared" si="561"/>
        <v>0</v>
      </c>
      <c r="AQ4439" s="55"/>
      <c r="BE4439" s="55"/>
      <c r="BF4439" s="55"/>
      <c r="BG4439" s="55"/>
      <c r="BH4439" s="55"/>
      <c r="BI4439" s="55"/>
      <c r="BJ4439" s="55"/>
      <c r="BK4439" s="55"/>
      <c r="BL4439" s="55"/>
      <c r="BM4439" s="55"/>
      <c r="BN4439" s="55"/>
      <c r="BO4439" s="55"/>
      <c r="BP4439" s="55"/>
      <c r="BQ4439" s="55"/>
      <c r="BR4439" s="55"/>
      <c r="BS4439" s="55"/>
      <c r="BT4439" s="55"/>
    </row>
    <row r="4440" customFormat="1" spans="1:72">
      <c r="C4440" s="55"/>
      <c r="D4440" s="1" t="s">
        <v>5186</v>
      </c>
      <c r="E4440" s="54"/>
      <c r="F4440" s="55" t="s">
        <v>5187</v>
      </c>
      <c r="G4440" s="55">
        <v>100</v>
      </c>
      <c r="H4440" s="35">
        <f t="shared" si="563"/>
        <v>0</v>
      </c>
      <c r="I4440" s="19"/>
      <c r="AO4440" s="37">
        <f t="shared" si="561"/>
        <v>100</v>
      </c>
      <c r="AQ4440" s="55"/>
      <c r="BE4440" s="55"/>
      <c r="BF4440" s="55"/>
      <c r="BG4440" s="55"/>
      <c r="BH4440" s="55"/>
      <c r="BI4440" s="55"/>
      <c r="BJ4440" s="55"/>
      <c r="BK4440" s="55">
        <v>100</v>
      </c>
      <c r="BL4440" s="55"/>
      <c r="BM4440" s="55"/>
      <c r="BN4440" s="55"/>
      <c r="BO4440" s="55"/>
      <c r="BP4440" s="55"/>
      <c r="BQ4440" s="55"/>
      <c r="BR4440" s="55"/>
      <c r="BS4440" s="55"/>
      <c r="BT4440" s="55"/>
    </row>
    <row r="4441" customFormat="1" spans="1:72">
      <c r="C4441" s="55"/>
      <c r="D4441" s="1" t="s">
        <v>5188</v>
      </c>
      <c r="E4441" s="54"/>
      <c r="F4441" s="63" t="s">
        <v>5189</v>
      </c>
      <c r="G4441" s="55">
        <v>20</v>
      </c>
      <c r="H4441" s="35">
        <f t="shared" si="563"/>
        <v>20</v>
      </c>
      <c r="I4441" s="19"/>
      <c r="AO4441" s="37">
        <f t="shared" si="561"/>
        <v>0</v>
      </c>
      <c r="AQ4441" s="55"/>
      <c r="BE4441" s="55"/>
      <c r="BF4441" s="55"/>
      <c r="BG4441" s="55"/>
      <c r="BH4441" s="55"/>
      <c r="BI4441" s="55"/>
      <c r="BJ4441" s="55"/>
      <c r="BK4441" s="55"/>
      <c r="BL4441" s="55"/>
      <c r="BM4441" s="55"/>
      <c r="BN4441" s="55"/>
      <c r="BO4441" s="55"/>
      <c r="BP4441" s="55"/>
      <c r="BQ4441" s="55"/>
      <c r="BR4441" s="55"/>
      <c r="BS4441" s="55"/>
      <c r="BT4441" s="55"/>
    </row>
    <row r="4442" customFormat="1" spans="1:72">
      <c r="C4442" s="55"/>
      <c r="D4442" s="1" t="s">
        <v>5190</v>
      </c>
      <c r="E4442" s="54"/>
      <c r="F4442" s="55" t="s">
        <v>5191</v>
      </c>
      <c r="G4442" s="55">
        <v>50</v>
      </c>
      <c r="H4442" s="35">
        <f t="shared" si="563"/>
        <v>0</v>
      </c>
      <c r="I4442" s="19"/>
      <c r="AO4442" s="37">
        <f t="shared" si="561"/>
        <v>50</v>
      </c>
      <c r="AQ4442" s="55"/>
      <c r="BE4442" s="55"/>
      <c r="BF4442" s="55"/>
      <c r="BG4442" s="55">
        <v>6</v>
      </c>
      <c r="BH4442" s="55"/>
      <c r="BI4442" s="55"/>
      <c r="BJ4442" s="55">
        <v>44</v>
      </c>
      <c r="BK4442" s="55"/>
      <c r="BL4442" s="55"/>
      <c r="BM4442" s="55"/>
      <c r="BN4442" s="55"/>
      <c r="BO4442" s="55"/>
      <c r="BP4442" s="55"/>
      <c r="BQ4442" s="55"/>
      <c r="BR4442" s="55"/>
      <c r="BS4442" s="55"/>
      <c r="BT4442" s="55"/>
    </row>
    <row r="4443" customFormat="1" spans="1:72">
      <c r="C4443" s="55"/>
      <c r="D4443" s="1" t="s">
        <v>5192</v>
      </c>
      <c r="E4443" s="54"/>
      <c r="F4443" s="55" t="s">
        <v>5187</v>
      </c>
      <c r="G4443" s="55">
        <v>100</v>
      </c>
      <c r="H4443" s="35">
        <f t="shared" si="563"/>
        <v>100</v>
      </c>
      <c r="I4443" s="19"/>
      <c r="AO4443" s="37">
        <f t="shared" si="561"/>
        <v>0</v>
      </c>
      <c r="AQ4443" s="55"/>
      <c r="BE4443" s="55"/>
      <c r="BF4443" s="55"/>
      <c r="BG4443" s="55"/>
      <c r="BH4443" s="55"/>
      <c r="BI4443" s="55"/>
      <c r="BJ4443" s="55"/>
      <c r="BK4443" s="55"/>
      <c r="BL4443" s="55"/>
      <c r="BM4443" s="55"/>
      <c r="BN4443" s="55"/>
      <c r="BO4443" s="55"/>
      <c r="BP4443" s="55"/>
      <c r="BQ4443" s="55"/>
      <c r="BR4443" s="55"/>
      <c r="BS4443" s="55"/>
      <c r="BT4443" s="55"/>
    </row>
    <row r="4444" customFormat="1" spans="1:72">
      <c r="C4444" s="55"/>
      <c r="D4444" s="1" t="s">
        <v>5193</v>
      </c>
      <c r="E4444" s="54"/>
      <c r="F4444" s="63" t="s">
        <v>5194</v>
      </c>
      <c r="G4444" s="55">
        <v>100</v>
      </c>
      <c r="H4444" s="35">
        <f t="shared" si="563"/>
        <v>100</v>
      </c>
      <c r="I4444" s="19"/>
      <c r="AO4444" s="37">
        <f t="shared" si="561"/>
        <v>0</v>
      </c>
      <c r="AQ4444" s="55"/>
      <c r="BE4444" s="55"/>
      <c r="BF4444" s="55"/>
      <c r="BG4444" s="55"/>
      <c r="BH4444" s="55"/>
      <c r="BI4444" s="55"/>
      <c r="BJ4444" s="55"/>
      <c r="BK4444" s="55"/>
      <c r="BL4444" s="55"/>
      <c r="BM4444" s="55"/>
      <c r="BN4444" s="55"/>
      <c r="BO4444" s="55"/>
      <c r="BP4444" s="55"/>
      <c r="BQ4444" s="55"/>
      <c r="BR4444" s="55"/>
      <c r="BS4444" s="55"/>
      <c r="BT4444" s="55"/>
    </row>
    <row r="4445" customFormat="1" spans="1:72">
      <c r="C4445" s="55"/>
      <c r="D4445" s="1" t="s">
        <v>5195</v>
      </c>
      <c r="E4445" s="54"/>
      <c r="F4445" s="55" t="s">
        <v>5196</v>
      </c>
      <c r="G4445" s="55">
        <v>50</v>
      </c>
      <c r="H4445" s="35">
        <f t="shared" si="563"/>
        <v>50</v>
      </c>
      <c r="I4445" s="19"/>
      <c r="AO4445" s="37">
        <f t="shared" si="561"/>
        <v>0</v>
      </c>
      <c r="AQ4445" s="55"/>
      <c r="BE4445" s="55"/>
      <c r="BF4445" s="55"/>
      <c r="BG4445" s="55"/>
      <c r="BH4445" s="55"/>
      <c r="BI4445" s="55"/>
      <c r="BJ4445" s="55"/>
      <c r="BK4445" s="55"/>
      <c r="BL4445" s="55"/>
      <c r="BM4445" s="55"/>
      <c r="BN4445" s="55"/>
      <c r="BO4445" s="55"/>
      <c r="BP4445" s="55"/>
      <c r="BQ4445" s="55"/>
      <c r="BR4445" s="55"/>
      <c r="BS4445" s="55"/>
      <c r="BT4445" s="55"/>
    </row>
    <row r="4446" customFormat="1" spans="1:72">
      <c r="C4446" s="55"/>
      <c r="D4446" s="1" t="s">
        <v>5197</v>
      </c>
      <c r="E4446" s="54"/>
      <c r="F4446" s="55" t="s">
        <v>5198</v>
      </c>
      <c r="G4446" s="55">
        <v>30</v>
      </c>
      <c r="H4446" s="35">
        <f t="shared" si="563"/>
        <v>30</v>
      </c>
      <c r="I4446" s="19"/>
      <c r="AO4446" s="37">
        <f t="shared" si="561"/>
        <v>0</v>
      </c>
      <c r="AQ4446" s="55"/>
      <c r="BE4446" s="55"/>
      <c r="BF4446" s="55"/>
      <c r="BG4446" s="55"/>
      <c r="BH4446" s="55"/>
      <c r="BI4446" s="55"/>
      <c r="BJ4446" s="55"/>
      <c r="BK4446" s="55"/>
      <c r="BL4446" s="55"/>
      <c r="BM4446" s="55"/>
      <c r="BN4446" s="55"/>
      <c r="BO4446" s="55"/>
      <c r="BP4446" s="55"/>
      <c r="BQ4446" s="55"/>
      <c r="BR4446" s="55"/>
      <c r="BS4446" s="55"/>
      <c r="BT4446" s="55"/>
    </row>
    <row r="4447" customFormat="1" spans="1:72">
      <c r="C4447" s="55"/>
      <c r="D4447" s="1" t="s">
        <v>5199</v>
      </c>
      <c r="E4447" s="54"/>
      <c r="F4447" s="63" t="s">
        <v>5200</v>
      </c>
      <c r="G4447" s="55">
        <v>100</v>
      </c>
      <c r="H4447" s="35">
        <f t="shared" si="563"/>
        <v>100</v>
      </c>
      <c r="I4447" s="19"/>
      <c r="AO4447" s="37">
        <f t="shared" si="561"/>
        <v>0</v>
      </c>
      <c r="AQ4447" s="55"/>
      <c r="BE4447" s="55"/>
      <c r="BF4447" s="55"/>
      <c r="BG4447" s="55"/>
      <c r="BH4447" s="55"/>
      <c r="BI4447" s="55"/>
      <c r="BJ4447" s="55"/>
      <c r="BK4447" s="55"/>
      <c r="BL4447" s="55"/>
      <c r="BM4447" s="55"/>
      <c r="BN4447" s="55"/>
      <c r="BO4447" s="55"/>
      <c r="BP4447" s="55"/>
      <c r="BQ4447" s="55"/>
      <c r="BR4447" s="55"/>
      <c r="BS4447" s="55"/>
      <c r="BT4447" s="55"/>
    </row>
    <row r="4448" customFormat="1" spans="1:72">
      <c r="C4448" s="55"/>
      <c r="D4448" s="1" t="s">
        <v>5201</v>
      </c>
      <c r="E4448" s="54"/>
      <c r="F4448" s="55"/>
      <c r="G4448" s="55">
        <v>50</v>
      </c>
      <c r="H4448" s="35">
        <f t="shared" si="563"/>
        <v>0</v>
      </c>
      <c r="I4448" s="19"/>
      <c r="AO4448" s="37">
        <f t="shared" si="561"/>
        <v>50</v>
      </c>
      <c r="AQ4448" s="55"/>
      <c r="BE4448" s="55"/>
      <c r="BF4448" s="55"/>
      <c r="BG4448" s="55"/>
      <c r="BH4448" s="55"/>
      <c r="BI4448" s="55"/>
      <c r="BJ4448" s="55"/>
      <c r="BK4448" s="55">
        <v>50</v>
      </c>
      <c r="BL4448" s="55"/>
      <c r="BM4448" s="55"/>
      <c r="BN4448" s="55"/>
      <c r="BO4448" s="55"/>
      <c r="BP4448" s="55"/>
      <c r="BQ4448" s="55"/>
      <c r="BR4448" s="55"/>
      <c r="BS4448" s="55"/>
      <c r="BT4448" s="55"/>
    </row>
    <row r="4449" customFormat="1" spans="3:72">
      <c r="C4449" s="55"/>
      <c r="D4449" s="1" t="s">
        <v>5202</v>
      </c>
      <c r="E4449" s="54"/>
      <c r="F4449" s="55"/>
      <c r="G4449" s="55">
        <v>100</v>
      </c>
      <c r="H4449" s="35">
        <f t="shared" si="563"/>
        <v>0</v>
      </c>
      <c r="I4449" s="19"/>
      <c r="AO4449" s="37">
        <f t="shared" si="561"/>
        <v>100</v>
      </c>
      <c r="AQ4449" s="55"/>
      <c r="BE4449" s="55"/>
      <c r="BF4449" s="55"/>
      <c r="BG4449" s="55"/>
      <c r="BH4449" s="55"/>
      <c r="BI4449" s="55"/>
      <c r="BJ4449" s="55">
        <v>100</v>
      </c>
      <c r="BK4449" s="55"/>
      <c r="BL4449" s="55"/>
      <c r="BM4449" s="55"/>
      <c r="BN4449" s="55"/>
      <c r="BO4449" s="55"/>
      <c r="BP4449" s="55"/>
      <c r="BQ4449" s="55"/>
      <c r="BR4449" s="55"/>
      <c r="BS4449" s="55"/>
      <c r="BT4449" s="55"/>
    </row>
    <row r="4450" customFormat="1" spans="3:72">
      <c r="C4450" s="55"/>
      <c r="D4450" s="1" t="s">
        <v>5203</v>
      </c>
      <c r="E4450" s="54"/>
      <c r="F4450" s="55" t="s">
        <v>5163</v>
      </c>
      <c r="G4450" s="55">
        <v>300</v>
      </c>
      <c r="H4450" s="35">
        <f t="shared" si="563"/>
        <v>300</v>
      </c>
      <c r="I4450" s="19"/>
      <c r="AO4450" s="37">
        <f t="shared" si="561"/>
        <v>0</v>
      </c>
      <c r="AQ4450" s="55"/>
      <c r="BE4450" s="55"/>
      <c r="BF4450" s="55"/>
      <c r="BG4450" s="55"/>
      <c r="BH4450" s="55"/>
      <c r="BI4450" s="55"/>
      <c r="BJ4450" s="55"/>
      <c r="BK4450" s="55"/>
      <c r="BL4450" s="55"/>
      <c r="BM4450" s="55"/>
      <c r="BN4450" s="55"/>
      <c r="BO4450" s="55"/>
      <c r="BP4450" s="55"/>
      <c r="BQ4450" s="55"/>
      <c r="BR4450" s="55"/>
      <c r="BS4450" s="55"/>
      <c r="BT4450" s="55"/>
    </row>
    <row r="4451" customFormat="1" spans="3:72">
      <c r="C4451" s="55"/>
      <c r="D4451" s="1" t="s">
        <v>5204</v>
      </c>
      <c r="E4451" s="54"/>
      <c r="F4451" s="55"/>
      <c r="G4451" s="55">
        <v>300</v>
      </c>
      <c r="H4451" s="35">
        <f t="shared" si="563"/>
        <v>300</v>
      </c>
      <c r="I4451" s="19"/>
      <c r="AO4451" s="37">
        <f t="shared" si="561"/>
        <v>0</v>
      </c>
      <c r="AQ4451" s="55"/>
      <c r="BE4451" s="55"/>
      <c r="BF4451" s="55"/>
      <c r="BG4451" s="55"/>
      <c r="BH4451" s="55"/>
      <c r="BI4451" s="55"/>
      <c r="BJ4451" s="55"/>
      <c r="BK4451" s="55"/>
      <c r="BL4451" s="55"/>
      <c r="BM4451" s="55"/>
      <c r="BN4451" s="55"/>
      <c r="BO4451" s="55"/>
      <c r="BP4451" s="55"/>
      <c r="BQ4451" s="55"/>
      <c r="BR4451" s="55"/>
      <c r="BS4451" s="55"/>
      <c r="BT4451" s="55"/>
    </row>
    <row r="4452" customFormat="1" spans="3:72">
      <c r="C4452" s="55"/>
      <c r="D4452" s="1" t="s">
        <v>5205</v>
      </c>
      <c r="E4452" s="54"/>
      <c r="F4452" s="55"/>
      <c r="G4452" s="55">
        <v>50</v>
      </c>
      <c r="H4452" s="35">
        <f t="shared" si="563"/>
        <v>50</v>
      </c>
      <c r="I4452" s="19"/>
      <c r="AO4452" s="37">
        <f t="shared" si="561"/>
        <v>0</v>
      </c>
      <c r="AQ4452" s="55"/>
      <c r="BE4452" s="55"/>
      <c r="BF4452" s="55"/>
      <c r="BG4452" s="55"/>
      <c r="BH4452" s="55"/>
      <c r="BI4452" s="55"/>
      <c r="BJ4452" s="55"/>
      <c r="BK4452" s="55"/>
      <c r="BL4452" s="55"/>
      <c r="BM4452" s="55"/>
      <c r="BN4452" s="55"/>
      <c r="BO4452" s="55"/>
      <c r="BP4452" s="55"/>
      <c r="BQ4452" s="55"/>
      <c r="BR4452" s="55"/>
      <c r="BS4452" s="55"/>
      <c r="BT4452" s="55"/>
    </row>
    <row r="4453" customFormat="1" spans="3:72">
      <c r="C4453" s="55"/>
      <c r="D4453" s="1" t="s">
        <v>5206</v>
      </c>
      <c r="E4453" s="54"/>
      <c r="F4453" s="55"/>
      <c r="G4453" s="55">
        <v>70</v>
      </c>
      <c r="H4453" s="35">
        <f t="shared" si="563"/>
        <v>70</v>
      </c>
      <c r="I4453" s="19"/>
      <c r="AO4453" s="37">
        <f t="shared" si="561"/>
        <v>0</v>
      </c>
      <c r="AQ4453" s="55"/>
      <c r="BE4453" s="55"/>
      <c r="BF4453" s="55"/>
      <c r="BG4453" s="55"/>
      <c r="BH4453" s="55"/>
      <c r="BI4453" s="55"/>
      <c r="BJ4453" s="55"/>
      <c r="BK4453" s="55"/>
      <c r="BL4453" s="55"/>
      <c r="BM4453" s="55"/>
      <c r="BN4453" s="55"/>
      <c r="BO4453" s="55"/>
      <c r="BP4453" s="55"/>
      <c r="BQ4453" s="55"/>
      <c r="BR4453" s="55"/>
      <c r="BS4453" s="55"/>
      <c r="BT4453" s="55"/>
    </row>
    <row r="4454" customFormat="1" spans="3:72">
      <c r="C4454" s="55"/>
      <c r="D4454" s="1" t="s">
        <v>5207</v>
      </c>
      <c r="E4454" s="54"/>
      <c r="F4454" s="55" t="s">
        <v>5208</v>
      </c>
      <c r="G4454" s="55">
        <v>40</v>
      </c>
      <c r="H4454" s="35">
        <f t="shared" si="563"/>
        <v>40</v>
      </c>
      <c r="I4454" s="19"/>
      <c r="AO4454" s="37">
        <f t="shared" si="561"/>
        <v>0</v>
      </c>
      <c r="AQ4454" s="55"/>
      <c r="BE4454" s="55"/>
      <c r="BF4454" s="55"/>
      <c r="BG4454" s="55"/>
      <c r="BH4454" s="55"/>
      <c r="BI4454" s="55"/>
      <c r="BJ4454" s="55"/>
      <c r="BK4454" s="55"/>
      <c r="BL4454" s="55"/>
      <c r="BM4454" s="55"/>
      <c r="BN4454" s="55"/>
      <c r="BO4454" s="55"/>
      <c r="BP4454" s="55"/>
      <c r="BQ4454" s="55"/>
      <c r="BR4454" s="55"/>
      <c r="BS4454" s="55"/>
      <c r="BT4454" s="55"/>
    </row>
    <row r="4455" customFormat="1" spans="3:72">
      <c r="C4455" s="55"/>
      <c r="D4455" s="1" t="s">
        <v>5209</v>
      </c>
      <c r="E4455" s="54"/>
      <c r="F4455" s="55" t="s">
        <v>5208</v>
      </c>
      <c r="G4455" s="55">
        <v>35</v>
      </c>
      <c r="H4455" s="35">
        <f t="shared" si="563"/>
        <v>35</v>
      </c>
      <c r="I4455" s="19"/>
      <c r="AO4455" s="37">
        <f t="shared" si="561"/>
        <v>0</v>
      </c>
      <c r="AQ4455" s="55"/>
      <c r="BE4455" s="55"/>
      <c r="BF4455" s="55"/>
      <c r="BG4455" s="55"/>
      <c r="BH4455" s="55"/>
      <c r="BI4455" s="55"/>
      <c r="BJ4455" s="55"/>
      <c r="BK4455" s="55"/>
      <c r="BL4455" s="55"/>
      <c r="BM4455" s="55"/>
      <c r="BN4455" s="55"/>
      <c r="BO4455" s="55"/>
      <c r="BP4455" s="55"/>
      <c r="BQ4455" s="55"/>
      <c r="BR4455" s="55"/>
      <c r="BS4455" s="55"/>
      <c r="BT4455" s="55"/>
    </row>
    <row r="4456" customFormat="1" spans="3:72">
      <c r="C4456" s="55"/>
      <c r="D4456" s="1" t="s">
        <v>5210</v>
      </c>
      <c r="E4456" s="54"/>
      <c r="F4456" s="63" t="s">
        <v>5211</v>
      </c>
      <c r="G4456" s="55">
        <v>10</v>
      </c>
      <c r="H4456" s="35">
        <f t="shared" si="563"/>
        <v>10</v>
      </c>
      <c r="I4456" s="19"/>
      <c r="AO4456" s="37">
        <f t="shared" si="561"/>
        <v>0</v>
      </c>
      <c r="AQ4456" s="55"/>
      <c r="BE4456" s="55"/>
      <c r="BF4456" s="55"/>
      <c r="BG4456" s="55"/>
      <c r="BH4456" s="55"/>
      <c r="BI4456" s="55"/>
      <c r="BJ4456" s="55"/>
      <c r="BK4456" s="55"/>
      <c r="BL4456" s="55"/>
      <c r="BM4456" s="55"/>
      <c r="BN4456" s="55"/>
      <c r="BO4456" s="55"/>
      <c r="BP4456" s="55"/>
      <c r="BQ4456" s="55"/>
      <c r="BR4456" s="55"/>
      <c r="BS4456" s="55"/>
      <c r="BT4456" s="55"/>
    </row>
    <row r="4457" customFormat="1" spans="3:72">
      <c r="C4457" s="55"/>
      <c r="D4457" s="1" t="s">
        <v>5212</v>
      </c>
      <c r="E4457" s="54"/>
      <c r="F4457" s="63" t="s">
        <v>5211</v>
      </c>
      <c r="G4457" s="55">
        <v>20</v>
      </c>
      <c r="H4457" s="35"/>
      <c r="I4457" s="19"/>
      <c r="AO4457" s="37">
        <f t="shared" si="561"/>
        <v>0</v>
      </c>
      <c r="AQ4457" s="55"/>
      <c r="BE4457" s="55"/>
      <c r="BF4457" s="55"/>
      <c r="BG4457" s="55"/>
      <c r="BH4457" s="55"/>
      <c r="BI4457" s="55"/>
      <c r="BJ4457" s="55"/>
      <c r="BK4457" s="55"/>
      <c r="BL4457" s="55"/>
      <c r="BM4457" s="55"/>
      <c r="BN4457" s="55"/>
      <c r="BO4457" s="55"/>
      <c r="BP4457" s="55"/>
      <c r="BQ4457" s="55"/>
      <c r="BR4457" s="55"/>
      <c r="BS4457" s="55"/>
      <c r="BT4457" s="55"/>
    </row>
    <row r="4458" customFormat="1" spans="3:72">
      <c r="C4458" s="55"/>
      <c r="D4458" s="1" t="s">
        <v>5213</v>
      </c>
      <c r="E4458" s="54"/>
      <c r="F4458" s="63" t="s">
        <v>5211</v>
      </c>
      <c r="G4458" s="55">
        <v>20</v>
      </c>
      <c r="H4458" s="35">
        <f t="shared" si="563"/>
        <v>20</v>
      </c>
      <c r="I4458" s="19"/>
      <c r="AO4458" s="37">
        <f t="shared" si="561"/>
        <v>0</v>
      </c>
      <c r="AQ4458" s="55"/>
      <c r="BE4458" s="55"/>
      <c r="BF4458" s="55"/>
      <c r="BG4458" s="55"/>
      <c r="BH4458" s="55"/>
      <c r="BI4458" s="55"/>
      <c r="BJ4458" s="55"/>
      <c r="BK4458" s="55"/>
      <c r="BL4458" s="55"/>
      <c r="BM4458" s="55"/>
      <c r="BN4458" s="55"/>
      <c r="BO4458" s="55"/>
      <c r="BP4458" s="55"/>
      <c r="BQ4458" s="55"/>
      <c r="BR4458" s="55"/>
      <c r="BS4458" s="55"/>
      <c r="BT4458" s="55"/>
    </row>
    <row r="4459" customFormat="1" spans="3:72">
      <c r="C4459" s="55"/>
      <c r="D4459" s="1" t="s">
        <v>5214</v>
      </c>
      <c r="E4459" s="54"/>
      <c r="F4459" s="63" t="s">
        <v>5211</v>
      </c>
      <c r="G4459" s="55">
        <v>20</v>
      </c>
      <c r="H4459" s="35">
        <f t="shared" si="563"/>
        <v>20</v>
      </c>
      <c r="I4459" s="19"/>
      <c r="AO4459" s="37">
        <f t="shared" si="561"/>
        <v>0</v>
      </c>
      <c r="AQ4459" s="55"/>
      <c r="BE4459" s="55"/>
      <c r="BF4459" s="55"/>
      <c r="BG4459" s="55"/>
      <c r="BH4459" s="55"/>
      <c r="BI4459" s="55"/>
      <c r="BJ4459" s="55"/>
      <c r="BK4459" s="55"/>
      <c r="BL4459" s="55"/>
      <c r="BM4459" s="55"/>
      <c r="BN4459" s="55"/>
      <c r="BO4459" s="55"/>
      <c r="BP4459" s="55"/>
      <c r="BQ4459" s="55"/>
      <c r="BR4459" s="55"/>
      <c r="BS4459" s="55"/>
      <c r="BT4459" s="55"/>
    </row>
    <row r="4460" customFormat="1" spans="3:72">
      <c r="C4460" s="55"/>
      <c r="D4460" s="1" t="s">
        <v>5215</v>
      </c>
      <c r="E4460" s="54"/>
      <c r="F4460" s="63" t="s">
        <v>5211</v>
      </c>
      <c r="G4460" s="55">
        <v>20</v>
      </c>
      <c r="H4460" s="35">
        <f t="shared" si="563"/>
        <v>20</v>
      </c>
      <c r="I4460" s="19"/>
      <c r="AO4460" s="37">
        <f t="shared" si="561"/>
        <v>0</v>
      </c>
      <c r="AQ4460" s="55"/>
      <c r="BE4460" s="55"/>
      <c r="BF4460" s="55"/>
      <c r="BG4460" s="55"/>
      <c r="BH4460" s="55"/>
      <c r="BI4460" s="55"/>
      <c r="BJ4460" s="55"/>
      <c r="BK4460" s="55"/>
      <c r="BL4460" s="55"/>
      <c r="BM4460" s="55"/>
      <c r="BN4460" s="55"/>
      <c r="BO4460" s="55"/>
      <c r="BP4460" s="55"/>
      <c r="BQ4460" s="55"/>
      <c r="BR4460" s="55"/>
      <c r="BS4460" s="55"/>
      <c r="BT4460" s="55"/>
    </row>
    <row r="4461" customFormat="1" spans="3:72">
      <c r="C4461" s="55"/>
      <c r="D4461" s="1" t="s">
        <v>5216</v>
      </c>
      <c r="E4461" s="54"/>
      <c r="F4461" s="63" t="s">
        <v>5211</v>
      </c>
      <c r="G4461" s="55">
        <v>20</v>
      </c>
      <c r="H4461" s="35">
        <f t="shared" si="563"/>
        <v>20</v>
      </c>
      <c r="I4461" s="19"/>
      <c r="AO4461" s="37">
        <f t="shared" ref="AO4461:AO4506" si="564">SUM(AP4461:BT4461)</f>
        <v>0</v>
      </c>
      <c r="AQ4461" s="55"/>
      <c r="BE4461" s="55"/>
      <c r="BF4461" s="55"/>
      <c r="BG4461" s="55"/>
      <c r="BH4461" s="55"/>
      <c r="BI4461" s="55"/>
      <c r="BJ4461" s="55"/>
      <c r="BK4461" s="55"/>
      <c r="BL4461" s="55"/>
      <c r="BM4461" s="55"/>
      <c r="BN4461" s="55"/>
      <c r="BO4461" s="55"/>
      <c r="BP4461" s="55"/>
      <c r="BQ4461" s="55"/>
      <c r="BR4461" s="55"/>
      <c r="BS4461" s="55"/>
      <c r="BT4461" s="55"/>
    </row>
    <row r="4462" customFormat="1" spans="3:72">
      <c r="C4462" s="55"/>
      <c r="D4462" s="1" t="s">
        <v>5217</v>
      </c>
      <c r="E4462" s="54"/>
      <c r="F4462" s="63" t="s">
        <v>5189</v>
      </c>
      <c r="G4462" s="55">
        <v>100</v>
      </c>
      <c r="H4462" s="35">
        <f t="shared" si="563"/>
        <v>100</v>
      </c>
      <c r="I4462" s="19"/>
      <c r="AO4462" s="37">
        <f t="shared" si="564"/>
        <v>0</v>
      </c>
      <c r="AQ4462" s="55"/>
      <c r="BE4462" s="55"/>
      <c r="BF4462" s="55"/>
      <c r="BG4462" s="55"/>
      <c r="BH4462" s="55"/>
      <c r="BI4462" s="55"/>
      <c r="BJ4462" s="55"/>
      <c r="BK4462" s="55"/>
      <c r="BL4462" s="55"/>
      <c r="BM4462" s="55"/>
      <c r="BN4462" s="55"/>
      <c r="BO4462" s="55"/>
      <c r="BP4462" s="55"/>
      <c r="BQ4462" s="55"/>
      <c r="BR4462" s="55"/>
      <c r="BS4462" s="55"/>
      <c r="BT4462" s="55"/>
    </row>
    <row r="4463" customFormat="1" spans="3:72">
      <c r="C4463" s="55"/>
      <c r="D4463" s="1" t="s">
        <v>5218</v>
      </c>
      <c r="E4463" s="54"/>
      <c r="F4463" s="55" t="s">
        <v>5123</v>
      </c>
      <c r="G4463" s="55">
        <v>30</v>
      </c>
      <c r="H4463" s="35">
        <f t="shared" si="563"/>
        <v>0</v>
      </c>
      <c r="I4463" s="19"/>
      <c r="AO4463" s="37">
        <f t="shared" si="564"/>
        <v>30</v>
      </c>
      <c r="AQ4463" s="55"/>
      <c r="BE4463" s="55"/>
      <c r="BF4463" s="55"/>
      <c r="BG4463" s="55"/>
      <c r="BH4463" s="55"/>
      <c r="BI4463" s="55"/>
      <c r="BJ4463" s="55">
        <v>30</v>
      </c>
      <c r="BK4463" s="55"/>
      <c r="BL4463" s="55"/>
      <c r="BM4463" s="55"/>
      <c r="BN4463" s="55"/>
      <c r="BO4463" s="55"/>
      <c r="BP4463" s="55"/>
      <c r="BQ4463" s="55"/>
      <c r="BR4463" s="55"/>
      <c r="BS4463" s="55"/>
      <c r="BT4463" s="55"/>
    </row>
    <row r="4464" customFormat="1" spans="3:72">
      <c r="C4464" s="55"/>
      <c r="D4464" s="1" t="s">
        <v>5219</v>
      </c>
      <c r="E4464" s="54"/>
      <c r="F4464" s="63" t="s">
        <v>5211</v>
      </c>
      <c r="G4464" s="55">
        <v>20</v>
      </c>
      <c r="H4464" s="35">
        <f t="shared" si="563"/>
        <v>20</v>
      </c>
      <c r="I4464" s="19"/>
      <c r="AO4464" s="37">
        <f t="shared" si="564"/>
        <v>0</v>
      </c>
      <c r="AQ4464" s="55"/>
      <c r="BE4464" s="55"/>
      <c r="BF4464" s="55"/>
      <c r="BG4464" s="55"/>
      <c r="BH4464" s="55"/>
      <c r="BI4464" s="55"/>
      <c r="BJ4464" s="55"/>
      <c r="BK4464" s="55"/>
      <c r="BL4464" s="55"/>
      <c r="BM4464" s="55"/>
      <c r="BN4464" s="55"/>
      <c r="BO4464" s="55"/>
      <c r="BP4464" s="55"/>
      <c r="BQ4464" s="55"/>
      <c r="BR4464" s="55"/>
      <c r="BS4464" s="55"/>
      <c r="BT4464" s="55"/>
    </row>
    <row r="4465" customFormat="1" spans="3:72">
      <c r="C4465" s="55"/>
      <c r="D4465" s="1" t="s">
        <v>5220</v>
      </c>
      <c r="E4465" s="54"/>
      <c r="F4465" s="55" t="s">
        <v>5127</v>
      </c>
      <c r="G4465" s="55">
        <v>20</v>
      </c>
      <c r="H4465" s="35">
        <f t="shared" si="563"/>
        <v>20</v>
      </c>
      <c r="I4465" s="19"/>
      <c r="AO4465" s="37">
        <f t="shared" si="564"/>
        <v>0</v>
      </c>
      <c r="AQ4465" s="55"/>
      <c r="BE4465" s="55"/>
      <c r="BF4465" s="55"/>
      <c r="BG4465" s="55"/>
      <c r="BH4465" s="55"/>
      <c r="BI4465" s="55"/>
      <c r="BJ4465" s="55"/>
      <c r="BK4465" s="55"/>
      <c r="BL4465" s="55"/>
      <c r="BM4465" s="55"/>
      <c r="BN4465" s="55"/>
      <c r="BO4465" s="55"/>
      <c r="BP4465" s="55"/>
      <c r="BQ4465" s="55"/>
      <c r="BR4465" s="55"/>
      <c r="BS4465" s="55"/>
      <c r="BT4465" s="55"/>
    </row>
    <row r="4466" customFormat="1" spans="3:72">
      <c r="C4466" s="55"/>
      <c r="D4466" s="1" t="s">
        <v>5221</v>
      </c>
      <c r="E4466" s="54"/>
      <c r="F4466" s="55" t="s">
        <v>5198</v>
      </c>
      <c r="G4466" s="55">
        <v>10</v>
      </c>
      <c r="H4466" s="35">
        <f t="shared" si="563"/>
        <v>10</v>
      </c>
      <c r="I4466" s="19"/>
      <c r="AO4466" s="37">
        <f t="shared" si="564"/>
        <v>0</v>
      </c>
      <c r="AQ4466" s="55"/>
      <c r="BE4466" s="55"/>
      <c r="BF4466" s="55"/>
      <c r="BG4466" s="55"/>
      <c r="BH4466" s="55"/>
      <c r="BI4466" s="55"/>
      <c r="BJ4466" s="55"/>
      <c r="BK4466" s="55"/>
      <c r="BL4466" s="55"/>
      <c r="BM4466" s="55"/>
      <c r="BN4466" s="55"/>
      <c r="BO4466" s="55"/>
      <c r="BP4466" s="55"/>
      <c r="BQ4466" s="55"/>
      <c r="BR4466" s="55"/>
      <c r="BS4466" s="55"/>
      <c r="BT4466" s="55"/>
    </row>
    <row r="4467" customFormat="1" spans="3:72">
      <c r="C4467" s="55"/>
      <c r="D4467" s="1" t="s">
        <v>5206</v>
      </c>
      <c r="E4467" s="54"/>
      <c r="F4467" s="55" t="s">
        <v>5198</v>
      </c>
      <c r="G4467" s="55">
        <v>70</v>
      </c>
      <c r="H4467" s="35">
        <f t="shared" si="563"/>
        <v>70</v>
      </c>
      <c r="I4467" s="19"/>
      <c r="AO4467" s="37">
        <f t="shared" si="564"/>
        <v>0</v>
      </c>
      <c r="AQ4467" s="55"/>
      <c r="BE4467" s="55"/>
      <c r="BF4467" s="55"/>
      <c r="BG4467" s="55"/>
      <c r="BH4467" s="55"/>
      <c r="BI4467" s="55"/>
      <c r="BJ4467" s="55"/>
      <c r="BK4467" s="55"/>
      <c r="BL4467" s="55"/>
      <c r="BM4467" s="55"/>
      <c r="BN4467" s="55"/>
      <c r="BO4467" s="55"/>
      <c r="BP4467" s="55"/>
      <c r="BQ4467" s="55"/>
      <c r="BR4467" s="55"/>
      <c r="BS4467" s="55"/>
      <c r="BT4467" s="55"/>
    </row>
    <row r="4468" customFormat="1" spans="3:72">
      <c r="C4468" s="55"/>
      <c r="D4468" s="1" t="s">
        <v>5222</v>
      </c>
      <c r="E4468" s="54"/>
      <c r="F4468" s="63" t="s">
        <v>5223</v>
      </c>
      <c r="G4468" s="55">
        <v>160</v>
      </c>
      <c r="H4468" s="35">
        <f t="shared" si="563"/>
        <v>160</v>
      </c>
      <c r="I4468" s="19"/>
      <c r="AO4468" s="37">
        <f t="shared" si="564"/>
        <v>0</v>
      </c>
      <c r="AQ4468" s="55"/>
      <c r="BE4468" s="55"/>
      <c r="BF4468" s="55"/>
      <c r="BG4468" s="55"/>
      <c r="BH4468" s="55"/>
      <c r="BI4468" s="55"/>
      <c r="BJ4468" s="55"/>
      <c r="BK4468" s="55"/>
      <c r="BL4468" s="55"/>
      <c r="BM4468" s="55"/>
      <c r="BN4468" s="55"/>
      <c r="BO4468" s="55"/>
      <c r="BP4468" s="55"/>
      <c r="BQ4468" s="55"/>
      <c r="BR4468" s="55"/>
      <c r="BS4468" s="55"/>
      <c r="BT4468" s="55"/>
    </row>
    <row r="4469" customFormat="1" spans="3:72">
      <c r="C4469" s="55"/>
      <c r="D4469" s="1" t="s">
        <v>5224</v>
      </c>
      <c r="E4469" s="54"/>
      <c r="F4469" s="63" t="s">
        <v>5225</v>
      </c>
      <c r="G4469" s="55">
        <v>800</v>
      </c>
      <c r="H4469" s="35">
        <f t="shared" si="563"/>
        <v>800</v>
      </c>
      <c r="I4469" s="19"/>
      <c r="AO4469" s="37">
        <f t="shared" si="564"/>
        <v>0</v>
      </c>
      <c r="AQ4469" s="55"/>
      <c r="BE4469" s="55"/>
      <c r="BF4469" s="55"/>
      <c r="BG4469" s="55"/>
      <c r="BH4469" s="55"/>
      <c r="BI4469" s="55"/>
      <c r="BJ4469" s="55"/>
      <c r="BK4469" s="55"/>
      <c r="BL4469" s="55"/>
      <c r="BM4469" s="55"/>
      <c r="BN4469" s="55"/>
      <c r="BO4469" s="55"/>
      <c r="BP4469" s="55"/>
      <c r="BQ4469" s="55"/>
      <c r="BR4469" s="55"/>
      <c r="BS4469" s="55"/>
      <c r="BT4469" s="55"/>
    </row>
    <row r="4470" customFormat="1" spans="3:72">
      <c r="C4470" s="55"/>
      <c r="D4470" s="1" t="s">
        <v>5226</v>
      </c>
      <c r="E4470" s="54"/>
      <c r="F4470" s="63" t="s">
        <v>5227</v>
      </c>
      <c r="G4470" s="55">
        <v>900</v>
      </c>
      <c r="H4470" s="35">
        <f t="shared" si="563"/>
        <v>900</v>
      </c>
      <c r="I4470" s="19"/>
      <c r="AO4470" s="37">
        <f t="shared" si="564"/>
        <v>0</v>
      </c>
      <c r="AQ4470" s="55"/>
      <c r="BE4470" s="55"/>
      <c r="BF4470" s="55"/>
      <c r="BG4470" s="55"/>
      <c r="BH4470" s="55"/>
      <c r="BI4470" s="55"/>
      <c r="BJ4470" s="55"/>
      <c r="BK4470" s="55"/>
      <c r="BL4470" s="55"/>
      <c r="BM4470" s="55"/>
      <c r="BN4470" s="55"/>
      <c r="BO4470" s="55"/>
      <c r="BP4470" s="55"/>
      <c r="BQ4470" s="55"/>
      <c r="BR4470" s="55"/>
      <c r="BS4470" s="55"/>
      <c r="BT4470" s="55"/>
    </row>
    <row r="4471" customFormat="1" spans="3:72">
      <c r="C4471" s="55"/>
      <c r="D4471" s="1" t="s">
        <v>5228</v>
      </c>
      <c r="E4471" s="54"/>
      <c r="F4471" s="55" t="s">
        <v>5229</v>
      </c>
      <c r="G4471" s="55">
        <v>40</v>
      </c>
      <c r="H4471" s="35">
        <f t="shared" si="563"/>
        <v>40</v>
      </c>
      <c r="I4471" s="19"/>
      <c r="AO4471" s="37">
        <f t="shared" si="564"/>
        <v>0</v>
      </c>
      <c r="AQ4471" s="55"/>
      <c r="BE4471" s="55"/>
      <c r="BF4471" s="55"/>
      <c r="BG4471" s="55"/>
      <c r="BH4471" s="55"/>
      <c r="BI4471" s="55"/>
      <c r="BJ4471" s="55"/>
      <c r="BK4471" s="55"/>
      <c r="BL4471" s="55"/>
      <c r="BM4471" s="55"/>
      <c r="BN4471" s="55"/>
      <c r="BO4471" s="55"/>
      <c r="BP4471" s="55"/>
      <c r="BQ4471" s="55"/>
      <c r="BR4471" s="55"/>
      <c r="BS4471" s="55"/>
      <c r="BT4471" s="55"/>
    </row>
    <row r="4472" customFormat="1" spans="3:72">
      <c r="C4472" s="55"/>
      <c r="D4472" s="1" t="s">
        <v>5230</v>
      </c>
      <c r="E4472" s="54"/>
      <c r="F4472" s="55"/>
      <c r="G4472" s="55">
        <v>50</v>
      </c>
      <c r="H4472" s="35">
        <f t="shared" si="563"/>
        <v>0</v>
      </c>
      <c r="I4472" s="19"/>
      <c r="AO4472" s="37">
        <f t="shared" si="564"/>
        <v>50</v>
      </c>
      <c r="AQ4472" s="55"/>
      <c r="BE4472" s="55"/>
      <c r="BF4472" s="55"/>
      <c r="BG4472" s="55"/>
      <c r="BH4472" s="55"/>
      <c r="BI4472" s="55"/>
      <c r="BJ4472" s="55">
        <v>50</v>
      </c>
      <c r="BK4472" s="55"/>
      <c r="BL4472" s="55"/>
      <c r="BM4472" s="55"/>
      <c r="BN4472" s="55"/>
      <c r="BO4472" s="55"/>
      <c r="BP4472" s="55"/>
      <c r="BQ4472" s="55"/>
      <c r="BR4472" s="55"/>
      <c r="BS4472" s="55"/>
      <c r="BT4472" s="55"/>
    </row>
    <row r="4473" customFormat="1" spans="3:72">
      <c r="C4473" s="55"/>
      <c r="D4473" s="1" t="s">
        <v>5231</v>
      </c>
      <c r="E4473" s="54"/>
      <c r="F4473" s="55" t="s">
        <v>5161</v>
      </c>
      <c r="G4473" s="55">
        <v>15</v>
      </c>
      <c r="H4473" s="35">
        <f t="shared" si="563"/>
        <v>15</v>
      </c>
      <c r="I4473" s="19"/>
      <c r="AO4473" s="37">
        <f t="shared" si="564"/>
        <v>0</v>
      </c>
      <c r="AQ4473" s="55"/>
      <c r="BE4473" s="55"/>
      <c r="BF4473" s="55"/>
      <c r="BG4473" s="55"/>
      <c r="BH4473" s="55"/>
      <c r="BI4473" s="55"/>
      <c r="BJ4473" s="55"/>
      <c r="BK4473" s="55"/>
      <c r="BL4473" s="55"/>
      <c r="BM4473" s="55"/>
      <c r="BN4473" s="55"/>
      <c r="BO4473" s="55"/>
      <c r="BP4473" s="55"/>
      <c r="BQ4473" s="55"/>
      <c r="BR4473" s="55"/>
      <c r="BS4473" s="55"/>
      <c r="BT4473" s="55"/>
    </row>
    <row r="4474" customFormat="1" spans="3:72">
      <c r="C4474" s="55"/>
      <c r="D4474" s="1" t="s">
        <v>5232</v>
      </c>
      <c r="E4474" s="54"/>
      <c r="F4474" s="55" t="s">
        <v>4916</v>
      </c>
      <c r="G4474" s="55">
        <v>20</v>
      </c>
      <c r="H4474" s="35">
        <f t="shared" si="563"/>
        <v>20</v>
      </c>
      <c r="I4474" s="19"/>
      <c r="AO4474" s="37">
        <f t="shared" si="564"/>
        <v>0</v>
      </c>
      <c r="AQ4474" s="55"/>
      <c r="BE4474" s="55"/>
      <c r="BF4474" s="55"/>
      <c r="BG4474" s="55"/>
      <c r="BH4474" s="55"/>
      <c r="BI4474" s="55"/>
      <c r="BJ4474" s="55"/>
      <c r="BK4474" s="55"/>
      <c r="BL4474" s="55"/>
      <c r="BM4474" s="55"/>
      <c r="BN4474" s="55"/>
      <c r="BO4474" s="55"/>
      <c r="BP4474" s="55"/>
      <c r="BQ4474" s="55"/>
      <c r="BR4474" s="55"/>
      <c r="BS4474" s="55"/>
      <c r="BT4474" s="55"/>
    </row>
    <row r="4475" customFormat="1" spans="3:72">
      <c r="C4475" s="55"/>
      <c r="D4475" s="1" t="s">
        <v>5233</v>
      </c>
      <c r="E4475" s="54"/>
      <c r="F4475" s="55"/>
      <c r="G4475" s="55"/>
      <c r="H4475" s="35">
        <f t="shared" si="563"/>
        <v>0</v>
      </c>
      <c r="I4475" s="19"/>
      <c r="AO4475" s="37">
        <f t="shared" si="564"/>
        <v>0</v>
      </c>
      <c r="AQ4475" s="55"/>
      <c r="BE4475" s="55"/>
      <c r="BF4475" s="55"/>
      <c r="BG4475" s="55"/>
      <c r="BH4475" s="55"/>
      <c r="BI4475" s="55"/>
      <c r="BJ4475" s="55"/>
      <c r="BK4475" s="55"/>
      <c r="BL4475" s="55"/>
      <c r="BM4475" s="55"/>
      <c r="BN4475" s="55"/>
      <c r="BO4475" s="55"/>
      <c r="BP4475" s="55"/>
      <c r="BQ4475" s="55"/>
      <c r="BR4475" s="55"/>
      <c r="BS4475" s="55"/>
      <c r="BT4475" s="55"/>
    </row>
    <row r="4476" customFormat="1" spans="3:72">
      <c r="C4476" s="55"/>
      <c r="D4476" s="1" t="s">
        <v>5234</v>
      </c>
      <c r="E4476" s="54"/>
      <c r="F4476" s="55" t="s">
        <v>3085</v>
      </c>
      <c r="G4476" s="55">
        <v>400</v>
      </c>
      <c r="H4476" s="35">
        <f t="shared" si="563"/>
        <v>390</v>
      </c>
      <c r="I4476" s="19"/>
      <c r="AO4476" s="37">
        <f t="shared" si="564"/>
        <v>10</v>
      </c>
      <c r="AQ4476" s="55"/>
      <c r="BE4476" s="55"/>
      <c r="BF4476" s="55"/>
      <c r="BG4476" s="55"/>
      <c r="BH4476" s="55"/>
      <c r="BI4476" s="55"/>
      <c r="BJ4476" s="55"/>
      <c r="BK4476" s="55">
        <v>10</v>
      </c>
      <c r="BL4476" s="55"/>
      <c r="BM4476" s="55"/>
      <c r="BN4476" s="55"/>
      <c r="BO4476" s="55"/>
      <c r="BP4476" s="55"/>
      <c r="BQ4476" s="55"/>
      <c r="BR4476" s="55"/>
      <c r="BS4476" s="55"/>
      <c r="BT4476" s="55"/>
    </row>
    <row r="4477" customFormat="1" spans="3:72">
      <c r="C4477" s="55"/>
      <c r="D4477" s="1" t="s">
        <v>5235</v>
      </c>
      <c r="E4477" s="54"/>
      <c r="F4477" s="63" t="s">
        <v>5236</v>
      </c>
      <c r="G4477" s="55">
        <v>90</v>
      </c>
      <c r="H4477" s="35">
        <f t="shared" si="563"/>
        <v>90</v>
      </c>
      <c r="I4477" s="19"/>
      <c r="AO4477" s="37">
        <f t="shared" si="564"/>
        <v>0</v>
      </c>
      <c r="AQ4477" s="55"/>
      <c r="BE4477" s="55"/>
      <c r="BF4477" s="55"/>
      <c r="BG4477" s="55"/>
      <c r="BH4477" s="55"/>
      <c r="BI4477" s="55"/>
      <c r="BJ4477" s="55"/>
      <c r="BK4477" s="55"/>
      <c r="BL4477" s="55"/>
      <c r="BM4477" s="55"/>
      <c r="BN4477" s="55"/>
      <c r="BO4477" s="55"/>
      <c r="BP4477" s="55"/>
      <c r="BQ4477" s="55"/>
      <c r="BR4477" s="55"/>
      <c r="BS4477" s="55"/>
      <c r="BT4477" s="55"/>
    </row>
    <row r="4478" customFormat="1" spans="3:72">
      <c r="C4478" s="55"/>
      <c r="D4478" s="1" t="s">
        <v>5237</v>
      </c>
      <c r="E4478" s="54"/>
      <c r="F4478" s="55" t="s">
        <v>5238</v>
      </c>
      <c r="G4478" s="55">
        <v>1200</v>
      </c>
      <c r="H4478" s="35">
        <f t="shared" si="563"/>
        <v>1200</v>
      </c>
      <c r="I4478" s="19"/>
      <c r="AO4478" s="37">
        <f t="shared" si="564"/>
        <v>0</v>
      </c>
      <c r="AQ4478" s="55"/>
      <c r="BE4478" s="55"/>
      <c r="BF4478" s="55"/>
      <c r="BG4478" s="55"/>
      <c r="BH4478" s="55"/>
      <c r="BI4478" s="55"/>
      <c r="BJ4478" s="55"/>
      <c r="BK4478" s="55"/>
      <c r="BL4478" s="55"/>
      <c r="BM4478" s="55"/>
      <c r="BN4478" s="55"/>
      <c r="BO4478" s="55"/>
      <c r="BP4478" s="55"/>
      <c r="BQ4478" s="55"/>
      <c r="BR4478" s="55"/>
      <c r="BS4478" s="55"/>
      <c r="BT4478" s="55"/>
    </row>
    <row r="4479" customFormat="1" spans="3:72">
      <c r="C4479" s="55"/>
      <c r="D4479" s="1" t="s">
        <v>5239</v>
      </c>
      <c r="E4479" s="54"/>
      <c r="F4479" s="55" t="s">
        <v>4911</v>
      </c>
      <c r="G4479" s="55">
        <v>100</v>
      </c>
      <c r="H4479" s="35">
        <f t="shared" si="563"/>
        <v>100</v>
      </c>
      <c r="I4479" s="19"/>
      <c r="AO4479" s="37">
        <f t="shared" si="564"/>
        <v>0</v>
      </c>
      <c r="AQ4479" s="55"/>
      <c r="BE4479" s="55"/>
      <c r="BF4479" s="55"/>
      <c r="BG4479" s="55"/>
      <c r="BH4479" s="55"/>
      <c r="BI4479" s="55"/>
      <c r="BJ4479" s="55"/>
      <c r="BK4479" s="55"/>
      <c r="BL4479" s="55"/>
      <c r="BM4479" s="55"/>
      <c r="BN4479" s="55"/>
      <c r="BO4479" s="55"/>
      <c r="BP4479" s="55"/>
      <c r="BQ4479" s="55"/>
      <c r="BR4479" s="55"/>
      <c r="BS4479" s="55"/>
      <c r="BT4479" s="55"/>
    </row>
    <row r="4480" customFormat="1" spans="3:72">
      <c r="C4480" s="55"/>
      <c r="D4480" s="1" t="s">
        <v>5240</v>
      </c>
      <c r="E4480" s="54"/>
      <c r="F4480" s="55"/>
      <c r="G4480" s="55">
        <v>200</v>
      </c>
      <c r="H4480" s="35">
        <f t="shared" si="563"/>
        <v>200</v>
      </c>
      <c r="I4480" s="19"/>
      <c r="AO4480" s="37">
        <f t="shared" si="564"/>
        <v>0</v>
      </c>
      <c r="AQ4480" s="55"/>
      <c r="BE4480" s="55"/>
      <c r="BF4480" s="55"/>
      <c r="BG4480" s="55"/>
      <c r="BH4480" s="55"/>
      <c r="BI4480" s="55"/>
      <c r="BJ4480" s="55"/>
      <c r="BK4480" s="55"/>
      <c r="BL4480" s="55"/>
      <c r="BM4480" s="55"/>
      <c r="BN4480" s="55"/>
      <c r="BO4480" s="55"/>
      <c r="BP4480" s="55"/>
      <c r="BQ4480" s="55"/>
      <c r="BR4480" s="55"/>
      <c r="BS4480" s="55"/>
      <c r="BT4480" s="55"/>
    </row>
    <row r="4481" customFormat="1" spans="3:72">
      <c r="C4481" s="55"/>
      <c r="D4481" s="1" t="s">
        <v>5241</v>
      </c>
      <c r="E4481" s="54"/>
      <c r="F4481" s="55"/>
      <c r="G4481" s="55">
        <v>100</v>
      </c>
      <c r="H4481" s="35">
        <f t="shared" si="563"/>
        <v>100</v>
      </c>
      <c r="I4481" s="19"/>
      <c r="AO4481" s="37">
        <f t="shared" si="564"/>
        <v>0</v>
      </c>
      <c r="AQ4481" s="55"/>
      <c r="BE4481" s="55"/>
      <c r="BF4481" s="55"/>
      <c r="BG4481" s="55"/>
      <c r="BH4481" s="55"/>
      <c r="BI4481" s="55"/>
      <c r="BJ4481" s="55"/>
      <c r="BK4481" s="55"/>
      <c r="BL4481" s="55"/>
      <c r="BM4481" s="55"/>
      <c r="BN4481" s="55"/>
      <c r="BO4481" s="55"/>
      <c r="BP4481" s="55"/>
      <c r="BQ4481" s="55"/>
      <c r="BR4481" s="55"/>
      <c r="BS4481" s="55"/>
      <c r="BT4481" s="55"/>
    </row>
    <row r="4482" customFormat="1" spans="3:72">
      <c r="C4482" s="55"/>
      <c r="D4482" s="1" t="s">
        <v>5242</v>
      </c>
      <c r="E4482" s="54"/>
      <c r="F4482" s="55"/>
      <c r="G4482" s="55">
        <v>100</v>
      </c>
      <c r="H4482" s="35">
        <f t="shared" si="563"/>
        <v>100</v>
      </c>
      <c r="I4482" s="19"/>
      <c r="AO4482" s="37">
        <f t="shared" si="564"/>
        <v>0</v>
      </c>
      <c r="AQ4482" s="55"/>
      <c r="BE4482" s="55"/>
      <c r="BF4482" s="55"/>
      <c r="BG4482" s="55"/>
      <c r="BH4482" s="55"/>
      <c r="BI4482" s="55"/>
      <c r="BJ4482" s="55"/>
      <c r="BK4482" s="55"/>
      <c r="BL4482" s="55"/>
      <c r="BM4482" s="55"/>
      <c r="BN4482" s="55"/>
      <c r="BO4482" s="55"/>
      <c r="BP4482" s="55"/>
      <c r="BQ4482" s="55"/>
      <c r="BR4482" s="55"/>
      <c r="BS4482" s="55"/>
      <c r="BT4482" s="55"/>
    </row>
    <row r="4483" customFormat="1" spans="3:72">
      <c r="C4483" s="55"/>
      <c r="D4483" s="1" t="s">
        <v>5243</v>
      </c>
      <c r="E4483" s="54"/>
      <c r="F4483" s="63" t="s">
        <v>5244</v>
      </c>
      <c r="G4483" s="55">
        <v>20</v>
      </c>
      <c r="H4483" s="35">
        <f t="shared" si="563"/>
        <v>20</v>
      </c>
      <c r="I4483" s="19"/>
      <c r="AO4483" s="37">
        <f t="shared" si="564"/>
        <v>0</v>
      </c>
      <c r="AQ4483" s="55"/>
      <c r="BE4483" s="55"/>
      <c r="BF4483" s="55"/>
      <c r="BG4483" s="55"/>
      <c r="BH4483" s="55"/>
      <c r="BI4483" s="55"/>
      <c r="BJ4483" s="55"/>
      <c r="BK4483" s="55"/>
      <c r="BL4483" s="55"/>
      <c r="BM4483" s="55"/>
      <c r="BN4483" s="55"/>
      <c r="BO4483" s="55"/>
      <c r="BP4483" s="55"/>
      <c r="BQ4483" s="55"/>
      <c r="BR4483" s="55"/>
      <c r="BS4483" s="55"/>
      <c r="BT4483" s="55"/>
    </row>
    <row r="4484" customFormat="1" spans="3:72">
      <c r="C4484" s="55"/>
      <c r="D4484" s="1" t="s">
        <v>5245</v>
      </c>
      <c r="E4484" s="54"/>
      <c r="F4484" s="55"/>
      <c r="G4484" s="55">
        <v>50</v>
      </c>
      <c r="H4484" s="35">
        <f t="shared" si="563"/>
        <v>50</v>
      </c>
      <c r="I4484" s="19"/>
      <c r="AO4484" s="37">
        <f t="shared" si="564"/>
        <v>0</v>
      </c>
      <c r="AQ4484" s="55"/>
      <c r="BE4484" s="55"/>
      <c r="BF4484" s="55"/>
      <c r="BG4484" s="55"/>
      <c r="BH4484" s="55"/>
      <c r="BI4484" s="55"/>
      <c r="BJ4484" s="55"/>
      <c r="BK4484" s="55"/>
      <c r="BL4484" s="55"/>
      <c r="BM4484" s="55"/>
      <c r="BN4484" s="55"/>
      <c r="BO4484" s="55"/>
      <c r="BP4484" s="55"/>
      <c r="BQ4484" s="55"/>
      <c r="BR4484" s="55"/>
      <c r="BS4484" s="55"/>
      <c r="BT4484" s="55"/>
    </row>
    <row r="4485" customFormat="1" spans="3:72">
      <c r="C4485" s="55"/>
      <c r="D4485" s="1" t="s">
        <v>5173</v>
      </c>
      <c r="E4485" s="54"/>
      <c r="F4485" s="55"/>
      <c r="G4485" s="55">
        <v>150</v>
      </c>
      <c r="H4485" s="35">
        <f t="shared" si="563"/>
        <v>150</v>
      </c>
      <c r="I4485" s="19"/>
      <c r="AO4485" s="37">
        <f t="shared" si="564"/>
        <v>0</v>
      </c>
      <c r="AQ4485" s="55"/>
      <c r="BE4485" s="55"/>
      <c r="BF4485" s="55"/>
      <c r="BG4485" s="55"/>
      <c r="BH4485" s="55"/>
      <c r="BI4485" s="55"/>
      <c r="BJ4485" s="55"/>
      <c r="BK4485" s="55"/>
      <c r="BL4485" s="55"/>
      <c r="BM4485" s="55"/>
      <c r="BN4485" s="55"/>
      <c r="BO4485" s="55"/>
      <c r="BP4485" s="55"/>
      <c r="BQ4485" s="55"/>
      <c r="BR4485" s="55"/>
      <c r="BS4485" s="55"/>
      <c r="BT4485" s="55"/>
    </row>
    <row r="4486" customFormat="1" spans="3:72">
      <c r="C4486" s="55"/>
      <c r="D4486" s="1" t="s">
        <v>5246</v>
      </c>
      <c r="E4486" s="54"/>
      <c r="F4486" s="63" t="s">
        <v>5200</v>
      </c>
      <c r="G4486" s="55">
        <v>100</v>
      </c>
      <c r="H4486" s="35">
        <f t="shared" si="563"/>
        <v>100</v>
      </c>
      <c r="I4486" s="19"/>
      <c r="AO4486" s="37">
        <f t="shared" si="564"/>
        <v>0</v>
      </c>
      <c r="AQ4486" s="55"/>
      <c r="BE4486" s="55"/>
      <c r="BF4486" s="55"/>
      <c r="BG4486" s="55"/>
      <c r="BH4486" s="55"/>
      <c r="BI4486" s="55"/>
      <c r="BJ4486" s="55"/>
      <c r="BK4486" s="55"/>
      <c r="BL4486" s="55"/>
      <c r="BM4486" s="55"/>
      <c r="BN4486" s="55"/>
      <c r="BO4486" s="55"/>
      <c r="BP4486" s="55"/>
      <c r="BQ4486" s="55"/>
      <c r="BR4486" s="55"/>
      <c r="BS4486" s="55"/>
      <c r="BT4486" s="55"/>
    </row>
    <row r="4487" customFormat="1" spans="3:72">
      <c r="C4487" s="55"/>
      <c r="D4487" s="1" t="s">
        <v>5247</v>
      </c>
      <c r="E4487" s="54"/>
      <c r="F4487" s="55"/>
      <c r="G4487" s="55">
        <v>50</v>
      </c>
      <c r="H4487" s="35">
        <f t="shared" si="563"/>
        <v>50</v>
      </c>
      <c r="I4487" s="19"/>
      <c r="AO4487" s="37">
        <f t="shared" si="564"/>
        <v>0</v>
      </c>
      <c r="AQ4487" s="55"/>
      <c r="BE4487" s="55"/>
      <c r="BF4487" s="55"/>
      <c r="BG4487" s="55"/>
      <c r="BH4487" s="55"/>
      <c r="BI4487" s="55"/>
      <c r="BJ4487" s="55"/>
      <c r="BK4487" s="55"/>
      <c r="BL4487" s="55"/>
      <c r="BM4487" s="55"/>
      <c r="BN4487" s="55"/>
      <c r="BO4487" s="55"/>
      <c r="BP4487" s="55"/>
      <c r="BQ4487" s="55"/>
      <c r="BR4487" s="55"/>
      <c r="BS4487" s="55"/>
      <c r="BT4487" s="55"/>
    </row>
    <row r="4488" customFormat="1" spans="3:72">
      <c r="C4488" s="55"/>
      <c r="D4488" s="1" t="s">
        <v>5248</v>
      </c>
      <c r="E4488" s="54"/>
      <c r="F4488" s="55"/>
      <c r="G4488" s="55">
        <v>10</v>
      </c>
      <c r="H4488" s="35">
        <f t="shared" si="563"/>
        <v>10</v>
      </c>
      <c r="I4488" s="19"/>
      <c r="AO4488" s="37">
        <f t="shared" si="564"/>
        <v>0</v>
      </c>
      <c r="AQ4488" s="55"/>
      <c r="BE4488" s="55"/>
      <c r="BF4488" s="55"/>
      <c r="BG4488" s="55"/>
      <c r="BH4488" s="55"/>
      <c r="BI4488" s="55"/>
      <c r="BJ4488" s="55"/>
      <c r="BK4488" s="55"/>
      <c r="BL4488" s="55"/>
      <c r="BM4488" s="55"/>
      <c r="BN4488" s="55"/>
      <c r="BO4488" s="55"/>
      <c r="BP4488" s="55"/>
      <c r="BQ4488" s="55"/>
      <c r="BR4488" s="55"/>
      <c r="BS4488" s="55"/>
      <c r="BT4488" s="55"/>
    </row>
    <row r="4489" customFormat="1" spans="3:72">
      <c r="C4489" s="55"/>
      <c r="D4489" s="1" t="s">
        <v>5249</v>
      </c>
      <c r="E4489" s="54"/>
      <c r="F4489" s="55"/>
      <c r="G4489" s="55">
        <v>10</v>
      </c>
      <c r="H4489" s="35">
        <f t="shared" si="563"/>
        <v>10</v>
      </c>
      <c r="I4489" s="19"/>
      <c r="AO4489" s="37">
        <f t="shared" si="564"/>
        <v>0</v>
      </c>
      <c r="AQ4489" s="55"/>
      <c r="BE4489" s="55"/>
      <c r="BF4489" s="55"/>
      <c r="BG4489" s="55"/>
      <c r="BH4489" s="55"/>
      <c r="BI4489" s="55"/>
      <c r="BJ4489" s="55"/>
      <c r="BK4489" s="55"/>
      <c r="BL4489" s="55"/>
      <c r="BM4489" s="55"/>
      <c r="BN4489" s="55"/>
      <c r="BO4489" s="55"/>
      <c r="BP4489" s="55"/>
      <c r="BQ4489" s="55"/>
      <c r="BR4489" s="55"/>
      <c r="BS4489" s="55"/>
      <c r="BT4489" s="55"/>
    </row>
    <row r="4490" customFormat="1" spans="3:72">
      <c r="C4490" s="55"/>
      <c r="D4490" s="1" t="s">
        <v>5250</v>
      </c>
      <c r="E4490" s="54"/>
      <c r="F4490" s="55"/>
      <c r="G4490" s="55">
        <v>100</v>
      </c>
      <c r="H4490" s="35">
        <f t="shared" si="563"/>
        <v>100</v>
      </c>
      <c r="I4490" s="19"/>
      <c r="AO4490" s="37">
        <f t="shared" si="564"/>
        <v>0</v>
      </c>
      <c r="AQ4490" s="55"/>
      <c r="BE4490" s="55"/>
      <c r="BF4490" s="55"/>
      <c r="BG4490" s="55"/>
      <c r="BH4490" s="55"/>
      <c r="BI4490" s="55"/>
      <c r="BJ4490" s="55"/>
      <c r="BK4490" s="55"/>
      <c r="BL4490" s="55"/>
      <c r="BM4490" s="55"/>
      <c r="BN4490" s="55"/>
      <c r="BO4490" s="55"/>
      <c r="BP4490" s="55"/>
      <c r="BQ4490" s="55"/>
      <c r="BR4490" s="55"/>
      <c r="BS4490" s="55"/>
      <c r="BT4490" s="55"/>
    </row>
    <row r="4491" customFormat="1" spans="3:72">
      <c r="C4491" s="55"/>
      <c r="D4491" s="1" t="s">
        <v>5251</v>
      </c>
      <c r="E4491" s="54"/>
      <c r="F4491" s="55" t="s">
        <v>4916</v>
      </c>
      <c r="G4491" s="55">
        <v>50</v>
      </c>
      <c r="H4491" s="35">
        <f t="shared" si="563"/>
        <v>50</v>
      </c>
      <c r="I4491" s="19"/>
      <c r="AO4491" s="37">
        <f t="shared" si="564"/>
        <v>0</v>
      </c>
      <c r="AQ4491" s="55"/>
      <c r="BE4491" s="55"/>
      <c r="BF4491" s="55"/>
      <c r="BG4491" s="55"/>
      <c r="BH4491" s="55"/>
      <c r="BI4491" s="55"/>
      <c r="BJ4491" s="55"/>
      <c r="BK4491" s="55"/>
      <c r="BL4491" s="55"/>
      <c r="BM4491" s="55"/>
      <c r="BN4491" s="55"/>
      <c r="BO4491" s="55"/>
      <c r="BP4491" s="55"/>
      <c r="BQ4491" s="55"/>
      <c r="BR4491" s="55"/>
      <c r="BS4491" s="55"/>
      <c r="BT4491" s="55"/>
    </row>
    <row r="4492" customFormat="1" spans="3:72">
      <c r="C4492" s="55"/>
      <c r="D4492" s="1" t="s">
        <v>5252</v>
      </c>
      <c r="E4492" s="54"/>
      <c r="F4492" s="55"/>
      <c r="G4492" s="55">
        <v>200</v>
      </c>
      <c r="H4492" s="35">
        <f t="shared" si="563"/>
        <v>200</v>
      </c>
      <c r="I4492" s="19"/>
      <c r="AO4492" s="37">
        <f t="shared" si="564"/>
        <v>0</v>
      </c>
      <c r="AQ4492" s="55"/>
      <c r="BE4492" s="55"/>
      <c r="BF4492" s="55"/>
      <c r="BG4492" s="55"/>
      <c r="BH4492" s="55"/>
      <c r="BI4492" s="55"/>
      <c r="BJ4492" s="55"/>
      <c r="BK4492" s="55"/>
      <c r="BL4492" s="55"/>
      <c r="BM4492" s="55"/>
      <c r="BN4492" s="55"/>
      <c r="BO4492" s="55"/>
      <c r="BP4492" s="55"/>
      <c r="BQ4492" s="55"/>
      <c r="BR4492" s="55"/>
      <c r="BS4492" s="55"/>
      <c r="BT4492" s="55"/>
    </row>
    <row r="4493" customFormat="1" spans="3:72">
      <c r="C4493" s="55"/>
      <c r="D4493" s="1" t="s">
        <v>5253</v>
      </c>
      <c r="E4493" s="54"/>
      <c r="F4493" s="63" t="s">
        <v>5254</v>
      </c>
      <c r="G4493" s="55">
        <v>80</v>
      </c>
      <c r="H4493" s="35">
        <f t="shared" si="563"/>
        <v>80</v>
      </c>
      <c r="I4493" s="19"/>
      <c r="AO4493" s="37">
        <f t="shared" si="564"/>
        <v>0</v>
      </c>
      <c r="AQ4493" s="55"/>
      <c r="BE4493" s="55"/>
      <c r="BF4493" s="55"/>
      <c r="BG4493" s="55"/>
      <c r="BH4493" s="55"/>
      <c r="BI4493" s="55"/>
      <c r="BJ4493" s="55"/>
      <c r="BK4493" s="55"/>
      <c r="BL4493" s="55"/>
      <c r="BM4493" s="55"/>
      <c r="BN4493" s="55"/>
      <c r="BO4493" s="55"/>
      <c r="BP4493" s="55"/>
      <c r="BQ4493" s="55"/>
      <c r="BR4493" s="55"/>
      <c r="BS4493" s="55"/>
      <c r="BT4493" s="55"/>
    </row>
    <row r="4494" customFormat="1" spans="3:72">
      <c r="C4494" s="55"/>
      <c r="D4494" s="1" t="s">
        <v>5255</v>
      </c>
      <c r="E4494" s="54"/>
      <c r="F4494" s="55"/>
      <c r="G4494" s="55">
        <v>50</v>
      </c>
      <c r="H4494" s="35">
        <f t="shared" si="563"/>
        <v>50</v>
      </c>
      <c r="I4494" s="19"/>
      <c r="AO4494" s="37">
        <f t="shared" si="564"/>
        <v>0</v>
      </c>
      <c r="AQ4494" s="55"/>
      <c r="BE4494" s="55"/>
      <c r="BF4494" s="55"/>
      <c r="BG4494" s="55"/>
      <c r="BH4494" s="55"/>
      <c r="BI4494" s="55"/>
      <c r="BJ4494" s="55"/>
      <c r="BK4494" s="55"/>
      <c r="BL4494" s="55"/>
      <c r="BM4494" s="55"/>
      <c r="BN4494" s="55"/>
      <c r="BO4494" s="55"/>
      <c r="BP4494" s="55"/>
      <c r="BQ4494" s="55"/>
      <c r="BR4494" s="55"/>
      <c r="BS4494" s="55"/>
      <c r="BT4494" s="55"/>
    </row>
    <row r="4495" customFormat="1" spans="3:72">
      <c r="C4495" s="55"/>
      <c r="D4495" s="1" t="s">
        <v>5256</v>
      </c>
      <c r="E4495" s="54"/>
      <c r="F4495" s="63" t="s">
        <v>5257</v>
      </c>
      <c r="G4495" s="55">
        <v>100</v>
      </c>
      <c r="H4495" s="35">
        <f t="shared" si="563"/>
        <v>100</v>
      </c>
      <c r="I4495" s="19"/>
      <c r="AO4495" s="37">
        <f t="shared" si="564"/>
        <v>0</v>
      </c>
      <c r="AQ4495" s="55"/>
      <c r="BE4495" s="55"/>
      <c r="BF4495" s="55"/>
      <c r="BG4495" s="55"/>
      <c r="BH4495" s="55"/>
      <c r="BI4495" s="55"/>
      <c r="BJ4495" s="55"/>
      <c r="BK4495" s="55"/>
      <c r="BL4495" s="55"/>
      <c r="BM4495" s="55"/>
      <c r="BN4495" s="55"/>
      <c r="BO4495" s="55"/>
      <c r="BP4495" s="55"/>
      <c r="BQ4495" s="55"/>
      <c r="BR4495" s="55"/>
      <c r="BS4495" s="55"/>
      <c r="BT4495" s="55"/>
    </row>
    <row r="4496" customFormat="1" spans="3:72">
      <c r="C4496" s="55"/>
      <c r="D4496" s="1" t="s">
        <v>5258</v>
      </c>
      <c r="E4496" s="54"/>
      <c r="F4496" s="55"/>
      <c r="G4496" s="55">
        <v>30</v>
      </c>
      <c r="H4496" s="35">
        <f t="shared" si="563"/>
        <v>30</v>
      </c>
      <c r="I4496" s="19"/>
      <c r="AO4496" s="37">
        <f t="shared" si="564"/>
        <v>0</v>
      </c>
      <c r="AQ4496" s="55"/>
      <c r="BE4496" s="55"/>
      <c r="BF4496" s="55"/>
      <c r="BG4496" s="55"/>
      <c r="BH4496" s="55"/>
      <c r="BI4496" s="55"/>
      <c r="BJ4496" s="55"/>
      <c r="BK4496" s="55"/>
      <c r="BL4496" s="55"/>
      <c r="BM4496" s="55"/>
      <c r="BN4496" s="55"/>
      <c r="BO4496" s="55"/>
      <c r="BP4496" s="55"/>
      <c r="BQ4496" s="55"/>
      <c r="BR4496" s="55"/>
      <c r="BS4496" s="55"/>
      <c r="BT4496" s="55"/>
    </row>
    <row r="4497" customFormat="1" spans="1:72">
      <c r="C4497" s="55"/>
      <c r="D4497" s="1" t="s">
        <v>5259</v>
      </c>
      <c r="E4497" s="54"/>
      <c r="F4497" s="55" t="s">
        <v>5260</v>
      </c>
      <c r="G4497" s="55">
        <v>30</v>
      </c>
      <c r="H4497" s="35">
        <f t="shared" si="563"/>
        <v>30</v>
      </c>
      <c r="I4497" s="19"/>
      <c r="AO4497" s="37">
        <f t="shared" si="564"/>
        <v>0</v>
      </c>
      <c r="AQ4497" s="55"/>
      <c r="BE4497" s="55"/>
      <c r="BF4497" s="55"/>
      <c r="BG4497" s="55"/>
      <c r="BH4497" s="55"/>
      <c r="BI4497" s="55"/>
      <c r="BJ4497" s="55"/>
      <c r="BK4497" s="55"/>
      <c r="BL4497" s="55"/>
      <c r="BM4497" s="55"/>
      <c r="BN4497" s="55"/>
      <c r="BO4497" s="55"/>
      <c r="BP4497" s="55"/>
      <c r="BQ4497" s="55"/>
      <c r="BR4497" s="55"/>
      <c r="BS4497" s="55"/>
      <c r="BT4497" s="55"/>
    </row>
    <row r="4498" customFormat="1" spans="1:72">
      <c r="C4498" s="55"/>
      <c r="D4498" s="1" t="s">
        <v>5261</v>
      </c>
      <c r="E4498" s="54"/>
      <c r="F4498" s="55"/>
      <c r="G4498" s="55">
        <v>100</v>
      </c>
      <c r="H4498" s="35">
        <f t="shared" si="563"/>
        <v>100</v>
      </c>
      <c r="I4498" s="19"/>
      <c r="AO4498" s="37">
        <f t="shared" si="564"/>
        <v>0</v>
      </c>
      <c r="AQ4498" s="55"/>
      <c r="BE4498" s="55"/>
      <c r="BF4498" s="55"/>
      <c r="BG4498" s="55"/>
      <c r="BH4498" s="55"/>
      <c r="BI4498" s="55"/>
      <c r="BJ4498" s="55"/>
      <c r="BK4498" s="55"/>
      <c r="BL4498" s="55"/>
      <c r="BM4498" s="55"/>
      <c r="BN4498" s="55"/>
      <c r="BO4498" s="55"/>
      <c r="BP4498" s="55"/>
      <c r="BQ4498" s="55"/>
      <c r="BR4498" s="55"/>
      <c r="BS4498" s="55"/>
      <c r="BT4498" s="55"/>
    </row>
    <row r="4499" customFormat="1" spans="1:72">
      <c r="C4499" s="55"/>
      <c r="D4499" s="1" t="s">
        <v>5262</v>
      </c>
      <c r="E4499" s="54"/>
      <c r="F4499" s="55" t="s">
        <v>5260</v>
      </c>
      <c r="G4499" s="55">
        <v>100</v>
      </c>
      <c r="H4499" s="35">
        <f t="shared" ref="H4499:H4506" si="565">G4499+I4499-AO4499</f>
        <v>100</v>
      </c>
      <c r="I4499" s="19"/>
      <c r="AO4499" s="37">
        <f t="shared" si="564"/>
        <v>0</v>
      </c>
      <c r="AQ4499" s="55"/>
      <c r="BE4499" s="55"/>
      <c r="BF4499" s="55"/>
      <c r="BG4499" s="55"/>
      <c r="BH4499" s="55"/>
      <c r="BI4499" s="55"/>
      <c r="BJ4499" s="55"/>
      <c r="BK4499" s="55"/>
      <c r="BL4499" s="55"/>
      <c r="BM4499" s="55"/>
      <c r="BN4499" s="55"/>
      <c r="BO4499" s="55"/>
      <c r="BP4499" s="55"/>
      <c r="BQ4499" s="55"/>
      <c r="BR4499" s="55"/>
      <c r="BS4499" s="55"/>
      <c r="BT4499" s="55"/>
    </row>
    <row r="4500" customFormat="1" spans="1:72">
      <c r="C4500" s="55"/>
      <c r="D4500" s="1" t="s">
        <v>5263</v>
      </c>
      <c r="E4500" s="54"/>
      <c r="F4500" s="55"/>
      <c r="G4500" s="55">
        <v>90</v>
      </c>
      <c r="H4500" s="35">
        <f t="shared" si="565"/>
        <v>90</v>
      </c>
      <c r="I4500" s="19"/>
      <c r="AO4500" s="37">
        <f t="shared" si="564"/>
        <v>0</v>
      </c>
      <c r="AQ4500" s="55"/>
      <c r="BE4500" s="55"/>
      <c r="BF4500" s="55"/>
      <c r="BG4500" s="55"/>
      <c r="BH4500" s="55"/>
      <c r="BI4500" s="55"/>
      <c r="BJ4500" s="55"/>
      <c r="BK4500" s="55"/>
      <c r="BL4500" s="55"/>
      <c r="BM4500" s="55"/>
      <c r="BN4500" s="55"/>
      <c r="BO4500" s="55"/>
      <c r="BP4500" s="55"/>
      <c r="BQ4500" s="55"/>
      <c r="BR4500" s="55"/>
      <c r="BS4500" s="55"/>
      <c r="BT4500" s="55"/>
    </row>
    <row r="4501" customFormat="1" spans="1:72">
      <c r="C4501" s="55"/>
      <c r="D4501" s="1"/>
      <c r="E4501" s="54"/>
      <c r="F4501" s="55"/>
      <c r="G4501" s="55"/>
      <c r="H4501" s="35">
        <f t="shared" si="565"/>
        <v>0</v>
      </c>
      <c r="I4501" s="19"/>
      <c r="AO4501" s="37">
        <f t="shared" si="564"/>
        <v>0</v>
      </c>
      <c r="AQ4501" s="55"/>
      <c r="BE4501" s="55"/>
      <c r="BF4501" s="55"/>
      <c r="BG4501" s="55"/>
      <c r="BH4501" s="55"/>
      <c r="BI4501" s="55"/>
      <c r="BJ4501" s="55"/>
      <c r="BK4501" s="55"/>
      <c r="BL4501" s="55"/>
      <c r="BM4501" s="55"/>
      <c r="BN4501" s="55"/>
      <c r="BO4501" s="55"/>
      <c r="BP4501" s="55"/>
      <c r="BQ4501" s="55"/>
      <c r="BR4501" s="55"/>
      <c r="BS4501" s="55"/>
      <c r="BT4501" s="55"/>
    </row>
    <row r="4502" customFormat="1" spans="1:72">
      <c r="C4502" s="55"/>
      <c r="D4502" s="1"/>
      <c r="E4502" s="54"/>
      <c r="F4502" s="55"/>
      <c r="G4502" s="55"/>
      <c r="H4502" s="35">
        <f t="shared" si="565"/>
        <v>0</v>
      </c>
      <c r="I4502" s="19"/>
      <c r="AO4502" s="37">
        <f t="shared" si="564"/>
        <v>0</v>
      </c>
      <c r="AQ4502" s="55"/>
      <c r="BE4502" s="55"/>
      <c r="BF4502" s="55"/>
      <c r="BG4502" s="55"/>
      <c r="BH4502" s="55"/>
      <c r="BI4502" s="55"/>
      <c r="BJ4502" s="55"/>
      <c r="BK4502" s="55"/>
      <c r="BL4502" s="55"/>
      <c r="BM4502" s="55"/>
      <c r="BN4502" s="55"/>
      <c r="BO4502" s="55"/>
      <c r="BP4502" s="55"/>
      <c r="BQ4502" s="55"/>
      <c r="BR4502" s="55"/>
      <c r="BS4502" s="55"/>
      <c r="BT4502" s="55"/>
    </row>
    <row r="4503" customFormat="1" spans="1:72">
      <c r="C4503" s="55"/>
      <c r="D4503" s="1"/>
      <c r="E4503" s="54"/>
      <c r="F4503" s="55"/>
      <c r="G4503" s="55"/>
      <c r="H4503" s="35">
        <f t="shared" si="565"/>
        <v>0</v>
      </c>
      <c r="I4503" s="19"/>
      <c r="AO4503" s="37">
        <f t="shared" si="564"/>
        <v>0</v>
      </c>
      <c r="AQ4503" s="55"/>
      <c r="BE4503" s="55"/>
      <c r="BF4503" s="55"/>
      <c r="BG4503" s="55"/>
      <c r="BH4503" s="55"/>
      <c r="BI4503" s="55"/>
      <c r="BJ4503" s="55"/>
      <c r="BK4503" s="55"/>
      <c r="BL4503" s="55"/>
      <c r="BM4503" s="55"/>
      <c r="BN4503" s="55"/>
      <c r="BO4503" s="55"/>
      <c r="BP4503" s="55"/>
      <c r="BQ4503" s="55"/>
      <c r="BR4503" s="55"/>
      <c r="BS4503" s="55"/>
      <c r="BT4503" s="55"/>
    </row>
    <row r="4504" customFormat="1" spans="1:72">
      <c r="C4504" s="55"/>
      <c r="D4504" s="1"/>
      <c r="E4504" s="54"/>
      <c r="F4504" s="55"/>
      <c r="G4504" s="55"/>
      <c r="H4504" s="35">
        <f t="shared" si="565"/>
        <v>0</v>
      </c>
      <c r="I4504" s="19"/>
      <c r="AO4504" s="37">
        <f t="shared" si="564"/>
        <v>0</v>
      </c>
      <c r="AQ4504" s="55"/>
      <c r="BE4504" s="55"/>
      <c r="BF4504" s="55"/>
      <c r="BG4504" s="55"/>
      <c r="BH4504" s="55"/>
      <c r="BI4504" s="55"/>
      <c r="BJ4504" s="55"/>
      <c r="BK4504" s="55"/>
      <c r="BL4504" s="55"/>
      <c r="BM4504" s="55"/>
      <c r="BN4504" s="55"/>
      <c r="BO4504" s="55"/>
      <c r="BP4504" s="55"/>
      <c r="BQ4504" s="55"/>
      <c r="BR4504" s="55"/>
      <c r="BS4504" s="55"/>
      <c r="BT4504" s="55"/>
    </row>
    <row r="4505" customFormat="1" spans="1:72">
      <c r="C4505" s="55"/>
      <c r="D4505" s="1"/>
      <c r="E4505" s="54"/>
      <c r="F4505" s="55"/>
      <c r="G4505" s="55"/>
      <c r="H4505" s="35">
        <f t="shared" si="565"/>
        <v>0</v>
      </c>
      <c r="I4505" s="19"/>
      <c r="AO4505" s="37">
        <f t="shared" si="564"/>
        <v>0</v>
      </c>
      <c r="AQ4505" s="55"/>
      <c r="BE4505" s="55"/>
      <c r="BF4505" s="55"/>
      <c r="BG4505" s="55"/>
      <c r="BH4505" s="55"/>
      <c r="BI4505" s="55"/>
      <c r="BJ4505" s="55"/>
      <c r="BK4505" s="55"/>
      <c r="BL4505" s="55"/>
      <c r="BM4505" s="55"/>
      <c r="BN4505" s="55"/>
      <c r="BO4505" s="55"/>
      <c r="BP4505" s="55"/>
      <c r="BQ4505" s="55"/>
      <c r="BR4505" s="55"/>
      <c r="BS4505" s="55"/>
      <c r="BT4505" s="55"/>
    </row>
    <row r="4506" customFormat="1" spans="1:72">
      <c r="C4506" s="55"/>
      <c r="D4506" s="1"/>
      <c r="E4506" s="54"/>
      <c r="F4506" s="55"/>
      <c r="G4506" s="55"/>
      <c r="H4506" s="35">
        <f t="shared" si="565"/>
        <v>0</v>
      </c>
      <c r="I4506" s="19"/>
      <c r="AO4506" s="37">
        <f t="shared" si="564"/>
        <v>0</v>
      </c>
      <c r="AQ4506" s="55"/>
      <c r="BE4506" s="55"/>
      <c r="BF4506" s="55"/>
      <c r="BG4506" s="55"/>
      <c r="BH4506" s="55"/>
      <c r="BI4506" s="55"/>
      <c r="BJ4506" s="55"/>
      <c r="BK4506" s="55"/>
      <c r="BL4506" s="55"/>
      <c r="BM4506" s="55"/>
      <c r="BN4506" s="55"/>
      <c r="BO4506" s="55"/>
      <c r="BP4506" s="55"/>
      <c r="BQ4506" s="55"/>
      <c r="BR4506" s="55"/>
      <c r="BS4506" s="55"/>
      <c r="BT4506" s="55"/>
    </row>
    <row r="4507" s="22" customFormat="1" spans="1:72">
      <c r="B4507" s="36"/>
      <c r="C4507" s="56">
        <f>ROW()-4</f>
        <v>4503</v>
      </c>
      <c r="E4507" s="64"/>
      <c r="F4507" s="65"/>
      <c r="G4507" s="66">
        <f>SUM(G5:G3614)</f>
        <v>420806</v>
      </c>
      <c r="H4507" s="66">
        <f>SUM(H5:H3614)</f>
        <v>329711</v>
      </c>
      <c r="I4507" s="67">
        <f>SUM(I5:I3614)</f>
        <v>31533</v>
      </c>
      <c r="J4507" s="67">
        <f>SUM(J5:J3614)</f>
        <v>31333</v>
      </c>
      <c r="K4507" s="67">
        <f t="shared" ref="G4507:BQ4507" si="566">SUM(K5:K3614)</f>
        <v>300</v>
      </c>
      <c r="L4507" s="67">
        <f t="shared" si="566"/>
        <v>0</v>
      </c>
      <c r="M4507" s="67">
        <f t="shared" si="566"/>
        <v>0</v>
      </c>
      <c r="N4507" s="67">
        <f t="shared" si="566"/>
        <v>0</v>
      </c>
      <c r="O4507" s="67">
        <f t="shared" si="566"/>
        <v>0</v>
      </c>
      <c r="P4507" s="67">
        <f t="shared" si="566"/>
        <v>0</v>
      </c>
      <c r="Q4507" s="67">
        <f t="shared" si="566"/>
        <v>0</v>
      </c>
      <c r="R4507" s="67">
        <f t="shared" si="566"/>
        <v>0</v>
      </c>
      <c r="S4507" s="67">
        <f t="shared" si="566"/>
        <v>0</v>
      </c>
      <c r="T4507" s="67">
        <f t="shared" si="566"/>
        <v>0</v>
      </c>
      <c r="U4507" s="67">
        <f t="shared" si="566"/>
        <v>0</v>
      </c>
      <c r="V4507" s="67">
        <f t="shared" si="566"/>
        <v>0</v>
      </c>
      <c r="W4507" s="68">
        <f t="shared" si="566"/>
        <v>0</v>
      </c>
      <c r="X4507" s="68">
        <f t="shared" si="566"/>
        <v>0</v>
      </c>
      <c r="Y4507" s="68">
        <f t="shared" si="566"/>
        <v>0</v>
      </c>
      <c r="Z4507" s="68">
        <f t="shared" si="566"/>
        <v>0</v>
      </c>
      <c r="AA4507" s="68">
        <f t="shared" si="566"/>
        <v>0</v>
      </c>
      <c r="AB4507" s="68">
        <f t="shared" si="566"/>
        <v>0</v>
      </c>
      <c r="AC4507" s="68">
        <f t="shared" si="566"/>
        <v>0</v>
      </c>
      <c r="AD4507" s="68">
        <f t="shared" si="566"/>
        <v>0</v>
      </c>
      <c r="AE4507" s="68">
        <f t="shared" si="566"/>
        <v>0</v>
      </c>
      <c r="AF4507" s="68">
        <f t="shared" si="566"/>
        <v>0</v>
      </c>
      <c r="AG4507" s="68">
        <f t="shared" si="566"/>
        <v>0</v>
      </c>
      <c r="AH4507" s="68">
        <f t="shared" si="566"/>
        <v>0</v>
      </c>
      <c r="AI4507" s="68">
        <f t="shared" si="566"/>
        <v>0</v>
      </c>
      <c r="AJ4507" s="68">
        <f t="shared" si="566"/>
        <v>0</v>
      </c>
      <c r="AK4507" s="68">
        <f t="shared" si="566"/>
        <v>0</v>
      </c>
      <c r="AL4507" s="68">
        <f t="shared" si="566"/>
        <v>0</v>
      </c>
      <c r="AM4507" s="68">
        <f t="shared" si="566"/>
        <v>0</v>
      </c>
      <c r="AN4507" s="68">
        <f t="shared" si="566"/>
        <v>0</v>
      </c>
      <c r="AO4507" s="9">
        <f t="shared" si="566"/>
        <v>122329</v>
      </c>
      <c r="AP4507" s="68">
        <f t="shared" si="566"/>
        <v>29100</v>
      </c>
      <c r="AQ4507" s="66"/>
      <c r="AR4507" s="66">
        <f t="shared" ref="AR4507:BR4507" si="567">SUM(AR5:AR3614)</f>
        <v>40554</v>
      </c>
      <c r="AS4507" s="66">
        <f t="shared" si="567"/>
        <v>1686</v>
      </c>
      <c r="AT4507" s="66">
        <f t="shared" si="567"/>
        <v>800</v>
      </c>
      <c r="AU4507" s="66">
        <f t="shared" si="567"/>
        <v>1490</v>
      </c>
      <c r="AV4507" s="66">
        <f t="shared" si="567"/>
        <v>1252</v>
      </c>
      <c r="AW4507" s="66">
        <f t="shared" si="567"/>
        <v>2100</v>
      </c>
      <c r="AX4507" s="66">
        <f t="shared" si="567"/>
        <v>2068</v>
      </c>
      <c r="AY4507" s="66">
        <f t="shared" si="567"/>
        <v>3424</v>
      </c>
      <c r="AZ4507" s="66">
        <f t="shared" si="567"/>
        <v>3515</v>
      </c>
      <c r="BA4507" s="66">
        <f t="shared" si="567"/>
        <v>2221</v>
      </c>
      <c r="BB4507" s="66">
        <f t="shared" si="567"/>
        <v>1135</v>
      </c>
      <c r="BC4507" s="66">
        <f t="shared" si="567"/>
        <v>4725</v>
      </c>
      <c r="BD4507" s="66">
        <f t="shared" si="567"/>
        <v>2665</v>
      </c>
      <c r="BE4507" s="66">
        <f t="shared" si="567"/>
        <v>1820</v>
      </c>
      <c r="BF4507" s="66">
        <f t="shared" si="567"/>
        <v>3451</v>
      </c>
      <c r="BG4507" s="66">
        <f t="shared" si="567"/>
        <v>2905</v>
      </c>
      <c r="BH4507" s="66">
        <f t="shared" si="567"/>
        <v>1350</v>
      </c>
      <c r="BI4507" s="66">
        <f t="shared" si="567"/>
        <v>1026</v>
      </c>
      <c r="BJ4507" s="66">
        <f t="shared" si="567"/>
        <v>1588</v>
      </c>
      <c r="BK4507" s="66">
        <f t="shared" si="567"/>
        <v>2528</v>
      </c>
      <c r="BL4507" s="66">
        <f t="shared" si="567"/>
        <v>670</v>
      </c>
      <c r="BM4507" s="66">
        <f t="shared" si="567"/>
        <v>1476</v>
      </c>
      <c r="BN4507" s="66">
        <f t="shared" si="567"/>
        <v>884</v>
      </c>
      <c r="BO4507" s="66">
        <f t="shared" si="567"/>
        <v>655</v>
      </c>
      <c r="BP4507" s="66">
        <f t="shared" si="567"/>
        <v>470</v>
      </c>
      <c r="BQ4507" s="66">
        <f t="shared" si="567"/>
        <v>325</v>
      </c>
      <c r="BR4507" s="66">
        <f t="shared" si="567"/>
        <v>1618</v>
      </c>
      <c r="BS4507" s="66">
        <f>SUM(BS5:BS2198)</f>
        <v>0</v>
      </c>
      <c r="BT4507" s="66">
        <f>SUM(BT5:BT2198)</f>
        <v>718</v>
      </c>
    </row>
    <row r="4508" spans="1:72">
      <c r="A4508" s="17"/>
      <c r="C4508" s="17"/>
      <c r="D4508" s="1"/>
      <c r="E4508" s="1"/>
      <c r="F4508" s="17"/>
      <c r="G4508" s="17"/>
      <c r="H4508" s="35"/>
      <c r="AO4508" s="37"/>
      <c r="AQ4508" s="17"/>
      <c r="BE4508" s="17"/>
      <c r="BF4508" s="17"/>
      <c r="BG4508" s="17"/>
      <c r="BH4508" s="17"/>
      <c r="BI4508" s="17"/>
      <c r="BJ4508" s="17"/>
      <c r="BK4508" s="17"/>
      <c r="BL4508" s="17"/>
      <c r="BM4508" s="17"/>
      <c r="BN4508" s="17"/>
      <c r="BO4508" s="17"/>
      <c r="BP4508" s="17"/>
      <c r="BQ4508" s="17"/>
      <c r="BR4508" s="17"/>
      <c r="BS4508" s="17"/>
      <c r="BT4508" s="17"/>
    </row>
    <row r="4509" spans="1:72">
      <c r="A4509" s="17"/>
      <c r="C4509" s="17"/>
      <c r="D4509" s="1"/>
      <c r="E4509" s="1"/>
      <c r="F4509" s="17"/>
      <c r="G4509" s="17"/>
      <c r="H4509" s="35"/>
      <c r="AO4509" s="37"/>
      <c r="AQ4509" s="17"/>
      <c r="BE4509" s="17"/>
      <c r="BF4509" s="17"/>
      <c r="BG4509" s="17"/>
      <c r="BH4509" s="17"/>
      <c r="BI4509" s="17"/>
      <c r="BJ4509" s="17"/>
      <c r="BK4509" s="17"/>
      <c r="BL4509" s="17"/>
      <c r="BM4509" s="17"/>
      <c r="BN4509" s="17"/>
      <c r="BO4509" s="17"/>
      <c r="BP4509" s="17"/>
      <c r="BQ4509" s="17"/>
      <c r="BR4509" s="17"/>
      <c r="BS4509" s="17"/>
      <c r="BT4509" s="17"/>
    </row>
    <row r="4510" spans="1:72">
      <c r="A4510" s="17"/>
      <c r="C4510" s="17"/>
      <c r="D4510" s="1"/>
      <c r="E4510" s="1"/>
      <c r="F4510" s="17"/>
      <c r="G4510" s="17"/>
      <c r="H4510" s="35"/>
      <c r="AO4510" s="37"/>
      <c r="AQ4510" s="17"/>
      <c r="BE4510" s="17"/>
      <c r="BF4510" s="17"/>
      <c r="BG4510" s="17"/>
      <c r="BH4510" s="17"/>
      <c r="BI4510" s="17"/>
      <c r="BJ4510" s="17"/>
      <c r="BK4510" s="17"/>
      <c r="BL4510" s="17"/>
      <c r="BM4510" s="17"/>
      <c r="BN4510" s="17"/>
      <c r="BO4510" s="17"/>
      <c r="BP4510" s="17"/>
      <c r="BQ4510" s="17"/>
      <c r="BR4510" s="17"/>
      <c r="BS4510" s="17"/>
      <c r="BT4510" s="17"/>
    </row>
    <row r="4511" spans="1:72">
      <c r="A4511" s="17"/>
      <c r="C4511" s="17"/>
      <c r="D4511" s="1"/>
      <c r="E4511" s="1"/>
      <c r="F4511" s="17"/>
      <c r="G4511" s="17"/>
      <c r="H4511" s="35"/>
      <c r="AO4511" s="37"/>
      <c r="AQ4511" s="17"/>
      <c r="BE4511" s="17"/>
      <c r="BF4511" s="17"/>
      <c r="BG4511" s="17"/>
      <c r="BH4511" s="17"/>
      <c r="BI4511" s="17"/>
      <c r="BJ4511" s="17"/>
      <c r="BK4511" s="17"/>
      <c r="BL4511" s="17"/>
      <c r="BM4511" s="17"/>
      <c r="BN4511" s="17"/>
      <c r="BO4511" s="17"/>
      <c r="BP4511" s="17"/>
      <c r="BQ4511" s="17"/>
      <c r="BR4511" s="17"/>
      <c r="BS4511" s="17"/>
      <c r="BT4511" s="17"/>
    </row>
    <row r="4512" spans="1:72">
      <c r="A4512" s="17"/>
      <c r="C4512" s="17"/>
      <c r="D4512" s="1"/>
      <c r="E4512" s="1"/>
      <c r="F4512" s="17"/>
      <c r="G4512" s="17"/>
      <c r="H4512" s="35"/>
      <c r="AO4512" s="37"/>
      <c r="AQ4512" s="17"/>
      <c r="BE4512" s="17"/>
      <c r="BF4512" s="17"/>
      <c r="BG4512" s="17"/>
      <c r="BH4512" s="17"/>
      <c r="BI4512" s="17"/>
      <c r="BJ4512" s="17"/>
      <c r="BK4512" s="17"/>
      <c r="BL4512" s="17"/>
      <c r="BM4512" s="17"/>
      <c r="BN4512" s="17"/>
      <c r="BO4512" s="17"/>
      <c r="BP4512" s="17"/>
      <c r="BQ4512" s="17"/>
      <c r="BR4512" s="17"/>
      <c r="BS4512" s="17"/>
      <c r="BT4512" s="17"/>
    </row>
    <row r="4513" spans="1:72">
      <c r="A4513" s="17"/>
      <c r="C4513" s="17"/>
      <c r="D4513" s="1"/>
      <c r="E4513" s="1"/>
      <c r="F4513" s="17"/>
      <c r="G4513" s="17"/>
      <c r="H4513" s="35"/>
      <c r="AO4513" s="37"/>
      <c r="AQ4513" s="17"/>
      <c r="BE4513" s="17"/>
      <c r="BF4513" s="17"/>
      <c r="BG4513" s="17"/>
      <c r="BH4513" s="17"/>
      <c r="BI4513" s="17"/>
      <c r="BJ4513" s="17"/>
      <c r="BK4513" s="17"/>
      <c r="BL4513" s="17"/>
      <c r="BM4513" s="17"/>
      <c r="BN4513" s="17"/>
      <c r="BO4513" s="17"/>
      <c r="BP4513" s="17"/>
      <c r="BQ4513" s="17"/>
      <c r="BR4513" s="17"/>
      <c r="BS4513" s="17"/>
      <c r="BT4513" s="17"/>
    </row>
    <row r="4514" spans="1:72">
      <c r="A4514" s="17"/>
      <c r="C4514" s="17"/>
      <c r="D4514" s="1"/>
      <c r="E4514" s="1"/>
      <c r="F4514" s="17"/>
      <c r="G4514" s="17"/>
      <c r="H4514" s="35"/>
      <c r="AO4514" s="37"/>
      <c r="AQ4514" s="17"/>
      <c r="BE4514" s="17"/>
      <c r="BF4514" s="17"/>
      <c r="BG4514" s="17"/>
      <c r="BH4514" s="17"/>
      <c r="BI4514" s="17"/>
      <c r="BJ4514" s="17"/>
      <c r="BK4514" s="17"/>
      <c r="BL4514" s="17"/>
      <c r="BM4514" s="17"/>
      <c r="BN4514" s="17"/>
      <c r="BO4514" s="17"/>
      <c r="BP4514" s="17"/>
      <c r="BQ4514" s="17"/>
      <c r="BR4514" s="17"/>
      <c r="BS4514" s="17"/>
      <c r="BT4514" s="17"/>
    </row>
    <row r="4515" spans="1:72">
      <c r="A4515" s="17"/>
      <c r="C4515" s="17"/>
      <c r="D4515" s="1"/>
      <c r="E4515" s="1"/>
      <c r="F4515" s="17"/>
      <c r="G4515" s="17"/>
      <c r="H4515" s="35"/>
      <c r="AO4515" s="37"/>
      <c r="AQ4515" s="17"/>
      <c r="BE4515" s="17"/>
      <c r="BF4515" s="17"/>
      <c r="BG4515" s="17"/>
      <c r="BH4515" s="17"/>
      <c r="BI4515" s="17"/>
      <c r="BJ4515" s="17"/>
      <c r="BK4515" s="17"/>
      <c r="BL4515" s="17"/>
      <c r="BM4515" s="17"/>
      <c r="BN4515" s="17"/>
      <c r="BO4515" s="17"/>
      <c r="BP4515" s="17"/>
      <c r="BQ4515" s="17"/>
      <c r="BR4515" s="17"/>
      <c r="BS4515" s="17"/>
      <c r="BT4515" s="17"/>
    </row>
    <row r="4516" spans="1:72">
      <c r="A4516" s="17"/>
      <c r="C4516" s="17"/>
      <c r="D4516" s="1"/>
      <c r="E4516" s="1"/>
      <c r="F4516" s="17"/>
      <c r="G4516" s="17"/>
      <c r="H4516" s="35"/>
      <c r="AO4516" s="37"/>
      <c r="AQ4516" s="17"/>
      <c r="BE4516" s="17"/>
      <c r="BF4516" s="17"/>
      <c r="BG4516" s="17"/>
      <c r="BH4516" s="17"/>
      <c r="BI4516" s="17"/>
      <c r="BJ4516" s="17"/>
      <c r="BK4516" s="17"/>
      <c r="BL4516" s="17"/>
      <c r="BM4516" s="17"/>
      <c r="BN4516" s="17"/>
      <c r="BO4516" s="17"/>
      <c r="BP4516" s="17"/>
      <c r="BQ4516" s="17"/>
      <c r="BR4516" s="17"/>
      <c r="BS4516" s="17"/>
      <c r="BT4516" s="17"/>
    </row>
    <row r="4517" spans="1:72">
      <c r="A4517" s="17"/>
      <c r="C4517" s="17"/>
      <c r="D4517" s="1"/>
      <c r="E4517" s="1"/>
      <c r="F4517" s="17"/>
      <c r="G4517" s="17"/>
      <c r="H4517" s="35"/>
      <c r="AO4517" s="37"/>
      <c r="AQ4517" s="17"/>
      <c r="BE4517" s="17"/>
      <c r="BF4517" s="17"/>
      <c r="BG4517" s="17"/>
      <c r="BH4517" s="17"/>
      <c r="BI4517" s="17"/>
      <c r="BJ4517" s="17"/>
      <c r="BK4517" s="17"/>
      <c r="BL4517" s="17"/>
      <c r="BM4517" s="17"/>
      <c r="BN4517" s="17"/>
      <c r="BO4517" s="17"/>
      <c r="BP4517" s="17"/>
      <c r="BQ4517" s="17"/>
      <c r="BR4517" s="17"/>
      <c r="BS4517" s="17"/>
      <c r="BT4517" s="17"/>
    </row>
    <row r="4518" spans="1:72">
      <c r="A4518" s="17"/>
      <c r="C4518" s="17"/>
      <c r="D4518" s="1"/>
      <c r="E4518" s="1"/>
      <c r="F4518" s="17"/>
      <c r="G4518" s="17"/>
      <c r="H4518" s="35"/>
      <c r="AO4518" s="37"/>
      <c r="AQ4518" s="17"/>
      <c r="BE4518" s="17"/>
      <c r="BF4518" s="17"/>
      <c r="BG4518" s="17"/>
      <c r="BH4518" s="17"/>
      <c r="BI4518" s="17"/>
      <c r="BJ4518" s="17"/>
      <c r="BK4518" s="17"/>
      <c r="BL4518" s="17"/>
      <c r="BM4518" s="17"/>
      <c r="BN4518" s="17"/>
      <c r="BO4518" s="17"/>
      <c r="BP4518" s="17"/>
      <c r="BQ4518" s="17"/>
      <c r="BR4518" s="17"/>
      <c r="BS4518" s="17"/>
      <c r="BT4518" s="17"/>
    </row>
    <row r="4519" spans="1:72">
      <c r="A4519" s="17"/>
      <c r="C4519" s="17"/>
      <c r="D4519" s="1"/>
      <c r="E4519" s="1"/>
      <c r="F4519" s="17"/>
      <c r="G4519" s="17"/>
      <c r="H4519" s="35"/>
      <c r="AO4519" s="37"/>
      <c r="AQ4519" s="17"/>
      <c r="BE4519" s="17"/>
      <c r="BF4519" s="17"/>
      <c r="BG4519" s="17"/>
      <c r="BH4519" s="17"/>
      <c r="BI4519" s="17"/>
      <c r="BJ4519" s="17"/>
      <c r="BK4519" s="17"/>
      <c r="BL4519" s="17"/>
      <c r="BM4519" s="17"/>
      <c r="BN4519" s="17"/>
      <c r="BO4519" s="17"/>
      <c r="BP4519" s="17"/>
      <c r="BQ4519" s="17"/>
      <c r="BR4519" s="17"/>
      <c r="BS4519" s="17"/>
      <c r="BT4519" s="17"/>
    </row>
    <row r="4520" spans="1:72">
      <c r="A4520" s="17"/>
      <c r="C4520" s="17"/>
      <c r="D4520" s="1"/>
      <c r="E4520" s="1"/>
      <c r="F4520" s="17"/>
      <c r="G4520" s="17"/>
      <c r="H4520" s="35"/>
      <c r="AO4520" s="37"/>
      <c r="AQ4520" s="17"/>
      <c r="BE4520" s="17"/>
      <c r="BF4520" s="17"/>
      <c r="BG4520" s="17"/>
      <c r="BH4520" s="17"/>
      <c r="BI4520" s="17"/>
      <c r="BJ4520" s="17"/>
      <c r="BK4520" s="17"/>
      <c r="BL4520" s="17"/>
      <c r="BM4520" s="17"/>
      <c r="BN4520" s="17"/>
      <c r="BO4520" s="17"/>
      <c r="BP4520" s="17"/>
      <c r="BQ4520" s="17"/>
      <c r="BR4520" s="17"/>
      <c r="BS4520" s="17"/>
      <c r="BT4520" s="17"/>
    </row>
    <row r="4521" spans="1:72">
      <c r="A4521" s="17"/>
      <c r="C4521" s="17"/>
      <c r="D4521" s="1"/>
      <c r="E4521" s="1"/>
      <c r="F4521" s="17"/>
      <c r="G4521" s="17"/>
      <c r="H4521" s="35"/>
      <c r="AO4521" s="37"/>
      <c r="AQ4521" s="17"/>
      <c r="BE4521" s="17"/>
      <c r="BF4521" s="17"/>
      <c r="BG4521" s="17"/>
      <c r="BH4521" s="17"/>
      <c r="BI4521" s="17"/>
      <c r="BJ4521" s="17"/>
      <c r="BK4521" s="17"/>
      <c r="BL4521" s="17"/>
      <c r="BM4521" s="17"/>
      <c r="BN4521" s="17"/>
      <c r="BO4521" s="17"/>
      <c r="BP4521" s="17"/>
      <c r="BQ4521" s="17"/>
      <c r="BR4521" s="17"/>
      <c r="BS4521" s="17"/>
      <c r="BT4521" s="17"/>
    </row>
    <row r="4522" spans="1:72">
      <c r="A4522" s="17"/>
      <c r="C4522" s="17"/>
      <c r="D4522" s="1"/>
      <c r="E4522" s="1"/>
      <c r="F4522" s="17"/>
      <c r="G4522" s="17"/>
      <c r="H4522" s="35"/>
      <c r="AO4522" s="37"/>
      <c r="AQ4522" s="17"/>
      <c r="BE4522" s="17"/>
      <c r="BF4522" s="17"/>
      <c r="BG4522" s="17"/>
      <c r="BH4522" s="17"/>
      <c r="BI4522" s="17"/>
      <c r="BJ4522" s="17"/>
      <c r="BK4522" s="17"/>
      <c r="BL4522" s="17"/>
      <c r="BM4522" s="17"/>
      <c r="BN4522" s="17"/>
      <c r="BO4522" s="17"/>
      <c r="BP4522" s="17"/>
      <c r="BQ4522" s="17"/>
      <c r="BR4522" s="17"/>
      <c r="BS4522" s="17"/>
      <c r="BT4522" s="17"/>
    </row>
    <row r="4523" spans="1:72">
      <c r="A4523" s="17"/>
      <c r="C4523" s="17"/>
      <c r="D4523" s="1"/>
      <c r="E4523" s="1"/>
      <c r="F4523" s="17"/>
      <c r="G4523" s="17"/>
      <c r="H4523" s="35"/>
      <c r="AO4523" s="37"/>
      <c r="AQ4523" s="17"/>
      <c r="BE4523" s="17"/>
      <c r="BF4523" s="17"/>
      <c r="BG4523" s="17"/>
      <c r="BH4523" s="17"/>
      <c r="BI4523" s="17"/>
      <c r="BJ4523" s="17"/>
      <c r="BK4523" s="17"/>
      <c r="BL4523" s="17"/>
      <c r="BM4523" s="17"/>
      <c r="BN4523" s="17"/>
      <c r="BO4523" s="17"/>
      <c r="BP4523" s="17"/>
      <c r="BQ4523" s="17"/>
      <c r="BR4523" s="17"/>
      <c r="BS4523" s="17"/>
      <c r="BT4523" s="17"/>
    </row>
    <row r="4524" spans="1:72">
      <c r="A4524" s="17"/>
      <c r="C4524" s="17"/>
      <c r="D4524" s="1"/>
      <c r="E4524" s="1"/>
      <c r="F4524" s="17"/>
      <c r="G4524" s="17"/>
      <c r="H4524" s="35"/>
      <c r="AO4524" s="37"/>
      <c r="AQ4524" s="17"/>
      <c r="BE4524" s="17"/>
      <c r="BF4524" s="17"/>
      <c r="BG4524" s="17"/>
      <c r="BH4524" s="17"/>
      <c r="BI4524" s="17"/>
      <c r="BJ4524" s="17"/>
      <c r="BK4524" s="17"/>
      <c r="BL4524" s="17"/>
      <c r="BM4524" s="17"/>
      <c r="BN4524" s="17"/>
      <c r="BO4524" s="17"/>
      <c r="BP4524" s="17"/>
      <c r="BQ4524" s="17"/>
      <c r="BR4524" s="17"/>
      <c r="BS4524" s="17"/>
      <c r="BT4524" s="17"/>
    </row>
    <row r="4525" spans="1:72">
      <c r="A4525" s="17"/>
      <c r="C4525" s="17"/>
      <c r="D4525" s="1"/>
      <c r="E4525" s="1"/>
      <c r="F4525" s="17"/>
      <c r="G4525" s="17"/>
      <c r="H4525" s="35"/>
      <c r="AO4525" s="37"/>
      <c r="AQ4525" s="17"/>
      <c r="BE4525" s="17"/>
      <c r="BF4525" s="17"/>
      <c r="BG4525" s="17"/>
      <c r="BH4525" s="17"/>
      <c r="BI4525" s="17"/>
      <c r="BJ4525" s="17"/>
      <c r="BK4525" s="17"/>
      <c r="BL4525" s="17"/>
      <c r="BM4525" s="17"/>
      <c r="BN4525" s="17"/>
      <c r="BO4525" s="17"/>
      <c r="BP4525" s="17"/>
      <c r="BQ4525" s="17"/>
      <c r="BR4525" s="17"/>
      <c r="BS4525" s="17"/>
      <c r="BT4525" s="17"/>
    </row>
    <row r="4526" spans="1:72">
      <c r="A4526" s="17"/>
      <c r="C4526" s="17"/>
      <c r="D4526" s="1"/>
      <c r="E4526" s="1"/>
      <c r="F4526" s="17"/>
      <c r="G4526" s="17"/>
      <c r="H4526" s="35"/>
      <c r="AO4526" s="37"/>
      <c r="AQ4526" s="17"/>
      <c r="BE4526" s="17"/>
      <c r="BF4526" s="17"/>
      <c r="BG4526" s="17"/>
      <c r="BH4526" s="17"/>
      <c r="BI4526" s="17"/>
      <c r="BJ4526" s="17"/>
      <c r="BK4526" s="17"/>
      <c r="BL4526" s="17"/>
      <c r="BM4526" s="17"/>
      <c r="BN4526" s="17"/>
      <c r="BO4526" s="17"/>
      <c r="BP4526" s="17"/>
      <c r="BQ4526" s="17"/>
      <c r="BR4526" s="17"/>
      <c r="BS4526" s="17"/>
      <c r="BT4526" s="17"/>
    </row>
  </sheetData>
  <autoFilter xmlns:etc="http://www.wps.cn/officeDocument/2017/etCustomData" ref="D4:BT4507" etc:filterBottomFollowUsedRange="0">
    <filterColumn colId="4">
      <customFilters>
        <customFilter operator="greaterThan" val="0"/>
      </customFilters>
    </filterColumn>
    <extLst/>
  </autoFilter>
  <sortState ref="C4407:C4421">
    <sortCondition ref="C4407"/>
  </sortState>
  <mergeCells count="7">
    <mergeCell ref="I3:AN3"/>
    <mergeCell ref="AO3:BT3"/>
    <mergeCell ref="C3:C4"/>
    <mergeCell ref="D3:D4"/>
    <mergeCell ref="E3:E4"/>
    <mergeCell ref="F3:F4"/>
    <mergeCell ref="G3:G4"/>
  </mergeCells>
  <conditionalFormatting sqref="D50">
    <cfRule type="duplicateValues" dxfId="0" priority="1497"/>
  </conditionalFormatting>
  <conditionalFormatting sqref="D107">
    <cfRule type="duplicateValues" dxfId="0" priority="1504"/>
  </conditionalFormatting>
  <conditionalFormatting sqref="E107">
    <cfRule type="duplicateValues" dxfId="0" priority="1503"/>
  </conditionalFormatting>
  <conditionalFormatting sqref="E147">
    <cfRule type="duplicateValues" dxfId="0" priority="954"/>
  </conditionalFormatting>
  <conditionalFormatting sqref="D248">
    <cfRule type="duplicateValues" dxfId="0" priority="123"/>
  </conditionalFormatting>
  <conditionalFormatting sqref="D266">
    <cfRule type="duplicateValues" dxfId="0" priority="122"/>
  </conditionalFormatting>
  <conditionalFormatting sqref="D397">
    <cfRule type="duplicateValues" dxfId="0" priority="117"/>
  </conditionalFormatting>
  <conditionalFormatting sqref="E485">
    <cfRule type="duplicateValues" dxfId="0" priority="252"/>
  </conditionalFormatting>
  <conditionalFormatting sqref="D567">
    <cfRule type="duplicateValues" dxfId="0" priority="7946"/>
  </conditionalFormatting>
  <conditionalFormatting sqref="D568">
    <cfRule type="duplicateValues" dxfId="0" priority="7945"/>
  </conditionalFormatting>
  <conditionalFormatting sqref="D569">
    <cfRule type="duplicateValues" dxfId="0" priority="7944"/>
  </conditionalFormatting>
  <conditionalFormatting sqref="D570">
    <cfRule type="duplicateValues" dxfId="0" priority="7943"/>
  </conditionalFormatting>
  <conditionalFormatting sqref="D571">
    <cfRule type="duplicateValues" dxfId="0" priority="7942"/>
  </conditionalFormatting>
  <conditionalFormatting sqref="D572">
    <cfRule type="duplicateValues" dxfId="0" priority="7941"/>
  </conditionalFormatting>
  <conditionalFormatting sqref="D573">
    <cfRule type="duplicateValues" dxfId="0" priority="7940"/>
  </conditionalFormatting>
  <conditionalFormatting sqref="D574">
    <cfRule type="duplicateValues" dxfId="0" priority="7939"/>
  </conditionalFormatting>
  <conditionalFormatting sqref="D575">
    <cfRule type="duplicateValues" dxfId="0" priority="7938"/>
  </conditionalFormatting>
  <conditionalFormatting sqref="D576">
    <cfRule type="duplicateValues" dxfId="0" priority="7937"/>
  </conditionalFormatting>
  <conditionalFormatting sqref="D577">
    <cfRule type="duplicateValues" dxfId="0" priority="7936"/>
  </conditionalFormatting>
  <conditionalFormatting sqref="D578">
    <cfRule type="duplicateValues" dxfId="0" priority="7935"/>
  </conditionalFormatting>
  <conditionalFormatting sqref="D579">
    <cfRule type="duplicateValues" dxfId="0" priority="7934"/>
  </conditionalFormatting>
  <conditionalFormatting sqref="D580">
    <cfRule type="duplicateValues" dxfId="0" priority="7933"/>
  </conditionalFormatting>
  <conditionalFormatting sqref="D581">
    <cfRule type="duplicateValues" dxfId="0" priority="7932"/>
  </conditionalFormatting>
  <conditionalFormatting sqref="D582">
    <cfRule type="duplicateValues" dxfId="0" priority="7931"/>
  </conditionalFormatting>
  <conditionalFormatting sqref="D583">
    <cfRule type="duplicateValues" dxfId="0" priority="7930"/>
  </conditionalFormatting>
  <conditionalFormatting sqref="D584">
    <cfRule type="duplicateValues" dxfId="0" priority="7929"/>
  </conditionalFormatting>
  <conditionalFormatting sqref="D585">
    <cfRule type="duplicateValues" dxfId="0" priority="7928"/>
  </conditionalFormatting>
  <conditionalFormatting sqref="D586">
    <cfRule type="duplicateValues" dxfId="0" priority="7927"/>
  </conditionalFormatting>
  <conditionalFormatting sqref="D587">
    <cfRule type="duplicateValues" dxfId="0" priority="7926"/>
  </conditionalFormatting>
  <conditionalFormatting sqref="D588">
    <cfRule type="duplicateValues" dxfId="0" priority="7925"/>
  </conditionalFormatting>
  <conditionalFormatting sqref="D589">
    <cfRule type="duplicateValues" dxfId="0" priority="7924"/>
  </conditionalFormatting>
  <conditionalFormatting sqref="D590">
    <cfRule type="duplicateValues" dxfId="0" priority="7923"/>
  </conditionalFormatting>
  <conditionalFormatting sqref="D591">
    <cfRule type="duplicateValues" dxfId="0" priority="7922"/>
  </conditionalFormatting>
  <conditionalFormatting sqref="D592">
    <cfRule type="duplicateValues" dxfId="0" priority="7921"/>
  </conditionalFormatting>
  <conditionalFormatting sqref="D593">
    <cfRule type="duplicateValues" dxfId="0" priority="7920"/>
  </conditionalFormatting>
  <conditionalFormatting sqref="D594">
    <cfRule type="duplicateValues" dxfId="0" priority="7919"/>
  </conditionalFormatting>
  <conditionalFormatting sqref="D595">
    <cfRule type="duplicateValues" dxfId="0" priority="7918"/>
  </conditionalFormatting>
  <conditionalFormatting sqref="D596">
    <cfRule type="duplicateValues" dxfId="0" priority="7917"/>
  </conditionalFormatting>
  <conditionalFormatting sqref="D597">
    <cfRule type="duplicateValues" dxfId="0" priority="7916"/>
  </conditionalFormatting>
  <conditionalFormatting sqref="D598">
    <cfRule type="duplicateValues" dxfId="0" priority="7915"/>
  </conditionalFormatting>
  <conditionalFormatting sqref="D599">
    <cfRule type="duplicateValues" dxfId="0" priority="7914"/>
  </conditionalFormatting>
  <conditionalFormatting sqref="D600">
    <cfRule type="duplicateValues" dxfId="0" priority="7913"/>
  </conditionalFormatting>
  <conditionalFormatting sqref="D601">
    <cfRule type="duplicateValues" dxfId="0" priority="7912"/>
  </conditionalFormatting>
  <conditionalFormatting sqref="D602">
    <cfRule type="duplicateValues" dxfId="0" priority="7911"/>
  </conditionalFormatting>
  <conditionalFormatting sqref="D603">
    <cfRule type="duplicateValues" dxfId="0" priority="7910"/>
  </conditionalFormatting>
  <conditionalFormatting sqref="D604">
    <cfRule type="duplicateValues" dxfId="0" priority="7909"/>
  </conditionalFormatting>
  <conditionalFormatting sqref="D605">
    <cfRule type="duplicateValues" dxfId="0" priority="7908"/>
  </conditionalFormatting>
  <conditionalFormatting sqref="D606">
    <cfRule type="duplicateValues" dxfId="0" priority="7907"/>
  </conditionalFormatting>
  <conditionalFormatting sqref="D607">
    <cfRule type="duplicateValues" dxfId="0" priority="7906"/>
  </conditionalFormatting>
  <conditionalFormatting sqref="D608">
    <cfRule type="duplicateValues" dxfId="0" priority="7904"/>
  </conditionalFormatting>
  <conditionalFormatting sqref="D609">
    <cfRule type="duplicateValues" dxfId="0" priority="7903"/>
  </conditionalFormatting>
  <conditionalFormatting sqref="D610">
    <cfRule type="duplicateValues" dxfId="0" priority="7902"/>
  </conditionalFormatting>
  <conditionalFormatting sqref="D611">
    <cfRule type="duplicateValues" dxfId="0" priority="7901"/>
  </conditionalFormatting>
  <conditionalFormatting sqref="D612">
    <cfRule type="duplicateValues" dxfId="0" priority="7900"/>
  </conditionalFormatting>
  <conditionalFormatting sqref="D613">
    <cfRule type="duplicateValues" dxfId="0" priority="7899"/>
  </conditionalFormatting>
  <conditionalFormatting sqref="D614">
    <cfRule type="duplicateValues" dxfId="0" priority="7898"/>
  </conditionalFormatting>
  <conditionalFormatting sqref="D615">
    <cfRule type="duplicateValues" dxfId="0" priority="7897"/>
  </conditionalFormatting>
  <conditionalFormatting sqref="D616">
    <cfRule type="duplicateValues" dxfId="0" priority="7896"/>
  </conditionalFormatting>
  <conditionalFormatting sqref="D617">
    <cfRule type="duplicateValues" dxfId="0" priority="7895"/>
  </conditionalFormatting>
  <conditionalFormatting sqref="D618">
    <cfRule type="duplicateValues" dxfId="0" priority="7894"/>
  </conditionalFormatting>
  <conditionalFormatting sqref="D619">
    <cfRule type="duplicateValues" dxfId="0" priority="7893"/>
  </conditionalFormatting>
  <conditionalFormatting sqref="D620">
    <cfRule type="duplicateValues" dxfId="0" priority="7892"/>
  </conditionalFormatting>
  <conditionalFormatting sqref="D621">
    <cfRule type="duplicateValues" dxfId="0" priority="7891"/>
  </conditionalFormatting>
  <conditionalFormatting sqref="D622">
    <cfRule type="duplicateValues" dxfId="0" priority="7890"/>
  </conditionalFormatting>
  <conditionalFormatting sqref="D623">
    <cfRule type="duplicateValues" dxfId="0" priority="7889"/>
  </conditionalFormatting>
  <conditionalFormatting sqref="D624">
    <cfRule type="duplicateValues" dxfId="0" priority="7888"/>
  </conditionalFormatting>
  <conditionalFormatting sqref="D625">
    <cfRule type="duplicateValues" dxfId="0" priority="7887"/>
  </conditionalFormatting>
  <conditionalFormatting sqref="D626">
    <cfRule type="duplicateValues" dxfId="0" priority="7886"/>
  </conditionalFormatting>
  <conditionalFormatting sqref="D627">
    <cfRule type="duplicateValues" dxfId="0" priority="7885"/>
  </conditionalFormatting>
  <conditionalFormatting sqref="D628">
    <cfRule type="duplicateValues" dxfId="0" priority="7884"/>
  </conditionalFormatting>
  <conditionalFormatting sqref="D629">
    <cfRule type="duplicateValues" dxfId="0" priority="7883"/>
  </conditionalFormatting>
  <conditionalFormatting sqref="D630">
    <cfRule type="duplicateValues" dxfId="0" priority="7882"/>
  </conditionalFormatting>
  <conditionalFormatting sqref="D631">
    <cfRule type="duplicateValues" dxfId="0" priority="7881"/>
  </conditionalFormatting>
  <conditionalFormatting sqref="D632">
    <cfRule type="duplicateValues" dxfId="0" priority="7880"/>
  </conditionalFormatting>
  <conditionalFormatting sqref="D633">
    <cfRule type="duplicateValues" dxfId="0" priority="7879"/>
  </conditionalFormatting>
  <conditionalFormatting sqref="D634">
    <cfRule type="duplicateValues" dxfId="0" priority="7878"/>
  </conditionalFormatting>
  <conditionalFormatting sqref="D635">
    <cfRule type="duplicateValues" dxfId="0" priority="7877"/>
  </conditionalFormatting>
  <conditionalFormatting sqref="D636">
    <cfRule type="duplicateValues" dxfId="0" priority="7876"/>
  </conditionalFormatting>
  <conditionalFormatting sqref="D637">
    <cfRule type="duplicateValues" dxfId="0" priority="7875"/>
  </conditionalFormatting>
  <conditionalFormatting sqref="D638">
    <cfRule type="duplicateValues" dxfId="0" priority="7874"/>
  </conditionalFormatting>
  <conditionalFormatting sqref="D639">
    <cfRule type="duplicateValues" dxfId="0" priority="7873"/>
  </conditionalFormatting>
  <conditionalFormatting sqref="D640">
    <cfRule type="duplicateValues" dxfId="0" priority="7872"/>
  </conditionalFormatting>
  <conditionalFormatting sqref="D641">
    <cfRule type="duplicateValues" dxfId="0" priority="7871"/>
  </conditionalFormatting>
  <conditionalFormatting sqref="D642">
    <cfRule type="duplicateValues" dxfId="0" priority="7870"/>
  </conditionalFormatting>
  <conditionalFormatting sqref="D643">
    <cfRule type="duplicateValues" dxfId="0" priority="7869"/>
  </conditionalFormatting>
  <conditionalFormatting sqref="D644">
    <cfRule type="duplicateValues" dxfId="0" priority="7868"/>
  </conditionalFormatting>
  <conditionalFormatting sqref="D645">
    <cfRule type="duplicateValues" dxfId="0" priority="7867"/>
  </conditionalFormatting>
  <conditionalFormatting sqref="D646">
    <cfRule type="duplicateValues" dxfId="0" priority="7866"/>
  </conditionalFormatting>
  <conditionalFormatting sqref="D647">
    <cfRule type="duplicateValues" dxfId="0" priority="7865"/>
  </conditionalFormatting>
  <conditionalFormatting sqref="D648">
    <cfRule type="duplicateValues" dxfId="0" priority="7864"/>
  </conditionalFormatting>
  <conditionalFormatting sqref="D649">
    <cfRule type="duplicateValues" dxfId="0" priority="7863"/>
  </conditionalFormatting>
  <conditionalFormatting sqref="D650">
    <cfRule type="duplicateValues" dxfId="0" priority="7862"/>
  </conditionalFormatting>
  <conditionalFormatting sqref="D651">
    <cfRule type="duplicateValues" dxfId="0" priority="7861"/>
  </conditionalFormatting>
  <conditionalFormatting sqref="D652">
    <cfRule type="duplicateValues" dxfId="0" priority="7860"/>
  </conditionalFormatting>
  <conditionalFormatting sqref="D653">
    <cfRule type="duplicateValues" dxfId="0" priority="7859"/>
  </conditionalFormatting>
  <conditionalFormatting sqref="D654">
    <cfRule type="duplicateValues" dxfId="0" priority="7858"/>
  </conditionalFormatting>
  <conditionalFormatting sqref="D655">
    <cfRule type="duplicateValues" dxfId="0" priority="7857"/>
  </conditionalFormatting>
  <conditionalFormatting sqref="D656">
    <cfRule type="duplicateValues" dxfId="0" priority="7856"/>
  </conditionalFormatting>
  <conditionalFormatting sqref="D657">
    <cfRule type="duplicateValues" dxfId="0" priority="7855"/>
  </conditionalFormatting>
  <conditionalFormatting sqref="D658">
    <cfRule type="duplicateValues" dxfId="0" priority="7854"/>
  </conditionalFormatting>
  <conditionalFormatting sqref="D659">
    <cfRule type="duplicateValues" dxfId="0" priority="7853"/>
  </conditionalFormatting>
  <conditionalFormatting sqref="D660">
    <cfRule type="duplicateValues" dxfId="0" priority="529"/>
  </conditionalFormatting>
  <conditionalFormatting sqref="D661">
    <cfRule type="duplicateValues" dxfId="0" priority="7852"/>
  </conditionalFormatting>
  <conditionalFormatting sqref="D662">
    <cfRule type="duplicateValues" dxfId="0" priority="7851"/>
  </conditionalFormatting>
  <conditionalFormatting sqref="D663">
    <cfRule type="duplicateValues" dxfId="0" priority="7850"/>
  </conditionalFormatting>
  <conditionalFormatting sqref="D664">
    <cfRule type="duplicateValues" dxfId="0" priority="7849"/>
  </conditionalFormatting>
  <conditionalFormatting sqref="D665">
    <cfRule type="duplicateValues" dxfId="0" priority="7848"/>
  </conditionalFormatting>
  <conditionalFormatting sqref="D666">
    <cfRule type="duplicateValues" dxfId="0" priority="7847"/>
  </conditionalFormatting>
  <conditionalFormatting sqref="D667">
    <cfRule type="duplicateValues" dxfId="0" priority="7846"/>
  </conditionalFormatting>
  <conditionalFormatting sqref="D668">
    <cfRule type="duplicateValues" dxfId="0" priority="7845"/>
  </conditionalFormatting>
  <conditionalFormatting sqref="D669">
    <cfRule type="duplicateValues" dxfId="0" priority="7844"/>
  </conditionalFormatting>
  <conditionalFormatting sqref="D670">
    <cfRule type="duplicateValues" dxfId="0" priority="7843"/>
  </conditionalFormatting>
  <conditionalFormatting sqref="D671">
    <cfRule type="duplicateValues" dxfId="0" priority="7842"/>
  </conditionalFormatting>
  <conditionalFormatting sqref="D672">
    <cfRule type="duplicateValues" dxfId="0" priority="7841"/>
  </conditionalFormatting>
  <conditionalFormatting sqref="D673">
    <cfRule type="duplicateValues" dxfId="0" priority="7840"/>
  </conditionalFormatting>
  <conditionalFormatting sqref="D674">
    <cfRule type="duplicateValues" dxfId="0" priority="7839"/>
  </conditionalFormatting>
  <conditionalFormatting sqref="D675">
    <cfRule type="duplicateValues" dxfId="0" priority="7838"/>
  </conditionalFormatting>
  <conditionalFormatting sqref="D676">
    <cfRule type="duplicateValues" dxfId="0" priority="7837"/>
  </conditionalFormatting>
  <conditionalFormatting sqref="D677">
    <cfRule type="duplicateValues" dxfId="0" priority="7836"/>
  </conditionalFormatting>
  <conditionalFormatting sqref="D678">
    <cfRule type="duplicateValues" dxfId="0" priority="7835"/>
  </conditionalFormatting>
  <conditionalFormatting sqref="D679">
    <cfRule type="duplicateValues" dxfId="0" priority="7834"/>
  </conditionalFormatting>
  <conditionalFormatting sqref="D680">
    <cfRule type="duplicateValues" dxfId="0" priority="7833"/>
  </conditionalFormatting>
  <conditionalFormatting sqref="D681">
    <cfRule type="duplicateValues" dxfId="0" priority="7832"/>
  </conditionalFormatting>
  <conditionalFormatting sqref="D682">
    <cfRule type="duplicateValues" dxfId="0" priority="7831"/>
  </conditionalFormatting>
  <conditionalFormatting sqref="D683">
    <cfRule type="duplicateValues" dxfId="0" priority="7830"/>
  </conditionalFormatting>
  <conditionalFormatting sqref="D684">
    <cfRule type="duplicateValues" dxfId="0" priority="7829"/>
  </conditionalFormatting>
  <conditionalFormatting sqref="D685">
    <cfRule type="duplicateValues" dxfId="0" priority="7828"/>
  </conditionalFormatting>
  <conditionalFormatting sqref="D686">
    <cfRule type="duplicateValues" dxfId="0" priority="7827"/>
  </conditionalFormatting>
  <conditionalFormatting sqref="D687">
    <cfRule type="duplicateValues" dxfId="0" priority="7826"/>
  </conditionalFormatting>
  <conditionalFormatting sqref="D688">
    <cfRule type="duplicateValues" dxfId="0" priority="7825"/>
  </conditionalFormatting>
  <conditionalFormatting sqref="D689">
    <cfRule type="duplicateValues" dxfId="0" priority="7824"/>
  </conditionalFormatting>
  <conditionalFormatting sqref="D690">
    <cfRule type="duplicateValues" dxfId="0" priority="7823"/>
  </conditionalFormatting>
  <conditionalFormatting sqref="D691">
    <cfRule type="duplicateValues" dxfId="0" priority="7822"/>
  </conditionalFormatting>
  <conditionalFormatting sqref="D692">
    <cfRule type="duplicateValues" dxfId="0" priority="7821"/>
  </conditionalFormatting>
  <conditionalFormatting sqref="D693">
    <cfRule type="duplicateValues" dxfId="0" priority="7820"/>
  </conditionalFormatting>
  <conditionalFormatting sqref="D694">
    <cfRule type="duplicateValues" dxfId="0" priority="7819"/>
  </conditionalFormatting>
  <conditionalFormatting sqref="D695">
    <cfRule type="duplicateValues" dxfId="0" priority="7818"/>
  </conditionalFormatting>
  <conditionalFormatting sqref="D696">
    <cfRule type="duplicateValues" dxfId="0" priority="7817"/>
  </conditionalFormatting>
  <conditionalFormatting sqref="D697">
    <cfRule type="duplicateValues" dxfId="0" priority="7816"/>
  </conditionalFormatting>
  <conditionalFormatting sqref="D698">
    <cfRule type="duplicateValues" dxfId="0" priority="7815"/>
  </conditionalFormatting>
  <conditionalFormatting sqref="D699">
    <cfRule type="duplicateValues" dxfId="0" priority="7814"/>
  </conditionalFormatting>
  <conditionalFormatting sqref="D700">
    <cfRule type="duplicateValues" dxfId="0" priority="7813"/>
  </conditionalFormatting>
  <conditionalFormatting sqref="D701">
    <cfRule type="duplicateValues" dxfId="0" priority="7812"/>
  </conditionalFormatting>
  <conditionalFormatting sqref="D702">
    <cfRule type="duplicateValues" dxfId="0" priority="7811"/>
  </conditionalFormatting>
  <conditionalFormatting sqref="D703">
    <cfRule type="duplicateValues" dxfId="0" priority="7810"/>
  </conditionalFormatting>
  <conditionalFormatting sqref="D704">
    <cfRule type="duplicateValues" dxfId="0" priority="7809"/>
  </conditionalFormatting>
  <conditionalFormatting sqref="D705">
    <cfRule type="duplicateValues" dxfId="0" priority="7808"/>
  </conditionalFormatting>
  <conditionalFormatting sqref="D706">
    <cfRule type="duplicateValues" dxfId="0" priority="7807"/>
  </conditionalFormatting>
  <conditionalFormatting sqref="D707">
    <cfRule type="duplicateValues" dxfId="0" priority="7806"/>
  </conditionalFormatting>
  <conditionalFormatting sqref="D708">
    <cfRule type="duplicateValues" dxfId="0" priority="7805"/>
  </conditionalFormatting>
  <conditionalFormatting sqref="D709">
    <cfRule type="duplicateValues" dxfId="0" priority="7804"/>
  </conditionalFormatting>
  <conditionalFormatting sqref="D710">
    <cfRule type="duplicateValues" dxfId="0" priority="7803"/>
  </conditionalFormatting>
  <conditionalFormatting sqref="D711">
    <cfRule type="duplicateValues" dxfId="0" priority="7802"/>
  </conditionalFormatting>
  <conditionalFormatting sqref="D712">
    <cfRule type="duplicateValues" dxfId="0" priority="7801"/>
  </conditionalFormatting>
  <conditionalFormatting sqref="D713">
    <cfRule type="duplicateValues" dxfId="0" priority="7800"/>
  </conditionalFormatting>
  <conditionalFormatting sqref="D714">
    <cfRule type="duplicateValues" dxfId="0" priority="7799"/>
  </conditionalFormatting>
  <conditionalFormatting sqref="D715">
    <cfRule type="duplicateValues" dxfId="0" priority="7798"/>
  </conditionalFormatting>
  <conditionalFormatting sqref="D716">
    <cfRule type="duplicateValues" dxfId="0" priority="7797"/>
  </conditionalFormatting>
  <conditionalFormatting sqref="D717">
    <cfRule type="duplicateValues" dxfId="0" priority="7796"/>
  </conditionalFormatting>
  <conditionalFormatting sqref="D718">
    <cfRule type="duplicateValues" dxfId="0" priority="7795"/>
  </conditionalFormatting>
  <conditionalFormatting sqref="D719">
    <cfRule type="duplicateValues" dxfId="0" priority="7794"/>
  </conditionalFormatting>
  <conditionalFormatting sqref="D720">
    <cfRule type="duplicateValues" dxfId="0" priority="7793"/>
  </conditionalFormatting>
  <conditionalFormatting sqref="D721">
    <cfRule type="duplicateValues" dxfId="0" priority="7792"/>
  </conditionalFormatting>
  <conditionalFormatting sqref="D722">
    <cfRule type="duplicateValues" dxfId="0" priority="7791"/>
  </conditionalFormatting>
  <conditionalFormatting sqref="D723">
    <cfRule type="duplicateValues" dxfId="0" priority="7790"/>
  </conditionalFormatting>
  <conditionalFormatting sqref="D724">
    <cfRule type="duplicateValues" dxfId="0" priority="7789"/>
  </conditionalFormatting>
  <conditionalFormatting sqref="D725">
    <cfRule type="duplicateValues" dxfId="0" priority="7788"/>
  </conditionalFormatting>
  <conditionalFormatting sqref="D726">
    <cfRule type="duplicateValues" dxfId="0" priority="7787"/>
  </conditionalFormatting>
  <conditionalFormatting sqref="D727">
    <cfRule type="duplicateValues" dxfId="0" priority="7786"/>
  </conditionalFormatting>
  <conditionalFormatting sqref="D728">
    <cfRule type="duplicateValues" dxfId="0" priority="7785"/>
  </conditionalFormatting>
  <conditionalFormatting sqref="D729">
    <cfRule type="duplicateValues" dxfId="0" priority="7784"/>
  </conditionalFormatting>
  <conditionalFormatting sqref="D730">
    <cfRule type="duplicateValues" dxfId="0" priority="7783"/>
  </conditionalFormatting>
  <conditionalFormatting sqref="D731">
    <cfRule type="duplicateValues" dxfId="0" priority="7782"/>
  </conditionalFormatting>
  <conditionalFormatting sqref="D732">
    <cfRule type="duplicateValues" dxfId="0" priority="7781"/>
  </conditionalFormatting>
  <conditionalFormatting sqref="D733">
    <cfRule type="duplicateValues" dxfId="0" priority="7780"/>
  </conditionalFormatting>
  <conditionalFormatting sqref="D734">
    <cfRule type="duplicateValues" dxfId="0" priority="7779"/>
  </conditionalFormatting>
  <conditionalFormatting sqref="D735">
    <cfRule type="duplicateValues" dxfId="0" priority="7718"/>
  </conditionalFormatting>
  <conditionalFormatting sqref="D736">
    <cfRule type="duplicateValues" dxfId="0" priority="7778"/>
  </conditionalFormatting>
  <conditionalFormatting sqref="D737">
    <cfRule type="duplicateValues" dxfId="0" priority="7777"/>
  </conditionalFormatting>
  <conditionalFormatting sqref="D738">
    <cfRule type="duplicateValues" dxfId="0" priority="7776"/>
  </conditionalFormatting>
  <conditionalFormatting sqref="D739">
    <cfRule type="duplicateValues" dxfId="0" priority="7775"/>
  </conditionalFormatting>
  <conditionalFormatting sqref="D740">
    <cfRule type="duplicateValues" dxfId="0" priority="7774"/>
  </conditionalFormatting>
  <conditionalFormatting sqref="D741">
    <cfRule type="duplicateValues" dxfId="0" priority="7773"/>
  </conditionalFormatting>
  <conditionalFormatting sqref="D742">
    <cfRule type="duplicateValues" dxfId="0" priority="7772"/>
  </conditionalFormatting>
  <conditionalFormatting sqref="D743">
    <cfRule type="duplicateValues" dxfId="0" priority="7771"/>
  </conditionalFormatting>
  <conditionalFormatting sqref="D744">
    <cfRule type="duplicateValues" dxfId="0" priority="7770"/>
  </conditionalFormatting>
  <conditionalFormatting sqref="D745">
    <cfRule type="duplicateValues" dxfId="0" priority="7769"/>
  </conditionalFormatting>
  <conditionalFormatting sqref="D746">
    <cfRule type="duplicateValues" dxfId="0" priority="7768"/>
  </conditionalFormatting>
  <conditionalFormatting sqref="D747">
    <cfRule type="duplicateValues" dxfId="0" priority="7767"/>
  </conditionalFormatting>
  <conditionalFormatting sqref="D748">
    <cfRule type="duplicateValues" dxfId="0" priority="7766"/>
  </conditionalFormatting>
  <conditionalFormatting sqref="D749">
    <cfRule type="duplicateValues" dxfId="0" priority="7765"/>
  </conditionalFormatting>
  <conditionalFormatting sqref="D750">
    <cfRule type="duplicateValues" dxfId="0" priority="7764"/>
  </conditionalFormatting>
  <conditionalFormatting sqref="D751">
    <cfRule type="duplicateValues" dxfId="0" priority="7763"/>
  </conditionalFormatting>
  <conditionalFormatting sqref="D752">
    <cfRule type="duplicateValues" dxfId="0" priority="7762"/>
  </conditionalFormatting>
  <conditionalFormatting sqref="D753">
    <cfRule type="duplicateValues" dxfId="0" priority="7761"/>
  </conditionalFormatting>
  <conditionalFormatting sqref="D754">
    <cfRule type="duplicateValues" dxfId="0" priority="7760"/>
  </conditionalFormatting>
  <conditionalFormatting sqref="D755">
    <cfRule type="duplicateValues" dxfId="0" priority="7759"/>
  </conditionalFormatting>
  <conditionalFormatting sqref="D756">
    <cfRule type="duplicateValues" dxfId="0" priority="7758"/>
  </conditionalFormatting>
  <conditionalFormatting sqref="D757">
    <cfRule type="duplicateValues" dxfId="0" priority="7757"/>
  </conditionalFormatting>
  <conditionalFormatting sqref="D758">
    <cfRule type="duplicateValues" dxfId="0" priority="7756"/>
  </conditionalFormatting>
  <conditionalFormatting sqref="D759">
    <cfRule type="duplicateValues" dxfId="0" priority="7755"/>
  </conditionalFormatting>
  <conditionalFormatting sqref="D760">
    <cfRule type="duplicateValues" dxfId="0" priority="7754"/>
  </conditionalFormatting>
  <conditionalFormatting sqref="D761">
    <cfRule type="duplicateValues" dxfId="0" priority="7753"/>
  </conditionalFormatting>
  <conditionalFormatting sqref="D762">
    <cfRule type="duplicateValues" dxfId="0" priority="7752"/>
  </conditionalFormatting>
  <conditionalFormatting sqref="D763">
    <cfRule type="duplicateValues" dxfId="0" priority="7751"/>
  </conditionalFormatting>
  <conditionalFormatting sqref="D764">
    <cfRule type="duplicateValues" dxfId="0" priority="7750"/>
  </conditionalFormatting>
  <conditionalFormatting sqref="D765">
    <cfRule type="duplicateValues" dxfId="0" priority="7749"/>
  </conditionalFormatting>
  <conditionalFormatting sqref="D766">
    <cfRule type="duplicateValues" dxfId="0" priority="7748"/>
  </conditionalFormatting>
  <conditionalFormatting sqref="D767">
    <cfRule type="duplicateValues" dxfId="0" priority="7747"/>
  </conditionalFormatting>
  <conditionalFormatting sqref="D768">
    <cfRule type="duplicateValues" dxfId="0" priority="7746"/>
  </conditionalFormatting>
  <conditionalFormatting sqref="D769">
    <cfRule type="duplicateValues" dxfId="0" priority="7745"/>
  </conditionalFormatting>
  <conditionalFormatting sqref="D770">
    <cfRule type="duplicateValues" dxfId="0" priority="7744"/>
  </conditionalFormatting>
  <conditionalFormatting sqref="D771">
    <cfRule type="duplicateValues" dxfId="0" priority="7743"/>
  </conditionalFormatting>
  <conditionalFormatting sqref="D772">
    <cfRule type="duplicateValues" dxfId="0" priority="7742"/>
  </conditionalFormatting>
  <conditionalFormatting sqref="D773">
    <cfRule type="duplicateValues" dxfId="0" priority="7741"/>
  </conditionalFormatting>
  <conditionalFormatting sqref="D774">
    <cfRule type="duplicateValues" dxfId="0" priority="7740"/>
  </conditionalFormatting>
  <conditionalFormatting sqref="D775">
    <cfRule type="duplicateValues" dxfId="0" priority="7739"/>
  </conditionalFormatting>
  <conditionalFormatting sqref="D776">
    <cfRule type="duplicateValues" dxfId="0" priority="7738"/>
  </conditionalFormatting>
  <conditionalFormatting sqref="D777">
    <cfRule type="duplicateValues" dxfId="0" priority="7737"/>
  </conditionalFormatting>
  <conditionalFormatting sqref="D778">
    <cfRule type="duplicateValues" dxfId="0" priority="7736"/>
  </conditionalFormatting>
  <conditionalFormatting sqref="D779">
    <cfRule type="duplicateValues" dxfId="0" priority="7735"/>
  </conditionalFormatting>
  <conditionalFormatting sqref="D780">
    <cfRule type="duplicateValues" dxfId="0" priority="7734"/>
  </conditionalFormatting>
  <conditionalFormatting sqref="D781">
    <cfRule type="duplicateValues" dxfId="0" priority="7733"/>
  </conditionalFormatting>
  <conditionalFormatting sqref="D782">
    <cfRule type="duplicateValues" dxfId="0" priority="7732"/>
  </conditionalFormatting>
  <conditionalFormatting sqref="D783">
    <cfRule type="duplicateValues" dxfId="0" priority="7731"/>
  </conditionalFormatting>
  <conditionalFormatting sqref="D784">
    <cfRule type="duplicateValues" dxfId="0" priority="7730"/>
  </conditionalFormatting>
  <conditionalFormatting sqref="D785">
    <cfRule type="duplicateValues" dxfId="0" priority="7729"/>
  </conditionalFormatting>
  <conditionalFormatting sqref="D786">
    <cfRule type="duplicateValues" dxfId="0" priority="7728"/>
  </conditionalFormatting>
  <conditionalFormatting sqref="D787">
    <cfRule type="duplicateValues" dxfId="0" priority="7727"/>
  </conditionalFormatting>
  <conditionalFormatting sqref="D788">
    <cfRule type="duplicateValues" dxfId="0" priority="7726"/>
  </conditionalFormatting>
  <conditionalFormatting sqref="D789">
    <cfRule type="duplicateValues" dxfId="0" priority="7725"/>
  </conditionalFormatting>
  <conditionalFormatting sqref="D790">
    <cfRule type="duplicateValues" dxfId="0" priority="7724"/>
  </conditionalFormatting>
  <conditionalFormatting sqref="D791">
    <cfRule type="duplicateValues" dxfId="0" priority="7723"/>
  </conditionalFormatting>
  <conditionalFormatting sqref="D792">
    <cfRule type="duplicateValues" dxfId="0" priority="7722"/>
  </conditionalFormatting>
  <conditionalFormatting sqref="D793">
    <cfRule type="duplicateValues" dxfId="0" priority="7721"/>
  </conditionalFormatting>
  <conditionalFormatting sqref="D794">
    <cfRule type="duplicateValues" dxfId="0" priority="7720"/>
  </conditionalFormatting>
  <conditionalFormatting sqref="D795">
    <cfRule type="duplicateValues" dxfId="0" priority="7719"/>
  </conditionalFormatting>
  <conditionalFormatting sqref="D796">
    <cfRule type="duplicateValues" dxfId="0" priority="7717"/>
  </conditionalFormatting>
  <conditionalFormatting sqref="D797">
    <cfRule type="duplicateValues" dxfId="0" priority="7716"/>
  </conditionalFormatting>
  <conditionalFormatting sqref="D798">
    <cfRule type="duplicateValues" dxfId="0" priority="7715"/>
  </conditionalFormatting>
  <conditionalFormatting sqref="D799">
    <cfRule type="duplicateValues" dxfId="0" priority="7714"/>
  </conditionalFormatting>
  <conditionalFormatting sqref="D800">
    <cfRule type="duplicateValues" dxfId="0" priority="7713"/>
  </conditionalFormatting>
  <conditionalFormatting sqref="D801">
    <cfRule type="duplicateValues" dxfId="0" priority="7712"/>
  </conditionalFormatting>
  <conditionalFormatting sqref="D802">
    <cfRule type="duplicateValues" dxfId="0" priority="7711"/>
  </conditionalFormatting>
  <conditionalFormatting sqref="D803">
    <cfRule type="duplicateValues" dxfId="0" priority="7710"/>
  </conditionalFormatting>
  <conditionalFormatting sqref="D804">
    <cfRule type="duplicateValues" dxfId="0" priority="7709"/>
  </conditionalFormatting>
  <conditionalFormatting sqref="D805">
    <cfRule type="duplicateValues" dxfId="0" priority="7708"/>
  </conditionalFormatting>
  <conditionalFormatting sqref="D806">
    <cfRule type="duplicateValues" dxfId="0" priority="7707"/>
  </conditionalFormatting>
  <conditionalFormatting sqref="D807">
    <cfRule type="duplicateValues" dxfId="0" priority="7706"/>
  </conditionalFormatting>
  <conditionalFormatting sqref="D808">
    <cfRule type="duplicateValues" dxfId="0" priority="7705"/>
  </conditionalFormatting>
  <conditionalFormatting sqref="D809">
    <cfRule type="duplicateValues" dxfId="0" priority="7704"/>
  </conditionalFormatting>
  <conditionalFormatting sqref="D810">
    <cfRule type="duplicateValues" dxfId="0" priority="7703"/>
  </conditionalFormatting>
  <conditionalFormatting sqref="D811">
    <cfRule type="duplicateValues" dxfId="0" priority="7702"/>
  </conditionalFormatting>
  <conditionalFormatting sqref="D812">
    <cfRule type="duplicateValues" dxfId="0" priority="7701"/>
  </conditionalFormatting>
  <conditionalFormatting sqref="D813">
    <cfRule type="duplicateValues" dxfId="0" priority="7700"/>
  </conditionalFormatting>
  <conditionalFormatting sqref="D814">
    <cfRule type="duplicateValues" dxfId="0" priority="7699"/>
  </conditionalFormatting>
  <conditionalFormatting sqref="D815">
    <cfRule type="duplicateValues" dxfId="0" priority="7698"/>
  </conditionalFormatting>
  <conditionalFormatting sqref="D816">
    <cfRule type="duplicateValues" dxfId="0" priority="7697"/>
  </conditionalFormatting>
  <conditionalFormatting sqref="D817">
    <cfRule type="duplicateValues" dxfId="0" priority="7696"/>
  </conditionalFormatting>
  <conditionalFormatting sqref="D818">
    <cfRule type="duplicateValues" dxfId="0" priority="7695"/>
  </conditionalFormatting>
  <conditionalFormatting sqref="D819">
    <cfRule type="duplicateValues" dxfId="0" priority="7694"/>
  </conditionalFormatting>
  <conditionalFormatting sqref="D820">
    <cfRule type="duplicateValues" dxfId="0" priority="7693"/>
  </conditionalFormatting>
  <conditionalFormatting sqref="D821">
    <cfRule type="duplicateValues" dxfId="0" priority="7692"/>
  </conditionalFormatting>
  <conditionalFormatting sqref="D822">
    <cfRule type="duplicateValues" dxfId="0" priority="7690"/>
  </conditionalFormatting>
  <conditionalFormatting sqref="D823">
    <cfRule type="duplicateValues" dxfId="0" priority="7689"/>
  </conditionalFormatting>
  <conditionalFormatting sqref="D824">
    <cfRule type="duplicateValues" dxfId="0" priority="7688"/>
  </conditionalFormatting>
  <conditionalFormatting sqref="D825">
    <cfRule type="duplicateValues" dxfId="0" priority="7687"/>
  </conditionalFormatting>
  <conditionalFormatting sqref="D826">
    <cfRule type="duplicateValues" dxfId="0" priority="7686"/>
  </conditionalFormatting>
  <conditionalFormatting sqref="D827">
    <cfRule type="duplicateValues" dxfId="0" priority="7685"/>
  </conditionalFormatting>
  <conditionalFormatting sqref="D828">
    <cfRule type="duplicateValues" dxfId="0" priority="7684"/>
  </conditionalFormatting>
  <conditionalFormatting sqref="D829">
    <cfRule type="duplicateValues" dxfId="0" priority="7683"/>
  </conditionalFormatting>
  <conditionalFormatting sqref="D830">
    <cfRule type="duplicateValues" dxfId="0" priority="7682"/>
  </conditionalFormatting>
  <conditionalFormatting sqref="D831">
    <cfRule type="duplicateValues" dxfId="0" priority="7681"/>
  </conditionalFormatting>
  <conditionalFormatting sqref="D832">
    <cfRule type="duplicateValues" dxfId="0" priority="7679"/>
  </conditionalFormatting>
  <conditionalFormatting sqref="D833">
    <cfRule type="duplicateValues" dxfId="0" priority="7678"/>
  </conditionalFormatting>
  <conditionalFormatting sqref="D834">
    <cfRule type="duplicateValues" dxfId="0" priority="7677"/>
  </conditionalFormatting>
  <conditionalFormatting sqref="D837">
    <cfRule type="duplicateValues" dxfId="0" priority="7675"/>
  </conditionalFormatting>
  <conditionalFormatting sqref="D838">
    <cfRule type="duplicateValues" dxfId="0" priority="7674"/>
  </conditionalFormatting>
  <conditionalFormatting sqref="D839">
    <cfRule type="duplicateValues" dxfId="0" priority="7673"/>
  </conditionalFormatting>
  <conditionalFormatting sqref="D840">
    <cfRule type="duplicateValues" dxfId="0" priority="7672"/>
  </conditionalFormatting>
  <conditionalFormatting sqref="D841">
    <cfRule type="duplicateValues" dxfId="0" priority="7671"/>
  </conditionalFormatting>
  <conditionalFormatting sqref="D842">
    <cfRule type="duplicateValues" dxfId="0" priority="7670"/>
  </conditionalFormatting>
  <conditionalFormatting sqref="D843">
    <cfRule type="duplicateValues" dxfId="0" priority="7669"/>
  </conditionalFormatting>
  <conditionalFormatting sqref="D844">
    <cfRule type="duplicateValues" dxfId="0" priority="7668"/>
  </conditionalFormatting>
  <conditionalFormatting sqref="D845">
    <cfRule type="duplicateValues" dxfId="0" priority="7667"/>
  </conditionalFormatting>
  <conditionalFormatting sqref="D846">
    <cfRule type="duplicateValues" dxfId="0" priority="7666"/>
  </conditionalFormatting>
  <conditionalFormatting sqref="D847">
    <cfRule type="duplicateValues" dxfId="0" priority="7665"/>
  </conditionalFormatting>
  <conditionalFormatting sqref="D848">
    <cfRule type="duplicateValues" dxfId="0" priority="7664"/>
  </conditionalFormatting>
  <conditionalFormatting sqref="D849">
    <cfRule type="duplicateValues" dxfId="0" priority="7663"/>
  </conditionalFormatting>
  <conditionalFormatting sqref="D850">
    <cfRule type="duplicateValues" dxfId="0" priority="7662"/>
  </conditionalFormatting>
  <conditionalFormatting sqref="D851">
    <cfRule type="duplicateValues" dxfId="0" priority="7661"/>
  </conditionalFormatting>
  <conditionalFormatting sqref="D852">
    <cfRule type="duplicateValues" dxfId="0" priority="7660"/>
  </conditionalFormatting>
  <conditionalFormatting sqref="D853">
    <cfRule type="duplicateValues" dxfId="0" priority="7659"/>
  </conditionalFormatting>
  <conditionalFormatting sqref="D854">
    <cfRule type="duplicateValues" dxfId="0" priority="7658"/>
  </conditionalFormatting>
  <conditionalFormatting sqref="D855">
    <cfRule type="duplicateValues" dxfId="0" priority="7657"/>
  </conditionalFormatting>
  <conditionalFormatting sqref="D856">
    <cfRule type="duplicateValues" dxfId="0" priority="7656"/>
  </conditionalFormatting>
  <conditionalFormatting sqref="D857">
    <cfRule type="duplicateValues" dxfId="0" priority="7655"/>
  </conditionalFormatting>
  <conditionalFormatting sqref="D858">
    <cfRule type="duplicateValues" dxfId="0" priority="7654"/>
  </conditionalFormatting>
  <conditionalFormatting sqref="D859">
    <cfRule type="duplicateValues" dxfId="0" priority="7653"/>
  </conditionalFormatting>
  <conditionalFormatting sqref="D860">
    <cfRule type="duplicateValues" dxfId="0" priority="7652"/>
  </conditionalFormatting>
  <conditionalFormatting sqref="D861">
    <cfRule type="duplicateValues" dxfId="0" priority="7651"/>
  </conditionalFormatting>
  <conditionalFormatting sqref="D862">
    <cfRule type="duplicateValues" dxfId="0" priority="7650"/>
  </conditionalFormatting>
  <conditionalFormatting sqref="D863">
    <cfRule type="duplicateValues" dxfId="0" priority="7649"/>
  </conditionalFormatting>
  <conditionalFormatting sqref="D864">
    <cfRule type="duplicateValues" dxfId="0" priority="7648"/>
  </conditionalFormatting>
  <conditionalFormatting sqref="D865">
    <cfRule type="duplicateValues" dxfId="0" priority="7647"/>
  </conditionalFormatting>
  <conditionalFormatting sqref="D866">
    <cfRule type="duplicateValues" dxfId="0" priority="7646"/>
  </conditionalFormatting>
  <conditionalFormatting sqref="D867">
    <cfRule type="duplicateValues" dxfId="0" priority="7645"/>
  </conditionalFormatting>
  <conditionalFormatting sqref="D868">
    <cfRule type="duplicateValues" dxfId="0" priority="7644"/>
  </conditionalFormatting>
  <conditionalFormatting sqref="D869">
    <cfRule type="duplicateValues" dxfId="0" priority="7643"/>
  </conditionalFormatting>
  <conditionalFormatting sqref="D870">
    <cfRule type="duplicateValues" dxfId="0" priority="7642"/>
  </conditionalFormatting>
  <conditionalFormatting sqref="D871">
    <cfRule type="duplicateValues" dxfId="0" priority="7641"/>
  </conditionalFormatting>
  <conditionalFormatting sqref="D872">
    <cfRule type="duplicateValues" dxfId="0" priority="7640"/>
  </conditionalFormatting>
  <conditionalFormatting sqref="D873">
    <cfRule type="duplicateValues" dxfId="0" priority="7639"/>
  </conditionalFormatting>
  <conditionalFormatting sqref="D874">
    <cfRule type="duplicateValues" dxfId="0" priority="7638"/>
  </conditionalFormatting>
  <conditionalFormatting sqref="D875">
    <cfRule type="duplicateValues" dxfId="0" priority="7637"/>
  </conditionalFormatting>
  <conditionalFormatting sqref="D876">
    <cfRule type="duplicateValues" dxfId="0" priority="112"/>
  </conditionalFormatting>
  <conditionalFormatting sqref="D877">
    <cfRule type="duplicateValues" dxfId="0" priority="7635"/>
  </conditionalFormatting>
  <conditionalFormatting sqref="D878">
    <cfRule type="duplicateValues" dxfId="0" priority="7634"/>
  </conditionalFormatting>
  <conditionalFormatting sqref="D879">
    <cfRule type="duplicateValues" dxfId="0" priority="651"/>
  </conditionalFormatting>
  <conditionalFormatting sqref="D880">
    <cfRule type="duplicateValues" dxfId="0" priority="7633"/>
  </conditionalFormatting>
  <conditionalFormatting sqref="D881">
    <cfRule type="duplicateValues" dxfId="0" priority="7632"/>
  </conditionalFormatting>
  <conditionalFormatting sqref="D882">
    <cfRule type="duplicateValues" dxfId="0" priority="7631"/>
  </conditionalFormatting>
  <conditionalFormatting sqref="D883">
    <cfRule type="duplicateValues" dxfId="0" priority="7630"/>
  </conditionalFormatting>
  <conditionalFormatting sqref="D884">
    <cfRule type="duplicateValues" dxfId="0" priority="7629"/>
  </conditionalFormatting>
  <conditionalFormatting sqref="D885">
    <cfRule type="duplicateValues" dxfId="0" priority="7628"/>
  </conditionalFormatting>
  <conditionalFormatting sqref="D886">
    <cfRule type="duplicateValues" dxfId="0" priority="7627"/>
  </conditionalFormatting>
  <conditionalFormatting sqref="D887">
    <cfRule type="duplicateValues" dxfId="0" priority="7626"/>
  </conditionalFormatting>
  <conditionalFormatting sqref="D888">
    <cfRule type="duplicateValues" dxfId="0" priority="7625"/>
  </conditionalFormatting>
  <conditionalFormatting sqref="D889">
    <cfRule type="duplicateValues" dxfId="0" priority="7624"/>
  </conditionalFormatting>
  <conditionalFormatting sqref="D890">
    <cfRule type="duplicateValues" dxfId="0" priority="7623"/>
  </conditionalFormatting>
  <conditionalFormatting sqref="D891">
    <cfRule type="duplicateValues" dxfId="0" priority="7622"/>
  </conditionalFormatting>
  <conditionalFormatting sqref="D892">
    <cfRule type="duplicateValues" dxfId="0" priority="7621"/>
  </conditionalFormatting>
  <conditionalFormatting sqref="D893">
    <cfRule type="duplicateValues" dxfId="0" priority="7620"/>
  </conditionalFormatting>
  <conditionalFormatting sqref="D894">
    <cfRule type="duplicateValues" dxfId="0" priority="7619"/>
  </conditionalFormatting>
  <conditionalFormatting sqref="D895">
    <cfRule type="duplicateValues" dxfId="0" priority="7618"/>
  </conditionalFormatting>
  <conditionalFormatting sqref="D896">
    <cfRule type="duplicateValues" dxfId="0" priority="7617"/>
  </conditionalFormatting>
  <conditionalFormatting sqref="D897">
    <cfRule type="duplicateValues" dxfId="0" priority="7616"/>
  </conditionalFormatting>
  <conditionalFormatting sqref="D898">
    <cfRule type="duplicateValues" dxfId="0" priority="7615"/>
  </conditionalFormatting>
  <conditionalFormatting sqref="D899">
    <cfRule type="duplicateValues" dxfId="0" priority="7614"/>
  </conditionalFormatting>
  <conditionalFormatting sqref="D900">
    <cfRule type="duplicateValues" dxfId="0" priority="7613"/>
  </conditionalFormatting>
  <conditionalFormatting sqref="D903">
    <cfRule type="duplicateValues" dxfId="0" priority="7611"/>
  </conditionalFormatting>
  <conditionalFormatting sqref="D904">
    <cfRule type="duplicateValues" dxfId="0" priority="7610"/>
  </conditionalFormatting>
  <conditionalFormatting sqref="D905">
    <cfRule type="duplicateValues" dxfId="0" priority="7609"/>
  </conditionalFormatting>
  <conditionalFormatting sqref="D906">
    <cfRule type="duplicateValues" dxfId="0" priority="7608"/>
  </conditionalFormatting>
  <conditionalFormatting sqref="D907">
    <cfRule type="duplicateValues" dxfId="0" priority="7607"/>
  </conditionalFormatting>
  <conditionalFormatting sqref="D908">
    <cfRule type="duplicateValues" dxfId="0" priority="7606"/>
  </conditionalFormatting>
  <conditionalFormatting sqref="D909">
    <cfRule type="duplicateValues" dxfId="0" priority="7605"/>
  </conditionalFormatting>
  <conditionalFormatting sqref="D910">
    <cfRule type="duplicateValues" dxfId="0" priority="7604"/>
  </conditionalFormatting>
  <conditionalFormatting sqref="D911">
    <cfRule type="duplicateValues" dxfId="0" priority="7603"/>
  </conditionalFormatting>
  <conditionalFormatting sqref="D912">
    <cfRule type="duplicateValues" dxfId="0" priority="7602"/>
  </conditionalFormatting>
  <conditionalFormatting sqref="D913">
    <cfRule type="duplicateValues" dxfId="0" priority="7601"/>
  </conditionalFormatting>
  <conditionalFormatting sqref="D914">
    <cfRule type="duplicateValues" dxfId="0" priority="7600"/>
  </conditionalFormatting>
  <conditionalFormatting sqref="D915">
    <cfRule type="duplicateValues" dxfId="0" priority="7599"/>
  </conditionalFormatting>
  <conditionalFormatting sqref="D916">
    <cfRule type="duplicateValues" dxfId="0" priority="7598"/>
  </conditionalFormatting>
  <conditionalFormatting sqref="D917">
    <cfRule type="duplicateValues" dxfId="0" priority="106"/>
  </conditionalFormatting>
  <conditionalFormatting sqref="D918">
    <cfRule type="duplicateValues" dxfId="0" priority="7596"/>
  </conditionalFormatting>
  <conditionalFormatting sqref="D919">
    <cfRule type="duplicateValues" dxfId="0" priority="7595"/>
  </conditionalFormatting>
  <conditionalFormatting sqref="D920">
    <cfRule type="duplicateValues" dxfId="0" priority="7594"/>
  </conditionalFormatting>
  <conditionalFormatting sqref="D921">
    <cfRule type="duplicateValues" dxfId="0" priority="7593"/>
  </conditionalFormatting>
  <conditionalFormatting sqref="D922">
    <cfRule type="duplicateValues" dxfId="0" priority="7592"/>
  </conditionalFormatting>
  <conditionalFormatting sqref="D923">
    <cfRule type="duplicateValues" dxfId="0" priority="7591"/>
  </conditionalFormatting>
  <conditionalFormatting sqref="D924">
    <cfRule type="duplicateValues" dxfId="0" priority="7590"/>
  </conditionalFormatting>
  <conditionalFormatting sqref="D928">
    <cfRule type="duplicateValues" dxfId="0" priority="7586"/>
  </conditionalFormatting>
  <conditionalFormatting sqref="D929">
    <cfRule type="duplicateValues" dxfId="0" priority="7584"/>
  </conditionalFormatting>
  <conditionalFormatting sqref="D930">
    <cfRule type="duplicateValues" dxfId="0" priority="7582"/>
  </conditionalFormatting>
  <conditionalFormatting sqref="D931">
    <cfRule type="duplicateValues" dxfId="0" priority="7580"/>
  </conditionalFormatting>
  <conditionalFormatting sqref="D932">
    <cfRule type="duplicateValues" dxfId="0" priority="7416"/>
  </conditionalFormatting>
  <conditionalFormatting sqref="D933">
    <cfRule type="duplicateValues" dxfId="0" priority="7576"/>
  </conditionalFormatting>
  <conditionalFormatting sqref="D934">
    <cfRule type="duplicateValues" dxfId="0" priority="7574"/>
  </conditionalFormatting>
  <conditionalFormatting sqref="D935">
    <cfRule type="duplicateValues" dxfId="0" priority="7572"/>
  </conditionalFormatting>
  <conditionalFormatting sqref="D936">
    <cfRule type="duplicateValues" dxfId="0" priority="7570"/>
  </conditionalFormatting>
  <conditionalFormatting sqref="D937">
    <cfRule type="duplicateValues" dxfId="0" priority="7568"/>
  </conditionalFormatting>
  <conditionalFormatting sqref="D938">
    <cfRule type="duplicateValues" dxfId="0" priority="7566"/>
  </conditionalFormatting>
  <conditionalFormatting sqref="D939">
    <cfRule type="duplicateValues" dxfId="0" priority="7564"/>
  </conditionalFormatting>
  <conditionalFormatting sqref="E939">
    <cfRule type="duplicateValues" dxfId="0" priority="7515"/>
  </conditionalFormatting>
  <conditionalFormatting sqref="D940">
    <cfRule type="duplicateValues" dxfId="0" priority="7562"/>
  </conditionalFormatting>
  <conditionalFormatting sqref="E940">
    <cfRule type="duplicateValues" dxfId="0" priority="7514"/>
  </conditionalFormatting>
  <conditionalFormatting sqref="D941">
    <cfRule type="duplicateValues" dxfId="0" priority="7560"/>
  </conditionalFormatting>
  <conditionalFormatting sqref="D942">
    <cfRule type="duplicateValues" dxfId="0" priority="7558"/>
  </conditionalFormatting>
  <conditionalFormatting sqref="D943">
    <cfRule type="duplicateValues" dxfId="0" priority="7552"/>
  </conditionalFormatting>
  <conditionalFormatting sqref="D944">
    <cfRule type="duplicateValues" dxfId="0" priority="7548"/>
  </conditionalFormatting>
  <conditionalFormatting sqref="D945">
    <cfRule type="duplicateValues" dxfId="0" priority="7550"/>
  </conditionalFormatting>
  <conditionalFormatting sqref="D946">
    <cfRule type="duplicateValues" dxfId="0" priority="7554"/>
  </conditionalFormatting>
  <conditionalFormatting sqref="D947">
    <cfRule type="duplicateValues" dxfId="0" priority="7556"/>
  </conditionalFormatting>
  <conditionalFormatting sqref="D948">
    <cfRule type="duplicateValues" dxfId="0" priority="7448"/>
  </conditionalFormatting>
  <conditionalFormatting sqref="D949">
    <cfRule type="duplicateValues" dxfId="0" priority="7432"/>
  </conditionalFormatting>
  <conditionalFormatting sqref="D950">
    <cfRule type="duplicateValues" dxfId="0" priority="7431"/>
  </conditionalFormatting>
  <conditionalFormatting sqref="D954">
    <cfRule type="duplicateValues" dxfId="0" priority="7428"/>
  </conditionalFormatting>
  <conditionalFormatting sqref="D955">
    <cfRule type="duplicateValues" dxfId="0" priority="7427"/>
  </conditionalFormatting>
  <conditionalFormatting sqref="D956">
    <cfRule type="duplicateValues" dxfId="0" priority="7426"/>
  </conditionalFormatting>
  <conditionalFormatting sqref="D957">
    <cfRule type="duplicateValues" dxfId="0" priority="7425"/>
  </conditionalFormatting>
  <conditionalFormatting sqref="D958">
    <cfRule type="duplicateValues" dxfId="0" priority="7423"/>
  </conditionalFormatting>
  <conditionalFormatting sqref="D959">
    <cfRule type="duplicateValues" dxfId="0" priority="7422"/>
  </conditionalFormatting>
  <conditionalFormatting sqref="D960">
    <cfRule type="duplicateValues" dxfId="0" priority="7419"/>
  </conditionalFormatting>
  <conditionalFormatting sqref="D961">
    <cfRule type="duplicateValues" dxfId="0" priority="7480"/>
  </conditionalFormatting>
  <conditionalFormatting sqref="D962">
    <cfRule type="duplicateValues" dxfId="0" priority="7464"/>
  </conditionalFormatting>
  <conditionalFormatting sqref="D963">
    <cfRule type="duplicateValues" dxfId="0" priority="7463"/>
  </conditionalFormatting>
  <conditionalFormatting sqref="D964">
    <cfRule type="duplicateValues" dxfId="0" priority="7462"/>
  </conditionalFormatting>
  <conditionalFormatting sqref="D965">
    <cfRule type="duplicateValues" dxfId="0" priority="7461"/>
  </conditionalFormatting>
  <conditionalFormatting sqref="D966">
    <cfRule type="duplicateValues" dxfId="0" priority="7460"/>
  </conditionalFormatting>
  <conditionalFormatting sqref="D967">
    <cfRule type="duplicateValues" dxfId="0" priority="7459"/>
  </conditionalFormatting>
  <conditionalFormatting sqref="D968">
    <cfRule type="duplicateValues" dxfId="0" priority="7458"/>
  </conditionalFormatting>
  <conditionalFormatting sqref="D969">
    <cfRule type="duplicateValues" dxfId="0" priority="7457"/>
  </conditionalFormatting>
  <conditionalFormatting sqref="D970">
    <cfRule type="duplicateValues" dxfId="0" priority="7456"/>
  </conditionalFormatting>
  <conditionalFormatting sqref="D971">
    <cfRule type="duplicateValues" dxfId="0" priority="7455"/>
  </conditionalFormatting>
  <conditionalFormatting sqref="D972">
    <cfRule type="duplicateValues" dxfId="0" priority="7454"/>
  </conditionalFormatting>
  <conditionalFormatting sqref="D973">
    <cfRule type="duplicateValues" dxfId="0" priority="7453"/>
  </conditionalFormatting>
  <conditionalFormatting sqref="D974">
    <cfRule type="duplicateValues" dxfId="0" priority="7452"/>
  </conditionalFormatting>
  <conditionalFormatting sqref="D975">
    <cfRule type="duplicateValues" dxfId="0" priority="7450"/>
  </conditionalFormatting>
  <conditionalFormatting sqref="D976">
    <cfRule type="duplicateValues" dxfId="0" priority="7496"/>
  </conditionalFormatting>
  <conditionalFormatting sqref="D977">
    <cfRule type="duplicateValues" dxfId="0" priority="7494"/>
  </conditionalFormatting>
  <conditionalFormatting sqref="D978">
    <cfRule type="duplicateValues" dxfId="0" priority="7493"/>
  </conditionalFormatting>
  <conditionalFormatting sqref="D979">
    <cfRule type="duplicateValues" dxfId="0" priority="7492"/>
  </conditionalFormatting>
  <conditionalFormatting sqref="D980">
    <cfRule type="duplicateValues" dxfId="0" priority="7491"/>
  </conditionalFormatting>
  <conditionalFormatting sqref="D981">
    <cfRule type="duplicateValues" dxfId="0" priority="7490"/>
  </conditionalFormatting>
  <conditionalFormatting sqref="D984">
    <cfRule type="duplicateValues" dxfId="0" priority="7488"/>
  </conditionalFormatting>
  <conditionalFormatting sqref="D985">
    <cfRule type="duplicateValues" dxfId="0" priority="7487"/>
  </conditionalFormatting>
  <conditionalFormatting sqref="D986">
    <cfRule type="duplicateValues" dxfId="0" priority="7486"/>
  </conditionalFormatting>
  <conditionalFormatting sqref="D987">
    <cfRule type="duplicateValues" dxfId="0" priority="7485"/>
  </conditionalFormatting>
  <conditionalFormatting sqref="D988">
    <cfRule type="duplicateValues" dxfId="0" priority="7484"/>
  </conditionalFormatting>
  <conditionalFormatting sqref="D989">
    <cfRule type="duplicateValues" dxfId="0" priority="7483"/>
  </conditionalFormatting>
  <conditionalFormatting sqref="D990">
    <cfRule type="duplicateValues" dxfId="0" priority="7482"/>
  </conditionalFormatting>
  <conditionalFormatting sqref="D991">
    <cfRule type="duplicateValues" dxfId="0" priority="7530"/>
  </conditionalFormatting>
  <conditionalFormatting sqref="D992">
    <cfRule type="duplicateValues" dxfId="0" priority="7529"/>
  </conditionalFormatting>
  <conditionalFormatting sqref="D993">
    <cfRule type="duplicateValues" dxfId="0" priority="7528"/>
  </conditionalFormatting>
  <conditionalFormatting sqref="D994">
    <cfRule type="duplicateValues" dxfId="0" priority="7527"/>
  </conditionalFormatting>
  <conditionalFormatting sqref="D995">
    <cfRule type="duplicateValues" dxfId="0" priority="7526"/>
  </conditionalFormatting>
  <conditionalFormatting sqref="D996">
    <cfRule type="duplicateValues" dxfId="0" priority="7525"/>
  </conditionalFormatting>
  <conditionalFormatting sqref="D997">
    <cfRule type="duplicateValues" dxfId="0" priority="7524"/>
  </conditionalFormatting>
  <conditionalFormatting sqref="D998">
    <cfRule type="duplicateValues" dxfId="0" priority="7523"/>
  </conditionalFormatting>
  <conditionalFormatting sqref="D999">
    <cfRule type="duplicateValues" dxfId="0" priority="7522"/>
  </conditionalFormatting>
  <conditionalFormatting sqref="D1000">
    <cfRule type="duplicateValues" dxfId="0" priority="7521"/>
  </conditionalFormatting>
  <conditionalFormatting sqref="E1011">
    <cfRule type="duplicateValues" dxfId="0" priority="1500"/>
  </conditionalFormatting>
  <conditionalFormatting sqref="D1014">
    <cfRule type="duplicateValues" dxfId="0" priority="4498"/>
  </conditionalFormatting>
  <conditionalFormatting sqref="E1014">
    <cfRule type="duplicateValues" dxfId="0" priority="5566"/>
  </conditionalFormatting>
  <conditionalFormatting sqref="D1015">
    <cfRule type="duplicateValues" dxfId="0" priority="4497"/>
  </conditionalFormatting>
  <conditionalFormatting sqref="E1015">
    <cfRule type="duplicateValues" dxfId="0" priority="5565"/>
  </conditionalFormatting>
  <conditionalFormatting sqref="D1016">
    <cfRule type="duplicateValues" dxfId="0" priority="4496"/>
  </conditionalFormatting>
  <conditionalFormatting sqref="E1016">
    <cfRule type="duplicateValues" dxfId="0" priority="5564"/>
  </conditionalFormatting>
  <conditionalFormatting sqref="D1017">
    <cfRule type="duplicateValues" dxfId="0" priority="4495"/>
  </conditionalFormatting>
  <conditionalFormatting sqref="E1017">
    <cfRule type="duplicateValues" dxfId="0" priority="5563"/>
  </conditionalFormatting>
  <conditionalFormatting sqref="D1018">
    <cfRule type="duplicateValues" dxfId="0" priority="4494"/>
  </conditionalFormatting>
  <conditionalFormatting sqref="E1018">
    <cfRule type="duplicateValues" dxfId="0" priority="5562"/>
  </conditionalFormatting>
  <conditionalFormatting sqref="D1019">
    <cfRule type="duplicateValues" dxfId="0" priority="4493"/>
  </conditionalFormatting>
  <conditionalFormatting sqref="E1019">
    <cfRule type="duplicateValues" dxfId="0" priority="5561"/>
  </conditionalFormatting>
  <conditionalFormatting sqref="D1020">
    <cfRule type="duplicateValues" dxfId="0" priority="4492"/>
  </conditionalFormatting>
  <conditionalFormatting sqref="E1020">
    <cfRule type="duplicateValues" dxfId="0" priority="5560"/>
  </conditionalFormatting>
  <conditionalFormatting sqref="D1021">
    <cfRule type="duplicateValues" dxfId="0" priority="4491"/>
  </conditionalFormatting>
  <conditionalFormatting sqref="E1021">
    <cfRule type="duplicateValues" dxfId="0" priority="5559"/>
  </conditionalFormatting>
  <conditionalFormatting sqref="D1022">
    <cfRule type="duplicateValues" dxfId="0" priority="4490"/>
  </conditionalFormatting>
  <conditionalFormatting sqref="E1022">
    <cfRule type="duplicateValues" dxfId="0" priority="5558"/>
  </conditionalFormatting>
  <conditionalFormatting sqref="D1023">
    <cfRule type="duplicateValues" dxfId="0" priority="4489"/>
  </conditionalFormatting>
  <conditionalFormatting sqref="E1023">
    <cfRule type="duplicateValues" dxfId="0" priority="5557"/>
  </conditionalFormatting>
  <conditionalFormatting sqref="D1024">
    <cfRule type="duplicateValues" dxfId="0" priority="4488"/>
  </conditionalFormatting>
  <conditionalFormatting sqref="E1024">
    <cfRule type="duplicateValues" dxfId="0" priority="5556"/>
  </conditionalFormatting>
  <conditionalFormatting sqref="D1025">
    <cfRule type="duplicateValues" dxfId="0" priority="4487"/>
  </conditionalFormatting>
  <conditionalFormatting sqref="E1025">
    <cfRule type="duplicateValues" dxfId="0" priority="5555"/>
  </conditionalFormatting>
  <conditionalFormatting sqref="D1026">
    <cfRule type="duplicateValues" dxfId="0" priority="99"/>
  </conditionalFormatting>
  <conditionalFormatting sqref="E1026">
    <cfRule type="duplicateValues" dxfId="0" priority="100"/>
  </conditionalFormatting>
  <conditionalFormatting sqref="D1027">
    <cfRule type="duplicateValues" dxfId="0" priority="4483"/>
  </conditionalFormatting>
  <conditionalFormatting sqref="E1027">
    <cfRule type="duplicateValues" dxfId="0" priority="5551"/>
  </conditionalFormatting>
  <conditionalFormatting sqref="D1028">
    <cfRule type="duplicateValues" dxfId="0" priority="4481"/>
  </conditionalFormatting>
  <conditionalFormatting sqref="E1028">
    <cfRule type="duplicateValues" dxfId="0" priority="5549"/>
  </conditionalFormatting>
  <conditionalFormatting sqref="D1029">
    <cfRule type="duplicateValues" dxfId="0" priority="4480"/>
  </conditionalFormatting>
  <conditionalFormatting sqref="E1029">
    <cfRule type="duplicateValues" dxfId="0" priority="5548"/>
  </conditionalFormatting>
  <conditionalFormatting sqref="D1030">
    <cfRule type="duplicateValues" dxfId="0" priority="4479"/>
  </conditionalFormatting>
  <conditionalFormatting sqref="E1030">
    <cfRule type="duplicateValues" dxfId="0" priority="5547"/>
  </conditionalFormatting>
  <conditionalFormatting sqref="D1031">
    <cfRule type="duplicateValues" dxfId="0" priority="4477"/>
  </conditionalFormatting>
  <conditionalFormatting sqref="E1031">
    <cfRule type="duplicateValues" dxfId="0" priority="5545"/>
  </conditionalFormatting>
  <conditionalFormatting sqref="D1032">
    <cfRule type="duplicateValues" dxfId="0" priority="4476"/>
  </conditionalFormatting>
  <conditionalFormatting sqref="E1032">
    <cfRule type="duplicateValues" dxfId="0" priority="5544"/>
  </conditionalFormatting>
  <conditionalFormatting sqref="D1033">
    <cfRule type="duplicateValues" dxfId="0" priority="4475"/>
  </conditionalFormatting>
  <conditionalFormatting sqref="E1033">
    <cfRule type="duplicateValues" dxfId="0" priority="5543"/>
  </conditionalFormatting>
  <conditionalFormatting sqref="D1034">
    <cfRule type="duplicateValues" dxfId="0" priority="4474"/>
  </conditionalFormatting>
  <conditionalFormatting sqref="E1034">
    <cfRule type="duplicateValues" dxfId="0" priority="5542"/>
  </conditionalFormatting>
  <conditionalFormatting sqref="D1035">
    <cfRule type="duplicateValues" dxfId="0" priority="4473"/>
  </conditionalFormatting>
  <conditionalFormatting sqref="E1035">
    <cfRule type="duplicateValues" dxfId="0" priority="5541"/>
  </conditionalFormatting>
  <conditionalFormatting sqref="D1036">
    <cfRule type="duplicateValues" dxfId="0" priority="4472"/>
  </conditionalFormatting>
  <conditionalFormatting sqref="E1036">
    <cfRule type="duplicateValues" dxfId="0" priority="5540"/>
  </conditionalFormatting>
  <conditionalFormatting sqref="D1037">
    <cfRule type="duplicateValues" dxfId="0" priority="4471"/>
  </conditionalFormatting>
  <conditionalFormatting sqref="E1037">
    <cfRule type="duplicateValues" dxfId="0" priority="5539"/>
  </conditionalFormatting>
  <conditionalFormatting sqref="D1038">
    <cfRule type="duplicateValues" dxfId="0" priority="4470"/>
  </conditionalFormatting>
  <conditionalFormatting sqref="E1038">
    <cfRule type="duplicateValues" dxfId="0" priority="5538"/>
  </conditionalFormatting>
  <conditionalFormatting sqref="D1039">
    <cfRule type="duplicateValues" dxfId="0" priority="4469"/>
  </conditionalFormatting>
  <conditionalFormatting sqref="E1039">
    <cfRule type="duplicateValues" dxfId="0" priority="5537"/>
  </conditionalFormatting>
  <conditionalFormatting sqref="D1040">
    <cfRule type="duplicateValues" dxfId="0" priority="4468"/>
  </conditionalFormatting>
  <conditionalFormatting sqref="E1040">
    <cfRule type="duplicateValues" dxfId="0" priority="5536"/>
  </conditionalFormatting>
  <conditionalFormatting sqref="D1041">
    <cfRule type="duplicateValues" dxfId="0" priority="4467"/>
  </conditionalFormatting>
  <conditionalFormatting sqref="E1041">
    <cfRule type="duplicateValues" dxfId="0" priority="5535"/>
  </conditionalFormatting>
  <conditionalFormatting sqref="D1042">
    <cfRule type="duplicateValues" dxfId="0" priority="4466"/>
  </conditionalFormatting>
  <conditionalFormatting sqref="E1042">
    <cfRule type="duplicateValues" dxfId="0" priority="5534"/>
  </conditionalFormatting>
  <conditionalFormatting sqref="D1043">
    <cfRule type="duplicateValues" dxfId="0" priority="4465"/>
  </conditionalFormatting>
  <conditionalFormatting sqref="E1043">
    <cfRule type="duplicateValues" dxfId="0" priority="5533"/>
  </conditionalFormatting>
  <conditionalFormatting sqref="D1044">
    <cfRule type="duplicateValues" dxfId="0" priority="4464"/>
  </conditionalFormatting>
  <conditionalFormatting sqref="E1044">
    <cfRule type="duplicateValues" dxfId="0" priority="5532"/>
  </conditionalFormatting>
  <conditionalFormatting sqref="D1045">
    <cfRule type="duplicateValues" dxfId="0" priority="4463"/>
  </conditionalFormatting>
  <conditionalFormatting sqref="E1045">
    <cfRule type="duplicateValues" dxfId="0" priority="5531"/>
  </conditionalFormatting>
  <conditionalFormatting sqref="D1046">
    <cfRule type="duplicateValues" dxfId="0" priority="4461"/>
  </conditionalFormatting>
  <conditionalFormatting sqref="E1046">
    <cfRule type="duplicateValues" dxfId="0" priority="5529"/>
  </conditionalFormatting>
  <conditionalFormatting sqref="D1047">
    <cfRule type="duplicateValues" dxfId="0" priority="4460"/>
  </conditionalFormatting>
  <conditionalFormatting sqref="E1047">
    <cfRule type="duplicateValues" dxfId="0" priority="5528"/>
  </conditionalFormatting>
  <conditionalFormatting sqref="D1048">
    <cfRule type="duplicateValues" dxfId="0" priority="4459"/>
  </conditionalFormatting>
  <conditionalFormatting sqref="E1048">
    <cfRule type="duplicateValues" dxfId="0" priority="5527"/>
  </conditionalFormatting>
  <conditionalFormatting sqref="D1049">
    <cfRule type="duplicateValues" dxfId="0" priority="4458"/>
  </conditionalFormatting>
  <conditionalFormatting sqref="E1049">
    <cfRule type="duplicateValues" dxfId="0" priority="5526"/>
  </conditionalFormatting>
  <conditionalFormatting sqref="D1050">
    <cfRule type="duplicateValues" dxfId="0" priority="4457"/>
  </conditionalFormatting>
  <conditionalFormatting sqref="E1050">
    <cfRule type="duplicateValues" dxfId="0" priority="5525"/>
  </conditionalFormatting>
  <conditionalFormatting sqref="D1051">
    <cfRule type="duplicateValues" dxfId="0" priority="4456"/>
  </conditionalFormatting>
  <conditionalFormatting sqref="E1051">
    <cfRule type="duplicateValues" dxfId="0" priority="5524"/>
  </conditionalFormatting>
  <conditionalFormatting sqref="D1052">
    <cfRule type="duplicateValues" dxfId="0" priority="4455"/>
  </conditionalFormatting>
  <conditionalFormatting sqref="E1052">
    <cfRule type="duplicateValues" dxfId="0" priority="5523"/>
  </conditionalFormatting>
  <conditionalFormatting sqref="D1053">
    <cfRule type="duplicateValues" dxfId="0" priority="4454"/>
  </conditionalFormatting>
  <conditionalFormatting sqref="E1053">
    <cfRule type="duplicateValues" dxfId="0" priority="5522"/>
  </conditionalFormatting>
  <conditionalFormatting sqref="D1054">
    <cfRule type="duplicateValues" dxfId="0" priority="4453"/>
  </conditionalFormatting>
  <conditionalFormatting sqref="E1054">
    <cfRule type="duplicateValues" dxfId="0" priority="5521"/>
  </conditionalFormatting>
  <conditionalFormatting sqref="D1055">
    <cfRule type="duplicateValues" dxfId="0" priority="4452"/>
  </conditionalFormatting>
  <conditionalFormatting sqref="E1055">
    <cfRule type="duplicateValues" dxfId="0" priority="5520"/>
  </conditionalFormatting>
  <conditionalFormatting sqref="D1056">
    <cfRule type="duplicateValues" dxfId="0" priority="4451"/>
  </conditionalFormatting>
  <conditionalFormatting sqref="E1056">
    <cfRule type="duplicateValues" dxfId="0" priority="5519"/>
  </conditionalFormatting>
  <conditionalFormatting sqref="D1057">
    <cfRule type="duplicateValues" dxfId="0" priority="4450"/>
  </conditionalFormatting>
  <conditionalFormatting sqref="E1057">
    <cfRule type="duplicateValues" dxfId="0" priority="5518"/>
  </conditionalFormatting>
  <conditionalFormatting sqref="D1058">
    <cfRule type="duplicateValues" dxfId="0" priority="4449"/>
  </conditionalFormatting>
  <conditionalFormatting sqref="E1058">
    <cfRule type="duplicateValues" dxfId="0" priority="5517"/>
  </conditionalFormatting>
  <conditionalFormatting sqref="D1059">
    <cfRule type="duplicateValues" dxfId="0" priority="4448"/>
  </conditionalFormatting>
  <conditionalFormatting sqref="E1059">
    <cfRule type="duplicateValues" dxfId="0" priority="5516"/>
  </conditionalFormatting>
  <conditionalFormatting sqref="D1060">
    <cfRule type="duplicateValues" dxfId="0" priority="4447"/>
  </conditionalFormatting>
  <conditionalFormatting sqref="E1060">
    <cfRule type="duplicateValues" dxfId="0" priority="5515"/>
  </conditionalFormatting>
  <conditionalFormatting sqref="D1061">
    <cfRule type="duplicateValues" dxfId="0" priority="4446"/>
  </conditionalFormatting>
  <conditionalFormatting sqref="E1061">
    <cfRule type="duplicateValues" dxfId="0" priority="5514"/>
  </conditionalFormatting>
  <conditionalFormatting sqref="D1062">
    <cfRule type="duplicateValues" dxfId="0" priority="4445"/>
  </conditionalFormatting>
  <conditionalFormatting sqref="E1062">
    <cfRule type="duplicateValues" dxfId="0" priority="5513"/>
  </conditionalFormatting>
  <conditionalFormatting sqref="D1063">
    <cfRule type="duplicateValues" dxfId="0" priority="4444"/>
  </conditionalFormatting>
  <conditionalFormatting sqref="E1063">
    <cfRule type="duplicateValues" dxfId="0" priority="5512"/>
  </conditionalFormatting>
  <conditionalFormatting sqref="D1064">
    <cfRule type="duplicateValues" dxfId="0" priority="4443"/>
  </conditionalFormatting>
  <conditionalFormatting sqref="E1064">
    <cfRule type="duplicateValues" dxfId="0" priority="5511"/>
  </conditionalFormatting>
  <conditionalFormatting sqref="D1065">
    <cfRule type="duplicateValues" dxfId="0" priority="4441"/>
  </conditionalFormatting>
  <conditionalFormatting sqref="E1065">
    <cfRule type="duplicateValues" dxfId="0" priority="5509"/>
  </conditionalFormatting>
  <conditionalFormatting sqref="D1066">
    <cfRule type="duplicateValues" dxfId="0" priority="4440"/>
  </conditionalFormatting>
  <conditionalFormatting sqref="E1066">
    <cfRule type="duplicateValues" dxfId="0" priority="5508"/>
  </conditionalFormatting>
  <conditionalFormatting sqref="D1067">
    <cfRule type="duplicateValues" dxfId="0" priority="4439"/>
  </conditionalFormatting>
  <conditionalFormatting sqref="E1067">
    <cfRule type="duplicateValues" dxfId="0" priority="5507"/>
  </conditionalFormatting>
  <conditionalFormatting sqref="D1068">
    <cfRule type="duplicateValues" dxfId="0" priority="4438"/>
  </conditionalFormatting>
  <conditionalFormatting sqref="E1068">
    <cfRule type="duplicateValues" dxfId="0" priority="5506"/>
  </conditionalFormatting>
  <conditionalFormatting sqref="D1069">
    <cfRule type="duplicateValues" dxfId="0" priority="4437"/>
  </conditionalFormatting>
  <conditionalFormatting sqref="E1069">
    <cfRule type="duplicateValues" dxfId="0" priority="5505"/>
  </conditionalFormatting>
  <conditionalFormatting sqref="D1070">
    <cfRule type="duplicateValues" dxfId="0" priority="4436"/>
  </conditionalFormatting>
  <conditionalFormatting sqref="E1070">
    <cfRule type="duplicateValues" dxfId="0" priority="5504"/>
  </conditionalFormatting>
  <conditionalFormatting sqref="D1071">
    <cfRule type="duplicateValues" dxfId="0" priority="4434"/>
  </conditionalFormatting>
  <conditionalFormatting sqref="E1071">
    <cfRule type="duplicateValues" dxfId="0" priority="5502"/>
  </conditionalFormatting>
  <conditionalFormatting sqref="D1072">
    <cfRule type="duplicateValues" dxfId="0" priority="4433"/>
  </conditionalFormatting>
  <conditionalFormatting sqref="E1072">
    <cfRule type="duplicateValues" dxfId="0" priority="5501"/>
  </conditionalFormatting>
  <conditionalFormatting sqref="D1073">
    <cfRule type="duplicateValues" dxfId="0" priority="4432"/>
  </conditionalFormatting>
  <conditionalFormatting sqref="E1073">
    <cfRule type="duplicateValues" dxfId="0" priority="5500"/>
  </conditionalFormatting>
  <conditionalFormatting sqref="D1074">
    <cfRule type="duplicateValues" dxfId="0" priority="4431"/>
  </conditionalFormatting>
  <conditionalFormatting sqref="E1074">
    <cfRule type="duplicateValues" dxfId="0" priority="5499"/>
  </conditionalFormatting>
  <conditionalFormatting sqref="D1075">
    <cfRule type="duplicateValues" dxfId="0" priority="4430"/>
  </conditionalFormatting>
  <conditionalFormatting sqref="E1075">
    <cfRule type="duplicateValues" dxfId="0" priority="5498"/>
  </conditionalFormatting>
  <conditionalFormatting sqref="D1076">
    <cfRule type="duplicateValues" dxfId="0" priority="4429"/>
  </conditionalFormatting>
  <conditionalFormatting sqref="E1076">
    <cfRule type="duplicateValues" dxfId="0" priority="5497"/>
  </conditionalFormatting>
  <conditionalFormatting sqref="D1077">
    <cfRule type="duplicateValues" dxfId="0" priority="4428"/>
  </conditionalFormatting>
  <conditionalFormatting sqref="E1077">
    <cfRule type="duplicateValues" dxfId="0" priority="5496"/>
  </conditionalFormatting>
  <conditionalFormatting sqref="D1078">
    <cfRule type="duplicateValues" dxfId="0" priority="4427"/>
  </conditionalFormatting>
  <conditionalFormatting sqref="E1078">
    <cfRule type="duplicateValues" dxfId="0" priority="5495"/>
  </conditionalFormatting>
  <conditionalFormatting sqref="D1079">
    <cfRule type="duplicateValues" dxfId="0" priority="4426"/>
  </conditionalFormatting>
  <conditionalFormatting sqref="E1079">
    <cfRule type="duplicateValues" dxfId="0" priority="5494"/>
  </conditionalFormatting>
  <conditionalFormatting sqref="D1080">
    <cfRule type="duplicateValues" dxfId="0" priority="4424"/>
  </conditionalFormatting>
  <conditionalFormatting sqref="E1080">
    <cfRule type="duplicateValues" dxfId="0" priority="5492"/>
  </conditionalFormatting>
  <conditionalFormatting sqref="D1081">
    <cfRule type="duplicateValues" dxfId="0" priority="4423"/>
  </conditionalFormatting>
  <conditionalFormatting sqref="E1081">
    <cfRule type="duplicateValues" dxfId="0" priority="5491"/>
  </conditionalFormatting>
  <conditionalFormatting sqref="D1082">
    <cfRule type="duplicateValues" dxfId="0" priority="4422"/>
  </conditionalFormatting>
  <conditionalFormatting sqref="E1082">
    <cfRule type="duplicateValues" dxfId="0" priority="5490"/>
  </conditionalFormatting>
  <conditionalFormatting sqref="D1083">
    <cfRule type="duplicateValues" dxfId="0" priority="4421"/>
  </conditionalFormatting>
  <conditionalFormatting sqref="E1083">
    <cfRule type="duplicateValues" dxfId="0" priority="5489"/>
  </conditionalFormatting>
  <conditionalFormatting sqref="D1084">
    <cfRule type="duplicateValues" dxfId="0" priority="4420"/>
  </conditionalFormatting>
  <conditionalFormatting sqref="E1084">
    <cfRule type="duplicateValues" dxfId="0" priority="5488"/>
  </conditionalFormatting>
  <conditionalFormatting sqref="D1085">
    <cfRule type="duplicateValues" dxfId="0" priority="4419"/>
  </conditionalFormatting>
  <conditionalFormatting sqref="E1085">
    <cfRule type="duplicateValues" dxfId="0" priority="5487"/>
  </conditionalFormatting>
  <conditionalFormatting sqref="D1086">
    <cfRule type="duplicateValues" dxfId="0" priority="4418"/>
  </conditionalFormatting>
  <conditionalFormatting sqref="E1086">
    <cfRule type="duplicateValues" dxfId="0" priority="5486"/>
  </conditionalFormatting>
  <conditionalFormatting sqref="D1087">
    <cfRule type="duplicateValues" dxfId="0" priority="4417"/>
  </conditionalFormatting>
  <conditionalFormatting sqref="E1087">
    <cfRule type="duplicateValues" dxfId="0" priority="5485"/>
  </conditionalFormatting>
  <conditionalFormatting sqref="D1088">
    <cfRule type="duplicateValues" dxfId="0" priority="4416"/>
  </conditionalFormatting>
  <conditionalFormatting sqref="E1088">
    <cfRule type="duplicateValues" dxfId="0" priority="5484"/>
  </conditionalFormatting>
  <conditionalFormatting sqref="D1089">
    <cfRule type="duplicateValues" dxfId="0" priority="4415"/>
  </conditionalFormatting>
  <conditionalFormatting sqref="E1089">
    <cfRule type="duplicateValues" dxfId="0" priority="5483"/>
  </conditionalFormatting>
  <conditionalFormatting sqref="D1090">
    <cfRule type="duplicateValues" dxfId="0" priority="4414"/>
  </conditionalFormatting>
  <conditionalFormatting sqref="E1090">
    <cfRule type="duplicateValues" dxfId="0" priority="5482"/>
  </conditionalFormatting>
  <conditionalFormatting sqref="D1091">
    <cfRule type="duplicateValues" dxfId="0" priority="4412"/>
  </conditionalFormatting>
  <conditionalFormatting sqref="E1091">
    <cfRule type="duplicateValues" dxfId="0" priority="5480"/>
  </conditionalFormatting>
  <conditionalFormatting sqref="D1092">
    <cfRule type="duplicateValues" dxfId="0" priority="4411"/>
  </conditionalFormatting>
  <conditionalFormatting sqref="E1092">
    <cfRule type="duplicateValues" dxfId="0" priority="5479"/>
  </conditionalFormatting>
  <conditionalFormatting sqref="D1093">
    <cfRule type="duplicateValues" dxfId="0" priority="4410"/>
  </conditionalFormatting>
  <conditionalFormatting sqref="E1093">
    <cfRule type="duplicateValues" dxfId="0" priority="5478"/>
  </conditionalFormatting>
  <conditionalFormatting sqref="D1094">
    <cfRule type="duplicateValues" dxfId="0" priority="4409"/>
  </conditionalFormatting>
  <conditionalFormatting sqref="E1094">
    <cfRule type="duplicateValues" dxfId="0" priority="5477"/>
  </conditionalFormatting>
  <conditionalFormatting sqref="D1095">
    <cfRule type="duplicateValues" dxfId="0" priority="4408"/>
  </conditionalFormatting>
  <conditionalFormatting sqref="E1095">
    <cfRule type="duplicateValues" dxfId="0" priority="5476"/>
  </conditionalFormatting>
  <conditionalFormatting sqref="D1096">
    <cfRule type="duplicateValues" dxfId="0" priority="4407"/>
  </conditionalFormatting>
  <conditionalFormatting sqref="E1096">
    <cfRule type="duplicateValues" dxfId="0" priority="5475"/>
  </conditionalFormatting>
  <conditionalFormatting sqref="D1097">
    <cfRule type="duplicateValues" dxfId="0" priority="4406"/>
  </conditionalFormatting>
  <conditionalFormatting sqref="E1097">
    <cfRule type="duplicateValues" dxfId="0" priority="5474"/>
  </conditionalFormatting>
  <conditionalFormatting sqref="D1098">
    <cfRule type="duplicateValues" dxfId="0" priority="4405"/>
  </conditionalFormatting>
  <conditionalFormatting sqref="E1098">
    <cfRule type="duplicateValues" dxfId="0" priority="5473"/>
  </conditionalFormatting>
  <conditionalFormatting sqref="D1099">
    <cfRule type="duplicateValues" dxfId="0" priority="4403"/>
  </conditionalFormatting>
  <conditionalFormatting sqref="E1099">
    <cfRule type="duplicateValues" dxfId="0" priority="5471"/>
  </conditionalFormatting>
  <conditionalFormatting sqref="D1100">
    <cfRule type="duplicateValues" dxfId="0" priority="4402"/>
  </conditionalFormatting>
  <conditionalFormatting sqref="E1100">
    <cfRule type="duplicateValues" dxfId="0" priority="5470"/>
  </conditionalFormatting>
  <conditionalFormatting sqref="D1101">
    <cfRule type="duplicateValues" dxfId="0" priority="4401"/>
  </conditionalFormatting>
  <conditionalFormatting sqref="E1101">
    <cfRule type="duplicateValues" dxfId="0" priority="5469"/>
  </conditionalFormatting>
  <conditionalFormatting sqref="D1102">
    <cfRule type="duplicateValues" dxfId="0" priority="4400"/>
  </conditionalFormatting>
  <conditionalFormatting sqref="E1102">
    <cfRule type="duplicateValues" dxfId="0" priority="5468"/>
  </conditionalFormatting>
  <conditionalFormatting sqref="D1103">
    <cfRule type="duplicateValues" dxfId="0" priority="1399"/>
  </conditionalFormatting>
  <conditionalFormatting sqref="E1103">
    <cfRule type="duplicateValues" dxfId="0" priority="1402"/>
  </conditionalFormatting>
  <conditionalFormatting sqref="D1104">
    <cfRule type="duplicateValues" dxfId="0" priority="1403"/>
  </conditionalFormatting>
  <conditionalFormatting sqref="E1104">
    <cfRule type="duplicateValues" dxfId="0" priority="1409"/>
  </conditionalFormatting>
  <conditionalFormatting sqref="D1105">
    <cfRule type="duplicateValues" dxfId="0" priority="4399"/>
  </conditionalFormatting>
  <conditionalFormatting sqref="E1105">
    <cfRule type="duplicateValues" dxfId="0" priority="5467"/>
  </conditionalFormatting>
  <conditionalFormatting sqref="D1106">
    <cfRule type="duplicateValues" dxfId="0" priority="4398"/>
  </conditionalFormatting>
  <conditionalFormatting sqref="E1106">
    <cfRule type="duplicateValues" dxfId="0" priority="5466"/>
  </conditionalFormatting>
  <conditionalFormatting sqref="D1107">
    <cfRule type="duplicateValues" dxfId="0" priority="4397"/>
  </conditionalFormatting>
  <conditionalFormatting sqref="E1107">
    <cfRule type="duplicateValues" dxfId="0" priority="5465"/>
  </conditionalFormatting>
  <conditionalFormatting sqref="D1108">
    <cfRule type="duplicateValues" dxfId="0" priority="4396"/>
  </conditionalFormatting>
  <conditionalFormatting sqref="E1108">
    <cfRule type="duplicateValues" dxfId="0" priority="5464"/>
  </conditionalFormatting>
  <conditionalFormatting sqref="D1109">
    <cfRule type="duplicateValues" dxfId="0" priority="4395"/>
  </conditionalFormatting>
  <conditionalFormatting sqref="E1109">
    <cfRule type="duplicateValues" dxfId="0" priority="5463"/>
  </conditionalFormatting>
  <conditionalFormatting sqref="D1110">
    <cfRule type="duplicateValues" dxfId="0" priority="4393"/>
  </conditionalFormatting>
  <conditionalFormatting sqref="E1110">
    <cfRule type="duplicateValues" dxfId="0" priority="5461"/>
  </conditionalFormatting>
  <conditionalFormatting sqref="D1111">
    <cfRule type="duplicateValues" dxfId="0" priority="4392"/>
  </conditionalFormatting>
  <conditionalFormatting sqref="E1111">
    <cfRule type="duplicateValues" dxfId="0" priority="5460"/>
  </conditionalFormatting>
  <conditionalFormatting sqref="D1112">
    <cfRule type="duplicateValues" dxfId="0" priority="4391"/>
  </conditionalFormatting>
  <conditionalFormatting sqref="E1112">
    <cfRule type="duplicateValues" dxfId="0" priority="5459"/>
  </conditionalFormatting>
  <conditionalFormatting sqref="D1113">
    <cfRule type="duplicateValues" dxfId="0" priority="4390"/>
  </conditionalFormatting>
  <conditionalFormatting sqref="E1113">
    <cfRule type="duplicateValues" dxfId="0" priority="5458"/>
  </conditionalFormatting>
  <conditionalFormatting sqref="D1114">
    <cfRule type="duplicateValues" dxfId="0" priority="4389"/>
  </conditionalFormatting>
  <conditionalFormatting sqref="E1114">
    <cfRule type="duplicateValues" dxfId="0" priority="5457"/>
  </conditionalFormatting>
  <conditionalFormatting sqref="D1115">
    <cfRule type="duplicateValues" dxfId="0" priority="4388"/>
  </conditionalFormatting>
  <conditionalFormatting sqref="E1115">
    <cfRule type="duplicateValues" dxfId="0" priority="5456"/>
  </conditionalFormatting>
  <conditionalFormatting sqref="D1116">
    <cfRule type="duplicateValues" dxfId="0" priority="4387"/>
  </conditionalFormatting>
  <conditionalFormatting sqref="E1116">
    <cfRule type="duplicateValues" dxfId="0" priority="5455"/>
  </conditionalFormatting>
  <conditionalFormatting sqref="D1117">
    <cfRule type="duplicateValues" dxfId="0" priority="4386"/>
  </conditionalFormatting>
  <conditionalFormatting sqref="E1117">
    <cfRule type="duplicateValues" dxfId="0" priority="5454"/>
  </conditionalFormatting>
  <conditionalFormatting sqref="D1118">
    <cfRule type="duplicateValues" dxfId="0" priority="4385"/>
  </conditionalFormatting>
  <conditionalFormatting sqref="E1118">
    <cfRule type="duplicateValues" dxfId="0" priority="5453"/>
  </conditionalFormatting>
  <conditionalFormatting sqref="D1119">
    <cfRule type="duplicateValues" dxfId="0" priority="4384"/>
  </conditionalFormatting>
  <conditionalFormatting sqref="E1119">
    <cfRule type="duplicateValues" dxfId="0" priority="5452"/>
  </conditionalFormatting>
  <conditionalFormatting sqref="D1122">
    <cfRule type="duplicateValues" dxfId="0" priority="4382"/>
  </conditionalFormatting>
  <conditionalFormatting sqref="E1122">
    <cfRule type="duplicateValues" dxfId="0" priority="5450"/>
  </conditionalFormatting>
  <conditionalFormatting sqref="D1123">
    <cfRule type="duplicateValues" dxfId="0" priority="4381"/>
  </conditionalFormatting>
  <conditionalFormatting sqref="E1123">
    <cfRule type="duplicateValues" dxfId="0" priority="5449"/>
  </conditionalFormatting>
  <conditionalFormatting sqref="D1124">
    <cfRule type="duplicateValues" dxfId="0" priority="4380"/>
  </conditionalFormatting>
  <conditionalFormatting sqref="E1124">
    <cfRule type="duplicateValues" dxfId="0" priority="5448"/>
  </conditionalFormatting>
  <conditionalFormatting sqref="D1125">
    <cfRule type="duplicateValues" dxfId="0" priority="4379"/>
  </conditionalFormatting>
  <conditionalFormatting sqref="E1125">
    <cfRule type="duplicateValues" dxfId="0" priority="5447"/>
  </conditionalFormatting>
  <conditionalFormatting sqref="D1126">
    <cfRule type="duplicateValues" dxfId="0" priority="4378"/>
  </conditionalFormatting>
  <conditionalFormatting sqref="E1126">
    <cfRule type="duplicateValues" dxfId="0" priority="5446"/>
  </conditionalFormatting>
  <conditionalFormatting sqref="D1127">
    <cfRule type="duplicateValues" dxfId="0" priority="4377"/>
  </conditionalFormatting>
  <conditionalFormatting sqref="E1127">
    <cfRule type="duplicateValues" dxfId="0" priority="5445"/>
  </conditionalFormatting>
  <conditionalFormatting sqref="D1128">
    <cfRule type="duplicateValues" dxfId="0" priority="4375"/>
  </conditionalFormatting>
  <conditionalFormatting sqref="E1128">
    <cfRule type="duplicateValues" dxfId="0" priority="5443"/>
  </conditionalFormatting>
  <conditionalFormatting sqref="D1129">
    <cfRule type="duplicateValues" dxfId="0" priority="4374"/>
  </conditionalFormatting>
  <conditionalFormatting sqref="E1129">
    <cfRule type="duplicateValues" dxfId="0" priority="5442"/>
  </conditionalFormatting>
  <conditionalFormatting sqref="D1132">
    <cfRule type="duplicateValues" dxfId="0" priority="4372"/>
  </conditionalFormatting>
  <conditionalFormatting sqref="E1132">
    <cfRule type="duplicateValues" dxfId="0" priority="5440"/>
  </conditionalFormatting>
  <conditionalFormatting sqref="D1133">
    <cfRule type="duplicateValues" dxfId="0" priority="4371"/>
  </conditionalFormatting>
  <conditionalFormatting sqref="E1133">
    <cfRule type="duplicateValues" dxfId="0" priority="5439"/>
  </conditionalFormatting>
  <conditionalFormatting sqref="D1134">
    <cfRule type="duplicateValues" dxfId="0" priority="4370"/>
  </conditionalFormatting>
  <conditionalFormatting sqref="E1134">
    <cfRule type="duplicateValues" dxfId="0" priority="5438"/>
  </conditionalFormatting>
  <conditionalFormatting sqref="D1135">
    <cfRule type="duplicateValues" dxfId="0" priority="92"/>
  </conditionalFormatting>
  <conditionalFormatting sqref="E1135">
    <cfRule type="duplicateValues" dxfId="0" priority="93"/>
  </conditionalFormatting>
  <conditionalFormatting sqref="D1136">
    <cfRule type="duplicateValues" dxfId="0" priority="4368"/>
  </conditionalFormatting>
  <conditionalFormatting sqref="E1136">
    <cfRule type="duplicateValues" dxfId="0" priority="5436"/>
  </conditionalFormatting>
  <conditionalFormatting sqref="D1137">
    <cfRule type="duplicateValues" dxfId="0" priority="4367"/>
  </conditionalFormatting>
  <conditionalFormatting sqref="E1137">
    <cfRule type="duplicateValues" dxfId="0" priority="5435"/>
  </conditionalFormatting>
  <conditionalFormatting sqref="D1138">
    <cfRule type="duplicateValues" dxfId="0" priority="85"/>
  </conditionalFormatting>
  <conditionalFormatting sqref="E1138">
    <cfRule type="duplicateValues" dxfId="0" priority="86"/>
  </conditionalFormatting>
  <conditionalFormatting sqref="D1139">
    <cfRule type="duplicateValues" dxfId="0" priority="4365"/>
  </conditionalFormatting>
  <conditionalFormatting sqref="E1139">
    <cfRule type="duplicateValues" dxfId="0" priority="5433"/>
  </conditionalFormatting>
  <conditionalFormatting sqref="D1140">
    <cfRule type="duplicateValues" dxfId="0" priority="4364"/>
  </conditionalFormatting>
  <conditionalFormatting sqref="E1140">
    <cfRule type="duplicateValues" dxfId="0" priority="5432"/>
  </conditionalFormatting>
  <conditionalFormatting sqref="D1141">
    <cfRule type="duplicateValues" dxfId="0" priority="4363"/>
  </conditionalFormatting>
  <conditionalFormatting sqref="E1141">
    <cfRule type="duplicateValues" dxfId="0" priority="5431"/>
  </conditionalFormatting>
  <conditionalFormatting sqref="D1142">
    <cfRule type="duplicateValues" dxfId="0" priority="4362"/>
  </conditionalFormatting>
  <conditionalFormatting sqref="E1142">
    <cfRule type="duplicateValues" dxfId="0" priority="5430"/>
  </conditionalFormatting>
  <conditionalFormatting sqref="D1143">
    <cfRule type="duplicateValues" dxfId="0" priority="4361"/>
  </conditionalFormatting>
  <conditionalFormatting sqref="E1143">
    <cfRule type="duplicateValues" dxfId="0" priority="5429"/>
  </conditionalFormatting>
  <conditionalFormatting sqref="D1144">
    <cfRule type="duplicateValues" dxfId="0" priority="4360"/>
  </conditionalFormatting>
  <conditionalFormatting sqref="E1144">
    <cfRule type="duplicateValues" dxfId="0" priority="5428"/>
  </conditionalFormatting>
  <conditionalFormatting sqref="D1145">
    <cfRule type="duplicateValues" dxfId="0" priority="4359"/>
  </conditionalFormatting>
  <conditionalFormatting sqref="E1145">
    <cfRule type="duplicateValues" dxfId="0" priority="5427"/>
  </conditionalFormatting>
  <conditionalFormatting sqref="D1146">
    <cfRule type="duplicateValues" dxfId="0" priority="4358"/>
  </conditionalFormatting>
  <conditionalFormatting sqref="E1146">
    <cfRule type="duplicateValues" dxfId="0" priority="5426"/>
  </conditionalFormatting>
  <conditionalFormatting sqref="D1147">
    <cfRule type="duplicateValues" dxfId="0" priority="4357"/>
  </conditionalFormatting>
  <conditionalFormatting sqref="E1147">
    <cfRule type="duplicateValues" dxfId="0" priority="5425"/>
  </conditionalFormatting>
  <conditionalFormatting sqref="D1148">
    <cfRule type="duplicateValues" dxfId="0" priority="4356"/>
  </conditionalFormatting>
  <conditionalFormatting sqref="E1148">
    <cfRule type="duplicateValues" dxfId="0" priority="5424"/>
  </conditionalFormatting>
  <conditionalFormatting sqref="D1149">
    <cfRule type="duplicateValues" dxfId="0" priority="4355"/>
  </conditionalFormatting>
  <conditionalFormatting sqref="E1149">
    <cfRule type="duplicateValues" dxfId="0" priority="5423"/>
  </conditionalFormatting>
  <conditionalFormatting sqref="D1150">
    <cfRule type="duplicateValues" dxfId="0" priority="4354"/>
  </conditionalFormatting>
  <conditionalFormatting sqref="E1150">
    <cfRule type="duplicateValues" dxfId="0" priority="5422"/>
  </conditionalFormatting>
  <conditionalFormatting sqref="D1151">
    <cfRule type="duplicateValues" dxfId="0" priority="4353"/>
  </conditionalFormatting>
  <conditionalFormatting sqref="E1151">
    <cfRule type="duplicateValues" dxfId="0" priority="5421"/>
  </conditionalFormatting>
  <conditionalFormatting sqref="D1152">
    <cfRule type="duplicateValues" dxfId="0" priority="4352"/>
  </conditionalFormatting>
  <conditionalFormatting sqref="E1152">
    <cfRule type="duplicateValues" dxfId="0" priority="5420"/>
  </conditionalFormatting>
  <conditionalFormatting sqref="D1153">
    <cfRule type="duplicateValues" dxfId="0" priority="4351"/>
  </conditionalFormatting>
  <conditionalFormatting sqref="E1153">
    <cfRule type="duplicateValues" dxfId="0" priority="5419"/>
  </conditionalFormatting>
  <conditionalFormatting sqref="D1154">
    <cfRule type="duplicateValues" dxfId="0" priority="4350"/>
  </conditionalFormatting>
  <conditionalFormatting sqref="E1154">
    <cfRule type="duplicateValues" dxfId="0" priority="5418"/>
  </conditionalFormatting>
  <conditionalFormatting sqref="D1155">
    <cfRule type="duplicateValues" dxfId="0" priority="4349"/>
  </conditionalFormatting>
  <conditionalFormatting sqref="E1155">
    <cfRule type="duplicateValues" dxfId="0" priority="5417"/>
  </conditionalFormatting>
  <conditionalFormatting sqref="D1156">
    <cfRule type="duplicateValues" dxfId="0" priority="4348"/>
  </conditionalFormatting>
  <conditionalFormatting sqref="E1156">
    <cfRule type="duplicateValues" dxfId="0" priority="5416"/>
  </conditionalFormatting>
  <conditionalFormatting sqref="D1157">
    <cfRule type="duplicateValues" dxfId="0" priority="4347"/>
  </conditionalFormatting>
  <conditionalFormatting sqref="E1157">
    <cfRule type="duplicateValues" dxfId="0" priority="5415"/>
  </conditionalFormatting>
  <conditionalFormatting sqref="D1158">
    <cfRule type="duplicateValues" dxfId="0" priority="4346"/>
  </conditionalFormatting>
  <conditionalFormatting sqref="E1158">
    <cfRule type="duplicateValues" dxfId="0" priority="5414"/>
  </conditionalFormatting>
  <conditionalFormatting sqref="D1159">
    <cfRule type="duplicateValues" dxfId="0" priority="4345"/>
  </conditionalFormatting>
  <conditionalFormatting sqref="E1159">
    <cfRule type="duplicateValues" dxfId="0" priority="5413"/>
  </conditionalFormatting>
  <conditionalFormatting sqref="D1160">
    <cfRule type="duplicateValues" dxfId="0" priority="4344"/>
  </conditionalFormatting>
  <conditionalFormatting sqref="E1160">
    <cfRule type="duplicateValues" dxfId="0" priority="5412"/>
  </conditionalFormatting>
  <conditionalFormatting sqref="D1161">
    <cfRule type="duplicateValues" dxfId="0" priority="4343"/>
  </conditionalFormatting>
  <conditionalFormatting sqref="E1161">
    <cfRule type="duplicateValues" dxfId="0" priority="5411"/>
  </conditionalFormatting>
  <conditionalFormatting sqref="D1162">
    <cfRule type="duplicateValues" dxfId="0" priority="4342"/>
  </conditionalFormatting>
  <conditionalFormatting sqref="E1162">
    <cfRule type="duplicateValues" dxfId="0" priority="5410"/>
  </conditionalFormatting>
  <conditionalFormatting sqref="D1163">
    <cfRule type="duplicateValues" dxfId="0" priority="4341"/>
  </conditionalFormatting>
  <conditionalFormatting sqref="E1163">
    <cfRule type="duplicateValues" dxfId="0" priority="5409"/>
  </conditionalFormatting>
  <conditionalFormatting sqref="D1164">
    <cfRule type="duplicateValues" dxfId="0" priority="4340"/>
  </conditionalFormatting>
  <conditionalFormatting sqref="E1164">
    <cfRule type="duplicateValues" dxfId="0" priority="5408"/>
  </conditionalFormatting>
  <conditionalFormatting sqref="D1165">
    <cfRule type="duplicateValues" dxfId="0" priority="4339"/>
  </conditionalFormatting>
  <conditionalFormatting sqref="E1165">
    <cfRule type="duplicateValues" dxfId="0" priority="5407"/>
  </conditionalFormatting>
  <conditionalFormatting sqref="D1168">
    <cfRule type="duplicateValues" dxfId="0" priority="4337"/>
  </conditionalFormatting>
  <conditionalFormatting sqref="E1168">
    <cfRule type="duplicateValues" dxfId="0" priority="5405"/>
  </conditionalFormatting>
  <conditionalFormatting sqref="D1169">
    <cfRule type="duplicateValues" dxfId="0" priority="4336"/>
  </conditionalFormatting>
  <conditionalFormatting sqref="E1169">
    <cfRule type="duplicateValues" dxfId="0" priority="5404"/>
  </conditionalFormatting>
  <conditionalFormatting sqref="D1170">
    <cfRule type="duplicateValues" dxfId="0" priority="4335"/>
  </conditionalFormatting>
  <conditionalFormatting sqref="E1170">
    <cfRule type="duplicateValues" dxfId="0" priority="5403"/>
  </conditionalFormatting>
  <conditionalFormatting sqref="D1171">
    <cfRule type="duplicateValues" dxfId="0" priority="4333"/>
  </conditionalFormatting>
  <conditionalFormatting sqref="E1171">
    <cfRule type="duplicateValues" dxfId="0" priority="5401"/>
  </conditionalFormatting>
  <conditionalFormatting sqref="D1172">
    <cfRule type="duplicateValues" dxfId="0" priority="4332"/>
  </conditionalFormatting>
  <conditionalFormatting sqref="E1172">
    <cfRule type="duplicateValues" dxfId="0" priority="5400"/>
  </conditionalFormatting>
  <conditionalFormatting sqref="D1173">
    <cfRule type="duplicateValues" dxfId="0" priority="4331"/>
  </conditionalFormatting>
  <conditionalFormatting sqref="E1173">
    <cfRule type="duplicateValues" dxfId="0" priority="5399"/>
  </conditionalFormatting>
  <conditionalFormatting sqref="D1174">
    <cfRule type="duplicateValues" dxfId="0" priority="4330"/>
  </conditionalFormatting>
  <conditionalFormatting sqref="E1174">
    <cfRule type="duplicateValues" dxfId="0" priority="5398"/>
  </conditionalFormatting>
  <conditionalFormatting sqref="D1175">
    <cfRule type="duplicateValues" dxfId="0" priority="4329"/>
  </conditionalFormatting>
  <conditionalFormatting sqref="E1175">
    <cfRule type="duplicateValues" dxfId="0" priority="5397"/>
  </conditionalFormatting>
  <conditionalFormatting sqref="D1176">
    <cfRule type="duplicateValues" dxfId="0" priority="4328"/>
  </conditionalFormatting>
  <conditionalFormatting sqref="E1176">
    <cfRule type="duplicateValues" dxfId="0" priority="5396"/>
  </conditionalFormatting>
  <conditionalFormatting sqref="D1177">
    <cfRule type="duplicateValues" dxfId="0" priority="4327"/>
  </conditionalFormatting>
  <conditionalFormatting sqref="E1177">
    <cfRule type="duplicateValues" dxfId="0" priority="5395"/>
  </conditionalFormatting>
  <conditionalFormatting sqref="D1178">
    <cfRule type="duplicateValues" dxfId="0" priority="4326"/>
  </conditionalFormatting>
  <conditionalFormatting sqref="E1178">
    <cfRule type="duplicateValues" dxfId="0" priority="5394"/>
  </conditionalFormatting>
  <conditionalFormatting sqref="D1179">
    <cfRule type="duplicateValues" dxfId="0" priority="4325"/>
  </conditionalFormatting>
  <conditionalFormatting sqref="E1179">
    <cfRule type="duplicateValues" dxfId="0" priority="5393"/>
  </conditionalFormatting>
  <conditionalFormatting sqref="D1180">
    <cfRule type="duplicateValues" dxfId="0" priority="4324"/>
  </conditionalFormatting>
  <conditionalFormatting sqref="E1180">
    <cfRule type="duplicateValues" dxfId="0" priority="5392"/>
  </conditionalFormatting>
  <conditionalFormatting sqref="D1181">
    <cfRule type="duplicateValues" dxfId="0" priority="4323"/>
  </conditionalFormatting>
  <conditionalFormatting sqref="E1181">
    <cfRule type="duplicateValues" dxfId="0" priority="5391"/>
  </conditionalFormatting>
  <conditionalFormatting sqref="D1182">
    <cfRule type="duplicateValues" dxfId="0" priority="4322"/>
  </conditionalFormatting>
  <conditionalFormatting sqref="E1182">
    <cfRule type="duplicateValues" dxfId="0" priority="5390"/>
  </conditionalFormatting>
  <conditionalFormatting sqref="D1183">
    <cfRule type="duplicateValues" dxfId="0" priority="4321"/>
  </conditionalFormatting>
  <conditionalFormatting sqref="E1183">
    <cfRule type="duplicateValues" dxfId="0" priority="5389"/>
  </conditionalFormatting>
  <conditionalFormatting sqref="D1184">
    <cfRule type="duplicateValues" dxfId="0" priority="4320"/>
  </conditionalFormatting>
  <conditionalFormatting sqref="E1184">
    <cfRule type="duplicateValues" dxfId="0" priority="5388"/>
  </conditionalFormatting>
  <conditionalFormatting sqref="D1185">
    <cfRule type="duplicateValues" dxfId="0" priority="4319"/>
  </conditionalFormatting>
  <conditionalFormatting sqref="E1185">
    <cfRule type="duplicateValues" dxfId="0" priority="5387"/>
  </conditionalFormatting>
  <conditionalFormatting sqref="D1186">
    <cfRule type="duplicateValues" dxfId="0" priority="4318"/>
  </conditionalFormatting>
  <conditionalFormatting sqref="E1186">
    <cfRule type="duplicateValues" dxfId="0" priority="5386"/>
  </conditionalFormatting>
  <conditionalFormatting sqref="D1187">
    <cfRule type="duplicateValues" dxfId="0" priority="4317"/>
  </conditionalFormatting>
  <conditionalFormatting sqref="E1187">
    <cfRule type="duplicateValues" dxfId="0" priority="5385"/>
  </conditionalFormatting>
  <conditionalFormatting sqref="D1188">
    <cfRule type="duplicateValues" dxfId="0" priority="4316"/>
  </conditionalFormatting>
  <conditionalFormatting sqref="E1188">
    <cfRule type="duplicateValues" dxfId="0" priority="5384"/>
  </conditionalFormatting>
  <conditionalFormatting sqref="D1189">
    <cfRule type="duplicateValues" dxfId="0" priority="4315"/>
  </conditionalFormatting>
  <conditionalFormatting sqref="E1189">
    <cfRule type="duplicateValues" dxfId="0" priority="5383"/>
  </conditionalFormatting>
  <conditionalFormatting sqref="D1190">
    <cfRule type="duplicateValues" dxfId="0" priority="4314"/>
  </conditionalFormatting>
  <conditionalFormatting sqref="E1190">
    <cfRule type="duplicateValues" dxfId="0" priority="5382"/>
  </conditionalFormatting>
  <conditionalFormatting sqref="D1191">
    <cfRule type="duplicateValues" dxfId="0" priority="4313"/>
  </conditionalFormatting>
  <conditionalFormatting sqref="E1191">
    <cfRule type="duplicateValues" dxfId="0" priority="5381"/>
  </conditionalFormatting>
  <conditionalFormatting sqref="D1192">
    <cfRule type="duplicateValues" dxfId="0" priority="4301"/>
  </conditionalFormatting>
  <conditionalFormatting sqref="E1192">
    <cfRule type="duplicateValues" dxfId="0" priority="5369"/>
  </conditionalFormatting>
  <conditionalFormatting sqref="D1193">
    <cfRule type="duplicateValues" dxfId="0" priority="4300"/>
  </conditionalFormatting>
  <conditionalFormatting sqref="E1193">
    <cfRule type="duplicateValues" dxfId="0" priority="5368"/>
  </conditionalFormatting>
  <conditionalFormatting sqref="D1196">
    <cfRule type="duplicateValues" dxfId="0" priority="4298"/>
  </conditionalFormatting>
  <conditionalFormatting sqref="E1196">
    <cfRule type="duplicateValues" dxfId="0" priority="5366"/>
  </conditionalFormatting>
  <conditionalFormatting sqref="D1197">
    <cfRule type="duplicateValues" dxfId="0" priority="4297"/>
  </conditionalFormatting>
  <conditionalFormatting sqref="E1197">
    <cfRule type="duplicateValues" dxfId="0" priority="5365"/>
  </conditionalFormatting>
  <conditionalFormatting sqref="D1198">
    <cfRule type="duplicateValues" dxfId="0" priority="4296"/>
  </conditionalFormatting>
  <conditionalFormatting sqref="E1198">
    <cfRule type="duplicateValues" dxfId="0" priority="5364"/>
  </conditionalFormatting>
  <conditionalFormatting sqref="D1199">
    <cfRule type="duplicateValues" dxfId="0" priority="4295"/>
  </conditionalFormatting>
  <conditionalFormatting sqref="E1199">
    <cfRule type="duplicateValues" dxfId="0" priority="5363"/>
  </conditionalFormatting>
  <conditionalFormatting sqref="D1200">
    <cfRule type="duplicateValues" dxfId="0" priority="4294"/>
  </conditionalFormatting>
  <conditionalFormatting sqref="E1200">
    <cfRule type="duplicateValues" dxfId="0" priority="5362"/>
  </conditionalFormatting>
  <conditionalFormatting sqref="D1201">
    <cfRule type="duplicateValues" dxfId="0" priority="4293"/>
  </conditionalFormatting>
  <conditionalFormatting sqref="E1201">
    <cfRule type="duplicateValues" dxfId="0" priority="5361"/>
  </conditionalFormatting>
  <conditionalFormatting sqref="D1202">
    <cfRule type="duplicateValues" dxfId="0" priority="4292"/>
  </conditionalFormatting>
  <conditionalFormatting sqref="E1202">
    <cfRule type="duplicateValues" dxfId="0" priority="5360"/>
  </conditionalFormatting>
  <conditionalFormatting sqref="D1203">
    <cfRule type="duplicateValues" dxfId="0" priority="4291"/>
  </conditionalFormatting>
  <conditionalFormatting sqref="E1203">
    <cfRule type="duplicateValues" dxfId="0" priority="5359"/>
  </conditionalFormatting>
  <conditionalFormatting sqref="D1204">
    <cfRule type="duplicateValues" dxfId="0" priority="4290"/>
  </conditionalFormatting>
  <conditionalFormatting sqref="E1204">
    <cfRule type="duplicateValues" dxfId="0" priority="5358"/>
  </conditionalFormatting>
  <conditionalFormatting sqref="D1205">
    <cfRule type="duplicateValues" dxfId="0" priority="4289"/>
  </conditionalFormatting>
  <conditionalFormatting sqref="E1205">
    <cfRule type="duplicateValues" dxfId="0" priority="5357"/>
  </conditionalFormatting>
  <conditionalFormatting sqref="D1206">
    <cfRule type="duplicateValues" dxfId="0" priority="4288"/>
  </conditionalFormatting>
  <conditionalFormatting sqref="E1206">
    <cfRule type="duplicateValues" dxfId="0" priority="5356"/>
  </conditionalFormatting>
  <conditionalFormatting sqref="D1207">
    <cfRule type="duplicateValues" dxfId="0" priority="4287"/>
  </conditionalFormatting>
  <conditionalFormatting sqref="E1207">
    <cfRule type="duplicateValues" dxfId="0" priority="5355"/>
  </conditionalFormatting>
  <conditionalFormatting sqref="D1208">
    <cfRule type="duplicateValues" dxfId="0" priority="4286"/>
  </conditionalFormatting>
  <conditionalFormatting sqref="E1208">
    <cfRule type="duplicateValues" dxfId="0" priority="5354"/>
  </conditionalFormatting>
  <conditionalFormatting sqref="D1209">
    <cfRule type="duplicateValues" dxfId="0" priority="4285"/>
  </conditionalFormatting>
  <conditionalFormatting sqref="E1209">
    <cfRule type="duplicateValues" dxfId="0" priority="5353"/>
  </conditionalFormatting>
  <conditionalFormatting sqref="D1210">
    <cfRule type="duplicateValues" dxfId="0" priority="4284"/>
  </conditionalFormatting>
  <conditionalFormatting sqref="E1210">
    <cfRule type="duplicateValues" dxfId="0" priority="5352"/>
  </conditionalFormatting>
  <conditionalFormatting sqref="D1213">
    <cfRule type="duplicateValues" dxfId="0" priority="4282"/>
  </conditionalFormatting>
  <conditionalFormatting sqref="E1213">
    <cfRule type="duplicateValues" dxfId="0" priority="5350"/>
  </conditionalFormatting>
  <conditionalFormatting sqref="D1214">
    <cfRule type="duplicateValues" dxfId="0" priority="4281"/>
  </conditionalFormatting>
  <conditionalFormatting sqref="E1214">
    <cfRule type="duplicateValues" dxfId="0" priority="5349"/>
  </conditionalFormatting>
  <conditionalFormatting sqref="D1215">
    <cfRule type="duplicateValues" dxfId="0" priority="4280"/>
  </conditionalFormatting>
  <conditionalFormatting sqref="E1215">
    <cfRule type="duplicateValues" dxfId="0" priority="5348"/>
  </conditionalFormatting>
  <conditionalFormatting sqref="D1216">
    <cfRule type="duplicateValues" dxfId="0" priority="4279"/>
  </conditionalFormatting>
  <conditionalFormatting sqref="E1216">
    <cfRule type="duplicateValues" dxfId="0" priority="5347"/>
  </conditionalFormatting>
  <conditionalFormatting sqref="D1217">
    <cfRule type="duplicateValues" dxfId="0" priority="4278"/>
  </conditionalFormatting>
  <conditionalFormatting sqref="E1217">
    <cfRule type="duplicateValues" dxfId="0" priority="5346"/>
  </conditionalFormatting>
  <conditionalFormatting sqref="D1218">
    <cfRule type="duplicateValues" dxfId="0" priority="4277"/>
  </conditionalFormatting>
  <conditionalFormatting sqref="E1218">
    <cfRule type="duplicateValues" dxfId="0" priority="5345"/>
  </conditionalFormatting>
  <conditionalFormatting sqref="D1219">
    <cfRule type="duplicateValues" dxfId="0" priority="4276"/>
  </conditionalFormatting>
  <conditionalFormatting sqref="E1219">
    <cfRule type="duplicateValues" dxfId="0" priority="5344"/>
  </conditionalFormatting>
  <conditionalFormatting sqref="D1220">
    <cfRule type="duplicateValues" dxfId="0" priority="4275"/>
  </conditionalFormatting>
  <conditionalFormatting sqref="E1220">
    <cfRule type="duplicateValues" dxfId="0" priority="5343"/>
  </conditionalFormatting>
  <conditionalFormatting sqref="D1221">
    <cfRule type="duplicateValues" dxfId="0" priority="4274"/>
  </conditionalFormatting>
  <conditionalFormatting sqref="E1221">
    <cfRule type="duplicateValues" dxfId="0" priority="5342"/>
  </conditionalFormatting>
  <conditionalFormatting sqref="D1222">
    <cfRule type="duplicateValues" dxfId="0" priority="4273"/>
  </conditionalFormatting>
  <conditionalFormatting sqref="E1222">
    <cfRule type="duplicateValues" dxfId="0" priority="5341"/>
  </conditionalFormatting>
  <conditionalFormatting sqref="D1223">
    <cfRule type="duplicateValues" dxfId="0" priority="4272"/>
  </conditionalFormatting>
  <conditionalFormatting sqref="E1223">
    <cfRule type="duplicateValues" dxfId="0" priority="5340"/>
  </conditionalFormatting>
  <conditionalFormatting sqref="D1224">
    <cfRule type="duplicateValues" dxfId="0" priority="4271"/>
  </conditionalFormatting>
  <conditionalFormatting sqref="E1224">
    <cfRule type="duplicateValues" dxfId="0" priority="5339"/>
  </conditionalFormatting>
  <conditionalFormatting sqref="D1225">
    <cfRule type="duplicateValues" dxfId="0" priority="4270"/>
  </conditionalFormatting>
  <conditionalFormatting sqref="E1225">
    <cfRule type="duplicateValues" dxfId="0" priority="5338"/>
  </conditionalFormatting>
  <conditionalFormatting sqref="D1226">
    <cfRule type="duplicateValues" dxfId="0" priority="4269"/>
  </conditionalFormatting>
  <conditionalFormatting sqref="E1226">
    <cfRule type="duplicateValues" dxfId="0" priority="5337"/>
  </conditionalFormatting>
  <conditionalFormatting sqref="D1227">
    <cfRule type="duplicateValues" dxfId="0" priority="4268"/>
  </conditionalFormatting>
  <conditionalFormatting sqref="E1227">
    <cfRule type="duplicateValues" dxfId="0" priority="5336"/>
  </conditionalFormatting>
  <conditionalFormatting sqref="D1228">
    <cfRule type="duplicateValues" dxfId="0" priority="4267"/>
  </conditionalFormatting>
  <conditionalFormatting sqref="E1228">
    <cfRule type="duplicateValues" dxfId="0" priority="5335"/>
  </conditionalFormatting>
  <conditionalFormatting sqref="D1229">
    <cfRule type="duplicateValues" dxfId="0" priority="4266"/>
  </conditionalFormatting>
  <conditionalFormatting sqref="E1229">
    <cfRule type="duplicateValues" dxfId="0" priority="5334"/>
  </conditionalFormatting>
  <conditionalFormatting sqref="D1230">
    <cfRule type="duplicateValues" dxfId="0" priority="4265"/>
  </conditionalFormatting>
  <conditionalFormatting sqref="E1230">
    <cfRule type="duplicateValues" dxfId="0" priority="5333"/>
  </conditionalFormatting>
  <conditionalFormatting sqref="D1231">
    <cfRule type="duplicateValues" dxfId="0" priority="4264"/>
  </conditionalFormatting>
  <conditionalFormatting sqref="E1231">
    <cfRule type="duplicateValues" dxfId="0" priority="5332"/>
  </conditionalFormatting>
  <conditionalFormatting sqref="D1232">
    <cfRule type="duplicateValues" dxfId="0" priority="4263"/>
  </conditionalFormatting>
  <conditionalFormatting sqref="E1232">
    <cfRule type="duplicateValues" dxfId="0" priority="5331"/>
  </conditionalFormatting>
  <conditionalFormatting sqref="D1233">
    <cfRule type="duplicateValues" dxfId="0" priority="4262"/>
  </conditionalFormatting>
  <conditionalFormatting sqref="E1233">
    <cfRule type="duplicateValues" dxfId="0" priority="5330"/>
  </conditionalFormatting>
  <conditionalFormatting sqref="D1234">
    <cfRule type="duplicateValues" dxfId="0" priority="4261"/>
  </conditionalFormatting>
  <conditionalFormatting sqref="E1234">
    <cfRule type="duplicateValues" dxfId="0" priority="5329"/>
  </conditionalFormatting>
  <conditionalFormatting sqref="D1235">
    <cfRule type="duplicateValues" dxfId="0" priority="4260"/>
  </conditionalFormatting>
  <conditionalFormatting sqref="E1235">
    <cfRule type="duplicateValues" dxfId="0" priority="5328"/>
  </conditionalFormatting>
  <conditionalFormatting sqref="D1236">
    <cfRule type="duplicateValues" dxfId="0" priority="4259"/>
  </conditionalFormatting>
  <conditionalFormatting sqref="E1236">
    <cfRule type="duplicateValues" dxfId="0" priority="1611"/>
  </conditionalFormatting>
  <conditionalFormatting sqref="D1237">
    <cfRule type="duplicateValues" dxfId="0" priority="4258"/>
  </conditionalFormatting>
  <conditionalFormatting sqref="E1237">
    <cfRule type="duplicateValues" dxfId="0" priority="5326"/>
  </conditionalFormatting>
  <conditionalFormatting sqref="D1238">
    <cfRule type="duplicateValues" dxfId="0" priority="4257"/>
  </conditionalFormatting>
  <conditionalFormatting sqref="E1238">
    <cfRule type="duplicateValues" dxfId="0" priority="5325"/>
  </conditionalFormatting>
  <conditionalFormatting sqref="D1239">
    <cfRule type="duplicateValues" dxfId="0" priority="4256"/>
  </conditionalFormatting>
  <conditionalFormatting sqref="E1239">
    <cfRule type="duplicateValues" dxfId="0" priority="5324"/>
  </conditionalFormatting>
  <conditionalFormatting sqref="D1240">
    <cfRule type="duplicateValues" dxfId="0" priority="4255"/>
  </conditionalFormatting>
  <conditionalFormatting sqref="E1240">
    <cfRule type="duplicateValues" dxfId="0" priority="5323"/>
  </conditionalFormatting>
  <conditionalFormatting sqref="D1241">
    <cfRule type="duplicateValues" dxfId="0" priority="4254"/>
  </conditionalFormatting>
  <conditionalFormatting sqref="E1241">
    <cfRule type="duplicateValues" dxfId="0" priority="5322"/>
  </conditionalFormatting>
  <conditionalFormatting sqref="D1242">
    <cfRule type="duplicateValues" dxfId="0" priority="4253"/>
  </conditionalFormatting>
  <conditionalFormatting sqref="E1242">
    <cfRule type="duplicateValues" dxfId="0" priority="5321"/>
  </conditionalFormatting>
  <conditionalFormatting sqref="D1243">
    <cfRule type="duplicateValues" dxfId="0" priority="4252"/>
  </conditionalFormatting>
  <conditionalFormatting sqref="E1243">
    <cfRule type="duplicateValues" dxfId="0" priority="5320"/>
  </conditionalFormatting>
  <conditionalFormatting sqref="D1244">
    <cfRule type="duplicateValues" dxfId="0" priority="4251"/>
  </conditionalFormatting>
  <conditionalFormatting sqref="E1244">
    <cfRule type="duplicateValues" dxfId="0" priority="5319"/>
  </conditionalFormatting>
  <conditionalFormatting sqref="D1245">
    <cfRule type="duplicateValues" dxfId="0" priority="4250"/>
  </conditionalFormatting>
  <conditionalFormatting sqref="E1245">
    <cfRule type="duplicateValues" dxfId="0" priority="5318"/>
  </conditionalFormatting>
  <conditionalFormatting sqref="D1246">
    <cfRule type="duplicateValues" dxfId="0" priority="4249"/>
  </conditionalFormatting>
  <conditionalFormatting sqref="E1246">
    <cfRule type="duplicateValues" dxfId="0" priority="5317"/>
  </conditionalFormatting>
  <conditionalFormatting sqref="D1247">
    <cfRule type="duplicateValues" dxfId="0" priority="4248"/>
  </conditionalFormatting>
  <conditionalFormatting sqref="E1247">
    <cfRule type="duplicateValues" dxfId="0" priority="5316"/>
  </conditionalFormatting>
  <conditionalFormatting sqref="D1248">
    <cfRule type="duplicateValues" dxfId="0" priority="4247"/>
  </conditionalFormatting>
  <conditionalFormatting sqref="E1248">
    <cfRule type="duplicateValues" dxfId="0" priority="5315"/>
  </conditionalFormatting>
  <conditionalFormatting sqref="D1249">
    <cfRule type="duplicateValues" dxfId="0" priority="4246"/>
  </conditionalFormatting>
  <conditionalFormatting sqref="E1249">
    <cfRule type="duplicateValues" dxfId="0" priority="5314"/>
  </conditionalFormatting>
  <conditionalFormatting sqref="D1250">
    <cfRule type="duplicateValues" dxfId="0" priority="4245"/>
  </conditionalFormatting>
  <conditionalFormatting sqref="E1250">
    <cfRule type="duplicateValues" dxfId="0" priority="5313"/>
  </conditionalFormatting>
  <conditionalFormatting sqref="D1251">
    <cfRule type="duplicateValues" dxfId="0" priority="4244"/>
  </conditionalFormatting>
  <conditionalFormatting sqref="E1251">
    <cfRule type="duplicateValues" dxfId="0" priority="5312"/>
  </conditionalFormatting>
  <conditionalFormatting sqref="D1252">
    <cfRule type="duplicateValues" dxfId="0" priority="4243"/>
  </conditionalFormatting>
  <conditionalFormatting sqref="E1252">
    <cfRule type="duplicateValues" dxfId="0" priority="5311"/>
  </conditionalFormatting>
  <conditionalFormatting sqref="D1253">
    <cfRule type="duplicateValues" dxfId="0" priority="4242"/>
  </conditionalFormatting>
  <conditionalFormatting sqref="E1253">
    <cfRule type="duplicateValues" dxfId="0" priority="5310"/>
  </conditionalFormatting>
  <conditionalFormatting sqref="D1254">
    <cfRule type="duplicateValues" dxfId="0" priority="4241"/>
  </conditionalFormatting>
  <conditionalFormatting sqref="E1254">
    <cfRule type="duplicateValues" dxfId="0" priority="5309"/>
  </conditionalFormatting>
  <conditionalFormatting sqref="D1255">
    <cfRule type="duplicateValues" dxfId="0" priority="4240"/>
  </conditionalFormatting>
  <conditionalFormatting sqref="E1255">
    <cfRule type="duplicateValues" dxfId="0" priority="5308"/>
  </conditionalFormatting>
  <conditionalFormatting sqref="D1256">
    <cfRule type="duplicateValues" dxfId="0" priority="4239"/>
  </conditionalFormatting>
  <conditionalFormatting sqref="E1256">
    <cfRule type="duplicateValues" dxfId="0" priority="5307"/>
  </conditionalFormatting>
  <conditionalFormatting sqref="D1257">
    <cfRule type="duplicateValues" dxfId="0" priority="4238"/>
  </conditionalFormatting>
  <conditionalFormatting sqref="E1257">
    <cfRule type="duplicateValues" dxfId="0" priority="5306"/>
  </conditionalFormatting>
  <conditionalFormatting sqref="D1258">
    <cfRule type="duplicateValues" dxfId="0" priority="4237"/>
  </conditionalFormatting>
  <conditionalFormatting sqref="E1258">
    <cfRule type="duplicateValues" dxfId="0" priority="5305"/>
  </conditionalFormatting>
  <conditionalFormatting sqref="D1259">
    <cfRule type="duplicateValues" dxfId="0" priority="4236"/>
  </conditionalFormatting>
  <conditionalFormatting sqref="E1259">
    <cfRule type="duplicateValues" dxfId="0" priority="5304"/>
  </conditionalFormatting>
  <conditionalFormatting sqref="D1260">
    <cfRule type="duplicateValues" dxfId="0" priority="4235"/>
  </conditionalFormatting>
  <conditionalFormatting sqref="E1260">
    <cfRule type="duplicateValues" dxfId="0" priority="5303"/>
  </conditionalFormatting>
  <conditionalFormatting sqref="D1261">
    <cfRule type="duplicateValues" dxfId="0" priority="4234"/>
  </conditionalFormatting>
  <conditionalFormatting sqref="E1261">
    <cfRule type="duplicateValues" dxfId="0" priority="5302"/>
  </conditionalFormatting>
  <conditionalFormatting sqref="D1262">
    <cfRule type="duplicateValues" dxfId="0" priority="4233"/>
  </conditionalFormatting>
  <conditionalFormatting sqref="E1262">
    <cfRule type="duplicateValues" dxfId="0" priority="5301"/>
  </conditionalFormatting>
  <conditionalFormatting sqref="D1263">
    <cfRule type="duplicateValues" dxfId="0" priority="4232"/>
  </conditionalFormatting>
  <conditionalFormatting sqref="E1263">
    <cfRule type="duplicateValues" dxfId="0" priority="5300"/>
  </conditionalFormatting>
  <conditionalFormatting sqref="D1264">
    <cfRule type="duplicateValues" dxfId="0" priority="4231"/>
  </conditionalFormatting>
  <conditionalFormatting sqref="E1264">
    <cfRule type="duplicateValues" dxfId="0" priority="5299"/>
  </conditionalFormatting>
  <conditionalFormatting sqref="D1265">
    <cfRule type="duplicateValues" dxfId="0" priority="4230"/>
  </conditionalFormatting>
  <conditionalFormatting sqref="E1265">
    <cfRule type="duplicateValues" dxfId="0" priority="5298"/>
  </conditionalFormatting>
  <conditionalFormatting sqref="D1266">
    <cfRule type="duplicateValues" dxfId="0" priority="4229"/>
  </conditionalFormatting>
  <conditionalFormatting sqref="E1266">
    <cfRule type="duplicateValues" dxfId="0" priority="5297"/>
  </conditionalFormatting>
  <conditionalFormatting sqref="D1267">
    <cfRule type="duplicateValues" dxfId="0" priority="4228"/>
  </conditionalFormatting>
  <conditionalFormatting sqref="E1267">
    <cfRule type="duplicateValues" dxfId="0" priority="5296"/>
  </conditionalFormatting>
  <conditionalFormatting sqref="D1268">
    <cfRule type="duplicateValues" dxfId="0" priority="4227"/>
  </conditionalFormatting>
  <conditionalFormatting sqref="E1268">
    <cfRule type="duplicateValues" dxfId="0" priority="5295"/>
  </conditionalFormatting>
  <conditionalFormatting sqref="D1269">
    <cfRule type="duplicateValues" dxfId="0" priority="4226"/>
  </conditionalFormatting>
  <conditionalFormatting sqref="E1269">
    <cfRule type="duplicateValues" dxfId="0" priority="5294"/>
  </conditionalFormatting>
  <conditionalFormatting sqref="D1270">
    <cfRule type="duplicateValues" dxfId="0" priority="4225"/>
  </conditionalFormatting>
  <conditionalFormatting sqref="E1270">
    <cfRule type="duplicateValues" dxfId="0" priority="5293"/>
  </conditionalFormatting>
  <conditionalFormatting sqref="D1271">
    <cfRule type="duplicateValues" dxfId="0" priority="4224"/>
  </conditionalFormatting>
  <conditionalFormatting sqref="E1271">
    <cfRule type="duplicateValues" dxfId="0" priority="5292"/>
  </conditionalFormatting>
  <conditionalFormatting sqref="D1272">
    <cfRule type="duplicateValues" dxfId="0" priority="4223"/>
  </conditionalFormatting>
  <conditionalFormatting sqref="E1272">
    <cfRule type="duplicateValues" dxfId="0" priority="5291"/>
  </conditionalFormatting>
  <conditionalFormatting sqref="D1273">
    <cfRule type="duplicateValues" dxfId="0" priority="4222"/>
  </conditionalFormatting>
  <conditionalFormatting sqref="E1273">
    <cfRule type="duplicateValues" dxfId="0" priority="5290"/>
  </conditionalFormatting>
  <conditionalFormatting sqref="D1274">
    <cfRule type="duplicateValues" dxfId="0" priority="4220"/>
  </conditionalFormatting>
  <conditionalFormatting sqref="E1274">
    <cfRule type="duplicateValues" dxfId="0" priority="5288"/>
  </conditionalFormatting>
  <conditionalFormatting sqref="D1275">
    <cfRule type="duplicateValues" dxfId="0" priority="4219"/>
  </conditionalFormatting>
  <conditionalFormatting sqref="E1275">
    <cfRule type="duplicateValues" dxfId="0" priority="5287"/>
  </conditionalFormatting>
  <conditionalFormatting sqref="D1276">
    <cfRule type="duplicateValues" dxfId="0" priority="4218"/>
  </conditionalFormatting>
  <conditionalFormatting sqref="E1276">
    <cfRule type="duplicateValues" dxfId="0" priority="5286"/>
  </conditionalFormatting>
  <conditionalFormatting sqref="D1277">
    <cfRule type="duplicateValues" dxfId="0" priority="4217"/>
  </conditionalFormatting>
  <conditionalFormatting sqref="E1277">
    <cfRule type="duplicateValues" dxfId="0" priority="5285"/>
  </conditionalFormatting>
  <conditionalFormatting sqref="D1278">
    <cfRule type="duplicateValues" dxfId="0" priority="4216"/>
  </conditionalFormatting>
  <conditionalFormatting sqref="E1278">
    <cfRule type="duplicateValues" dxfId="0" priority="5284"/>
  </conditionalFormatting>
  <conditionalFormatting sqref="D1281">
    <cfRule type="duplicateValues" dxfId="0" priority="4214"/>
  </conditionalFormatting>
  <conditionalFormatting sqref="E1281">
    <cfRule type="duplicateValues" dxfId="0" priority="5282"/>
  </conditionalFormatting>
  <conditionalFormatting sqref="D1282">
    <cfRule type="duplicateValues" dxfId="0" priority="4213"/>
  </conditionalFormatting>
  <conditionalFormatting sqref="E1282">
    <cfRule type="duplicateValues" dxfId="0" priority="5281"/>
  </conditionalFormatting>
  <conditionalFormatting sqref="D1283">
    <cfRule type="duplicateValues" dxfId="0" priority="4212"/>
  </conditionalFormatting>
  <conditionalFormatting sqref="E1283">
    <cfRule type="duplicateValues" dxfId="0" priority="5280"/>
  </conditionalFormatting>
  <conditionalFormatting sqref="D1284">
    <cfRule type="duplicateValues" dxfId="0" priority="4211"/>
  </conditionalFormatting>
  <conditionalFormatting sqref="E1284">
    <cfRule type="duplicateValues" dxfId="0" priority="5279"/>
  </conditionalFormatting>
  <conditionalFormatting sqref="D1285">
    <cfRule type="duplicateValues" dxfId="0" priority="4210"/>
  </conditionalFormatting>
  <conditionalFormatting sqref="E1285">
    <cfRule type="duplicateValues" dxfId="0" priority="5278"/>
  </conditionalFormatting>
  <conditionalFormatting sqref="D1286">
    <cfRule type="duplicateValues" dxfId="0" priority="4209"/>
  </conditionalFormatting>
  <conditionalFormatting sqref="E1286">
    <cfRule type="duplicateValues" dxfId="0" priority="5277"/>
  </conditionalFormatting>
  <conditionalFormatting sqref="D1287">
    <cfRule type="duplicateValues" dxfId="0" priority="4208"/>
  </conditionalFormatting>
  <conditionalFormatting sqref="E1287">
    <cfRule type="duplicateValues" dxfId="0" priority="5276"/>
  </conditionalFormatting>
  <conditionalFormatting sqref="D1288">
    <cfRule type="duplicateValues" dxfId="0" priority="4207"/>
  </conditionalFormatting>
  <conditionalFormatting sqref="E1288">
    <cfRule type="duplicateValues" dxfId="0" priority="5275"/>
  </conditionalFormatting>
  <conditionalFormatting sqref="D1289">
    <cfRule type="duplicateValues" dxfId="0" priority="4206"/>
  </conditionalFormatting>
  <conditionalFormatting sqref="E1289">
    <cfRule type="duplicateValues" dxfId="0" priority="5274"/>
  </conditionalFormatting>
  <conditionalFormatting sqref="D1290">
    <cfRule type="duplicateValues" dxfId="0" priority="4205"/>
  </conditionalFormatting>
  <conditionalFormatting sqref="E1290">
    <cfRule type="duplicateValues" dxfId="0" priority="5273"/>
  </conditionalFormatting>
  <conditionalFormatting sqref="D1291">
    <cfRule type="duplicateValues" dxfId="0" priority="4204"/>
  </conditionalFormatting>
  <conditionalFormatting sqref="E1291">
    <cfRule type="duplicateValues" dxfId="0" priority="5272"/>
  </conditionalFormatting>
  <conditionalFormatting sqref="D1292">
    <cfRule type="duplicateValues" dxfId="0" priority="4203"/>
  </conditionalFormatting>
  <conditionalFormatting sqref="E1292">
    <cfRule type="duplicateValues" dxfId="0" priority="5271"/>
  </conditionalFormatting>
  <conditionalFormatting sqref="D1293">
    <cfRule type="duplicateValues" dxfId="0" priority="4202"/>
  </conditionalFormatting>
  <conditionalFormatting sqref="E1293">
    <cfRule type="duplicateValues" dxfId="0" priority="5270"/>
  </conditionalFormatting>
  <conditionalFormatting sqref="D1294">
    <cfRule type="duplicateValues" dxfId="0" priority="4201"/>
  </conditionalFormatting>
  <conditionalFormatting sqref="E1294">
    <cfRule type="duplicateValues" dxfId="0" priority="5269"/>
  </conditionalFormatting>
  <conditionalFormatting sqref="D1295">
    <cfRule type="duplicateValues" dxfId="0" priority="4200"/>
  </conditionalFormatting>
  <conditionalFormatting sqref="E1295">
    <cfRule type="duplicateValues" dxfId="0" priority="5268"/>
  </conditionalFormatting>
  <conditionalFormatting sqref="D1296">
    <cfRule type="duplicateValues" dxfId="0" priority="4199"/>
  </conditionalFormatting>
  <conditionalFormatting sqref="E1296">
    <cfRule type="duplicateValues" dxfId="0" priority="5267"/>
  </conditionalFormatting>
  <conditionalFormatting sqref="D1297">
    <cfRule type="duplicateValues" dxfId="0" priority="4198"/>
  </conditionalFormatting>
  <conditionalFormatting sqref="E1297">
    <cfRule type="duplicateValues" dxfId="0" priority="5266"/>
  </conditionalFormatting>
  <conditionalFormatting sqref="D1298">
    <cfRule type="duplicateValues" dxfId="0" priority="4197"/>
  </conditionalFormatting>
  <conditionalFormatting sqref="E1298">
    <cfRule type="duplicateValues" dxfId="0" priority="5265"/>
  </conditionalFormatting>
  <conditionalFormatting sqref="D1299">
    <cfRule type="duplicateValues" dxfId="0" priority="4196"/>
  </conditionalFormatting>
  <conditionalFormatting sqref="E1299">
    <cfRule type="duplicateValues" dxfId="0" priority="5264"/>
  </conditionalFormatting>
  <conditionalFormatting sqref="D1300">
    <cfRule type="duplicateValues" dxfId="0" priority="4195"/>
  </conditionalFormatting>
  <conditionalFormatting sqref="E1300">
    <cfRule type="duplicateValues" dxfId="0" priority="5263"/>
  </conditionalFormatting>
  <conditionalFormatting sqref="D1301">
    <cfRule type="duplicateValues" dxfId="0" priority="4194"/>
  </conditionalFormatting>
  <conditionalFormatting sqref="E1301">
    <cfRule type="duplicateValues" dxfId="0" priority="5262"/>
  </conditionalFormatting>
  <conditionalFormatting sqref="D1302">
    <cfRule type="duplicateValues" dxfId="0" priority="4193"/>
  </conditionalFormatting>
  <conditionalFormatting sqref="E1302">
    <cfRule type="duplicateValues" dxfId="0" priority="5261"/>
  </conditionalFormatting>
  <conditionalFormatting sqref="D1303">
    <cfRule type="duplicateValues" dxfId="0" priority="4192"/>
  </conditionalFormatting>
  <conditionalFormatting sqref="E1303">
    <cfRule type="duplicateValues" dxfId="0" priority="5260"/>
  </conditionalFormatting>
  <conditionalFormatting sqref="D1304">
    <cfRule type="duplicateValues" dxfId="0" priority="4191"/>
  </conditionalFormatting>
  <conditionalFormatting sqref="E1304">
    <cfRule type="duplicateValues" dxfId="0" priority="5259"/>
  </conditionalFormatting>
  <conditionalFormatting sqref="D1305">
    <cfRule type="duplicateValues" dxfId="0" priority="4190"/>
  </conditionalFormatting>
  <conditionalFormatting sqref="E1305">
    <cfRule type="duplicateValues" dxfId="0" priority="5258"/>
  </conditionalFormatting>
  <conditionalFormatting sqref="D1306">
    <cfRule type="duplicateValues" dxfId="0" priority="4189"/>
  </conditionalFormatting>
  <conditionalFormatting sqref="E1306">
    <cfRule type="duplicateValues" dxfId="0" priority="5257"/>
  </conditionalFormatting>
  <conditionalFormatting sqref="D1307">
    <cfRule type="duplicateValues" dxfId="0" priority="4188"/>
  </conditionalFormatting>
  <conditionalFormatting sqref="E1307">
    <cfRule type="duplicateValues" dxfId="0" priority="5256"/>
  </conditionalFormatting>
  <conditionalFormatting sqref="D1308">
    <cfRule type="duplicateValues" dxfId="0" priority="4187"/>
  </conditionalFormatting>
  <conditionalFormatting sqref="E1308">
    <cfRule type="duplicateValues" dxfId="0" priority="5255"/>
  </conditionalFormatting>
  <conditionalFormatting sqref="D1309">
    <cfRule type="duplicateValues" dxfId="0" priority="4186"/>
  </conditionalFormatting>
  <conditionalFormatting sqref="E1309">
    <cfRule type="duplicateValues" dxfId="0" priority="5254"/>
  </conditionalFormatting>
  <conditionalFormatting sqref="D1310">
    <cfRule type="duplicateValues" dxfId="0" priority="4185"/>
  </conditionalFormatting>
  <conditionalFormatting sqref="E1310">
    <cfRule type="duplicateValues" dxfId="0" priority="5253"/>
  </conditionalFormatting>
  <conditionalFormatting sqref="D1311">
    <cfRule type="duplicateValues" dxfId="0" priority="4184"/>
  </conditionalFormatting>
  <conditionalFormatting sqref="E1311">
    <cfRule type="duplicateValues" dxfId="0" priority="5252"/>
  </conditionalFormatting>
  <conditionalFormatting sqref="D1312">
    <cfRule type="duplicateValues" dxfId="0" priority="78"/>
  </conditionalFormatting>
  <conditionalFormatting sqref="E1312">
    <cfRule type="duplicateValues" dxfId="0" priority="79"/>
  </conditionalFormatting>
  <conditionalFormatting sqref="D1313">
    <cfRule type="duplicateValues" dxfId="0" priority="4182"/>
  </conditionalFormatting>
  <conditionalFormatting sqref="E1313">
    <cfRule type="duplicateValues" dxfId="0" priority="5250"/>
  </conditionalFormatting>
  <conditionalFormatting sqref="D1314">
    <cfRule type="duplicateValues" dxfId="0" priority="4181"/>
  </conditionalFormatting>
  <conditionalFormatting sqref="E1314">
    <cfRule type="duplicateValues" dxfId="0" priority="5249"/>
  </conditionalFormatting>
  <conditionalFormatting sqref="D1315">
    <cfRule type="duplicateValues" dxfId="0" priority="4180"/>
  </conditionalFormatting>
  <conditionalFormatting sqref="E1315">
    <cfRule type="duplicateValues" dxfId="0" priority="5248"/>
  </conditionalFormatting>
  <conditionalFormatting sqref="D1316">
    <cfRule type="duplicateValues" dxfId="0" priority="4179"/>
  </conditionalFormatting>
  <conditionalFormatting sqref="E1316">
    <cfRule type="duplicateValues" dxfId="0" priority="5247"/>
  </conditionalFormatting>
  <conditionalFormatting sqref="D1317">
    <cfRule type="duplicateValues" dxfId="0" priority="4178"/>
  </conditionalFormatting>
  <conditionalFormatting sqref="E1317">
    <cfRule type="duplicateValues" dxfId="0" priority="5246"/>
  </conditionalFormatting>
  <conditionalFormatting sqref="D1318">
    <cfRule type="duplicateValues" dxfId="0" priority="4177"/>
  </conditionalFormatting>
  <conditionalFormatting sqref="E1318">
    <cfRule type="duplicateValues" dxfId="0" priority="5245"/>
  </conditionalFormatting>
  <conditionalFormatting sqref="D1319">
    <cfRule type="duplicateValues" dxfId="0" priority="4176"/>
  </conditionalFormatting>
  <conditionalFormatting sqref="E1319">
    <cfRule type="duplicateValues" dxfId="0" priority="5244"/>
  </conditionalFormatting>
  <conditionalFormatting sqref="D1320">
    <cfRule type="duplicateValues" dxfId="0" priority="4175"/>
  </conditionalFormatting>
  <conditionalFormatting sqref="E1320">
    <cfRule type="duplicateValues" dxfId="0" priority="5243"/>
  </conditionalFormatting>
  <conditionalFormatting sqref="D1321">
    <cfRule type="duplicateValues" dxfId="0" priority="4174"/>
  </conditionalFormatting>
  <conditionalFormatting sqref="E1321">
    <cfRule type="duplicateValues" dxfId="0" priority="5242"/>
  </conditionalFormatting>
  <conditionalFormatting sqref="D1322">
    <cfRule type="duplicateValues" dxfId="0" priority="4173"/>
  </conditionalFormatting>
  <conditionalFormatting sqref="E1322">
    <cfRule type="duplicateValues" dxfId="0" priority="5241"/>
  </conditionalFormatting>
  <conditionalFormatting sqref="D1323">
    <cfRule type="duplicateValues" dxfId="0" priority="4172"/>
  </conditionalFormatting>
  <conditionalFormatting sqref="E1323">
    <cfRule type="duplicateValues" dxfId="0" priority="5240"/>
  </conditionalFormatting>
  <conditionalFormatting sqref="D1324">
    <cfRule type="duplicateValues" dxfId="0" priority="4171"/>
  </conditionalFormatting>
  <conditionalFormatting sqref="E1324">
    <cfRule type="duplicateValues" dxfId="0" priority="5239"/>
  </conditionalFormatting>
  <conditionalFormatting sqref="D1325">
    <cfRule type="duplicateValues" dxfId="0" priority="4170"/>
  </conditionalFormatting>
  <conditionalFormatting sqref="E1325">
    <cfRule type="duplicateValues" dxfId="0" priority="5238"/>
  </conditionalFormatting>
  <conditionalFormatting sqref="D1326">
    <cfRule type="duplicateValues" dxfId="0" priority="4169"/>
  </conditionalFormatting>
  <conditionalFormatting sqref="E1326">
    <cfRule type="duplicateValues" dxfId="0" priority="5237"/>
  </conditionalFormatting>
  <conditionalFormatting sqref="D1327">
    <cfRule type="duplicateValues" dxfId="0" priority="4168"/>
  </conditionalFormatting>
  <conditionalFormatting sqref="E1327">
    <cfRule type="duplicateValues" dxfId="0" priority="5236"/>
  </conditionalFormatting>
  <conditionalFormatting sqref="D1328">
    <cfRule type="duplicateValues" dxfId="0" priority="4167"/>
  </conditionalFormatting>
  <conditionalFormatting sqref="E1328">
    <cfRule type="duplicateValues" dxfId="0" priority="5235"/>
  </conditionalFormatting>
  <conditionalFormatting sqref="D1329">
    <cfRule type="duplicateValues" dxfId="0" priority="4166"/>
  </conditionalFormatting>
  <conditionalFormatting sqref="E1329">
    <cfRule type="duplicateValues" dxfId="0" priority="5234"/>
  </conditionalFormatting>
  <conditionalFormatting sqref="D1330">
    <cfRule type="duplicateValues" dxfId="0" priority="4165"/>
  </conditionalFormatting>
  <conditionalFormatting sqref="E1330">
    <cfRule type="duplicateValues" dxfId="0" priority="5233"/>
  </conditionalFormatting>
  <conditionalFormatting sqref="D1331">
    <cfRule type="duplicateValues" dxfId="0" priority="4164"/>
  </conditionalFormatting>
  <conditionalFormatting sqref="E1331">
    <cfRule type="duplicateValues" dxfId="0" priority="5232"/>
  </conditionalFormatting>
  <conditionalFormatting sqref="D1332">
    <cfRule type="duplicateValues" dxfId="0" priority="4163"/>
  </conditionalFormatting>
  <conditionalFormatting sqref="E1332">
    <cfRule type="duplicateValues" dxfId="0" priority="5231"/>
  </conditionalFormatting>
  <conditionalFormatting sqref="D1333">
    <cfRule type="duplicateValues" dxfId="0" priority="4162"/>
  </conditionalFormatting>
  <conditionalFormatting sqref="E1333">
    <cfRule type="duplicateValues" dxfId="0" priority="5230"/>
  </conditionalFormatting>
  <conditionalFormatting sqref="D1334">
    <cfRule type="duplicateValues" dxfId="0" priority="4161"/>
  </conditionalFormatting>
  <conditionalFormatting sqref="E1334">
    <cfRule type="duplicateValues" dxfId="0" priority="5229"/>
  </conditionalFormatting>
  <conditionalFormatting sqref="D1335">
    <cfRule type="duplicateValues" dxfId="0" priority="4160"/>
  </conditionalFormatting>
  <conditionalFormatting sqref="E1335">
    <cfRule type="duplicateValues" dxfId="0" priority="5228"/>
  </conditionalFormatting>
  <conditionalFormatting sqref="D1336">
    <cfRule type="duplicateValues" dxfId="0" priority="4159"/>
  </conditionalFormatting>
  <conditionalFormatting sqref="E1336">
    <cfRule type="duplicateValues" dxfId="0" priority="5227"/>
  </conditionalFormatting>
  <conditionalFormatting sqref="D1337">
    <cfRule type="duplicateValues" dxfId="0" priority="4158"/>
  </conditionalFormatting>
  <conditionalFormatting sqref="E1337">
    <cfRule type="duplicateValues" dxfId="0" priority="5226"/>
  </conditionalFormatting>
  <conditionalFormatting sqref="D1338">
    <cfRule type="duplicateValues" dxfId="0" priority="4157"/>
  </conditionalFormatting>
  <conditionalFormatting sqref="E1338">
    <cfRule type="duplicateValues" dxfId="0" priority="5225"/>
  </conditionalFormatting>
  <conditionalFormatting sqref="D1339">
    <cfRule type="duplicateValues" dxfId="0" priority="4156"/>
  </conditionalFormatting>
  <conditionalFormatting sqref="E1339">
    <cfRule type="duplicateValues" dxfId="0" priority="5224"/>
  </conditionalFormatting>
  <conditionalFormatting sqref="D1340">
    <cfRule type="duplicateValues" dxfId="0" priority="4155"/>
  </conditionalFormatting>
  <conditionalFormatting sqref="E1340">
    <cfRule type="duplicateValues" dxfId="0" priority="5223"/>
  </conditionalFormatting>
  <conditionalFormatting sqref="D1341">
    <cfRule type="duplicateValues" dxfId="0" priority="4154"/>
  </conditionalFormatting>
  <conditionalFormatting sqref="E1341">
    <cfRule type="duplicateValues" dxfId="0" priority="5222"/>
  </conditionalFormatting>
  <conditionalFormatting sqref="D1342">
    <cfRule type="duplicateValues" dxfId="0" priority="4153"/>
  </conditionalFormatting>
  <conditionalFormatting sqref="E1342">
    <cfRule type="duplicateValues" dxfId="0" priority="5221"/>
  </conditionalFormatting>
  <conditionalFormatting sqref="D1343">
    <cfRule type="duplicateValues" dxfId="0" priority="4152"/>
  </conditionalFormatting>
  <conditionalFormatting sqref="E1343">
    <cfRule type="duplicateValues" dxfId="0" priority="5220"/>
  </conditionalFormatting>
  <conditionalFormatting sqref="D1344">
    <cfRule type="duplicateValues" dxfId="0" priority="4151"/>
  </conditionalFormatting>
  <conditionalFormatting sqref="E1344">
    <cfRule type="duplicateValues" dxfId="0" priority="5219"/>
  </conditionalFormatting>
  <conditionalFormatting sqref="D1345">
    <cfRule type="duplicateValues" dxfId="0" priority="4150"/>
  </conditionalFormatting>
  <conditionalFormatting sqref="E1345">
    <cfRule type="duplicateValues" dxfId="0" priority="5218"/>
  </conditionalFormatting>
  <conditionalFormatting sqref="D1346">
    <cfRule type="duplicateValues" dxfId="0" priority="4149"/>
  </conditionalFormatting>
  <conditionalFormatting sqref="E1346">
    <cfRule type="duplicateValues" dxfId="0" priority="5217"/>
  </conditionalFormatting>
  <conditionalFormatting sqref="D1347">
    <cfRule type="duplicateValues" dxfId="0" priority="4148"/>
  </conditionalFormatting>
  <conditionalFormatting sqref="E1347">
    <cfRule type="duplicateValues" dxfId="0" priority="5216"/>
  </conditionalFormatting>
  <conditionalFormatting sqref="D1348">
    <cfRule type="duplicateValues" dxfId="0" priority="4147"/>
  </conditionalFormatting>
  <conditionalFormatting sqref="E1348">
    <cfRule type="duplicateValues" dxfId="0" priority="5215"/>
  </conditionalFormatting>
  <conditionalFormatting sqref="D1349">
    <cfRule type="duplicateValues" dxfId="0" priority="4146"/>
  </conditionalFormatting>
  <conditionalFormatting sqref="E1349">
    <cfRule type="duplicateValues" dxfId="0" priority="5214"/>
  </conditionalFormatting>
  <conditionalFormatting sqref="D1350">
    <cfRule type="duplicateValues" dxfId="0" priority="4145"/>
  </conditionalFormatting>
  <conditionalFormatting sqref="E1350">
    <cfRule type="duplicateValues" dxfId="0" priority="5213"/>
  </conditionalFormatting>
  <conditionalFormatting sqref="D1351">
    <cfRule type="duplicateValues" dxfId="0" priority="4144"/>
  </conditionalFormatting>
  <conditionalFormatting sqref="E1351">
    <cfRule type="duplicateValues" dxfId="0" priority="5212"/>
  </conditionalFormatting>
  <conditionalFormatting sqref="D1352">
    <cfRule type="duplicateValues" dxfId="0" priority="4142"/>
  </conditionalFormatting>
  <conditionalFormatting sqref="E1352">
    <cfRule type="duplicateValues" dxfId="0" priority="5210"/>
  </conditionalFormatting>
  <conditionalFormatting sqref="D1353">
    <cfRule type="duplicateValues" dxfId="0" priority="4141"/>
  </conditionalFormatting>
  <conditionalFormatting sqref="E1353">
    <cfRule type="duplicateValues" dxfId="0" priority="5209"/>
  </conditionalFormatting>
  <conditionalFormatting sqref="D1354">
    <cfRule type="duplicateValues" dxfId="0" priority="4140"/>
  </conditionalFormatting>
  <conditionalFormatting sqref="E1354">
    <cfRule type="duplicateValues" dxfId="0" priority="5208"/>
  </conditionalFormatting>
  <conditionalFormatting sqref="D1355">
    <cfRule type="duplicateValues" dxfId="0" priority="4139"/>
  </conditionalFormatting>
  <conditionalFormatting sqref="E1355">
    <cfRule type="duplicateValues" dxfId="0" priority="5207"/>
  </conditionalFormatting>
  <conditionalFormatting sqref="D1356">
    <cfRule type="duplicateValues" dxfId="0" priority="4138"/>
  </conditionalFormatting>
  <conditionalFormatting sqref="E1356">
    <cfRule type="duplicateValues" dxfId="0" priority="5206"/>
  </conditionalFormatting>
  <conditionalFormatting sqref="D1357">
    <cfRule type="duplicateValues" dxfId="0" priority="4137"/>
  </conditionalFormatting>
  <conditionalFormatting sqref="E1357">
    <cfRule type="duplicateValues" dxfId="0" priority="5205"/>
  </conditionalFormatting>
  <conditionalFormatting sqref="D1358">
    <cfRule type="duplicateValues" dxfId="0" priority="4136"/>
  </conditionalFormatting>
  <conditionalFormatting sqref="E1358">
    <cfRule type="duplicateValues" dxfId="0" priority="5204"/>
  </conditionalFormatting>
  <conditionalFormatting sqref="D1359">
    <cfRule type="duplicateValues" dxfId="0" priority="4135"/>
  </conditionalFormatting>
  <conditionalFormatting sqref="E1359">
    <cfRule type="duplicateValues" dxfId="0" priority="5203"/>
  </conditionalFormatting>
  <conditionalFormatting sqref="D1360">
    <cfRule type="duplicateValues" dxfId="0" priority="4134"/>
  </conditionalFormatting>
  <conditionalFormatting sqref="E1360">
    <cfRule type="duplicateValues" dxfId="0" priority="5202"/>
  </conditionalFormatting>
  <conditionalFormatting sqref="D1361">
    <cfRule type="duplicateValues" dxfId="0" priority="4133"/>
  </conditionalFormatting>
  <conditionalFormatting sqref="E1361">
    <cfRule type="duplicateValues" dxfId="0" priority="5201"/>
  </conditionalFormatting>
  <conditionalFormatting sqref="D1362">
    <cfRule type="duplicateValues" dxfId="0" priority="4132"/>
  </conditionalFormatting>
  <conditionalFormatting sqref="E1362">
    <cfRule type="duplicateValues" dxfId="0" priority="5200"/>
  </conditionalFormatting>
  <conditionalFormatting sqref="D1363">
    <cfRule type="duplicateValues" dxfId="0" priority="4131"/>
  </conditionalFormatting>
  <conditionalFormatting sqref="E1363">
    <cfRule type="duplicateValues" dxfId="0" priority="5199"/>
  </conditionalFormatting>
  <conditionalFormatting sqref="D1364">
    <cfRule type="duplicateValues" dxfId="0" priority="4130"/>
  </conditionalFormatting>
  <conditionalFormatting sqref="E1364">
    <cfRule type="duplicateValues" dxfId="0" priority="5198"/>
  </conditionalFormatting>
  <conditionalFormatting sqref="D1365">
    <cfRule type="duplicateValues" dxfId="0" priority="4129"/>
  </conditionalFormatting>
  <conditionalFormatting sqref="E1365">
    <cfRule type="duplicateValues" dxfId="0" priority="5197"/>
  </conditionalFormatting>
  <conditionalFormatting sqref="D1366">
    <cfRule type="duplicateValues" dxfId="0" priority="4128"/>
  </conditionalFormatting>
  <conditionalFormatting sqref="E1366">
    <cfRule type="duplicateValues" dxfId="0" priority="5196"/>
  </conditionalFormatting>
  <conditionalFormatting sqref="D1367">
    <cfRule type="duplicateValues" dxfId="0" priority="4127"/>
  </conditionalFormatting>
  <conditionalFormatting sqref="E1367">
    <cfRule type="duplicateValues" dxfId="0" priority="5195"/>
  </conditionalFormatting>
  <conditionalFormatting sqref="D1368">
    <cfRule type="duplicateValues" dxfId="0" priority="4126"/>
  </conditionalFormatting>
  <conditionalFormatting sqref="E1368">
    <cfRule type="duplicateValues" dxfId="0" priority="5194"/>
  </conditionalFormatting>
  <conditionalFormatting sqref="D1369">
    <cfRule type="duplicateValues" dxfId="0" priority="4125"/>
  </conditionalFormatting>
  <conditionalFormatting sqref="E1369">
    <cfRule type="duplicateValues" dxfId="0" priority="5193"/>
  </conditionalFormatting>
  <conditionalFormatting sqref="D1370">
    <cfRule type="duplicateValues" dxfId="0" priority="4124"/>
  </conditionalFormatting>
  <conditionalFormatting sqref="E1370">
    <cfRule type="duplicateValues" dxfId="0" priority="5192"/>
  </conditionalFormatting>
  <conditionalFormatting sqref="D1371">
    <cfRule type="duplicateValues" dxfId="0" priority="4123"/>
  </conditionalFormatting>
  <conditionalFormatting sqref="E1371">
    <cfRule type="duplicateValues" dxfId="0" priority="5191"/>
  </conditionalFormatting>
  <conditionalFormatting sqref="D1372">
    <cfRule type="duplicateValues" dxfId="0" priority="4122"/>
  </conditionalFormatting>
  <conditionalFormatting sqref="E1372">
    <cfRule type="duplicateValues" dxfId="0" priority="5190"/>
  </conditionalFormatting>
  <conditionalFormatting sqref="D1375">
    <cfRule type="duplicateValues" dxfId="0" priority="4120"/>
  </conditionalFormatting>
  <conditionalFormatting sqref="E1375">
    <cfRule type="duplicateValues" dxfId="0" priority="5188"/>
  </conditionalFormatting>
  <conditionalFormatting sqref="D1376">
    <cfRule type="duplicateValues" dxfId="0" priority="4119"/>
  </conditionalFormatting>
  <conditionalFormatting sqref="E1376">
    <cfRule type="duplicateValues" dxfId="0" priority="5187"/>
  </conditionalFormatting>
  <conditionalFormatting sqref="D1377">
    <cfRule type="duplicateValues" dxfId="0" priority="4118"/>
  </conditionalFormatting>
  <conditionalFormatting sqref="E1377">
    <cfRule type="duplicateValues" dxfId="0" priority="5186"/>
  </conditionalFormatting>
  <conditionalFormatting sqref="D1378">
    <cfRule type="duplicateValues" dxfId="0" priority="4117"/>
  </conditionalFormatting>
  <conditionalFormatting sqref="E1378">
    <cfRule type="duplicateValues" dxfId="0" priority="5185"/>
  </conditionalFormatting>
  <conditionalFormatting sqref="D1379">
    <cfRule type="duplicateValues" dxfId="0" priority="4116"/>
  </conditionalFormatting>
  <conditionalFormatting sqref="E1379">
    <cfRule type="duplicateValues" dxfId="0" priority="5184"/>
  </conditionalFormatting>
  <conditionalFormatting sqref="D1380">
    <cfRule type="duplicateValues" dxfId="0" priority="4115"/>
  </conditionalFormatting>
  <conditionalFormatting sqref="E1380">
    <cfRule type="duplicateValues" dxfId="0" priority="5183"/>
  </conditionalFormatting>
  <conditionalFormatting sqref="D1381">
    <cfRule type="duplicateValues" dxfId="0" priority="4114"/>
  </conditionalFormatting>
  <conditionalFormatting sqref="E1381">
    <cfRule type="duplicateValues" dxfId="0" priority="5182"/>
  </conditionalFormatting>
  <conditionalFormatting sqref="D1382">
    <cfRule type="duplicateValues" dxfId="0" priority="4113"/>
  </conditionalFormatting>
  <conditionalFormatting sqref="E1382">
    <cfRule type="duplicateValues" dxfId="0" priority="5181"/>
  </conditionalFormatting>
  <conditionalFormatting sqref="D1383">
    <cfRule type="duplicateValues" dxfId="0" priority="4112"/>
  </conditionalFormatting>
  <conditionalFormatting sqref="E1383">
    <cfRule type="duplicateValues" dxfId="0" priority="5180"/>
  </conditionalFormatting>
  <conditionalFormatting sqref="D1384">
    <cfRule type="duplicateValues" dxfId="0" priority="4111"/>
  </conditionalFormatting>
  <conditionalFormatting sqref="E1384">
    <cfRule type="duplicateValues" dxfId="0" priority="5179"/>
  </conditionalFormatting>
  <conditionalFormatting sqref="D1385">
    <cfRule type="duplicateValues" dxfId="0" priority="4110"/>
  </conditionalFormatting>
  <conditionalFormatting sqref="E1385">
    <cfRule type="duplicateValues" dxfId="0" priority="5178"/>
  </conditionalFormatting>
  <conditionalFormatting sqref="D1386">
    <cfRule type="duplicateValues" dxfId="0" priority="4109"/>
  </conditionalFormatting>
  <conditionalFormatting sqref="E1386">
    <cfRule type="duplicateValues" dxfId="0" priority="5177"/>
  </conditionalFormatting>
  <conditionalFormatting sqref="D1387">
    <cfRule type="duplicateValues" dxfId="0" priority="4108"/>
  </conditionalFormatting>
  <conditionalFormatting sqref="E1387">
    <cfRule type="duplicateValues" dxfId="0" priority="5176"/>
  </conditionalFormatting>
  <conditionalFormatting sqref="D1388">
    <cfRule type="duplicateValues" dxfId="0" priority="4107"/>
  </conditionalFormatting>
  <conditionalFormatting sqref="E1388">
    <cfRule type="duplicateValues" dxfId="0" priority="5175"/>
  </conditionalFormatting>
  <conditionalFormatting sqref="D1389">
    <cfRule type="duplicateValues" dxfId="0" priority="4106"/>
  </conditionalFormatting>
  <conditionalFormatting sqref="E1389">
    <cfRule type="duplicateValues" dxfId="0" priority="5174"/>
  </conditionalFormatting>
  <conditionalFormatting sqref="D1390">
    <cfRule type="duplicateValues" dxfId="0" priority="4105"/>
  </conditionalFormatting>
  <conditionalFormatting sqref="E1390">
    <cfRule type="duplicateValues" dxfId="0" priority="5173"/>
  </conditionalFormatting>
  <conditionalFormatting sqref="D1391">
    <cfRule type="duplicateValues" dxfId="0" priority="4104"/>
  </conditionalFormatting>
  <conditionalFormatting sqref="E1391">
    <cfRule type="duplicateValues" dxfId="0" priority="5172"/>
  </conditionalFormatting>
  <conditionalFormatting sqref="D1392">
    <cfRule type="duplicateValues" dxfId="0" priority="4102"/>
  </conditionalFormatting>
  <conditionalFormatting sqref="E1392">
    <cfRule type="duplicateValues" dxfId="0" priority="5170"/>
  </conditionalFormatting>
  <conditionalFormatting sqref="D1393">
    <cfRule type="duplicateValues" dxfId="0" priority="4101"/>
  </conditionalFormatting>
  <conditionalFormatting sqref="E1393">
    <cfRule type="duplicateValues" dxfId="0" priority="5169"/>
  </conditionalFormatting>
  <conditionalFormatting sqref="D1394">
    <cfRule type="duplicateValues" dxfId="0" priority="4100"/>
  </conditionalFormatting>
  <conditionalFormatting sqref="E1394">
    <cfRule type="duplicateValues" dxfId="0" priority="5168"/>
  </conditionalFormatting>
  <conditionalFormatting sqref="D1395">
    <cfRule type="duplicateValues" dxfId="0" priority="4099"/>
  </conditionalFormatting>
  <conditionalFormatting sqref="E1395">
    <cfRule type="duplicateValues" dxfId="0" priority="5167"/>
  </conditionalFormatting>
  <conditionalFormatting sqref="D1396">
    <cfRule type="duplicateValues" dxfId="0" priority="4098"/>
  </conditionalFormatting>
  <conditionalFormatting sqref="E1396">
    <cfRule type="duplicateValues" dxfId="0" priority="5166"/>
  </conditionalFormatting>
  <conditionalFormatting sqref="D1397">
    <cfRule type="duplicateValues" dxfId="0" priority="4097"/>
  </conditionalFormatting>
  <conditionalFormatting sqref="E1397">
    <cfRule type="duplicateValues" dxfId="0" priority="5165"/>
  </conditionalFormatting>
  <conditionalFormatting sqref="D1398">
    <cfRule type="duplicateValues" dxfId="0" priority="4096"/>
  </conditionalFormatting>
  <conditionalFormatting sqref="E1398">
    <cfRule type="duplicateValues" dxfId="0" priority="5164"/>
  </conditionalFormatting>
  <conditionalFormatting sqref="D1399">
    <cfRule type="duplicateValues" dxfId="0" priority="4095"/>
  </conditionalFormatting>
  <conditionalFormatting sqref="E1399">
    <cfRule type="duplicateValues" dxfId="0" priority="5163"/>
  </conditionalFormatting>
  <conditionalFormatting sqref="D1400">
    <cfRule type="duplicateValues" dxfId="0" priority="4094"/>
  </conditionalFormatting>
  <conditionalFormatting sqref="E1400">
    <cfRule type="duplicateValues" dxfId="0" priority="5162"/>
  </conditionalFormatting>
  <conditionalFormatting sqref="D1401">
    <cfRule type="duplicateValues" dxfId="0" priority="4093"/>
  </conditionalFormatting>
  <conditionalFormatting sqref="E1401">
    <cfRule type="duplicateValues" dxfId="0" priority="5161"/>
  </conditionalFormatting>
  <conditionalFormatting sqref="D1402">
    <cfRule type="duplicateValues" dxfId="0" priority="4092"/>
  </conditionalFormatting>
  <conditionalFormatting sqref="E1402">
    <cfRule type="duplicateValues" dxfId="0" priority="5160"/>
  </conditionalFormatting>
  <conditionalFormatting sqref="D1403">
    <cfRule type="duplicateValues" dxfId="0" priority="4091"/>
  </conditionalFormatting>
  <conditionalFormatting sqref="E1403">
    <cfRule type="duplicateValues" dxfId="0" priority="5159"/>
  </conditionalFormatting>
  <conditionalFormatting sqref="D1404">
    <cfRule type="duplicateValues" dxfId="0" priority="4090"/>
  </conditionalFormatting>
  <conditionalFormatting sqref="E1404">
    <cfRule type="duplicateValues" dxfId="0" priority="5158"/>
  </conditionalFormatting>
  <conditionalFormatting sqref="D1405">
    <cfRule type="duplicateValues" dxfId="0" priority="4089"/>
  </conditionalFormatting>
  <conditionalFormatting sqref="E1405">
    <cfRule type="duplicateValues" dxfId="0" priority="5157"/>
  </conditionalFormatting>
  <conditionalFormatting sqref="D1406">
    <cfRule type="duplicateValues" dxfId="0" priority="4088"/>
  </conditionalFormatting>
  <conditionalFormatting sqref="E1406">
    <cfRule type="duplicateValues" dxfId="0" priority="5156"/>
  </conditionalFormatting>
  <conditionalFormatting sqref="D1407">
    <cfRule type="duplicateValues" dxfId="0" priority="4087"/>
  </conditionalFormatting>
  <conditionalFormatting sqref="E1407">
    <cfRule type="duplicateValues" dxfId="0" priority="5155"/>
  </conditionalFormatting>
  <conditionalFormatting sqref="D1408">
    <cfRule type="duplicateValues" dxfId="0" priority="4086"/>
  </conditionalFormatting>
  <conditionalFormatting sqref="E1408">
    <cfRule type="duplicateValues" dxfId="0" priority="5154"/>
  </conditionalFormatting>
  <conditionalFormatting sqref="D1409">
    <cfRule type="duplicateValues" dxfId="0" priority="4085"/>
  </conditionalFormatting>
  <conditionalFormatting sqref="E1409">
    <cfRule type="duplicateValues" dxfId="0" priority="5153"/>
  </conditionalFormatting>
  <conditionalFormatting sqref="D1410">
    <cfRule type="duplicateValues" dxfId="0" priority="4084"/>
  </conditionalFormatting>
  <conditionalFormatting sqref="E1410">
    <cfRule type="duplicateValues" dxfId="0" priority="5152"/>
  </conditionalFormatting>
  <conditionalFormatting sqref="D1411">
    <cfRule type="duplicateValues" dxfId="0" priority="4083"/>
  </conditionalFormatting>
  <conditionalFormatting sqref="E1411">
    <cfRule type="duplicateValues" dxfId="0" priority="5151"/>
  </conditionalFormatting>
  <conditionalFormatting sqref="D1412">
    <cfRule type="duplicateValues" dxfId="0" priority="4082"/>
  </conditionalFormatting>
  <conditionalFormatting sqref="E1412">
    <cfRule type="duplicateValues" dxfId="0" priority="5150"/>
  </conditionalFormatting>
  <conditionalFormatting sqref="D1413">
    <cfRule type="duplicateValues" dxfId="0" priority="4081"/>
  </conditionalFormatting>
  <conditionalFormatting sqref="E1413">
    <cfRule type="duplicateValues" dxfId="0" priority="5149"/>
  </conditionalFormatting>
  <conditionalFormatting sqref="D1414">
    <cfRule type="duplicateValues" dxfId="0" priority="4080"/>
  </conditionalFormatting>
  <conditionalFormatting sqref="E1414">
    <cfRule type="duplicateValues" dxfId="0" priority="5148"/>
  </conditionalFormatting>
  <conditionalFormatting sqref="D1415">
    <cfRule type="duplicateValues" dxfId="0" priority="4079"/>
  </conditionalFormatting>
  <conditionalFormatting sqref="E1415">
    <cfRule type="duplicateValues" dxfId="0" priority="5147"/>
  </conditionalFormatting>
  <conditionalFormatting sqref="D1416">
    <cfRule type="duplicateValues" dxfId="0" priority="4078"/>
  </conditionalFormatting>
  <conditionalFormatting sqref="E1416">
    <cfRule type="duplicateValues" dxfId="0" priority="5146"/>
  </conditionalFormatting>
  <conditionalFormatting sqref="D1417">
    <cfRule type="duplicateValues" dxfId="0" priority="4077"/>
  </conditionalFormatting>
  <conditionalFormatting sqref="E1417">
    <cfRule type="duplicateValues" dxfId="0" priority="5145"/>
  </conditionalFormatting>
  <conditionalFormatting sqref="D1418">
    <cfRule type="duplicateValues" dxfId="0" priority="4076"/>
  </conditionalFormatting>
  <conditionalFormatting sqref="E1418">
    <cfRule type="duplicateValues" dxfId="0" priority="5144"/>
  </conditionalFormatting>
  <conditionalFormatting sqref="D1419">
    <cfRule type="duplicateValues" dxfId="0" priority="4075"/>
  </conditionalFormatting>
  <conditionalFormatting sqref="E1419">
    <cfRule type="duplicateValues" dxfId="0" priority="5143"/>
  </conditionalFormatting>
  <conditionalFormatting sqref="D1420">
    <cfRule type="duplicateValues" dxfId="0" priority="4074"/>
  </conditionalFormatting>
  <conditionalFormatting sqref="E1420">
    <cfRule type="duplicateValues" dxfId="0" priority="5142"/>
  </conditionalFormatting>
  <conditionalFormatting sqref="D1421">
    <cfRule type="duplicateValues" dxfId="0" priority="4073"/>
  </conditionalFormatting>
  <conditionalFormatting sqref="E1421">
    <cfRule type="duplicateValues" dxfId="0" priority="5141"/>
  </conditionalFormatting>
  <conditionalFormatting sqref="D1422">
    <cfRule type="duplicateValues" dxfId="0" priority="4072"/>
  </conditionalFormatting>
  <conditionalFormatting sqref="E1422">
    <cfRule type="duplicateValues" dxfId="0" priority="5140"/>
  </conditionalFormatting>
  <conditionalFormatting sqref="D1423">
    <cfRule type="duplicateValues" dxfId="0" priority="4071"/>
  </conditionalFormatting>
  <conditionalFormatting sqref="E1423">
    <cfRule type="duplicateValues" dxfId="0" priority="5139"/>
  </conditionalFormatting>
  <conditionalFormatting sqref="D1424">
    <cfRule type="duplicateValues" dxfId="0" priority="4070"/>
  </conditionalFormatting>
  <conditionalFormatting sqref="E1424">
    <cfRule type="duplicateValues" dxfId="0" priority="5138"/>
  </conditionalFormatting>
  <conditionalFormatting sqref="D1425">
    <cfRule type="duplicateValues" dxfId="0" priority="4069"/>
  </conditionalFormatting>
  <conditionalFormatting sqref="E1425">
    <cfRule type="duplicateValues" dxfId="0" priority="5137"/>
  </conditionalFormatting>
  <conditionalFormatting sqref="D1426">
    <cfRule type="duplicateValues" dxfId="0" priority="4068"/>
  </conditionalFormatting>
  <conditionalFormatting sqref="E1426">
    <cfRule type="duplicateValues" dxfId="0" priority="5136"/>
  </conditionalFormatting>
  <conditionalFormatting sqref="D1427">
    <cfRule type="duplicateValues" dxfId="0" priority="4067"/>
  </conditionalFormatting>
  <conditionalFormatting sqref="E1427">
    <cfRule type="duplicateValues" dxfId="0" priority="5135"/>
  </conditionalFormatting>
  <conditionalFormatting sqref="D1428">
    <cfRule type="duplicateValues" dxfId="0" priority="4066"/>
  </conditionalFormatting>
  <conditionalFormatting sqref="E1428">
    <cfRule type="duplicateValues" dxfId="0" priority="5134"/>
  </conditionalFormatting>
  <conditionalFormatting sqref="D1429">
    <cfRule type="duplicateValues" dxfId="0" priority="4065"/>
  </conditionalFormatting>
  <conditionalFormatting sqref="E1429">
    <cfRule type="duplicateValues" dxfId="0" priority="5133"/>
  </conditionalFormatting>
  <conditionalFormatting sqref="D1430">
    <cfRule type="duplicateValues" dxfId="0" priority="4064"/>
  </conditionalFormatting>
  <conditionalFormatting sqref="E1430">
    <cfRule type="duplicateValues" dxfId="0" priority="5132"/>
  </conditionalFormatting>
  <conditionalFormatting sqref="D1431">
    <cfRule type="duplicateValues" dxfId="0" priority="4063"/>
  </conditionalFormatting>
  <conditionalFormatting sqref="E1431">
    <cfRule type="duplicateValues" dxfId="0" priority="5131"/>
  </conditionalFormatting>
  <conditionalFormatting sqref="D1432">
    <cfRule type="duplicateValues" dxfId="0" priority="4062"/>
  </conditionalFormatting>
  <conditionalFormatting sqref="E1432">
    <cfRule type="duplicateValues" dxfId="0" priority="5130"/>
  </conditionalFormatting>
  <conditionalFormatting sqref="D1433">
    <cfRule type="duplicateValues" dxfId="0" priority="4061"/>
  </conditionalFormatting>
  <conditionalFormatting sqref="E1433">
    <cfRule type="duplicateValues" dxfId="0" priority="5129"/>
  </conditionalFormatting>
  <conditionalFormatting sqref="D1434">
    <cfRule type="duplicateValues" dxfId="0" priority="4060"/>
  </conditionalFormatting>
  <conditionalFormatting sqref="E1434">
    <cfRule type="duplicateValues" dxfId="0" priority="5128"/>
  </conditionalFormatting>
  <conditionalFormatting sqref="D1435">
    <cfRule type="duplicateValues" dxfId="0" priority="4059"/>
  </conditionalFormatting>
  <conditionalFormatting sqref="E1435">
    <cfRule type="duplicateValues" dxfId="0" priority="5127"/>
  </conditionalFormatting>
  <conditionalFormatting sqref="D1436">
    <cfRule type="duplicateValues" dxfId="0" priority="4058"/>
  </conditionalFormatting>
  <conditionalFormatting sqref="E1436">
    <cfRule type="duplicateValues" dxfId="0" priority="5126"/>
  </conditionalFormatting>
  <conditionalFormatting sqref="D1437">
    <cfRule type="duplicateValues" dxfId="0" priority="4057"/>
  </conditionalFormatting>
  <conditionalFormatting sqref="E1437">
    <cfRule type="duplicateValues" dxfId="0" priority="5125"/>
  </conditionalFormatting>
  <conditionalFormatting sqref="D1438">
    <cfRule type="duplicateValues" dxfId="0" priority="4056"/>
  </conditionalFormatting>
  <conditionalFormatting sqref="E1438">
    <cfRule type="duplicateValues" dxfId="0" priority="5124"/>
  </conditionalFormatting>
  <conditionalFormatting sqref="D1439">
    <cfRule type="duplicateValues" dxfId="0" priority="4055"/>
  </conditionalFormatting>
  <conditionalFormatting sqref="E1439">
    <cfRule type="duplicateValues" dxfId="0" priority="5123"/>
  </conditionalFormatting>
  <conditionalFormatting sqref="D1440">
    <cfRule type="duplicateValues" dxfId="0" priority="4054"/>
  </conditionalFormatting>
  <conditionalFormatting sqref="E1440">
    <cfRule type="duplicateValues" dxfId="0" priority="5122"/>
  </conditionalFormatting>
  <conditionalFormatting sqref="D1441">
    <cfRule type="duplicateValues" dxfId="0" priority="4053"/>
  </conditionalFormatting>
  <conditionalFormatting sqref="E1441">
    <cfRule type="duplicateValues" dxfId="0" priority="5121"/>
  </conditionalFormatting>
  <conditionalFormatting sqref="D1442">
    <cfRule type="duplicateValues" dxfId="0" priority="4052"/>
  </conditionalFormatting>
  <conditionalFormatting sqref="E1442">
    <cfRule type="duplicateValues" dxfId="0" priority="5120"/>
  </conditionalFormatting>
  <conditionalFormatting sqref="D1443">
    <cfRule type="duplicateValues" dxfId="0" priority="4051"/>
  </conditionalFormatting>
  <conditionalFormatting sqref="E1443">
    <cfRule type="duplicateValues" dxfId="0" priority="5119"/>
  </conditionalFormatting>
  <conditionalFormatting sqref="D1444">
    <cfRule type="duplicateValues" dxfId="0" priority="4050"/>
  </conditionalFormatting>
  <conditionalFormatting sqref="E1444">
    <cfRule type="duplicateValues" dxfId="0" priority="5118"/>
  </conditionalFormatting>
  <conditionalFormatting sqref="D1445">
    <cfRule type="duplicateValues" dxfId="0" priority="4049"/>
  </conditionalFormatting>
  <conditionalFormatting sqref="E1445">
    <cfRule type="duplicateValues" dxfId="0" priority="5117"/>
  </conditionalFormatting>
  <conditionalFormatting sqref="D1446">
    <cfRule type="duplicateValues" dxfId="0" priority="4048"/>
  </conditionalFormatting>
  <conditionalFormatting sqref="E1446">
    <cfRule type="duplicateValues" dxfId="0" priority="5116"/>
  </conditionalFormatting>
  <conditionalFormatting sqref="D1447">
    <cfRule type="duplicateValues" dxfId="0" priority="4047"/>
  </conditionalFormatting>
  <conditionalFormatting sqref="E1447">
    <cfRule type="duplicateValues" dxfId="0" priority="5115"/>
  </conditionalFormatting>
  <conditionalFormatting sqref="D1448">
    <cfRule type="duplicateValues" dxfId="0" priority="4046"/>
  </conditionalFormatting>
  <conditionalFormatting sqref="E1448">
    <cfRule type="duplicateValues" dxfId="0" priority="5114"/>
  </conditionalFormatting>
  <conditionalFormatting sqref="D1449">
    <cfRule type="duplicateValues" dxfId="0" priority="4045"/>
  </conditionalFormatting>
  <conditionalFormatting sqref="E1449">
    <cfRule type="duplicateValues" dxfId="0" priority="5113"/>
  </conditionalFormatting>
  <conditionalFormatting sqref="D1450">
    <cfRule type="duplicateValues" dxfId="0" priority="4044"/>
  </conditionalFormatting>
  <conditionalFormatting sqref="E1450">
    <cfRule type="duplicateValues" dxfId="0" priority="5112"/>
  </conditionalFormatting>
  <conditionalFormatting sqref="D1451">
    <cfRule type="duplicateValues" dxfId="0" priority="4043"/>
  </conditionalFormatting>
  <conditionalFormatting sqref="E1451">
    <cfRule type="duplicateValues" dxfId="0" priority="5111"/>
  </conditionalFormatting>
  <conditionalFormatting sqref="D1452">
    <cfRule type="duplicateValues" dxfId="0" priority="4042"/>
  </conditionalFormatting>
  <conditionalFormatting sqref="E1452">
    <cfRule type="duplicateValues" dxfId="0" priority="5110"/>
  </conditionalFormatting>
  <conditionalFormatting sqref="D1453">
    <cfRule type="duplicateValues" dxfId="0" priority="4041"/>
  </conditionalFormatting>
  <conditionalFormatting sqref="E1453">
    <cfRule type="duplicateValues" dxfId="0" priority="5109"/>
  </conditionalFormatting>
  <conditionalFormatting sqref="D1454">
    <cfRule type="duplicateValues" dxfId="0" priority="4040"/>
  </conditionalFormatting>
  <conditionalFormatting sqref="E1454">
    <cfRule type="duplicateValues" dxfId="0" priority="5108"/>
  </conditionalFormatting>
  <conditionalFormatting sqref="D1455">
    <cfRule type="duplicateValues" dxfId="0" priority="4039"/>
  </conditionalFormatting>
  <conditionalFormatting sqref="E1455">
    <cfRule type="duplicateValues" dxfId="0" priority="5107"/>
  </conditionalFormatting>
  <conditionalFormatting sqref="D1456">
    <cfRule type="duplicateValues" dxfId="0" priority="4038"/>
  </conditionalFormatting>
  <conditionalFormatting sqref="E1456">
    <cfRule type="duplicateValues" dxfId="0" priority="5106"/>
  </conditionalFormatting>
  <conditionalFormatting sqref="D1457">
    <cfRule type="duplicateValues" dxfId="0" priority="4037"/>
  </conditionalFormatting>
  <conditionalFormatting sqref="E1457">
    <cfRule type="duplicateValues" dxfId="0" priority="5105"/>
  </conditionalFormatting>
  <conditionalFormatting sqref="D1458">
    <cfRule type="duplicateValues" dxfId="0" priority="4036"/>
  </conditionalFormatting>
  <conditionalFormatting sqref="E1458">
    <cfRule type="duplicateValues" dxfId="0" priority="5104"/>
  </conditionalFormatting>
  <conditionalFormatting sqref="D1459">
    <cfRule type="duplicateValues" dxfId="0" priority="4035"/>
  </conditionalFormatting>
  <conditionalFormatting sqref="E1459">
    <cfRule type="duplicateValues" dxfId="0" priority="5103"/>
  </conditionalFormatting>
  <conditionalFormatting sqref="D1460">
    <cfRule type="duplicateValues" dxfId="0" priority="4034"/>
  </conditionalFormatting>
  <conditionalFormatting sqref="E1460">
    <cfRule type="duplicateValues" dxfId="0" priority="5102"/>
  </conditionalFormatting>
  <conditionalFormatting sqref="D1461">
    <cfRule type="duplicateValues" dxfId="0" priority="4033"/>
  </conditionalFormatting>
  <conditionalFormatting sqref="E1461">
    <cfRule type="duplicateValues" dxfId="0" priority="5101"/>
  </conditionalFormatting>
  <conditionalFormatting sqref="D1462">
    <cfRule type="duplicateValues" dxfId="0" priority="4032"/>
  </conditionalFormatting>
  <conditionalFormatting sqref="E1462">
    <cfRule type="duplicateValues" dxfId="0" priority="5100"/>
  </conditionalFormatting>
  <conditionalFormatting sqref="D1463">
    <cfRule type="duplicateValues" dxfId="0" priority="4031"/>
  </conditionalFormatting>
  <conditionalFormatting sqref="E1463">
    <cfRule type="duplicateValues" dxfId="0" priority="5099"/>
  </conditionalFormatting>
  <conditionalFormatting sqref="D1464">
    <cfRule type="duplicateValues" dxfId="0" priority="4030"/>
  </conditionalFormatting>
  <conditionalFormatting sqref="E1464">
    <cfRule type="duplicateValues" dxfId="0" priority="5098"/>
  </conditionalFormatting>
  <conditionalFormatting sqref="D1465">
    <cfRule type="duplicateValues" dxfId="0" priority="4029"/>
  </conditionalFormatting>
  <conditionalFormatting sqref="E1465">
    <cfRule type="duplicateValues" dxfId="0" priority="5097"/>
  </conditionalFormatting>
  <conditionalFormatting sqref="D1466">
    <cfRule type="duplicateValues" dxfId="0" priority="4028"/>
  </conditionalFormatting>
  <conditionalFormatting sqref="E1466">
    <cfRule type="duplicateValues" dxfId="0" priority="5096"/>
  </conditionalFormatting>
  <conditionalFormatting sqref="D1467">
    <cfRule type="duplicateValues" dxfId="0" priority="4027"/>
  </conditionalFormatting>
  <conditionalFormatting sqref="E1467">
    <cfRule type="duplicateValues" dxfId="0" priority="5095"/>
  </conditionalFormatting>
  <conditionalFormatting sqref="D1468">
    <cfRule type="duplicateValues" dxfId="0" priority="4026"/>
  </conditionalFormatting>
  <conditionalFormatting sqref="E1468">
    <cfRule type="duplicateValues" dxfId="0" priority="5094"/>
  </conditionalFormatting>
  <conditionalFormatting sqref="D1469">
    <cfRule type="duplicateValues" dxfId="0" priority="4025"/>
  </conditionalFormatting>
  <conditionalFormatting sqref="E1469">
    <cfRule type="duplicateValues" dxfId="0" priority="5093"/>
  </conditionalFormatting>
  <conditionalFormatting sqref="D1470">
    <cfRule type="duplicateValues" dxfId="0" priority="4024"/>
  </conditionalFormatting>
  <conditionalFormatting sqref="E1470">
    <cfRule type="duplicateValues" dxfId="0" priority="5092"/>
  </conditionalFormatting>
  <conditionalFormatting sqref="D1471">
    <cfRule type="duplicateValues" dxfId="0" priority="4023"/>
  </conditionalFormatting>
  <conditionalFormatting sqref="E1471">
    <cfRule type="duplicateValues" dxfId="0" priority="5091"/>
  </conditionalFormatting>
  <conditionalFormatting sqref="D1472">
    <cfRule type="duplicateValues" dxfId="0" priority="4022"/>
  </conditionalFormatting>
  <conditionalFormatting sqref="E1472">
    <cfRule type="duplicateValues" dxfId="0" priority="5090"/>
  </conditionalFormatting>
  <conditionalFormatting sqref="D1473">
    <cfRule type="duplicateValues" dxfId="0" priority="4021"/>
  </conditionalFormatting>
  <conditionalFormatting sqref="E1473">
    <cfRule type="duplicateValues" dxfId="0" priority="5089"/>
  </conditionalFormatting>
  <conditionalFormatting sqref="D1474">
    <cfRule type="duplicateValues" dxfId="0" priority="4020"/>
  </conditionalFormatting>
  <conditionalFormatting sqref="E1474">
    <cfRule type="duplicateValues" dxfId="0" priority="5088"/>
  </conditionalFormatting>
  <conditionalFormatting sqref="D1475">
    <cfRule type="duplicateValues" dxfId="0" priority="4019"/>
  </conditionalFormatting>
  <conditionalFormatting sqref="E1475">
    <cfRule type="duplicateValues" dxfId="0" priority="5087"/>
  </conditionalFormatting>
  <conditionalFormatting sqref="D1476">
    <cfRule type="duplicateValues" dxfId="0" priority="4018"/>
  </conditionalFormatting>
  <conditionalFormatting sqref="E1476">
    <cfRule type="duplicateValues" dxfId="0" priority="5086"/>
  </conditionalFormatting>
  <conditionalFormatting sqref="D1477">
    <cfRule type="duplicateValues" dxfId="0" priority="4017"/>
  </conditionalFormatting>
  <conditionalFormatting sqref="E1477">
    <cfRule type="duplicateValues" dxfId="0" priority="5085"/>
  </conditionalFormatting>
  <conditionalFormatting sqref="D1478">
    <cfRule type="duplicateValues" dxfId="0" priority="4016"/>
  </conditionalFormatting>
  <conditionalFormatting sqref="E1478">
    <cfRule type="duplicateValues" dxfId="0" priority="5084"/>
  </conditionalFormatting>
  <conditionalFormatting sqref="D1479">
    <cfRule type="duplicateValues" dxfId="0" priority="4015"/>
  </conditionalFormatting>
  <conditionalFormatting sqref="E1479">
    <cfRule type="duplicateValues" dxfId="0" priority="5083"/>
  </conditionalFormatting>
  <conditionalFormatting sqref="D1480">
    <cfRule type="duplicateValues" dxfId="0" priority="4014"/>
  </conditionalFormatting>
  <conditionalFormatting sqref="E1480">
    <cfRule type="duplicateValues" dxfId="0" priority="5082"/>
  </conditionalFormatting>
  <conditionalFormatting sqref="D1481">
    <cfRule type="duplicateValues" dxfId="0" priority="4013"/>
  </conditionalFormatting>
  <conditionalFormatting sqref="E1481">
    <cfRule type="duplicateValues" dxfId="0" priority="5081"/>
  </conditionalFormatting>
  <conditionalFormatting sqref="D1482">
    <cfRule type="duplicateValues" dxfId="0" priority="4012"/>
  </conditionalFormatting>
  <conditionalFormatting sqref="E1482">
    <cfRule type="duplicateValues" dxfId="0" priority="5080"/>
  </conditionalFormatting>
  <conditionalFormatting sqref="D1483">
    <cfRule type="duplicateValues" dxfId="0" priority="4011"/>
  </conditionalFormatting>
  <conditionalFormatting sqref="E1483">
    <cfRule type="duplicateValues" dxfId="0" priority="5079"/>
  </conditionalFormatting>
  <conditionalFormatting sqref="D1484">
    <cfRule type="duplicateValues" dxfId="0" priority="4010"/>
  </conditionalFormatting>
  <conditionalFormatting sqref="E1484">
    <cfRule type="duplicateValues" dxfId="0" priority="5078"/>
  </conditionalFormatting>
  <conditionalFormatting sqref="D1485">
    <cfRule type="duplicateValues" dxfId="0" priority="4009"/>
  </conditionalFormatting>
  <conditionalFormatting sqref="E1485">
    <cfRule type="duplicateValues" dxfId="0" priority="5077"/>
  </conditionalFormatting>
  <conditionalFormatting sqref="D1486">
    <cfRule type="duplicateValues" dxfId="0" priority="4008"/>
  </conditionalFormatting>
  <conditionalFormatting sqref="E1486">
    <cfRule type="duplicateValues" dxfId="0" priority="5076"/>
  </conditionalFormatting>
  <conditionalFormatting sqref="D1487">
    <cfRule type="duplicateValues" dxfId="0" priority="4007"/>
  </conditionalFormatting>
  <conditionalFormatting sqref="E1487">
    <cfRule type="duplicateValues" dxfId="0" priority="5075"/>
  </conditionalFormatting>
  <conditionalFormatting sqref="D1488">
    <cfRule type="duplicateValues" dxfId="0" priority="4006"/>
  </conditionalFormatting>
  <conditionalFormatting sqref="E1488">
    <cfRule type="duplicateValues" dxfId="0" priority="5074"/>
  </conditionalFormatting>
  <conditionalFormatting sqref="D1489">
    <cfRule type="duplicateValues" dxfId="0" priority="4005"/>
  </conditionalFormatting>
  <conditionalFormatting sqref="E1489">
    <cfRule type="duplicateValues" dxfId="0" priority="5073"/>
  </conditionalFormatting>
  <conditionalFormatting sqref="D1490">
    <cfRule type="duplicateValues" dxfId="0" priority="4004"/>
  </conditionalFormatting>
  <conditionalFormatting sqref="E1490">
    <cfRule type="duplicateValues" dxfId="0" priority="5072"/>
  </conditionalFormatting>
  <conditionalFormatting sqref="D1491">
    <cfRule type="duplicateValues" dxfId="0" priority="4003"/>
  </conditionalFormatting>
  <conditionalFormatting sqref="E1491">
    <cfRule type="duplicateValues" dxfId="0" priority="5071"/>
  </conditionalFormatting>
  <conditionalFormatting sqref="D1492">
    <cfRule type="duplicateValues" dxfId="0" priority="4002"/>
  </conditionalFormatting>
  <conditionalFormatting sqref="E1492">
    <cfRule type="duplicateValues" dxfId="0" priority="5070"/>
  </conditionalFormatting>
  <conditionalFormatting sqref="D1493">
    <cfRule type="duplicateValues" dxfId="0" priority="4001"/>
  </conditionalFormatting>
  <conditionalFormatting sqref="E1493">
    <cfRule type="duplicateValues" dxfId="0" priority="5069"/>
  </conditionalFormatting>
  <conditionalFormatting sqref="D1494">
    <cfRule type="duplicateValues" dxfId="0" priority="4000"/>
  </conditionalFormatting>
  <conditionalFormatting sqref="E1494">
    <cfRule type="duplicateValues" dxfId="0" priority="5068"/>
  </conditionalFormatting>
  <conditionalFormatting sqref="D1495">
    <cfRule type="duplicateValues" dxfId="0" priority="3999"/>
  </conditionalFormatting>
  <conditionalFormatting sqref="E1495">
    <cfRule type="duplicateValues" dxfId="0" priority="5067"/>
  </conditionalFormatting>
  <conditionalFormatting sqref="D1496">
    <cfRule type="duplicateValues" dxfId="0" priority="3998"/>
  </conditionalFormatting>
  <conditionalFormatting sqref="E1496">
    <cfRule type="duplicateValues" dxfId="0" priority="5066"/>
  </conditionalFormatting>
  <conditionalFormatting sqref="D1497">
    <cfRule type="duplicateValues" dxfId="0" priority="3997"/>
  </conditionalFormatting>
  <conditionalFormatting sqref="E1497">
    <cfRule type="duplicateValues" dxfId="0" priority="5065"/>
  </conditionalFormatting>
  <conditionalFormatting sqref="D1498">
    <cfRule type="duplicateValues" dxfId="0" priority="3996"/>
  </conditionalFormatting>
  <conditionalFormatting sqref="E1498">
    <cfRule type="duplicateValues" dxfId="0" priority="5064"/>
  </conditionalFormatting>
  <conditionalFormatting sqref="D1499">
    <cfRule type="duplicateValues" dxfId="0" priority="3995"/>
  </conditionalFormatting>
  <conditionalFormatting sqref="E1499">
    <cfRule type="duplicateValues" dxfId="0" priority="5063"/>
  </conditionalFormatting>
  <conditionalFormatting sqref="D1500">
    <cfRule type="duplicateValues" dxfId="0" priority="3994"/>
  </conditionalFormatting>
  <conditionalFormatting sqref="E1500">
    <cfRule type="duplicateValues" dxfId="0" priority="5062"/>
  </conditionalFormatting>
  <conditionalFormatting sqref="D1501">
    <cfRule type="duplicateValues" dxfId="0" priority="3993"/>
  </conditionalFormatting>
  <conditionalFormatting sqref="E1501">
    <cfRule type="duplicateValues" dxfId="0" priority="5061"/>
  </conditionalFormatting>
  <conditionalFormatting sqref="D1502">
    <cfRule type="duplicateValues" dxfId="0" priority="3992"/>
  </conditionalFormatting>
  <conditionalFormatting sqref="E1502">
    <cfRule type="duplicateValues" dxfId="0" priority="5060"/>
  </conditionalFormatting>
  <conditionalFormatting sqref="D1503">
    <cfRule type="duplicateValues" dxfId="0" priority="3991"/>
  </conditionalFormatting>
  <conditionalFormatting sqref="E1503">
    <cfRule type="duplicateValues" dxfId="0" priority="5059"/>
  </conditionalFormatting>
  <conditionalFormatting sqref="D1504">
    <cfRule type="duplicateValues" dxfId="0" priority="3990"/>
  </conditionalFormatting>
  <conditionalFormatting sqref="E1504">
    <cfRule type="duplicateValues" dxfId="0" priority="5058"/>
  </conditionalFormatting>
  <conditionalFormatting sqref="D1505">
    <cfRule type="duplicateValues" dxfId="0" priority="3989"/>
  </conditionalFormatting>
  <conditionalFormatting sqref="E1505">
    <cfRule type="duplicateValues" dxfId="0" priority="5057"/>
  </conditionalFormatting>
  <conditionalFormatting sqref="D1506">
    <cfRule type="duplicateValues" dxfId="0" priority="3988"/>
  </conditionalFormatting>
  <conditionalFormatting sqref="E1506">
    <cfRule type="duplicateValues" dxfId="0" priority="5056"/>
  </conditionalFormatting>
  <conditionalFormatting sqref="D1507">
    <cfRule type="duplicateValues" dxfId="0" priority="3987"/>
  </conditionalFormatting>
  <conditionalFormatting sqref="E1507">
    <cfRule type="duplicateValues" dxfId="0" priority="5055"/>
  </conditionalFormatting>
  <conditionalFormatting sqref="D1508">
    <cfRule type="duplicateValues" dxfId="0" priority="3986"/>
  </conditionalFormatting>
  <conditionalFormatting sqref="E1508">
    <cfRule type="duplicateValues" dxfId="0" priority="5054"/>
  </conditionalFormatting>
  <conditionalFormatting sqref="D1509">
    <cfRule type="duplicateValues" dxfId="0" priority="3985"/>
  </conditionalFormatting>
  <conditionalFormatting sqref="E1509">
    <cfRule type="duplicateValues" dxfId="0" priority="5053"/>
  </conditionalFormatting>
  <conditionalFormatting sqref="D1510">
    <cfRule type="duplicateValues" dxfId="0" priority="3984"/>
  </conditionalFormatting>
  <conditionalFormatting sqref="E1510">
    <cfRule type="duplicateValues" dxfId="0" priority="5052"/>
  </conditionalFormatting>
  <conditionalFormatting sqref="D1511">
    <cfRule type="duplicateValues" dxfId="0" priority="3983"/>
  </conditionalFormatting>
  <conditionalFormatting sqref="E1511">
    <cfRule type="duplicateValues" dxfId="0" priority="5051"/>
  </conditionalFormatting>
  <conditionalFormatting sqref="D1512">
    <cfRule type="duplicateValues" dxfId="0" priority="3982"/>
  </conditionalFormatting>
  <conditionalFormatting sqref="E1512">
    <cfRule type="duplicateValues" dxfId="0" priority="5050"/>
  </conditionalFormatting>
  <conditionalFormatting sqref="D1513">
    <cfRule type="duplicateValues" dxfId="0" priority="3981"/>
  </conditionalFormatting>
  <conditionalFormatting sqref="E1513">
    <cfRule type="duplicateValues" dxfId="0" priority="5049"/>
  </conditionalFormatting>
  <conditionalFormatting sqref="D1514">
    <cfRule type="duplicateValues" dxfId="0" priority="3980"/>
  </conditionalFormatting>
  <conditionalFormatting sqref="E1514">
    <cfRule type="duplicateValues" dxfId="0" priority="5048"/>
  </conditionalFormatting>
  <conditionalFormatting sqref="D1515">
    <cfRule type="duplicateValues" dxfId="0" priority="3979"/>
  </conditionalFormatting>
  <conditionalFormatting sqref="E1515">
    <cfRule type="duplicateValues" dxfId="0" priority="5047"/>
  </conditionalFormatting>
  <conditionalFormatting sqref="D1516">
    <cfRule type="duplicateValues" dxfId="0" priority="3978"/>
  </conditionalFormatting>
  <conditionalFormatting sqref="E1516">
    <cfRule type="duplicateValues" dxfId="0" priority="5046"/>
  </conditionalFormatting>
  <conditionalFormatting sqref="D1517">
    <cfRule type="duplicateValues" dxfId="0" priority="3977"/>
  </conditionalFormatting>
  <conditionalFormatting sqref="E1517">
    <cfRule type="duplicateValues" dxfId="0" priority="5045"/>
  </conditionalFormatting>
  <conditionalFormatting sqref="D1518">
    <cfRule type="duplicateValues" dxfId="0" priority="3976"/>
  </conditionalFormatting>
  <conditionalFormatting sqref="E1518">
    <cfRule type="duplicateValues" dxfId="0" priority="5044"/>
  </conditionalFormatting>
  <conditionalFormatting sqref="D1519">
    <cfRule type="duplicateValues" dxfId="0" priority="3975"/>
  </conditionalFormatting>
  <conditionalFormatting sqref="E1519">
    <cfRule type="duplicateValues" dxfId="0" priority="5043"/>
  </conditionalFormatting>
  <conditionalFormatting sqref="D1520">
    <cfRule type="duplicateValues" dxfId="0" priority="3974"/>
  </conditionalFormatting>
  <conditionalFormatting sqref="E1520">
    <cfRule type="duplicateValues" dxfId="0" priority="5042"/>
  </conditionalFormatting>
  <conditionalFormatting sqref="D1521">
    <cfRule type="duplicateValues" dxfId="0" priority="3973"/>
  </conditionalFormatting>
  <conditionalFormatting sqref="E1521">
    <cfRule type="duplicateValues" dxfId="0" priority="5041"/>
  </conditionalFormatting>
  <conditionalFormatting sqref="D1522">
    <cfRule type="duplicateValues" dxfId="0" priority="3972"/>
  </conditionalFormatting>
  <conditionalFormatting sqref="E1522">
    <cfRule type="duplicateValues" dxfId="0" priority="5040"/>
  </conditionalFormatting>
  <conditionalFormatting sqref="D1523">
    <cfRule type="duplicateValues" dxfId="0" priority="3971"/>
  </conditionalFormatting>
  <conditionalFormatting sqref="E1523">
    <cfRule type="duplicateValues" dxfId="0" priority="5039"/>
  </conditionalFormatting>
  <conditionalFormatting sqref="D1524">
    <cfRule type="duplicateValues" dxfId="0" priority="3970"/>
  </conditionalFormatting>
  <conditionalFormatting sqref="E1524">
    <cfRule type="duplicateValues" dxfId="0" priority="5038"/>
  </conditionalFormatting>
  <conditionalFormatting sqref="D1525">
    <cfRule type="duplicateValues" dxfId="0" priority="3969"/>
  </conditionalFormatting>
  <conditionalFormatting sqref="E1525">
    <cfRule type="duplicateValues" dxfId="0" priority="5037"/>
  </conditionalFormatting>
  <conditionalFormatting sqref="D1526">
    <cfRule type="duplicateValues" dxfId="0" priority="3968"/>
  </conditionalFormatting>
  <conditionalFormatting sqref="E1526">
    <cfRule type="duplicateValues" dxfId="0" priority="5036"/>
  </conditionalFormatting>
  <conditionalFormatting sqref="D1527">
    <cfRule type="duplicateValues" dxfId="0" priority="3967"/>
  </conditionalFormatting>
  <conditionalFormatting sqref="E1527">
    <cfRule type="duplicateValues" dxfId="0" priority="5035"/>
  </conditionalFormatting>
  <conditionalFormatting sqref="D1528">
    <cfRule type="duplicateValues" dxfId="0" priority="3966"/>
  </conditionalFormatting>
  <conditionalFormatting sqref="E1528">
    <cfRule type="duplicateValues" dxfId="0" priority="5034"/>
  </conditionalFormatting>
  <conditionalFormatting sqref="D1529">
    <cfRule type="duplicateValues" dxfId="0" priority="3965"/>
  </conditionalFormatting>
  <conditionalFormatting sqref="E1529">
    <cfRule type="duplicateValues" dxfId="0" priority="5033"/>
  </conditionalFormatting>
  <conditionalFormatting sqref="D1530">
    <cfRule type="duplicateValues" dxfId="0" priority="3964"/>
  </conditionalFormatting>
  <conditionalFormatting sqref="E1530">
    <cfRule type="duplicateValues" dxfId="0" priority="5032"/>
  </conditionalFormatting>
  <conditionalFormatting sqref="D1531">
    <cfRule type="duplicateValues" dxfId="0" priority="3963"/>
  </conditionalFormatting>
  <conditionalFormatting sqref="E1531">
    <cfRule type="duplicateValues" dxfId="0" priority="5031"/>
  </conditionalFormatting>
  <conditionalFormatting sqref="D1532">
    <cfRule type="duplicateValues" dxfId="0" priority="3962"/>
  </conditionalFormatting>
  <conditionalFormatting sqref="E1532">
    <cfRule type="duplicateValues" dxfId="0" priority="5030"/>
  </conditionalFormatting>
  <conditionalFormatting sqref="D1533">
    <cfRule type="duplicateValues" dxfId="0" priority="3961"/>
  </conditionalFormatting>
  <conditionalFormatting sqref="E1533">
    <cfRule type="duplicateValues" dxfId="0" priority="5029"/>
  </conditionalFormatting>
  <conditionalFormatting sqref="D1534">
    <cfRule type="duplicateValues" dxfId="0" priority="3960"/>
  </conditionalFormatting>
  <conditionalFormatting sqref="E1534">
    <cfRule type="duplicateValues" dxfId="0" priority="5028"/>
  </conditionalFormatting>
  <conditionalFormatting sqref="D1535">
    <cfRule type="duplicateValues" dxfId="0" priority="3959"/>
  </conditionalFormatting>
  <conditionalFormatting sqref="E1535">
    <cfRule type="duplicateValues" dxfId="0" priority="5027"/>
  </conditionalFormatting>
  <conditionalFormatting sqref="D1536">
    <cfRule type="duplicateValues" dxfId="0" priority="3958"/>
  </conditionalFormatting>
  <conditionalFormatting sqref="E1536">
    <cfRule type="duplicateValues" dxfId="0" priority="5026"/>
  </conditionalFormatting>
  <conditionalFormatting sqref="D1537">
    <cfRule type="duplicateValues" dxfId="0" priority="3957"/>
  </conditionalFormatting>
  <conditionalFormatting sqref="E1537">
    <cfRule type="duplicateValues" dxfId="0" priority="5025"/>
  </conditionalFormatting>
  <conditionalFormatting sqref="D1538">
    <cfRule type="duplicateValues" dxfId="0" priority="3956"/>
  </conditionalFormatting>
  <conditionalFormatting sqref="E1538">
    <cfRule type="duplicateValues" dxfId="0" priority="5024"/>
  </conditionalFormatting>
  <conditionalFormatting sqref="D1539">
    <cfRule type="duplicateValues" dxfId="0" priority="3955"/>
  </conditionalFormatting>
  <conditionalFormatting sqref="E1539">
    <cfRule type="duplicateValues" dxfId="0" priority="5023"/>
  </conditionalFormatting>
  <conditionalFormatting sqref="D1540">
    <cfRule type="duplicateValues" dxfId="0" priority="71"/>
  </conditionalFormatting>
  <conditionalFormatting sqref="E1540">
    <cfRule type="duplicateValues" dxfId="0" priority="72"/>
  </conditionalFormatting>
  <conditionalFormatting sqref="D1541">
    <cfRule type="duplicateValues" dxfId="0" priority="3953"/>
  </conditionalFormatting>
  <conditionalFormatting sqref="E1541">
    <cfRule type="duplicateValues" dxfId="0" priority="5021"/>
  </conditionalFormatting>
  <conditionalFormatting sqref="D1542">
    <cfRule type="duplicateValues" dxfId="0" priority="3952"/>
  </conditionalFormatting>
  <conditionalFormatting sqref="E1542">
    <cfRule type="duplicateValues" dxfId="0" priority="5020"/>
  </conditionalFormatting>
  <conditionalFormatting sqref="D1543">
    <cfRule type="duplicateValues" dxfId="0" priority="3951"/>
  </conditionalFormatting>
  <conditionalFormatting sqref="E1543">
    <cfRule type="duplicateValues" dxfId="0" priority="5019"/>
  </conditionalFormatting>
  <conditionalFormatting sqref="D1544">
    <cfRule type="duplicateValues" dxfId="0" priority="3950"/>
  </conditionalFormatting>
  <conditionalFormatting sqref="E1544">
    <cfRule type="duplicateValues" dxfId="0" priority="5018"/>
  </conditionalFormatting>
  <conditionalFormatting sqref="D1545">
    <cfRule type="duplicateValues" dxfId="0" priority="3949"/>
  </conditionalFormatting>
  <conditionalFormatting sqref="E1545">
    <cfRule type="duplicateValues" dxfId="0" priority="5017"/>
  </conditionalFormatting>
  <conditionalFormatting sqref="D1546">
    <cfRule type="duplicateValues" dxfId="0" priority="3948"/>
  </conditionalFormatting>
  <conditionalFormatting sqref="E1546">
    <cfRule type="duplicateValues" dxfId="0" priority="5016"/>
  </conditionalFormatting>
  <conditionalFormatting sqref="D1547">
    <cfRule type="duplicateValues" dxfId="0" priority="3947"/>
  </conditionalFormatting>
  <conditionalFormatting sqref="E1547">
    <cfRule type="duplicateValues" dxfId="0" priority="5015"/>
  </conditionalFormatting>
  <conditionalFormatting sqref="D1548">
    <cfRule type="duplicateValues" dxfId="0" priority="3946"/>
  </conditionalFormatting>
  <conditionalFormatting sqref="E1548">
    <cfRule type="duplicateValues" dxfId="0" priority="5014"/>
  </conditionalFormatting>
  <conditionalFormatting sqref="D1549">
    <cfRule type="duplicateValues" dxfId="0" priority="3945"/>
  </conditionalFormatting>
  <conditionalFormatting sqref="E1549">
    <cfRule type="duplicateValues" dxfId="0" priority="5013"/>
  </conditionalFormatting>
  <conditionalFormatting sqref="D1550">
    <cfRule type="duplicateValues" dxfId="0" priority="3944"/>
  </conditionalFormatting>
  <conditionalFormatting sqref="E1550">
    <cfRule type="duplicateValues" dxfId="0" priority="5012"/>
  </conditionalFormatting>
  <conditionalFormatting sqref="D1551">
    <cfRule type="duplicateValues" dxfId="0" priority="3943"/>
  </conditionalFormatting>
  <conditionalFormatting sqref="E1551">
    <cfRule type="duplicateValues" dxfId="0" priority="5011"/>
  </conditionalFormatting>
  <conditionalFormatting sqref="D1552">
    <cfRule type="duplicateValues" dxfId="0" priority="3942"/>
  </conditionalFormatting>
  <conditionalFormatting sqref="E1552">
    <cfRule type="duplicateValues" dxfId="0" priority="5010"/>
  </conditionalFormatting>
  <conditionalFormatting sqref="D1553">
    <cfRule type="duplicateValues" dxfId="0" priority="3941"/>
  </conditionalFormatting>
  <conditionalFormatting sqref="E1553">
    <cfRule type="duplicateValues" dxfId="0" priority="5009"/>
  </conditionalFormatting>
  <conditionalFormatting sqref="D1554">
    <cfRule type="duplicateValues" dxfId="0" priority="3940"/>
  </conditionalFormatting>
  <conditionalFormatting sqref="E1554">
    <cfRule type="duplicateValues" dxfId="0" priority="5008"/>
  </conditionalFormatting>
  <conditionalFormatting sqref="D1555">
    <cfRule type="duplicateValues" dxfId="0" priority="3939"/>
  </conditionalFormatting>
  <conditionalFormatting sqref="E1555">
    <cfRule type="duplicateValues" dxfId="0" priority="5007"/>
  </conditionalFormatting>
  <conditionalFormatting sqref="D1556">
    <cfRule type="duplicateValues" dxfId="0" priority="3938"/>
  </conditionalFormatting>
  <conditionalFormatting sqref="E1556">
    <cfRule type="duplicateValues" dxfId="0" priority="5006"/>
  </conditionalFormatting>
  <conditionalFormatting sqref="D1557">
    <cfRule type="duplicateValues" dxfId="0" priority="3936"/>
  </conditionalFormatting>
  <conditionalFormatting sqref="E1557">
    <cfRule type="duplicateValues" dxfId="0" priority="5004"/>
  </conditionalFormatting>
  <conditionalFormatting sqref="D1558">
    <cfRule type="duplicateValues" dxfId="0" priority="3935"/>
  </conditionalFormatting>
  <conditionalFormatting sqref="E1558">
    <cfRule type="duplicateValues" dxfId="0" priority="5003"/>
  </conditionalFormatting>
  <conditionalFormatting sqref="D1559">
    <cfRule type="duplicateValues" dxfId="0" priority="3934"/>
  </conditionalFormatting>
  <conditionalFormatting sqref="E1559">
    <cfRule type="duplicateValues" dxfId="0" priority="5002"/>
  </conditionalFormatting>
  <conditionalFormatting sqref="D1560">
    <cfRule type="duplicateValues" dxfId="0" priority="3933"/>
  </conditionalFormatting>
  <conditionalFormatting sqref="E1560">
    <cfRule type="duplicateValues" dxfId="0" priority="5001"/>
  </conditionalFormatting>
  <conditionalFormatting sqref="D1561">
    <cfRule type="duplicateValues" dxfId="0" priority="3932"/>
  </conditionalFormatting>
  <conditionalFormatting sqref="E1561">
    <cfRule type="duplicateValues" dxfId="0" priority="5000"/>
  </conditionalFormatting>
  <conditionalFormatting sqref="D1562">
    <cfRule type="duplicateValues" dxfId="0" priority="3931"/>
  </conditionalFormatting>
  <conditionalFormatting sqref="E1562">
    <cfRule type="duplicateValues" dxfId="0" priority="4999"/>
  </conditionalFormatting>
  <conditionalFormatting sqref="D1563">
    <cfRule type="duplicateValues" dxfId="0" priority="3930"/>
  </conditionalFormatting>
  <conditionalFormatting sqref="E1563">
    <cfRule type="duplicateValues" dxfId="0" priority="4998"/>
  </conditionalFormatting>
  <conditionalFormatting sqref="D1564">
    <cfRule type="duplicateValues" dxfId="0" priority="3929"/>
  </conditionalFormatting>
  <conditionalFormatting sqref="E1564">
    <cfRule type="duplicateValues" dxfId="0" priority="4997"/>
  </conditionalFormatting>
  <conditionalFormatting sqref="D1565">
    <cfRule type="duplicateValues" dxfId="0" priority="3928"/>
  </conditionalFormatting>
  <conditionalFormatting sqref="E1565">
    <cfRule type="duplicateValues" dxfId="0" priority="4996"/>
  </conditionalFormatting>
  <conditionalFormatting sqref="D1566">
    <cfRule type="duplicateValues" dxfId="0" priority="3927"/>
  </conditionalFormatting>
  <conditionalFormatting sqref="E1566">
    <cfRule type="duplicateValues" dxfId="0" priority="4995"/>
  </conditionalFormatting>
  <conditionalFormatting sqref="D1567">
    <cfRule type="duplicateValues" dxfId="0" priority="3926"/>
  </conditionalFormatting>
  <conditionalFormatting sqref="E1567">
    <cfRule type="duplicateValues" dxfId="0" priority="4994"/>
  </conditionalFormatting>
  <conditionalFormatting sqref="D1568">
    <cfRule type="duplicateValues" dxfId="0" priority="3925"/>
  </conditionalFormatting>
  <conditionalFormatting sqref="E1568">
    <cfRule type="duplicateValues" dxfId="0" priority="4993"/>
  </conditionalFormatting>
  <conditionalFormatting sqref="D1569">
    <cfRule type="duplicateValues" dxfId="0" priority="3924"/>
  </conditionalFormatting>
  <conditionalFormatting sqref="E1569">
    <cfRule type="duplicateValues" dxfId="0" priority="4992"/>
  </conditionalFormatting>
  <conditionalFormatting sqref="D1570">
    <cfRule type="duplicateValues" dxfId="0" priority="3923"/>
  </conditionalFormatting>
  <conditionalFormatting sqref="E1570">
    <cfRule type="duplicateValues" dxfId="0" priority="4991"/>
  </conditionalFormatting>
  <conditionalFormatting sqref="D1571">
    <cfRule type="duplicateValues" dxfId="0" priority="3922"/>
  </conditionalFormatting>
  <conditionalFormatting sqref="E1571">
    <cfRule type="duplicateValues" dxfId="0" priority="4990"/>
  </conditionalFormatting>
  <conditionalFormatting sqref="D1572">
    <cfRule type="duplicateValues" dxfId="0" priority="3921"/>
  </conditionalFormatting>
  <conditionalFormatting sqref="E1572">
    <cfRule type="duplicateValues" dxfId="0" priority="4989"/>
  </conditionalFormatting>
  <conditionalFormatting sqref="D1573">
    <cfRule type="duplicateValues" dxfId="0" priority="3920"/>
  </conditionalFormatting>
  <conditionalFormatting sqref="E1573">
    <cfRule type="duplicateValues" dxfId="0" priority="4988"/>
  </conditionalFormatting>
  <conditionalFormatting sqref="D1574">
    <cfRule type="duplicateValues" dxfId="0" priority="3919"/>
  </conditionalFormatting>
  <conditionalFormatting sqref="E1574">
    <cfRule type="duplicateValues" dxfId="0" priority="4987"/>
  </conditionalFormatting>
  <conditionalFormatting sqref="D1575">
    <cfRule type="duplicateValues" dxfId="0" priority="3918"/>
  </conditionalFormatting>
  <conditionalFormatting sqref="E1575">
    <cfRule type="duplicateValues" dxfId="0" priority="4986"/>
  </conditionalFormatting>
  <conditionalFormatting sqref="D1576">
    <cfRule type="duplicateValues" dxfId="0" priority="3917"/>
  </conditionalFormatting>
  <conditionalFormatting sqref="E1576">
    <cfRule type="duplicateValues" dxfId="0" priority="4985"/>
  </conditionalFormatting>
  <conditionalFormatting sqref="D1577">
    <cfRule type="duplicateValues" dxfId="0" priority="3916"/>
  </conditionalFormatting>
  <conditionalFormatting sqref="E1577">
    <cfRule type="duplicateValues" dxfId="0" priority="4984"/>
  </conditionalFormatting>
  <conditionalFormatting sqref="D1578">
    <cfRule type="duplicateValues" dxfId="0" priority="3915"/>
  </conditionalFormatting>
  <conditionalFormatting sqref="E1578">
    <cfRule type="duplicateValues" dxfId="0" priority="4983"/>
  </conditionalFormatting>
  <conditionalFormatting sqref="D1579">
    <cfRule type="duplicateValues" dxfId="0" priority="3914"/>
  </conditionalFormatting>
  <conditionalFormatting sqref="E1579">
    <cfRule type="duplicateValues" dxfId="0" priority="4982"/>
  </conditionalFormatting>
  <conditionalFormatting sqref="D1580">
    <cfRule type="duplicateValues" dxfId="0" priority="3913"/>
  </conditionalFormatting>
  <conditionalFormatting sqref="E1580">
    <cfRule type="duplicateValues" dxfId="0" priority="4981"/>
  </conditionalFormatting>
  <conditionalFormatting sqref="D1581">
    <cfRule type="duplicateValues" dxfId="0" priority="3912"/>
  </conditionalFormatting>
  <conditionalFormatting sqref="E1581">
    <cfRule type="duplicateValues" dxfId="0" priority="4980"/>
  </conditionalFormatting>
  <conditionalFormatting sqref="D1582">
    <cfRule type="duplicateValues" dxfId="0" priority="3911"/>
  </conditionalFormatting>
  <conditionalFormatting sqref="E1582">
    <cfRule type="duplicateValues" dxfId="0" priority="4979"/>
  </conditionalFormatting>
  <conditionalFormatting sqref="D1583">
    <cfRule type="duplicateValues" dxfId="0" priority="3910"/>
  </conditionalFormatting>
  <conditionalFormatting sqref="E1583">
    <cfRule type="duplicateValues" dxfId="0" priority="4978"/>
  </conditionalFormatting>
  <conditionalFormatting sqref="D1584">
    <cfRule type="duplicateValues" dxfId="0" priority="3909"/>
  </conditionalFormatting>
  <conditionalFormatting sqref="E1584">
    <cfRule type="duplicateValues" dxfId="0" priority="4977"/>
  </conditionalFormatting>
  <conditionalFormatting sqref="D1585">
    <cfRule type="duplicateValues" dxfId="0" priority="3908"/>
  </conditionalFormatting>
  <conditionalFormatting sqref="E1585">
    <cfRule type="duplicateValues" dxfId="0" priority="4976"/>
  </conditionalFormatting>
  <conditionalFormatting sqref="D1586">
    <cfRule type="duplicateValues" dxfId="0" priority="3907"/>
  </conditionalFormatting>
  <conditionalFormatting sqref="E1586">
    <cfRule type="duplicateValues" dxfId="0" priority="4975"/>
  </conditionalFormatting>
  <conditionalFormatting sqref="D1587">
    <cfRule type="duplicateValues" dxfId="0" priority="3906"/>
  </conditionalFormatting>
  <conditionalFormatting sqref="E1587">
    <cfRule type="duplicateValues" dxfId="0" priority="4974"/>
  </conditionalFormatting>
  <conditionalFormatting sqref="D1588">
    <cfRule type="duplicateValues" dxfId="0" priority="3905"/>
  </conditionalFormatting>
  <conditionalFormatting sqref="E1588">
    <cfRule type="duplicateValues" dxfId="0" priority="4973"/>
  </conditionalFormatting>
  <conditionalFormatting sqref="D1589">
    <cfRule type="duplicateValues" dxfId="0" priority="3904"/>
  </conditionalFormatting>
  <conditionalFormatting sqref="E1589">
    <cfRule type="duplicateValues" dxfId="0" priority="4972"/>
  </conditionalFormatting>
  <conditionalFormatting sqref="D1590">
    <cfRule type="duplicateValues" dxfId="0" priority="3903"/>
  </conditionalFormatting>
  <conditionalFormatting sqref="E1590">
    <cfRule type="duplicateValues" dxfId="0" priority="4971"/>
  </conditionalFormatting>
  <conditionalFormatting sqref="D1591">
    <cfRule type="duplicateValues" dxfId="0" priority="3902"/>
  </conditionalFormatting>
  <conditionalFormatting sqref="E1591">
    <cfRule type="duplicateValues" dxfId="0" priority="4970"/>
  </conditionalFormatting>
  <conditionalFormatting sqref="D1592">
    <cfRule type="duplicateValues" dxfId="0" priority="3901"/>
  </conditionalFormatting>
  <conditionalFormatting sqref="E1592">
    <cfRule type="duplicateValues" dxfId="0" priority="4969"/>
  </conditionalFormatting>
  <conditionalFormatting sqref="D1593">
    <cfRule type="duplicateValues" dxfId="0" priority="3900"/>
  </conditionalFormatting>
  <conditionalFormatting sqref="E1593">
    <cfRule type="duplicateValues" dxfId="0" priority="4968"/>
  </conditionalFormatting>
  <conditionalFormatting sqref="D1594">
    <cfRule type="duplicateValues" dxfId="0" priority="3899"/>
  </conditionalFormatting>
  <conditionalFormatting sqref="E1594">
    <cfRule type="duplicateValues" dxfId="0" priority="4967"/>
  </conditionalFormatting>
  <conditionalFormatting sqref="D1595">
    <cfRule type="duplicateValues" dxfId="0" priority="3898"/>
  </conditionalFormatting>
  <conditionalFormatting sqref="E1595">
    <cfRule type="duplicateValues" dxfId="0" priority="4966"/>
  </conditionalFormatting>
  <conditionalFormatting sqref="D1596">
    <cfRule type="duplicateValues" dxfId="0" priority="3897"/>
  </conditionalFormatting>
  <conditionalFormatting sqref="E1596">
    <cfRule type="duplicateValues" dxfId="0" priority="4965"/>
  </conditionalFormatting>
  <conditionalFormatting sqref="D1597">
    <cfRule type="duplicateValues" dxfId="0" priority="3896"/>
  </conditionalFormatting>
  <conditionalFormatting sqref="E1597">
    <cfRule type="duplicateValues" dxfId="0" priority="4964"/>
  </conditionalFormatting>
  <conditionalFormatting sqref="D1598">
    <cfRule type="duplicateValues" dxfId="0" priority="3895"/>
  </conditionalFormatting>
  <conditionalFormatting sqref="E1598">
    <cfRule type="duplicateValues" dxfId="0" priority="4963"/>
  </conditionalFormatting>
  <conditionalFormatting sqref="D1599">
    <cfRule type="duplicateValues" dxfId="0" priority="3894"/>
  </conditionalFormatting>
  <conditionalFormatting sqref="E1599">
    <cfRule type="duplicateValues" dxfId="0" priority="4962"/>
  </conditionalFormatting>
  <conditionalFormatting sqref="D1600">
    <cfRule type="duplicateValues" dxfId="0" priority="3893"/>
  </conditionalFormatting>
  <conditionalFormatting sqref="E1600">
    <cfRule type="duplicateValues" dxfId="0" priority="4961"/>
  </conditionalFormatting>
  <conditionalFormatting sqref="D1601">
    <cfRule type="duplicateValues" dxfId="0" priority="3892"/>
  </conditionalFormatting>
  <conditionalFormatting sqref="E1601">
    <cfRule type="duplicateValues" dxfId="0" priority="4960"/>
  </conditionalFormatting>
  <conditionalFormatting sqref="D1602">
    <cfRule type="duplicateValues" dxfId="0" priority="3891"/>
  </conditionalFormatting>
  <conditionalFormatting sqref="E1602">
    <cfRule type="duplicateValues" dxfId="0" priority="4959"/>
  </conditionalFormatting>
  <conditionalFormatting sqref="D1603">
    <cfRule type="duplicateValues" dxfId="0" priority="3890"/>
  </conditionalFormatting>
  <conditionalFormatting sqref="E1603">
    <cfRule type="duplicateValues" dxfId="0" priority="4958"/>
  </conditionalFormatting>
  <conditionalFormatting sqref="D1604">
    <cfRule type="duplicateValues" dxfId="0" priority="3889"/>
  </conditionalFormatting>
  <conditionalFormatting sqref="E1604">
    <cfRule type="duplicateValues" dxfId="0" priority="4957"/>
  </conditionalFormatting>
  <conditionalFormatting sqref="D1605">
    <cfRule type="duplicateValues" dxfId="0" priority="3888"/>
  </conditionalFormatting>
  <conditionalFormatting sqref="E1605">
    <cfRule type="duplicateValues" dxfId="0" priority="4956"/>
  </conditionalFormatting>
  <conditionalFormatting sqref="D1606">
    <cfRule type="duplicateValues" dxfId="0" priority="3887"/>
  </conditionalFormatting>
  <conditionalFormatting sqref="E1606">
    <cfRule type="duplicateValues" dxfId="0" priority="4955"/>
  </conditionalFormatting>
  <conditionalFormatting sqref="D1607">
    <cfRule type="duplicateValues" dxfId="0" priority="3886"/>
  </conditionalFormatting>
  <conditionalFormatting sqref="E1607">
    <cfRule type="duplicateValues" dxfId="0" priority="4954"/>
  </conditionalFormatting>
  <conditionalFormatting sqref="D1608">
    <cfRule type="duplicateValues" dxfId="0" priority="3885"/>
  </conditionalFormatting>
  <conditionalFormatting sqref="E1608">
    <cfRule type="duplicateValues" dxfId="0" priority="4953"/>
  </conditionalFormatting>
  <conditionalFormatting sqref="D1609">
    <cfRule type="duplicateValues" dxfId="0" priority="3884"/>
  </conditionalFormatting>
  <conditionalFormatting sqref="E1609">
    <cfRule type="duplicateValues" dxfId="0" priority="4952"/>
  </conditionalFormatting>
  <conditionalFormatting sqref="D1612">
    <cfRule type="duplicateValues" dxfId="0" priority="3882"/>
  </conditionalFormatting>
  <conditionalFormatting sqref="E1612">
    <cfRule type="duplicateValues" dxfId="0" priority="4950"/>
  </conditionalFormatting>
  <conditionalFormatting sqref="D1613">
    <cfRule type="duplicateValues" dxfId="0" priority="3881"/>
  </conditionalFormatting>
  <conditionalFormatting sqref="E1613">
    <cfRule type="duplicateValues" dxfId="0" priority="4949"/>
  </conditionalFormatting>
  <conditionalFormatting sqref="D1614">
    <cfRule type="duplicateValues" dxfId="0" priority="3880"/>
  </conditionalFormatting>
  <conditionalFormatting sqref="E1614">
    <cfRule type="duplicateValues" dxfId="0" priority="4948"/>
  </conditionalFormatting>
  <conditionalFormatting sqref="D1615">
    <cfRule type="duplicateValues" dxfId="0" priority="3879"/>
  </conditionalFormatting>
  <conditionalFormatting sqref="E1615">
    <cfRule type="duplicateValues" dxfId="0" priority="4947"/>
  </conditionalFormatting>
  <conditionalFormatting sqref="D1616">
    <cfRule type="duplicateValues" dxfId="0" priority="3878"/>
  </conditionalFormatting>
  <conditionalFormatting sqref="E1616">
    <cfRule type="duplicateValues" dxfId="0" priority="4946"/>
  </conditionalFormatting>
  <conditionalFormatting sqref="D1617">
    <cfRule type="duplicateValues" dxfId="0" priority="3877"/>
  </conditionalFormatting>
  <conditionalFormatting sqref="E1617">
    <cfRule type="duplicateValues" dxfId="0" priority="4945"/>
  </conditionalFormatting>
  <conditionalFormatting sqref="D1618">
    <cfRule type="duplicateValues" dxfId="0" priority="3876"/>
  </conditionalFormatting>
  <conditionalFormatting sqref="E1618">
    <cfRule type="duplicateValues" dxfId="0" priority="4944"/>
  </conditionalFormatting>
  <conditionalFormatting sqref="D1619">
    <cfRule type="duplicateValues" dxfId="0" priority="3875"/>
  </conditionalFormatting>
  <conditionalFormatting sqref="E1619">
    <cfRule type="duplicateValues" dxfId="0" priority="4943"/>
  </conditionalFormatting>
  <conditionalFormatting sqref="D1620">
    <cfRule type="duplicateValues" dxfId="0" priority="3874"/>
  </conditionalFormatting>
  <conditionalFormatting sqref="E1620">
    <cfRule type="duplicateValues" dxfId="0" priority="4942"/>
  </conditionalFormatting>
  <conditionalFormatting sqref="D1621">
    <cfRule type="duplicateValues" dxfId="0" priority="3873"/>
  </conditionalFormatting>
  <conditionalFormatting sqref="E1621">
    <cfRule type="duplicateValues" dxfId="0" priority="4941"/>
  </conditionalFormatting>
  <conditionalFormatting sqref="D1622">
    <cfRule type="duplicateValues" dxfId="0" priority="3872"/>
  </conditionalFormatting>
  <conditionalFormatting sqref="E1622">
    <cfRule type="duplicateValues" dxfId="0" priority="4940"/>
  </conditionalFormatting>
  <conditionalFormatting sqref="D1623">
    <cfRule type="duplicateValues" dxfId="0" priority="3871"/>
  </conditionalFormatting>
  <conditionalFormatting sqref="E1623">
    <cfRule type="duplicateValues" dxfId="0" priority="4939"/>
  </conditionalFormatting>
  <conditionalFormatting sqref="D1624">
    <cfRule type="duplicateValues" dxfId="0" priority="3870"/>
  </conditionalFormatting>
  <conditionalFormatting sqref="E1624">
    <cfRule type="duplicateValues" dxfId="0" priority="4938"/>
  </conditionalFormatting>
  <conditionalFormatting sqref="D1625">
    <cfRule type="duplicateValues" dxfId="0" priority="3869"/>
  </conditionalFormatting>
  <conditionalFormatting sqref="E1625">
    <cfRule type="duplicateValues" dxfId="0" priority="4937"/>
  </conditionalFormatting>
  <conditionalFormatting sqref="D1626">
    <cfRule type="duplicateValues" dxfId="0" priority="3868"/>
  </conditionalFormatting>
  <conditionalFormatting sqref="E1626">
    <cfRule type="duplicateValues" dxfId="0" priority="4936"/>
  </conditionalFormatting>
  <conditionalFormatting sqref="D1627">
    <cfRule type="duplicateValues" dxfId="0" priority="3867"/>
  </conditionalFormatting>
  <conditionalFormatting sqref="E1627">
    <cfRule type="duplicateValues" dxfId="0" priority="4935"/>
  </conditionalFormatting>
  <conditionalFormatting sqref="D1628">
    <cfRule type="duplicateValues" dxfId="0" priority="3866"/>
  </conditionalFormatting>
  <conditionalFormatting sqref="E1628">
    <cfRule type="duplicateValues" dxfId="0" priority="4934"/>
  </conditionalFormatting>
  <conditionalFormatting sqref="D1629">
    <cfRule type="duplicateValues" dxfId="0" priority="3865"/>
  </conditionalFormatting>
  <conditionalFormatting sqref="E1629">
    <cfRule type="duplicateValues" dxfId="0" priority="4933"/>
  </conditionalFormatting>
  <conditionalFormatting sqref="D1630">
    <cfRule type="duplicateValues" dxfId="0" priority="3864"/>
  </conditionalFormatting>
  <conditionalFormatting sqref="E1630">
    <cfRule type="duplicateValues" dxfId="0" priority="4932"/>
  </conditionalFormatting>
  <conditionalFormatting sqref="D1631">
    <cfRule type="duplicateValues" dxfId="0" priority="3863"/>
  </conditionalFormatting>
  <conditionalFormatting sqref="E1631">
    <cfRule type="duplicateValues" dxfId="0" priority="4931"/>
  </conditionalFormatting>
  <conditionalFormatting sqref="D1632">
    <cfRule type="duplicateValues" dxfId="0" priority="3862"/>
  </conditionalFormatting>
  <conditionalFormatting sqref="E1632">
    <cfRule type="duplicateValues" dxfId="0" priority="4930"/>
  </conditionalFormatting>
  <conditionalFormatting sqref="D1633">
    <cfRule type="duplicateValues" dxfId="0" priority="3861"/>
  </conditionalFormatting>
  <conditionalFormatting sqref="E1633">
    <cfRule type="duplicateValues" dxfId="0" priority="4929"/>
  </conditionalFormatting>
  <conditionalFormatting sqref="D1634">
    <cfRule type="duplicateValues" dxfId="0" priority="3860"/>
  </conditionalFormatting>
  <conditionalFormatting sqref="E1634">
    <cfRule type="duplicateValues" dxfId="0" priority="4928"/>
  </conditionalFormatting>
  <conditionalFormatting sqref="D1635">
    <cfRule type="duplicateValues" dxfId="0" priority="3859"/>
  </conditionalFormatting>
  <conditionalFormatting sqref="E1635">
    <cfRule type="duplicateValues" dxfId="0" priority="4927"/>
  </conditionalFormatting>
  <conditionalFormatting sqref="D1636">
    <cfRule type="duplicateValues" dxfId="0" priority="3858"/>
  </conditionalFormatting>
  <conditionalFormatting sqref="E1636">
    <cfRule type="duplicateValues" dxfId="0" priority="4926"/>
  </conditionalFormatting>
  <conditionalFormatting sqref="D1637">
    <cfRule type="duplicateValues" dxfId="0" priority="3857"/>
  </conditionalFormatting>
  <conditionalFormatting sqref="E1637">
    <cfRule type="duplicateValues" dxfId="0" priority="4925"/>
  </conditionalFormatting>
  <conditionalFormatting sqref="D1638">
    <cfRule type="duplicateValues" dxfId="0" priority="3856"/>
  </conditionalFormatting>
  <conditionalFormatting sqref="E1638">
    <cfRule type="duplicateValues" dxfId="0" priority="4924"/>
  </conditionalFormatting>
  <conditionalFormatting sqref="D1639">
    <cfRule type="duplicateValues" dxfId="0" priority="3855"/>
  </conditionalFormatting>
  <conditionalFormatting sqref="E1639">
    <cfRule type="duplicateValues" dxfId="0" priority="4923"/>
  </conditionalFormatting>
  <conditionalFormatting sqref="D1640">
    <cfRule type="duplicateValues" dxfId="0" priority="3854"/>
  </conditionalFormatting>
  <conditionalFormatting sqref="E1640">
    <cfRule type="duplicateValues" dxfId="0" priority="4922"/>
  </conditionalFormatting>
  <conditionalFormatting sqref="D1641">
    <cfRule type="duplicateValues" dxfId="0" priority="3853"/>
  </conditionalFormatting>
  <conditionalFormatting sqref="E1641">
    <cfRule type="duplicateValues" dxfId="0" priority="4921"/>
  </conditionalFormatting>
  <conditionalFormatting sqref="D1642">
    <cfRule type="duplicateValues" dxfId="0" priority="3852"/>
  </conditionalFormatting>
  <conditionalFormatting sqref="E1642">
    <cfRule type="duplicateValues" dxfId="0" priority="4920"/>
  </conditionalFormatting>
  <conditionalFormatting sqref="D1643">
    <cfRule type="duplicateValues" dxfId="0" priority="3851"/>
  </conditionalFormatting>
  <conditionalFormatting sqref="E1643">
    <cfRule type="duplicateValues" dxfId="0" priority="4919"/>
  </conditionalFormatting>
  <conditionalFormatting sqref="D1644">
    <cfRule type="duplicateValues" dxfId="0" priority="3850"/>
  </conditionalFormatting>
  <conditionalFormatting sqref="E1644">
    <cfRule type="duplicateValues" dxfId="0" priority="4918"/>
  </conditionalFormatting>
  <conditionalFormatting sqref="D1645">
    <cfRule type="duplicateValues" dxfId="0" priority="3849"/>
  </conditionalFormatting>
  <conditionalFormatting sqref="E1645">
    <cfRule type="duplicateValues" dxfId="0" priority="4917"/>
  </conditionalFormatting>
  <conditionalFormatting sqref="D1646">
    <cfRule type="duplicateValues" dxfId="0" priority="3848"/>
  </conditionalFormatting>
  <conditionalFormatting sqref="E1646">
    <cfRule type="duplicateValues" dxfId="0" priority="4916"/>
  </conditionalFormatting>
  <conditionalFormatting sqref="D1647">
    <cfRule type="duplicateValues" dxfId="0" priority="3847"/>
  </conditionalFormatting>
  <conditionalFormatting sqref="E1647">
    <cfRule type="duplicateValues" dxfId="0" priority="4915"/>
  </conditionalFormatting>
  <conditionalFormatting sqref="D1648">
    <cfRule type="duplicateValues" dxfId="0" priority="3846"/>
  </conditionalFormatting>
  <conditionalFormatting sqref="E1648">
    <cfRule type="duplicateValues" dxfId="0" priority="4914"/>
  </conditionalFormatting>
  <conditionalFormatting sqref="D1649">
    <cfRule type="duplicateValues" dxfId="0" priority="3845"/>
  </conditionalFormatting>
  <conditionalFormatting sqref="E1649">
    <cfRule type="duplicateValues" dxfId="0" priority="4913"/>
  </conditionalFormatting>
  <conditionalFormatting sqref="D1650">
    <cfRule type="duplicateValues" dxfId="0" priority="3844"/>
  </conditionalFormatting>
  <conditionalFormatting sqref="E1650">
    <cfRule type="duplicateValues" dxfId="0" priority="4912"/>
  </conditionalFormatting>
  <conditionalFormatting sqref="D1651">
    <cfRule type="duplicateValues" dxfId="0" priority="3843"/>
  </conditionalFormatting>
  <conditionalFormatting sqref="E1651">
    <cfRule type="duplicateValues" dxfId="0" priority="4911"/>
  </conditionalFormatting>
  <conditionalFormatting sqref="D1652">
    <cfRule type="duplicateValues" dxfId="0" priority="3842"/>
  </conditionalFormatting>
  <conditionalFormatting sqref="E1652">
    <cfRule type="duplicateValues" dxfId="0" priority="4910"/>
  </conditionalFormatting>
  <conditionalFormatting sqref="D1653">
    <cfRule type="duplicateValues" dxfId="0" priority="3841"/>
  </conditionalFormatting>
  <conditionalFormatting sqref="E1653">
    <cfRule type="duplicateValues" dxfId="0" priority="4909"/>
  </conditionalFormatting>
  <conditionalFormatting sqref="D1654">
    <cfRule type="duplicateValues" dxfId="0" priority="3840"/>
  </conditionalFormatting>
  <conditionalFormatting sqref="E1654">
    <cfRule type="duplicateValues" dxfId="0" priority="4908"/>
  </conditionalFormatting>
  <conditionalFormatting sqref="D1655">
    <cfRule type="duplicateValues" dxfId="0" priority="3839"/>
  </conditionalFormatting>
  <conditionalFormatting sqref="E1655">
    <cfRule type="duplicateValues" dxfId="0" priority="4907"/>
  </conditionalFormatting>
  <conditionalFormatting sqref="D1656">
    <cfRule type="duplicateValues" dxfId="0" priority="3838"/>
  </conditionalFormatting>
  <conditionalFormatting sqref="E1656">
    <cfRule type="duplicateValues" dxfId="0" priority="4906"/>
  </conditionalFormatting>
  <conditionalFormatting sqref="D1657">
    <cfRule type="duplicateValues" dxfId="0" priority="3837"/>
  </conditionalFormatting>
  <conditionalFormatting sqref="E1657">
    <cfRule type="duplicateValues" dxfId="0" priority="4905"/>
  </conditionalFormatting>
  <conditionalFormatting sqref="D1658">
    <cfRule type="duplicateValues" dxfId="0" priority="3836"/>
  </conditionalFormatting>
  <conditionalFormatting sqref="E1658">
    <cfRule type="duplicateValues" dxfId="0" priority="4904"/>
  </conditionalFormatting>
  <conditionalFormatting sqref="D1659">
    <cfRule type="duplicateValues" dxfId="0" priority="3835"/>
  </conditionalFormatting>
  <conditionalFormatting sqref="E1659">
    <cfRule type="duplicateValues" dxfId="0" priority="4903"/>
  </conditionalFormatting>
  <conditionalFormatting sqref="D1660">
    <cfRule type="duplicateValues" dxfId="0" priority="3834"/>
  </conditionalFormatting>
  <conditionalFormatting sqref="E1660">
    <cfRule type="duplicateValues" dxfId="0" priority="4902"/>
  </conditionalFormatting>
  <conditionalFormatting sqref="D1661">
    <cfRule type="duplicateValues" dxfId="0" priority="3833"/>
  </conditionalFormatting>
  <conditionalFormatting sqref="E1661">
    <cfRule type="duplicateValues" dxfId="0" priority="4901"/>
  </conditionalFormatting>
  <conditionalFormatting sqref="D1662">
    <cfRule type="duplicateValues" dxfId="0" priority="3832"/>
  </conditionalFormatting>
  <conditionalFormatting sqref="E1662">
    <cfRule type="duplicateValues" dxfId="0" priority="4900"/>
  </conditionalFormatting>
  <conditionalFormatting sqref="D1714">
    <cfRule type="duplicateValues" dxfId="0" priority="65"/>
  </conditionalFormatting>
  <conditionalFormatting sqref="D1880">
    <cfRule type="duplicateValues" dxfId="0" priority="60"/>
  </conditionalFormatting>
  <conditionalFormatting sqref="D2151">
    <cfRule type="duplicateValues" dxfId="0" priority="55"/>
  </conditionalFormatting>
  <conditionalFormatting sqref="D2239">
    <cfRule type="duplicateValues" dxfId="0" priority="1508"/>
  </conditionalFormatting>
  <conditionalFormatting sqref="E2240">
    <cfRule type="duplicateValues" dxfId="0" priority="1507"/>
  </conditionalFormatting>
  <conditionalFormatting sqref="D2279">
    <cfRule type="duplicateValues" dxfId="0" priority="50"/>
  </conditionalFormatting>
  <conditionalFormatting sqref="D2440">
    <cfRule type="duplicateValues" dxfId="0" priority="1775"/>
  </conditionalFormatting>
  <conditionalFormatting sqref="D2454">
    <cfRule type="duplicateValues" dxfId="0" priority="1774"/>
  </conditionalFormatting>
  <conditionalFormatting sqref="D2455">
    <cfRule type="duplicateValues" dxfId="0" priority="1773"/>
  </conditionalFormatting>
  <conditionalFormatting sqref="D2456">
    <cfRule type="duplicateValues" dxfId="0" priority="1772"/>
  </conditionalFormatting>
  <conditionalFormatting sqref="D2457">
    <cfRule type="duplicateValues" dxfId="0" priority="1771"/>
  </conditionalFormatting>
  <conditionalFormatting sqref="D2458">
    <cfRule type="duplicateValues" dxfId="0" priority="1770"/>
  </conditionalFormatting>
  <conditionalFormatting sqref="D2459">
    <cfRule type="duplicateValues" dxfId="0" priority="1769"/>
  </conditionalFormatting>
  <conditionalFormatting sqref="D2462">
    <cfRule type="duplicateValues" dxfId="0" priority="1767"/>
  </conditionalFormatting>
  <conditionalFormatting sqref="D2463">
    <cfRule type="duplicateValues" dxfId="0" priority="1766"/>
  </conditionalFormatting>
  <conditionalFormatting sqref="D2464">
    <cfRule type="duplicateValues" dxfId="0" priority="1765"/>
  </conditionalFormatting>
  <conditionalFormatting sqref="D2465">
    <cfRule type="duplicateValues" dxfId="0" priority="1764"/>
  </conditionalFormatting>
  <conditionalFormatting sqref="D2466">
    <cfRule type="duplicateValues" dxfId="0" priority="1763"/>
  </conditionalFormatting>
  <conditionalFormatting sqref="D2467">
    <cfRule type="duplicateValues" dxfId="0" priority="1762"/>
  </conditionalFormatting>
  <conditionalFormatting sqref="D2468">
    <cfRule type="duplicateValues" dxfId="0" priority="1761"/>
  </conditionalFormatting>
  <conditionalFormatting sqref="D2469">
    <cfRule type="duplicateValues" dxfId="0" priority="1740"/>
  </conditionalFormatting>
  <conditionalFormatting sqref="D2470">
    <cfRule type="duplicateValues" dxfId="0" priority="1739"/>
  </conditionalFormatting>
  <conditionalFormatting sqref="D2471">
    <cfRule type="duplicateValues" dxfId="0" priority="1738"/>
  </conditionalFormatting>
  <conditionalFormatting sqref="D2472">
    <cfRule type="duplicateValues" dxfId="0" priority="1737"/>
  </conditionalFormatting>
  <conditionalFormatting sqref="D2473">
    <cfRule type="duplicateValues" dxfId="0" priority="1736"/>
  </conditionalFormatting>
  <conditionalFormatting sqref="D2474">
    <cfRule type="duplicateValues" dxfId="0" priority="1735"/>
  </conditionalFormatting>
  <conditionalFormatting sqref="D2475">
    <cfRule type="duplicateValues" dxfId="0" priority="1734"/>
  </conditionalFormatting>
  <conditionalFormatting sqref="D2476">
    <cfRule type="duplicateValues" dxfId="0" priority="1733"/>
  </conditionalFormatting>
  <conditionalFormatting sqref="D2477">
    <cfRule type="duplicateValues" dxfId="0" priority="1732"/>
  </conditionalFormatting>
  <conditionalFormatting sqref="D2478">
    <cfRule type="duplicateValues" dxfId="0" priority="1741"/>
  </conditionalFormatting>
  <conditionalFormatting sqref="D2479">
    <cfRule type="duplicateValues" dxfId="0" priority="1750"/>
  </conditionalFormatting>
  <conditionalFormatting sqref="D2480">
    <cfRule type="duplicateValues" dxfId="0" priority="1749"/>
  </conditionalFormatting>
  <conditionalFormatting sqref="D2481">
    <cfRule type="duplicateValues" dxfId="0" priority="1748"/>
  </conditionalFormatting>
  <conditionalFormatting sqref="D2482">
    <cfRule type="duplicateValues" dxfId="0" priority="1747"/>
  </conditionalFormatting>
  <conditionalFormatting sqref="D2483">
    <cfRule type="duplicateValues" dxfId="0" priority="1746"/>
  </conditionalFormatting>
  <conditionalFormatting sqref="D2484">
    <cfRule type="duplicateValues" dxfId="0" priority="1745"/>
  </conditionalFormatting>
  <conditionalFormatting sqref="D2485">
    <cfRule type="duplicateValues" dxfId="0" priority="1744"/>
  </conditionalFormatting>
  <conditionalFormatting sqref="D2486">
    <cfRule type="duplicateValues" dxfId="0" priority="1743"/>
  </conditionalFormatting>
  <conditionalFormatting sqref="D2487">
    <cfRule type="duplicateValues" dxfId="0" priority="1742"/>
  </conditionalFormatting>
  <conditionalFormatting sqref="D2488">
    <cfRule type="duplicateValues" dxfId="0" priority="1751"/>
  </conditionalFormatting>
  <conditionalFormatting sqref="D2489">
    <cfRule type="duplicateValues" dxfId="0" priority="1760"/>
  </conditionalFormatting>
  <conditionalFormatting sqref="D2490">
    <cfRule type="duplicateValues" dxfId="0" priority="1759"/>
  </conditionalFormatting>
  <conditionalFormatting sqref="D2491">
    <cfRule type="duplicateValues" dxfId="0" priority="1758"/>
  </conditionalFormatting>
  <conditionalFormatting sqref="D2492">
    <cfRule type="duplicateValues" dxfId="0" priority="1757"/>
  </conditionalFormatting>
  <conditionalFormatting sqref="D2493">
    <cfRule type="duplicateValues" dxfId="0" priority="1756"/>
  </conditionalFormatting>
  <conditionalFormatting sqref="D2494">
    <cfRule type="duplicateValues" dxfId="0" priority="1755"/>
  </conditionalFormatting>
  <conditionalFormatting sqref="D2495">
    <cfRule type="duplicateValues" dxfId="0" priority="1754"/>
  </conditionalFormatting>
  <conditionalFormatting sqref="D2496">
    <cfRule type="duplicateValues" dxfId="0" priority="1710"/>
  </conditionalFormatting>
  <conditionalFormatting sqref="D2497">
    <cfRule type="duplicateValues" dxfId="0" priority="1711"/>
  </conditionalFormatting>
  <conditionalFormatting sqref="D2500">
    <cfRule type="duplicateValues" dxfId="0" priority="1715"/>
  </conditionalFormatting>
  <conditionalFormatting sqref="D2501">
    <cfRule type="duplicateValues" dxfId="0" priority="1714"/>
  </conditionalFormatting>
  <conditionalFormatting sqref="D2502">
    <cfRule type="duplicateValues" dxfId="0" priority="1716"/>
  </conditionalFormatting>
  <conditionalFormatting sqref="D2503">
    <cfRule type="duplicateValues" dxfId="0" priority="1718"/>
  </conditionalFormatting>
  <conditionalFormatting sqref="D2504">
    <cfRule type="duplicateValues" dxfId="0" priority="1717"/>
  </conditionalFormatting>
  <conditionalFormatting sqref="D2505">
    <cfRule type="duplicateValues" dxfId="0" priority="1719"/>
  </conditionalFormatting>
  <conditionalFormatting sqref="D2506">
    <cfRule type="duplicateValues" dxfId="0" priority="1721"/>
  </conditionalFormatting>
  <conditionalFormatting sqref="D2507">
    <cfRule type="duplicateValues" dxfId="0" priority="1720"/>
  </conditionalFormatting>
  <conditionalFormatting sqref="D2508">
    <cfRule type="duplicateValues" dxfId="0" priority="1722"/>
  </conditionalFormatting>
  <conditionalFormatting sqref="D2509">
    <cfRule type="duplicateValues" dxfId="0" priority="1724"/>
  </conditionalFormatting>
  <conditionalFormatting sqref="D2510">
    <cfRule type="duplicateValues" dxfId="0" priority="45"/>
  </conditionalFormatting>
  <conditionalFormatting sqref="D2511">
    <cfRule type="duplicateValues" dxfId="0" priority="1725"/>
  </conditionalFormatting>
  <conditionalFormatting sqref="D2512">
    <cfRule type="duplicateValues" dxfId="0" priority="1727"/>
  </conditionalFormatting>
  <conditionalFormatting sqref="D2513">
    <cfRule type="duplicateValues" dxfId="0" priority="1726"/>
  </conditionalFormatting>
  <conditionalFormatting sqref="D2514">
    <cfRule type="duplicateValues" dxfId="0" priority="1728"/>
  </conditionalFormatting>
  <conditionalFormatting sqref="D2515">
    <cfRule type="duplicateValues" dxfId="0" priority="1730"/>
  </conditionalFormatting>
  <conditionalFormatting sqref="D2516">
    <cfRule type="duplicateValues" dxfId="0" priority="1729"/>
  </conditionalFormatting>
  <conditionalFormatting sqref="D2517">
    <cfRule type="duplicateValues" dxfId="0" priority="1698"/>
  </conditionalFormatting>
  <conditionalFormatting sqref="D2518">
    <cfRule type="duplicateValues" dxfId="0" priority="1700"/>
  </conditionalFormatting>
  <conditionalFormatting sqref="D2519">
    <cfRule type="duplicateValues" dxfId="0" priority="1699"/>
  </conditionalFormatting>
  <conditionalFormatting sqref="D2520">
    <cfRule type="duplicateValues" dxfId="0" priority="1701"/>
  </conditionalFormatting>
  <conditionalFormatting sqref="D2521">
    <cfRule type="duplicateValues" dxfId="0" priority="1704"/>
  </conditionalFormatting>
  <conditionalFormatting sqref="D2522">
    <cfRule type="duplicateValues" dxfId="0" priority="1703"/>
  </conditionalFormatting>
  <conditionalFormatting sqref="D2523">
    <cfRule type="duplicateValues" dxfId="0" priority="1705"/>
  </conditionalFormatting>
  <conditionalFormatting sqref="D2524">
    <cfRule type="duplicateValues" dxfId="0" priority="1706"/>
  </conditionalFormatting>
  <conditionalFormatting sqref="D2525">
    <cfRule type="duplicateValues" dxfId="0" priority="1708"/>
  </conditionalFormatting>
  <conditionalFormatting sqref="D2526">
    <cfRule type="duplicateValues" dxfId="0" priority="1707"/>
  </conditionalFormatting>
  <conditionalFormatting sqref="D2527">
    <cfRule type="duplicateValues" dxfId="0" priority="1709"/>
  </conditionalFormatting>
  <conditionalFormatting sqref="D2528">
    <cfRule type="duplicateValues" dxfId="0" priority="1666"/>
  </conditionalFormatting>
  <conditionalFormatting sqref="D2529">
    <cfRule type="duplicateValues" dxfId="0" priority="1668"/>
  </conditionalFormatting>
  <conditionalFormatting sqref="D2530">
    <cfRule type="duplicateValues" dxfId="0" priority="1669"/>
  </conditionalFormatting>
  <conditionalFormatting sqref="D2531">
    <cfRule type="duplicateValues" dxfId="0" priority="1670"/>
  </conditionalFormatting>
  <conditionalFormatting sqref="D2532">
    <cfRule type="duplicateValues" dxfId="0" priority="1672"/>
  </conditionalFormatting>
  <conditionalFormatting sqref="D2533">
    <cfRule type="duplicateValues" dxfId="0" priority="1671"/>
  </conditionalFormatting>
  <conditionalFormatting sqref="D2534">
    <cfRule type="duplicateValues" dxfId="0" priority="1673"/>
  </conditionalFormatting>
  <conditionalFormatting sqref="D2535">
    <cfRule type="duplicateValues" dxfId="0" priority="1674"/>
  </conditionalFormatting>
  <conditionalFormatting sqref="D2536">
    <cfRule type="duplicateValues" dxfId="0" priority="1676"/>
  </conditionalFormatting>
  <conditionalFormatting sqref="D2537">
    <cfRule type="duplicateValues" dxfId="0" priority="1675"/>
  </conditionalFormatting>
  <conditionalFormatting sqref="D2538">
    <cfRule type="duplicateValues" dxfId="0" priority="1677"/>
  </conditionalFormatting>
  <conditionalFormatting sqref="D2539">
    <cfRule type="duplicateValues" dxfId="0" priority="1678"/>
  </conditionalFormatting>
  <conditionalFormatting sqref="D2540">
    <cfRule type="duplicateValues" dxfId="0" priority="1680"/>
  </conditionalFormatting>
  <conditionalFormatting sqref="D2541">
    <cfRule type="duplicateValues" dxfId="0" priority="1679"/>
  </conditionalFormatting>
  <conditionalFormatting sqref="D2542">
    <cfRule type="duplicateValues" dxfId="0" priority="1681"/>
  </conditionalFormatting>
  <conditionalFormatting sqref="D2543">
    <cfRule type="duplicateValues" dxfId="0" priority="1682"/>
  </conditionalFormatting>
  <conditionalFormatting sqref="D2544">
    <cfRule type="duplicateValues" dxfId="0" priority="1684"/>
  </conditionalFormatting>
  <conditionalFormatting sqref="D2545">
    <cfRule type="duplicateValues" dxfId="0" priority="1683"/>
  </conditionalFormatting>
  <conditionalFormatting sqref="D2546">
    <cfRule type="duplicateValues" dxfId="0" priority="1685"/>
  </conditionalFormatting>
  <conditionalFormatting sqref="D2547">
    <cfRule type="duplicateValues" dxfId="0" priority="1686"/>
  </conditionalFormatting>
  <conditionalFormatting sqref="D2548">
    <cfRule type="duplicateValues" dxfId="0" priority="1688"/>
  </conditionalFormatting>
  <conditionalFormatting sqref="D2549">
    <cfRule type="duplicateValues" dxfId="0" priority="1687"/>
  </conditionalFormatting>
  <conditionalFormatting sqref="D2551">
    <cfRule type="duplicateValues" dxfId="0" priority="1692"/>
  </conditionalFormatting>
  <conditionalFormatting sqref="D2552">
    <cfRule type="duplicateValues" dxfId="0" priority="1691"/>
  </conditionalFormatting>
  <conditionalFormatting sqref="D2553">
    <cfRule type="duplicateValues" dxfId="0" priority="1693"/>
  </conditionalFormatting>
  <conditionalFormatting sqref="D2554">
    <cfRule type="duplicateValues" dxfId="0" priority="1694"/>
  </conditionalFormatting>
  <conditionalFormatting sqref="D2555">
    <cfRule type="duplicateValues" dxfId="0" priority="1696"/>
  </conditionalFormatting>
  <conditionalFormatting sqref="D2556">
    <cfRule type="duplicateValues" dxfId="0" priority="1697"/>
  </conditionalFormatting>
  <conditionalFormatting sqref="D2557">
    <cfRule type="duplicateValues" dxfId="0" priority="1731"/>
  </conditionalFormatting>
  <conditionalFormatting sqref="D2558">
    <cfRule type="duplicateValues" dxfId="0" priority="1753"/>
  </conditionalFormatting>
  <conditionalFormatting sqref="D2559">
    <cfRule type="duplicateValues" dxfId="0" priority="1614"/>
  </conditionalFormatting>
  <conditionalFormatting sqref="D2560">
    <cfRule type="duplicateValues" dxfId="0" priority="1615"/>
  </conditionalFormatting>
  <conditionalFormatting sqref="D2561">
    <cfRule type="duplicateValues" dxfId="0" priority="1616"/>
  </conditionalFormatting>
  <conditionalFormatting sqref="D2562">
    <cfRule type="duplicateValues" dxfId="0" priority="1617"/>
  </conditionalFormatting>
  <conditionalFormatting sqref="D2563">
    <cfRule type="duplicateValues" dxfId="0" priority="1618"/>
  </conditionalFormatting>
  <conditionalFormatting sqref="D2564">
    <cfRule type="duplicateValues" dxfId="0" priority="1619"/>
  </conditionalFormatting>
  <conditionalFormatting sqref="D2565">
    <cfRule type="duplicateValues" dxfId="0" priority="1620"/>
  </conditionalFormatting>
  <conditionalFormatting sqref="E2565">
    <cfRule type="duplicateValues" dxfId="0" priority="1613"/>
  </conditionalFormatting>
  <conditionalFormatting sqref="D2566">
    <cfRule type="duplicateValues" dxfId="0" priority="1621"/>
  </conditionalFormatting>
  <conditionalFormatting sqref="D2567">
    <cfRule type="duplicateValues" dxfId="0" priority="1622"/>
  </conditionalFormatting>
  <conditionalFormatting sqref="D2568">
    <cfRule type="duplicateValues" dxfId="0" priority="1623"/>
  </conditionalFormatting>
  <conditionalFormatting sqref="D2569">
    <cfRule type="duplicateValues" dxfId="0" priority="1624"/>
  </conditionalFormatting>
  <conditionalFormatting sqref="D2570">
    <cfRule type="duplicateValues" dxfId="0" priority="1625"/>
  </conditionalFormatting>
  <conditionalFormatting sqref="D2571">
    <cfRule type="duplicateValues" dxfId="0" priority="1626"/>
  </conditionalFormatting>
  <conditionalFormatting sqref="D2572">
    <cfRule type="duplicateValues" dxfId="0" priority="1627"/>
  </conditionalFormatting>
  <conditionalFormatting sqref="D2573">
    <cfRule type="duplicateValues" dxfId="0" priority="1628"/>
  </conditionalFormatting>
  <conditionalFormatting sqref="D2574">
    <cfRule type="duplicateValues" dxfId="0" priority="1629"/>
  </conditionalFormatting>
  <conditionalFormatting sqref="D2575">
    <cfRule type="duplicateValues" dxfId="0" priority="1630"/>
  </conditionalFormatting>
  <conditionalFormatting sqref="D2578">
    <cfRule type="duplicateValues" dxfId="0" priority="1632"/>
  </conditionalFormatting>
  <conditionalFormatting sqref="D2579">
    <cfRule type="duplicateValues" dxfId="0" priority="1633"/>
  </conditionalFormatting>
  <conditionalFormatting sqref="D2580">
    <cfRule type="duplicateValues" dxfId="0" priority="1634"/>
  </conditionalFormatting>
  <conditionalFormatting sqref="D2581">
    <cfRule type="duplicateValues" dxfId="0" priority="1635"/>
  </conditionalFormatting>
  <conditionalFormatting sqref="D2582">
    <cfRule type="duplicateValues" dxfId="0" priority="1636"/>
  </conditionalFormatting>
  <conditionalFormatting sqref="D2583">
    <cfRule type="duplicateValues" dxfId="0" priority="1637"/>
  </conditionalFormatting>
  <conditionalFormatting sqref="D2584">
    <cfRule type="duplicateValues" dxfId="0" priority="1638"/>
  </conditionalFormatting>
  <conditionalFormatting sqref="D2585">
    <cfRule type="duplicateValues" dxfId="0" priority="1639"/>
  </conditionalFormatting>
  <conditionalFormatting sqref="D2586">
    <cfRule type="duplicateValues" dxfId="0" priority="1640"/>
  </conditionalFormatting>
  <conditionalFormatting sqref="D2587">
    <cfRule type="duplicateValues" dxfId="0" priority="1641"/>
  </conditionalFormatting>
  <conditionalFormatting sqref="D2588">
    <cfRule type="duplicateValues" dxfId="0" priority="1642"/>
  </conditionalFormatting>
  <conditionalFormatting sqref="D2589">
    <cfRule type="duplicateValues" dxfId="0" priority="1643"/>
  </conditionalFormatting>
  <conditionalFormatting sqref="D2590">
    <cfRule type="duplicateValues" dxfId="0" priority="1644"/>
  </conditionalFormatting>
  <conditionalFormatting sqref="D2591">
    <cfRule type="duplicateValues" dxfId="0" priority="1645"/>
  </conditionalFormatting>
  <conditionalFormatting sqref="D2592">
    <cfRule type="duplicateValues" dxfId="0" priority="1646"/>
  </conditionalFormatting>
  <conditionalFormatting sqref="D2593">
    <cfRule type="duplicateValues" dxfId="0" priority="1647"/>
  </conditionalFormatting>
  <conditionalFormatting sqref="D2594">
    <cfRule type="duplicateValues" dxfId="0" priority="1648"/>
  </conditionalFormatting>
  <conditionalFormatting sqref="D2595">
    <cfRule type="duplicateValues" dxfId="0" priority="1649"/>
  </conditionalFormatting>
  <conditionalFormatting sqref="D2596">
    <cfRule type="duplicateValues" dxfId="0" priority="1650"/>
  </conditionalFormatting>
  <conditionalFormatting sqref="E2596">
    <cfRule type="duplicateValues" dxfId="0" priority="1511"/>
  </conditionalFormatting>
  <conditionalFormatting sqref="D2597">
    <cfRule type="duplicateValues" dxfId="0" priority="1651"/>
  </conditionalFormatting>
  <conditionalFormatting sqref="E2597">
    <cfRule type="duplicateValues" dxfId="0" priority="1506"/>
  </conditionalFormatting>
  <conditionalFormatting sqref="D2598">
    <cfRule type="duplicateValues" dxfId="0" priority="1652"/>
  </conditionalFormatting>
  <conditionalFormatting sqref="E2598">
    <cfRule type="duplicateValues" dxfId="0" priority="1505"/>
  </conditionalFormatting>
  <conditionalFormatting sqref="D2599">
    <cfRule type="duplicateValues" dxfId="0" priority="1653"/>
  </conditionalFormatting>
  <conditionalFormatting sqref="E2599">
    <cfRule type="duplicateValues" dxfId="0" priority="1502"/>
  </conditionalFormatting>
  <conditionalFormatting sqref="D2600">
    <cfRule type="duplicateValues" dxfId="0" priority="1654"/>
  </conditionalFormatting>
  <conditionalFormatting sqref="D2601">
    <cfRule type="duplicateValues" dxfId="0" priority="1655"/>
  </conditionalFormatting>
  <conditionalFormatting sqref="D2602">
    <cfRule type="duplicateValues" dxfId="0" priority="1656"/>
  </conditionalFormatting>
  <conditionalFormatting sqref="D2603">
    <cfRule type="duplicateValues" dxfId="0" priority="1657"/>
  </conditionalFormatting>
  <conditionalFormatting sqref="D2604">
    <cfRule type="duplicateValues" dxfId="0" priority="1658"/>
  </conditionalFormatting>
  <conditionalFormatting sqref="D2605">
    <cfRule type="duplicateValues" dxfId="0" priority="1659"/>
  </conditionalFormatting>
  <conditionalFormatting sqref="D2606">
    <cfRule type="duplicateValues" dxfId="0" priority="1660"/>
  </conditionalFormatting>
  <conditionalFormatting sqref="D2607">
    <cfRule type="duplicateValues" dxfId="0" priority="1661"/>
  </conditionalFormatting>
  <conditionalFormatting sqref="D2608">
    <cfRule type="duplicateValues" dxfId="0" priority="1662"/>
  </conditionalFormatting>
  <conditionalFormatting sqref="D2609">
    <cfRule type="duplicateValues" dxfId="0" priority="1663"/>
  </conditionalFormatting>
  <conditionalFormatting sqref="D2610">
    <cfRule type="duplicateValues" dxfId="0" priority="1587"/>
  </conditionalFormatting>
  <conditionalFormatting sqref="D2611">
    <cfRule type="duplicateValues" dxfId="0" priority="1588"/>
  </conditionalFormatting>
  <conditionalFormatting sqref="D2612">
    <cfRule type="duplicateValues" dxfId="0" priority="1589"/>
  </conditionalFormatting>
  <conditionalFormatting sqref="D2613">
    <cfRule type="duplicateValues" dxfId="0" priority="1590"/>
  </conditionalFormatting>
  <conditionalFormatting sqref="D2614">
    <cfRule type="duplicateValues" dxfId="0" priority="1591"/>
  </conditionalFormatting>
  <conditionalFormatting sqref="D2615">
    <cfRule type="duplicateValues" dxfId="0" priority="1592"/>
  </conditionalFormatting>
  <conditionalFormatting sqref="D2616">
    <cfRule type="duplicateValues" dxfId="0" priority="1593"/>
  </conditionalFormatting>
  <conditionalFormatting sqref="D2617">
    <cfRule type="duplicateValues" dxfId="0" priority="1594"/>
  </conditionalFormatting>
  <conditionalFormatting sqref="D2620">
    <cfRule type="duplicateValues" dxfId="0" priority="1596"/>
  </conditionalFormatting>
  <conditionalFormatting sqref="D2621">
    <cfRule type="duplicateValues" dxfId="0" priority="1597"/>
  </conditionalFormatting>
  <conditionalFormatting sqref="D2622">
    <cfRule type="duplicateValues" dxfId="0" priority="1512"/>
  </conditionalFormatting>
  <conditionalFormatting sqref="D2623">
    <cfRule type="duplicateValues" dxfId="0" priority="1513"/>
  </conditionalFormatting>
  <conditionalFormatting sqref="D2624">
    <cfRule type="duplicateValues" dxfId="0" priority="1514"/>
  </conditionalFormatting>
  <conditionalFormatting sqref="D2625">
    <cfRule type="duplicateValues" dxfId="0" priority="1515"/>
  </conditionalFormatting>
  <conditionalFormatting sqref="D2626">
    <cfRule type="duplicateValues" dxfId="0" priority="1516"/>
  </conditionalFormatting>
  <conditionalFormatting sqref="D2627">
    <cfRule type="duplicateValues" dxfId="0" priority="1517"/>
  </conditionalFormatting>
  <conditionalFormatting sqref="D2628">
    <cfRule type="duplicateValues" dxfId="0" priority="1518"/>
  </conditionalFormatting>
  <conditionalFormatting sqref="D2629">
    <cfRule type="duplicateValues" dxfId="0" priority="1519"/>
  </conditionalFormatting>
  <conditionalFormatting sqref="D2630">
    <cfRule type="duplicateValues" dxfId="0" priority="1520"/>
  </conditionalFormatting>
  <conditionalFormatting sqref="D2631">
    <cfRule type="duplicateValues" dxfId="0" priority="1521"/>
  </conditionalFormatting>
  <conditionalFormatting sqref="D2632">
    <cfRule type="duplicateValues" dxfId="0" priority="1522"/>
  </conditionalFormatting>
  <conditionalFormatting sqref="D2633">
    <cfRule type="duplicateValues" dxfId="0" priority="1523"/>
  </conditionalFormatting>
  <conditionalFormatting sqref="D2634">
    <cfRule type="duplicateValues" dxfId="0" priority="1524"/>
  </conditionalFormatting>
  <conditionalFormatting sqref="D2635">
    <cfRule type="duplicateValues" dxfId="0" priority="1525"/>
  </conditionalFormatting>
  <conditionalFormatting sqref="D2636">
    <cfRule type="duplicateValues" dxfId="0" priority="1526"/>
  </conditionalFormatting>
  <conditionalFormatting sqref="D2637">
    <cfRule type="duplicateValues" dxfId="0" priority="1527"/>
  </conditionalFormatting>
  <conditionalFormatting sqref="D2638">
    <cfRule type="duplicateValues" dxfId="0" priority="1528"/>
  </conditionalFormatting>
  <conditionalFormatting sqref="D2639">
    <cfRule type="duplicateValues" dxfId="0" priority="1529"/>
  </conditionalFormatting>
  <conditionalFormatting sqref="D2640">
    <cfRule type="duplicateValues" dxfId="0" priority="1530"/>
  </conditionalFormatting>
  <conditionalFormatting sqref="D2641">
    <cfRule type="duplicateValues" dxfId="0" priority="1531"/>
  </conditionalFormatting>
  <conditionalFormatting sqref="D2642">
    <cfRule type="duplicateValues" dxfId="0" priority="1532"/>
  </conditionalFormatting>
  <conditionalFormatting sqref="D2643">
    <cfRule type="duplicateValues" dxfId="0" priority="1533"/>
  </conditionalFormatting>
  <conditionalFormatting sqref="D2644">
    <cfRule type="duplicateValues" dxfId="0" priority="1534"/>
  </conditionalFormatting>
  <conditionalFormatting sqref="D2645">
    <cfRule type="duplicateValues" dxfId="0" priority="1535"/>
  </conditionalFormatting>
  <conditionalFormatting sqref="D2646">
    <cfRule type="duplicateValues" dxfId="0" priority="1536"/>
  </conditionalFormatting>
  <conditionalFormatting sqref="D2647">
    <cfRule type="duplicateValues" dxfId="0" priority="1537"/>
  </conditionalFormatting>
  <conditionalFormatting sqref="D2648">
    <cfRule type="duplicateValues" dxfId="0" priority="1538"/>
  </conditionalFormatting>
  <conditionalFormatting sqref="D2649">
    <cfRule type="duplicateValues" dxfId="0" priority="1539"/>
  </conditionalFormatting>
  <conditionalFormatting sqref="D2650">
    <cfRule type="duplicateValues" dxfId="0" priority="1540"/>
  </conditionalFormatting>
  <conditionalFormatting sqref="D2651">
    <cfRule type="duplicateValues" dxfId="0" priority="1541"/>
  </conditionalFormatting>
  <conditionalFormatting sqref="D2652">
    <cfRule type="duplicateValues" dxfId="0" priority="1542"/>
  </conditionalFormatting>
  <conditionalFormatting sqref="D2653">
    <cfRule type="duplicateValues" dxfId="0" priority="1543"/>
  </conditionalFormatting>
  <conditionalFormatting sqref="D2654">
    <cfRule type="duplicateValues" dxfId="0" priority="1544"/>
  </conditionalFormatting>
  <conditionalFormatting sqref="D2655">
    <cfRule type="duplicateValues" dxfId="0" priority="1545"/>
  </conditionalFormatting>
  <conditionalFormatting sqref="D2656">
    <cfRule type="duplicateValues" dxfId="0" priority="1546"/>
  </conditionalFormatting>
  <conditionalFormatting sqref="D2657">
    <cfRule type="duplicateValues" dxfId="0" priority="1547"/>
  </conditionalFormatting>
  <conditionalFormatting sqref="D2658">
    <cfRule type="duplicateValues" dxfId="0" priority="1548"/>
  </conditionalFormatting>
  <conditionalFormatting sqref="D2659">
    <cfRule type="duplicateValues" dxfId="0" priority="1549"/>
  </conditionalFormatting>
  <conditionalFormatting sqref="D2660">
    <cfRule type="duplicateValues" dxfId="0" priority="1550"/>
  </conditionalFormatting>
  <conditionalFormatting sqref="D2661">
    <cfRule type="duplicateValues" dxfId="0" priority="1551"/>
  </conditionalFormatting>
  <conditionalFormatting sqref="D2662">
    <cfRule type="duplicateValues" dxfId="0" priority="1552"/>
  </conditionalFormatting>
  <conditionalFormatting sqref="D2663">
    <cfRule type="duplicateValues" dxfId="0" priority="1553"/>
  </conditionalFormatting>
  <conditionalFormatting sqref="D2664">
    <cfRule type="duplicateValues" dxfId="0" priority="1554"/>
  </conditionalFormatting>
  <conditionalFormatting sqref="D2665">
    <cfRule type="duplicateValues" dxfId="0" priority="1555"/>
  </conditionalFormatting>
  <conditionalFormatting sqref="D2666">
    <cfRule type="duplicateValues" dxfId="0" priority="1556"/>
  </conditionalFormatting>
  <conditionalFormatting sqref="D2667">
    <cfRule type="duplicateValues" dxfId="0" priority="1557"/>
  </conditionalFormatting>
  <conditionalFormatting sqref="D2668">
    <cfRule type="duplicateValues" dxfId="0" priority="1558"/>
  </conditionalFormatting>
  <conditionalFormatting sqref="D2669">
    <cfRule type="duplicateValues" dxfId="0" priority="1559"/>
  </conditionalFormatting>
  <conditionalFormatting sqref="D2670">
    <cfRule type="duplicateValues" dxfId="0" priority="1560"/>
  </conditionalFormatting>
  <conditionalFormatting sqref="D2672">
    <cfRule type="duplicateValues" dxfId="0" priority="1562"/>
  </conditionalFormatting>
  <conditionalFormatting sqref="D2674">
    <cfRule type="duplicateValues" dxfId="0" priority="1564"/>
  </conditionalFormatting>
  <conditionalFormatting sqref="D2675">
    <cfRule type="duplicateValues" dxfId="0" priority="1565"/>
  </conditionalFormatting>
  <conditionalFormatting sqref="D2676">
    <cfRule type="duplicateValues" dxfId="0" priority="1566"/>
  </conditionalFormatting>
  <conditionalFormatting sqref="D2677">
    <cfRule type="duplicateValues" dxfId="0" priority="1567"/>
  </conditionalFormatting>
  <conditionalFormatting sqref="D2678">
    <cfRule type="duplicateValues" dxfId="0" priority="1568"/>
  </conditionalFormatting>
  <conditionalFormatting sqref="D2679">
    <cfRule type="duplicateValues" dxfId="0" priority="1569"/>
  </conditionalFormatting>
  <conditionalFormatting sqref="D2680">
    <cfRule type="duplicateValues" dxfId="0" priority="1570"/>
  </conditionalFormatting>
  <conditionalFormatting sqref="D2681">
    <cfRule type="duplicateValues" dxfId="0" priority="1571"/>
  </conditionalFormatting>
  <conditionalFormatting sqref="D2682">
    <cfRule type="duplicateValues" dxfId="0" priority="1572"/>
  </conditionalFormatting>
  <conditionalFormatting sqref="D2683">
    <cfRule type="duplicateValues" dxfId="0" priority="1573"/>
  </conditionalFormatting>
  <conditionalFormatting sqref="D2685">
    <cfRule type="duplicateValues" dxfId="0" priority="1575"/>
  </conditionalFormatting>
  <conditionalFormatting sqref="D2686">
    <cfRule type="duplicateValues" dxfId="0" priority="1576"/>
  </conditionalFormatting>
  <conditionalFormatting sqref="D2687">
    <cfRule type="duplicateValues" dxfId="0" priority="1577"/>
  </conditionalFormatting>
  <conditionalFormatting sqref="D2688">
    <cfRule type="duplicateValues" dxfId="0" priority="1578"/>
  </conditionalFormatting>
  <conditionalFormatting sqref="D2689">
    <cfRule type="duplicateValues" dxfId="0" priority="1579"/>
  </conditionalFormatting>
  <conditionalFormatting sqref="D2690">
    <cfRule type="duplicateValues" dxfId="0" priority="1580"/>
  </conditionalFormatting>
  <conditionalFormatting sqref="D2691">
    <cfRule type="duplicateValues" dxfId="0" priority="1581"/>
  </conditionalFormatting>
  <conditionalFormatting sqref="D2692">
    <cfRule type="duplicateValues" dxfId="0" priority="1582"/>
  </conditionalFormatting>
  <conditionalFormatting sqref="D2693">
    <cfRule type="duplicateValues" dxfId="0" priority="1583"/>
  </conditionalFormatting>
  <conditionalFormatting sqref="D2694">
    <cfRule type="duplicateValues" dxfId="0" priority="1584"/>
  </conditionalFormatting>
  <conditionalFormatting sqref="D2695">
    <cfRule type="duplicateValues" dxfId="0" priority="1585"/>
  </conditionalFormatting>
  <conditionalFormatting sqref="D2696">
    <cfRule type="duplicateValues" dxfId="0" priority="1586"/>
  </conditionalFormatting>
  <conditionalFormatting sqref="D2697">
    <cfRule type="duplicateValues" dxfId="0" priority="1600"/>
  </conditionalFormatting>
  <conditionalFormatting sqref="D2698">
    <cfRule type="duplicateValues" dxfId="0" priority="1601"/>
  </conditionalFormatting>
  <conditionalFormatting sqref="D2699">
    <cfRule type="duplicateValues" dxfId="0" priority="1602"/>
  </conditionalFormatting>
  <conditionalFormatting sqref="D2700">
    <cfRule type="duplicateValues" dxfId="0" priority="1603"/>
  </conditionalFormatting>
  <conditionalFormatting sqref="D2701">
    <cfRule type="duplicateValues" dxfId="0" priority="1604"/>
  </conditionalFormatting>
  <conditionalFormatting sqref="D2702">
    <cfRule type="duplicateValues" dxfId="0" priority="1605"/>
  </conditionalFormatting>
  <conditionalFormatting sqref="D2703">
    <cfRule type="duplicateValues" dxfId="0" priority="1606"/>
  </conditionalFormatting>
  <conditionalFormatting sqref="D2704">
    <cfRule type="duplicateValues" dxfId="0" priority="1607"/>
  </conditionalFormatting>
  <conditionalFormatting sqref="D2705">
    <cfRule type="duplicateValues" dxfId="0" priority="1608"/>
  </conditionalFormatting>
  <conditionalFormatting sqref="D2706">
    <cfRule type="duplicateValues" dxfId="0" priority="1609"/>
  </conditionalFormatting>
  <conditionalFormatting sqref="D2707">
    <cfRule type="duplicateValues" dxfId="0" priority="1610"/>
  </conditionalFormatting>
  <conditionalFormatting sqref="D2708">
    <cfRule type="duplicateValues" dxfId="0" priority="1664"/>
  </conditionalFormatting>
  <conditionalFormatting sqref="D2709">
    <cfRule type="duplicateValues" dxfId="0" priority="1477"/>
  </conditionalFormatting>
  <conditionalFormatting sqref="D2710">
    <cfRule type="duplicateValues" dxfId="0" priority="1478"/>
  </conditionalFormatting>
  <conditionalFormatting sqref="D2711">
    <cfRule type="duplicateValues" dxfId="0" priority="1479"/>
  </conditionalFormatting>
  <conditionalFormatting sqref="D2712">
    <cfRule type="duplicateValues" dxfId="0" priority="1481"/>
  </conditionalFormatting>
  <conditionalFormatting sqref="D2713">
    <cfRule type="duplicateValues" dxfId="0" priority="1482"/>
  </conditionalFormatting>
  <conditionalFormatting sqref="D2714">
    <cfRule type="duplicateValues" dxfId="0" priority="1483"/>
  </conditionalFormatting>
  <conditionalFormatting sqref="D2715">
    <cfRule type="duplicateValues" dxfId="0" priority="1461"/>
  </conditionalFormatting>
  <conditionalFormatting sqref="D2716">
    <cfRule type="duplicateValues" dxfId="0" priority="1462"/>
  </conditionalFormatting>
  <conditionalFormatting sqref="D2717">
    <cfRule type="duplicateValues" dxfId="0" priority="1463"/>
  </conditionalFormatting>
  <conditionalFormatting sqref="D2718">
    <cfRule type="duplicateValues" dxfId="0" priority="1465"/>
  </conditionalFormatting>
  <conditionalFormatting sqref="D2719">
    <cfRule type="duplicateValues" dxfId="0" priority="1466"/>
  </conditionalFormatting>
  <conditionalFormatting sqref="D2720">
    <cfRule type="duplicateValues" dxfId="0" priority="1467"/>
  </conditionalFormatting>
  <conditionalFormatting sqref="D2721">
    <cfRule type="duplicateValues" dxfId="0" priority="1469"/>
  </conditionalFormatting>
  <conditionalFormatting sqref="D2722">
    <cfRule type="duplicateValues" dxfId="0" priority="1470"/>
  </conditionalFormatting>
  <conditionalFormatting sqref="D2723">
    <cfRule type="duplicateValues" dxfId="0" priority="1471"/>
  </conditionalFormatting>
  <conditionalFormatting sqref="D2724">
    <cfRule type="duplicateValues" dxfId="0" priority="1473"/>
  </conditionalFormatting>
  <conditionalFormatting sqref="D2725">
    <cfRule type="duplicateValues" dxfId="0" priority="1474"/>
  </conditionalFormatting>
  <conditionalFormatting sqref="D2726">
    <cfRule type="duplicateValues" dxfId="0" priority="1475"/>
  </conditionalFormatting>
  <conditionalFormatting sqref="D2727">
    <cfRule type="duplicateValues" dxfId="0" priority="1485"/>
  </conditionalFormatting>
  <conditionalFormatting sqref="D2728">
    <cfRule type="duplicateValues" dxfId="0" priority="1486"/>
  </conditionalFormatting>
  <conditionalFormatting sqref="D2729">
    <cfRule type="duplicateValues" dxfId="0" priority="1487"/>
  </conditionalFormatting>
  <conditionalFormatting sqref="D2730">
    <cfRule type="duplicateValues" dxfId="0" priority="1489"/>
  </conditionalFormatting>
  <conditionalFormatting sqref="D2731">
    <cfRule type="duplicateValues" dxfId="0" priority="1490"/>
  </conditionalFormatting>
  <conditionalFormatting sqref="D2732">
    <cfRule type="duplicateValues" dxfId="0" priority="1410"/>
  </conditionalFormatting>
  <conditionalFormatting sqref="D2733">
    <cfRule type="duplicateValues" dxfId="0" priority="1413"/>
  </conditionalFormatting>
  <conditionalFormatting sqref="D2734">
    <cfRule type="duplicateValues" dxfId="0" priority="1414"/>
  </conditionalFormatting>
  <conditionalFormatting sqref="D2735">
    <cfRule type="duplicateValues" dxfId="0" priority="1415"/>
  </conditionalFormatting>
  <conditionalFormatting sqref="D2736">
    <cfRule type="duplicateValues" dxfId="0" priority="1417"/>
  </conditionalFormatting>
  <conditionalFormatting sqref="D2737">
    <cfRule type="duplicateValues" dxfId="0" priority="1418"/>
  </conditionalFormatting>
  <conditionalFormatting sqref="D2738">
    <cfRule type="duplicateValues" dxfId="0" priority="1419"/>
  </conditionalFormatting>
  <conditionalFormatting sqref="D2739">
    <cfRule type="duplicateValues" dxfId="0" priority="1420"/>
  </conditionalFormatting>
  <conditionalFormatting sqref="D2740">
    <cfRule type="duplicateValues" dxfId="0" priority="1423"/>
  </conditionalFormatting>
  <conditionalFormatting sqref="D2741">
    <cfRule type="duplicateValues" dxfId="0" priority="1424"/>
  </conditionalFormatting>
  <conditionalFormatting sqref="D2742">
    <cfRule type="duplicateValues" dxfId="0" priority="1425"/>
  </conditionalFormatting>
  <conditionalFormatting sqref="D2743">
    <cfRule type="duplicateValues" dxfId="0" priority="1427"/>
  </conditionalFormatting>
  <conditionalFormatting sqref="D2744">
    <cfRule type="duplicateValues" dxfId="0" priority="1428"/>
  </conditionalFormatting>
  <conditionalFormatting sqref="D2745">
    <cfRule type="duplicateValues" dxfId="0" priority="1429"/>
  </conditionalFormatting>
  <conditionalFormatting sqref="D2746">
    <cfRule type="duplicateValues" dxfId="0" priority="1433"/>
  </conditionalFormatting>
  <conditionalFormatting sqref="D2747">
    <cfRule type="duplicateValues" dxfId="0" priority="1434"/>
  </conditionalFormatting>
  <conditionalFormatting sqref="D2748">
    <cfRule type="duplicateValues" dxfId="0" priority="1435"/>
  </conditionalFormatting>
  <conditionalFormatting sqref="D2749">
    <cfRule type="duplicateValues" dxfId="0" priority="1437"/>
  </conditionalFormatting>
  <conditionalFormatting sqref="D2750">
    <cfRule type="duplicateValues" dxfId="0" priority="1438"/>
  </conditionalFormatting>
  <conditionalFormatting sqref="D2751">
    <cfRule type="duplicateValues" dxfId="0" priority="1439"/>
  </conditionalFormatting>
  <conditionalFormatting sqref="D2752">
    <cfRule type="duplicateValues" dxfId="0" priority="1440"/>
  </conditionalFormatting>
  <conditionalFormatting sqref="D2753">
    <cfRule type="duplicateValues" dxfId="0" priority="1443"/>
  </conditionalFormatting>
  <conditionalFormatting sqref="D2754">
    <cfRule type="duplicateValues" dxfId="0" priority="1444"/>
  </conditionalFormatting>
  <conditionalFormatting sqref="D2755">
    <cfRule type="duplicateValues" dxfId="0" priority="1445"/>
  </conditionalFormatting>
  <conditionalFormatting sqref="D2756">
    <cfRule type="duplicateValues" dxfId="0" priority="1447"/>
  </conditionalFormatting>
  <conditionalFormatting sqref="D2757">
    <cfRule type="duplicateValues" dxfId="0" priority="1448"/>
  </conditionalFormatting>
  <conditionalFormatting sqref="D2758">
    <cfRule type="duplicateValues" dxfId="0" priority="1449"/>
  </conditionalFormatting>
  <conditionalFormatting sqref="D2759">
    <cfRule type="duplicateValues" dxfId="0" priority="1450"/>
  </conditionalFormatting>
  <conditionalFormatting sqref="D2760">
    <cfRule type="duplicateValues" dxfId="0" priority="1453"/>
  </conditionalFormatting>
  <conditionalFormatting sqref="D2761">
    <cfRule type="duplicateValues" dxfId="0" priority="1454"/>
  </conditionalFormatting>
  <conditionalFormatting sqref="D2762">
    <cfRule type="duplicateValues" dxfId="0" priority="1455"/>
  </conditionalFormatting>
  <conditionalFormatting sqref="D2763">
    <cfRule type="duplicateValues" dxfId="0" priority="1457"/>
  </conditionalFormatting>
  <conditionalFormatting sqref="D2764">
    <cfRule type="duplicateValues" dxfId="0" priority="1458"/>
  </conditionalFormatting>
  <conditionalFormatting sqref="D2765">
    <cfRule type="duplicateValues" dxfId="0" priority="1459"/>
  </conditionalFormatting>
  <conditionalFormatting sqref="D2766">
    <cfRule type="duplicateValues" dxfId="0" priority="1491"/>
  </conditionalFormatting>
  <conditionalFormatting sqref="D2767">
    <cfRule type="duplicateValues" dxfId="0" priority="1493"/>
  </conditionalFormatting>
  <conditionalFormatting sqref="D2768">
    <cfRule type="duplicateValues" dxfId="0" priority="1494"/>
  </conditionalFormatting>
  <conditionalFormatting sqref="D2769">
    <cfRule type="duplicateValues" dxfId="0" priority="1495"/>
  </conditionalFormatting>
  <conditionalFormatting sqref="D2770">
    <cfRule type="duplicateValues" dxfId="0" priority="1665"/>
  </conditionalFormatting>
  <conditionalFormatting sqref="D2771">
    <cfRule type="duplicateValues" dxfId="0" priority="1388"/>
  </conditionalFormatting>
  <conditionalFormatting sqref="D2772">
    <cfRule type="duplicateValues" dxfId="0" priority="1389"/>
  </conditionalFormatting>
  <conditionalFormatting sqref="D2773">
    <cfRule type="duplicateValues" dxfId="0" priority="1391"/>
  </conditionalFormatting>
  <conditionalFormatting sqref="D2774">
    <cfRule type="duplicateValues" dxfId="0" priority="1392"/>
  </conditionalFormatting>
  <conditionalFormatting sqref="D2775">
    <cfRule type="duplicateValues" dxfId="0" priority="1394"/>
  </conditionalFormatting>
  <conditionalFormatting sqref="D2776">
    <cfRule type="duplicateValues" dxfId="0" priority="1395"/>
  </conditionalFormatting>
  <conditionalFormatting sqref="D2777">
    <cfRule type="duplicateValues" dxfId="0" priority="1334"/>
  </conditionalFormatting>
  <conditionalFormatting sqref="D2778">
    <cfRule type="duplicateValues" dxfId="0" priority="1335"/>
  </conditionalFormatting>
  <conditionalFormatting sqref="D2779">
    <cfRule type="duplicateValues" dxfId="0" priority="1337"/>
  </conditionalFormatting>
  <conditionalFormatting sqref="D2780">
    <cfRule type="duplicateValues" dxfId="0" priority="1338"/>
  </conditionalFormatting>
  <conditionalFormatting sqref="D2781">
    <cfRule type="duplicateValues" dxfId="0" priority="1340"/>
  </conditionalFormatting>
  <conditionalFormatting sqref="D2782">
    <cfRule type="duplicateValues" dxfId="0" priority="1341"/>
  </conditionalFormatting>
  <conditionalFormatting sqref="D2783">
    <cfRule type="duplicateValues" dxfId="0" priority="1342"/>
  </conditionalFormatting>
  <conditionalFormatting sqref="E2783">
    <cfRule type="duplicateValues" dxfId="0" priority="1331"/>
  </conditionalFormatting>
  <conditionalFormatting sqref="D2784">
    <cfRule type="duplicateValues" dxfId="0" priority="1329"/>
  </conditionalFormatting>
  <conditionalFormatting sqref="E2784">
    <cfRule type="duplicateValues" dxfId="0" priority="1327"/>
  </conditionalFormatting>
  <conditionalFormatting sqref="D2785">
    <cfRule type="duplicateValues" dxfId="0" priority="1346"/>
  </conditionalFormatting>
  <conditionalFormatting sqref="D2786">
    <cfRule type="duplicateValues" dxfId="0" priority="1347"/>
  </conditionalFormatting>
  <conditionalFormatting sqref="D2787">
    <cfRule type="duplicateValues" dxfId="0" priority="1349"/>
  </conditionalFormatting>
  <conditionalFormatting sqref="D2788">
    <cfRule type="duplicateValues" dxfId="0" priority="1350"/>
  </conditionalFormatting>
  <conditionalFormatting sqref="D2789">
    <cfRule type="duplicateValues" dxfId="0" priority="1352"/>
  </conditionalFormatting>
  <conditionalFormatting sqref="D2790">
    <cfRule type="duplicateValues" dxfId="0" priority="1353"/>
  </conditionalFormatting>
  <conditionalFormatting sqref="D3069">
    <cfRule type="duplicateValues" dxfId="0" priority="1355"/>
  </conditionalFormatting>
  <conditionalFormatting sqref="D3070">
    <cfRule type="duplicateValues" dxfId="0" priority="1356"/>
  </conditionalFormatting>
  <conditionalFormatting sqref="E3070">
    <cfRule type="duplicateValues" dxfId="0" priority="1325"/>
  </conditionalFormatting>
  <conditionalFormatting sqref="D3071">
    <cfRule type="duplicateValues" dxfId="0" priority="1358"/>
  </conditionalFormatting>
  <conditionalFormatting sqref="D3072">
    <cfRule type="duplicateValues" dxfId="0" priority="1359"/>
  </conditionalFormatting>
  <conditionalFormatting sqref="D3073">
    <cfRule type="duplicateValues" dxfId="0" priority="1361"/>
  </conditionalFormatting>
  <conditionalFormatting sqref="D3074">
    <cfRule type="duplicateValues" dxfId="0" priority="1362"/>
  </conditionalFormatting>
  <conditionalFormatting sqref="D3075">
    <cfRule type="duplicateValues" dxfId="0" priority="1364"/>
  </conditionalFormatting>
  <conditionalFormatting sqref="D3076">
    <cfRule type="duplicateValues" dxfId="0" priority="1365"/>
  </conditionalFormatting>
  <conditionalFormatting sqref="D3077">
    <cfRule type="duplicateValues" dxfId="0" priority="1367"/>
  </conditionalFormatting>
  <conditionalFormatting sqref="D3078">
    <cfRule type="duplicateValues" dxfId="0" priority="1368"/>
  </conditionalFormatting>
  <conditionalFormatting sqref="D3079">
    <cfRule type="duplicateValues" dxfId="0" priority="1370"/>
  </conditionalFormatting>
  <conditionalFormatting sqref="D3080">
    <cfRule type="duplicateValues" dxfId="0" priority="1371"/>
  </conditionalFormatting>
  <conditionalFormatting sqref="D3081">
    <cfRule type="duplicateValues" dxfId="0" priority="1373"/>
  </conditionalFormatting>
  <conditionalFormatting sqref="D3082">
    <cfRule type="duplicateValues" dxfId="0" priority="1374"/>
  </conditionalFormatting>
  <conditionalFormatting sqref="D3083">
    <cfRule type="duplicateValues" dxfId="0" priority="1376"/>
  </conditionalFormatting>
  <conditionalFormatting sqref="D3084">
    <cfRule type="duplicateValues" dxfId="0" priority="1377"/>
  </conditionalFormatting>
  <conditionalFormatting sqref="D3085">
    <cfRule type="duplicateValues" dxfId="0" priority="1379"/>
  </conditionalFormatting>
  <conditionalFormatting sqref="D3086">
    <cfRule type="duplicateValues" dxfId="0" priority="1380"/>
  </conditionalFormatting>
  <conditionalFormatting sqref="D3087">
    <cfRule type="duplicateValues" dxfId="0" priority="1382"/>
  </conditionalFormatting>
  <conditionalFormatting sqref="D3088">
    <cfRule type="duplicateValues" dxfId="0" priority="1383"/>
  </conditionalFormatting>
  <conditionalFormatting sqref="D3089">
    <cfRule type="duplicateValues" dxfId="0" priority="1385"/>
  </conditionalFormatting>
  <conditionalFormatting sqref="D3090">
    <cfRule type="duplicateValues" dxfId="0" priority="1386"/>
  </conditionalFormatting>
  <conditionalFormatting sqref="D3091">
    <cfRule type="duplicateValues" dxfId="0" priority="1397"/>
  </conditionalFormatting>
  <conditionalFormatting sqref="D3092">
    <cfRule type="duplicateValues" dxfId="0" priority="1273"/>
  </conditionalFormatting>
  <conditionalFormatting sqref="D3093">
    <cfRule type="duplicateValues" dxfId="0" priority="1276"/>
  </conditionalFormatting>
  <conditionalFormatting sqref="D3094">
    <cfRule type="duplicateValues" dxfId="0" priority="1277"/>
  </conditionalFormatting>
  <conditionalFormatting sqref="D3095">
    <cfRule type="duplicateValues" dxfId="0" priority="1278"/>
  </conditionalFormatting>
  <conditionalFormatting sqref="D3096">
    <cfRule type="duplicateValues" dxfId="0" priority="1281"/>
  </conditionalFormatting>
  <conditionalFormatting sqref="D3097">
    <cfRule type="duplicateValues" dxfId="0" priority="1282"/>
  </conditionalFormatting>
  <conditionalFormatting sqref="D3098">
    <cfRule type="duplicateValues" dxfId="0" priority="1283"/>
  </conditionalFormatting>
  <conditionalFormatting sqref="D3099">
    <cfRule type="duplicateValues" dxfId="0" priority="1285"/>
  </conditionalFormatting>
  <conditionalFormatting sqref="D3100">
    <cfRule type="duplicateValues" dxfId="0" priority="1288"/>
  </conditionalFormatting>
  <conditionalFormatting sqref="D3101">
    <cfRule type="duplicateValues" dxfId="0" priority="1291"/>
  </conditionalFormatting>
  <conditionalFormatting sqref="D3102">
    <cfRule type="duplicateValues" dxfId="0" priority="1292"/>
  </conditionalFormatting>
  <conditionalFormatting sqref="D3103">
    <cfRule type="duplicateValues" dxfId="0" priority="1293"/>
  </conditionalFormatting>
  <conditionalFormatting sqref="D3104">
    <cfRule type="duplicateValues" dxfId="0" priority="1296"/>
  </conditionalFormatting>
  <conditionalFormatting sqref="D3105">
    <cfRule type="duplicateValues" dxfId="0" priority="1271"/>
  </conditionalFormatting>
  <conditionalFormatting sqref="E3105">
    <cfRule type="duplicateValues" dxfId="0" priority="1269"/>
  </conditionalFormatting>
  <conditionalFormatting sqref="D3106">
    <cfRule type="duplicateValues" dxfId="0" priority="1298"/>
  </conditionalFormatting>
  <conditionalFormatting sqref="D3107">
    <cfRule type="duplicateValues" dxfId="0" priority="1300"/>
  </conditionalFormatting>
  <conditionalFormatting sqref="D3108">
    <cfRule type="duplicateValues" dxfId="0" priority="1303"/>
  </conditionalFormatting>
  <conditionalFormatting sqref="D3109">
    <cfRule type="duplicateValues" dxfId="0" priority="1304"/>
  </conditionalFormatting>
  <conditionalFormatting sqref="D3110">
    <cfRule type="duplicateValues" dxfId="0" priority="1267"/>
  </conditionalFormatting>
  <conditionalFormatting sqref="D3111">
    <cfRule type="duplicateValues" dxfId="0" priority="1308"/>
  </conditionalFormatting>
  <conditionalFormatting sqref="D3112">
    <cfRule type="duplicateValues" dxfId="0" priority="1309"/>
  </conditionalFormatting>
  <conditionalFormatting sqref="D3113">
    <cfRule type="duplicateValues" dxfId="0" priority="1310"/>
  </conditionalFormatting>
  <conditionalFormatting sqref="D3114">
    <cfRule type="duplicateValues" dxfId="0" priority="1313"/>
  </conditionalFormatting>
  <conditionalFormatting sqref="D3115">
    <cfRule type="duplicateValues" dxfId="0" priority="1314"/>
  </conditionalFormatting>
  <conditionalFormatting sqref="D3116">
    <cfRule type="duplicateValues" dxfId="0" priority="1315"/>
  </conditionalFormatting>
  <conditionalFormatting sqref="D3117">
    <cfRule type="duplicateValues" dxfId="0" priority="1318"/>
  </conditionalFormatting>
  <conditionalFormatting sqref="D3118">
    <cfRule type="duplicateValues" dxfId="0" priority="1319"/>
  </conditionalFormatting>
  <conditionalFormatting sqref="D3119">
    <cfRule type="duplicateValues" dxfId="0" priority="1320"/>
  </conditionalFormatting>
  <conditionalFormatting sqref="D3120">
    <cfRule type="duplicateValues" dxfId="0" priority="1323"/>
  </conditionalFormatting>
  <conditionalFormatting sqref="D3121">
    <cfRule type="duplicateValues" dxfId="0" priority="1324"/>
  </conditionalFormatting>
  <conditionalFormatting sqref="D3122">
    <cfRule type="duplicateValues" dxfId="0" priority="1398"/>
  </conditionalFormatting>
  <conditionalFormatting sqref="D3123">
    <cfRule type="duplicateValues" dxfId="0" priority="1752"/>
  </conditionalFormatting>
  <conditionalFormatting sqref="D3124">
    <cfRule type="duplicateValues" dxfId="0" priority="1196"/>
  </conditionalFormatting>
  <conditionalFormatting sqref="D3125">
    <cfRule type="duplicateValues" dxfId="0" priority="1195"/>
  </conditionalFormatting>
  <conditionalFormatting sqref="D3126">
    <cfRule type="duplicateValues" dxfId="0" priority="1200"/>
  </conditionalFormatting>
  <conditionalFormatting sqref="D3127">
    <cfRule type="duplicateValues" dxfId="0" priority="1199"/>
  </conditionalFormatting>
  <conditionalFormatting sqref="D3128">
    <cfRule type="duplicateValues" dxfId="0" priority="1204"/>
  </conditionalFormatting>
  <conditionalFormatting sqref="D3129">
    <cfRule type="duplicateValues" dxfId="0" priority="1208"/>
  </conditionalFormatting>
  <conditionalFormatting sqref="D3130">
    <cfRule type="duplicateValues" dxfId="0" priority="1207"/>
  </conditionalFormatting>
  <conditionalFormatting sqref="D3131">
    <cfRule type="duplicateValues" dxfId="0" priority="1212"/>
  </conditionalFormatting>
  <conditionalFormatting sqref="D3132">
    <cfRule type="duplicateValues" dxfId="0" priority="1211"/>
  </conditionalFormatting>
  <conditionalFormatting sqref="D3133">
    <cfRule type="duplicateValues" dxfId="0" priority="1216"/>
  </conditionalFormatting>
  <conditionalFormatting sqref="D3134">
    <cfRule type="duplicateValues" dxfId="0" priority="1215"/>
  </conditionalFormatting>
  <conditionalFormatting sqref="D3135">
    <cfRule type="duplicateValues" dxfId="0" priority="1220"/>
  </conditionalFormatting>
  <conditionalFormatting sqref="D3136">
    <cfRule type="duplicateValues" dxfId="0" priority="1219"/>
  </conditionalFormatting>
  <conditionalFormatting sqref="D3137">
    <cfRule type="duplicateValues" dxfId="0" priority="1224"/>
  </conditionalFormatting>
  <conditionalFormatting sqref="D3138">
    <cfRule type="duplicateValues" dxfId="0" priority="1223"/>
  </conditionalFormatting>
  <conditionalFormatting sqref="D3139">
    <cfRule type="duplicateValues" dxfId="0" priority="1228"/>
  </conditionalFormatting>
  <conditionalFormatting sqref="D3140">
    <cfRule type="duplicateValues" dxfId="0" priority="1227"/>
  </conditionalFormatting>
  <conditionalFormatting sqref="E3140">
    <cfRule type="duplicateValues" dxfId="0" priority="1194"/>
  </conditionalFormatting>
  <conditionalFormatting sqref="D3141">
    <cfRule type="duplicateValues" dxfId="0" priority="1232"/>
  </conditionalFormatting>
  <conditionalFormatting sqref="D3142">
    <cfRule type="duplicateValues" dxfId="0" priority="1231"/>
  </conditionalFormatting>
  <conditionalFormatting sqref="D3143">
    <cfRule type="duplicateValues" dxfId="0" priority="1236"/>
  </conditionalFormatting>
  <conditionalFormatting sqref="D3144">
    <cfRule type="duplicateValues" dxfId="0" priority="1235"/>
  </conditionalFormatting>
  <conditionalFormatting sqref="D3145">
    <cfRule type="duplicateValues" dxfId="0" priority="1240"/>
  </conditionalFormatting>
  <conditionalFormatting sqref="E3145">
    <cfRule type="duplicateValues" dxfId="0" priority="1193"/>
  </conditionalFormatting>
  <conditionalFormatting sqref="D3146">
    <cfRule type="duplicateValues" dxfId="0" priority="1239"/>
  </conditionalFormatting>
  <conditionalFormatting sqref="D3147">
    <cfRule type="duplicateValues" dxfId="0" priority="1244"/>
  </conditionalFormatting>
  <conditionalFormatting sqref="D3148">
    <cfRule type="duplicateValues" dxfId="0" priority="1243"/>
  </conditionalFormatting>
  <conditionalFormatting sqref="D3149">
    <cfRule type="duplicateValues" dxfId="0" priority="1248"/>
  </conditionalFormatting>
  <conditionalFormatting sqref="D3150">
    <cfRule type="duplicateValues" dxfId="0" priority="1149"/>
  </conditionalFormatting>
  <conditionalFormatting sqref="D3151">
    <cfRule type="duplicateValues" dxfId="0" priority="1151"/>
  </conditionalFormatting>
  <conditionalFormatting sqref="D3153">
    <cfRule type="duplicateValues" dxfId="0" priority="1153"/>
  </conditionalFormatting>
  <conditionalFormatting sqref="D3154">
    <cfRule type="duplicateValues" dxfId="0" priority="1152"/>
  </conditionalFormatting>
  <conditionalFormatting sqref="D3155">
    <cfRule type="duplicateValues" dxfId="0" priority="1155"/>
  </conditionalFormatting>
  <conditionalFormatting sqref="D3156">
    <cfRule type="duplicateValues" dxfId="0" priority="1154"/>
  </conditionalFormatting>
  <conditionalFormatting sqref="D3157">
    <cfRule type="duplicateValues" dxfId="0" priority="1157"/>
  </conditionalFormatting>
  <conditionalFormatting sqref="D3158">
    <cfRule type="duplicateValues" dxfId="0" priority="1156"/>
  </conditionalFormatting>
  <conditionalFormatting sqref="D3159">
    <cfRule type="duplicateValues" dxfId="0" priority="1159"/>
  </conditionalFormatting>
  <conditionalFormatting sqref="D3160">
    <cfRule type="duplicateValues" dxfId="0" priority="1160"/>
  </conditionalFormatting>
  <conditionalFormatting sqref="D3161">
    <cfRule type="duplicateValues" dxfId="0" priority="1162"/>
  </conditionalFormatting>
  <conditionalFormatting sqref="D3162">
    <cfRule type="duplicateValues" dxfId="0" priority="1161"/>
  </conditionalFormatting>
  <conditionalFormatting sqref="D3163">
    <cfRule type="duplicateValues" dxfId="0" priority="1164"/>
  </conditionalFormatting>
  <conditionalFormatting sqref="D3164">
    <cfRule type="duplicateValues" dxfId="0" priority="1163"/>
  </conditionalFormatting>
  <conditionalFormatting sqref="D3165">
    <cfRule type="duplicateValues" dxfId="0" priority="1166"/>
  </conditionalFormatting>
  <conditionalFormatting sqref="D3166">
    <cfRule type="duplicateValues" dxfId="0" priority="1165"/>
  </conditionalFormatting>
  <conditionalFormatting sqref="D3167">
    <cfRule type="duplicateValues" dxfId="0" priority="1168"/>
  </conditionalFormatting>
  <conditionalFormatting sqref="D3168">
    <cfRule type="duplicateValues" dxfId="0" priority="1167"/>
  </conditionalFormatting>
  <conditionalFormatting sqref="D3169">
    <cfRule type="duplicateValues" dxfId="0" priority="1169"/>
  </conditionalFormatting>
  <conditionalFormatting sqref="D3170">
    <cfRule type="duplicateValues" dxfId="0" priority="1171"/>
  </conditionalFormatting>
  <conditionalFormatting sqref="D3171">
    <cfRule type="duplicateValues" dxfId="0" priority="1173"/>
  </conditionalFormatting>
  <conditionalFormatting sqref="D3172">
    <cfRule type="duplicateValues" dxfId="0" priority="1172"/>
  </conditionalFormatting>
  <conditionalFormatting sqref="D3173">
    <cfRule type="duplicateValues" dxfId="0" priority="1175"/>
  </conditionalFormatting>
  <conditionalFormatting sqref="D3174">
    <cfRule type="duplicateValues" dxfId="0" priority="1174"/>
  </conditionalFormatting>
  <conditionalFormatting sqref="D3176">
    <cfRule type="duplicateValues" dxfId="0" priority="1176"/>
  </conditionalFormatting>
  <conditionalFormatting sqref="D3177">
    <cfRule type="duplicateValues" dxfId="0" priority="1179"/>
  </conditionalFormatting>
  <conditionalFormatting sqref="D3178">
    <cfRule type="duplicateValues" dxfId="0" priority="1178"/>
  </conditionalFormatting>
  <conditionalFormatting sqref="D3179">
    <cfRule type="duplicateValues" dxfId="0" priority="1180"/>
  </conditionalFormatting>
  <conditionalFormatting sqref="D3180">
    <cfRule type="duplicateValues" dxfId="0" priority="1182"/>
  </conditionalFormatting>
  <conditionalFormatting sqref="D3181">
    <cfRule type="duplicateValues" dxfId="0" priority="1184"/>
  </conditionalFormatting>
  <conditionalFormatting sqref="D3182">
    <cfRule type="duplicateValues" dxfId="0" priority="1183"/>
  </conditionalFormatting>
  <conditionalFormatting sqref="E3182">
    <cfRule type="duplicateValues" dxfId="0" priority="1148"/>
  </conditionalFormatting>
  <conditionalFormatting sqref="D3183">
    <cfRule type="duplicateValues" dxfId="0" priority="1186"/>
  </conditionalFormatting>
  <conditionalFormatting sqref="D3184">
    <cfRule type="duplicateValues" dxfId="0" priority="1185"/>
  </conditionalFormatting>
  <conditionalFormatting sqref="D3185">
    <cfRule type="duplicateValues" dxfId="0" priority="1188"/>
  </conditionalFormatting>
  <conditionalFormatting sqref="D3186">
    <cfRule type="duplicateValues" dxfId="0" priority="1187"/>
  </conditionalFormatting>
  <conditionalFormatting sqref="D3187">
    <cfRule type="duplicateValues" dxfId="0" priority="1190"/>
  </conditionalFormatting>
  <conditionalFormatting sqref="D3188">
    <cfRule type="duplicateValues" dxfId="0" priority="1189"/>
  </conditionalFormatting>
  <conditionalFormatting sqref="D3189">
    <cfRule type="duplicateValues" dxfId="0" priority="1191"/>
  </conditionalFormatting>
  <conditionalFormatting sqref="D3190">
    <cfRule type="duplicateValues" dxfId="0" priority="1247"/>
  </conditionalFormatting>
  <conditionalFormatting sqref="D3191">
    <cfRule type="duplicateValues" dxfId="0" priority="1252"/>
  </conditionalFormatting>
  <conditionalFormatting sqref="D3192">
    <cfRule type="duplicateValues" dxfId="0" priority="1251"/>
  </conditionalFormatting>
  <conditionalFormatting sqref="D3193">
    <cfRule type="duplicateValues" dxfId="0" priority="1256"/>
  </conditionalFormatting>
  <conditionalFormatting sqref="D3194">
    <cfRule type="duplicateValues" dxfId="0" priority="1255"/>
  </conditionalFormatting>
  <conditionalFormatting sqref="D3195">
    <cfRule type="duplicateValues" dxfId="0" priority="1260"/>
  </conditionalFormatting>
  <conditionalFormatting sqref="D3196">
    <cfRule type="duplicateValues" dxfId="0" priority="1133"/>
  </conditionalFormatting>
  <conditionalFormatting sqref="D3197">
    <cfRule type="duplicateValues" dxfId="0" priority="1135"/>
  </conditionalFormatting>
  <conditionalFormatting sqref="D3198">
    <cfRule type="duplicateValues" dxfId="0" priority="1134"/>
  </conditionalFormatting>
  <conditionalFormatting sqref="D3199">
    <cfRule type="duplicateValues" dxfId="0" priority="1137"/>
  </conditionalFormatting>
  <conditionalFormatting sqref="D3200">
    <cfRule type="duplicateValues" dxfId="0" priority="1138"/>
  </conditionalFormatting>
  <conditionalFormatting sqref="D3201">
    <cfRule type="duplicateValues" dxfId="0" priority="1140"/>
  </conditionalFormatting>
  <conditionalFormatting sqref="D3202">
    <cfRule type="duplicateValues" dxfId="0" priority="1139"/>
  </conditionalFormatting>
  <conditionalFormatting sqref="D3203">
    <cfRule type="duplicateValues" dxfId="0" priority="1141"/>
  </conditionalFormatting>
  <conditionalFormatting sqref="D3204">
    <cfRule type="duplicateValues" dxfId="0" priority="1143"/>
  </conditionalFormatting>
  <conditionalFormatting sqref="D3205">
    <cfRule type="duplicateValues" dxfId="0" priority="1145"/>
  </conditionalFormatting>
  <conditionalFormatting sqref="D3206">
    <cfRule type="duplicateValues" dxfId="0" priority="1144"/>
  </conditionalFormatting>
  <conditionalFormatting sqref="D3207">
    <cfRule type="duplicateValues" dxfId="0" priority="1146"/>
  </conditionalFormatting>
  <conditionalFormatting sqref="D3208">
    <cfRule type="duplicateValues" dxfId="0" priority="1259"/>
  </conditionalFormatting>
  <conditionalFormatting sqref="D3209">
    <cfRule type="duplicateValues" dxfId="0" priority="1102"/>
  </conditionalFormatting>
  <conditionalFormatting sqref="E3209">
    <cfRule type="duplicateValues" dxfId="0" priority="1097"/>
  </conditionalFormatting>
  <conditionalFormatting sqref="D3210">
    <cfRule type="duplicateValues" dxfId="0" priority="1101"/>
  </conditionalFormatting>
  <conditionalFormatting sqref="E3210">
    <cfRule type="duplicateValues" dxfId="0" priority="1096"/>
  </conditionalFormatting>
  <conditionalFormatting sqref="D3211">
    <cfRule type="duplicateValues" dxfId="0" priority="1104"/>
  </conditionalFormatting>
  <conditionalFormatting sqref="E3211">
    <cfRule type="duplicateValues" dxfId="0" priority="1099"/>
  </conditionalFormatting>
  <conditionalFormatting sqref="D3212">
    <cfRule type="duplicateValues" dxfId="0" priority="1106"/>
  </conditionalFormatting>
  <conditionalFormatting sqref="E3212">
    <cfRule type="duplicateValues" dxfId="0" priority="1100"/>
  </conditionalFormatting>
  <conditionalFormatting sqref="D3213">
    <cfRule type="duplicateValues" dxfId="0" priority="1105"/>
  </conditionalFormatting>
  <conditionalFormatting sqref="D3214">
    <cfRule type="duplicateValues" dxfId="0" priority="1108"/>
  </conditionalFormatting>
  <conditionalFormatting sqref="D3215">
    <cfRule type="duplicateValues" dxfId="0" priority="1110"/>
  </conditionalFormatting>
  <conditionalFormatting sqref="D3216">
    <cfRule type="duplicateValues" dxfId="0" priority="1109"/>
  </conditionalFormatting>
  <conditionalFormatting sqref="D3217">
    <cfRule type="duplicateValues" dxfId="0" priority="1112"/>
  </conditionalFormatting>
  <conditionalFormatting sqref="D3218">
    <cfRule type="duplicateValues" dxfId="0" priority="1114"/>
  </conditionalFormatting>
  <conditionalFormatting sqref="E3218">
    <cfRule type="duplicateValues" dxfId="0" priority="1095"/>
  </conditionalFormatting>
  <conditionalFormatting sqref="D3219">
    <cfRule type="duplicateValues" dxfId="0" priority="1113"/>
  </conditionalFormatting>
  <conditionalFormatting sqref="D3220">
    <cfRule type="duplicateValues" dxfId="0" priority="1115"/>
  </conditionalFormatting>
  <conditionalFormatting sqref="D3221">
    <cfRule type="duplicateValues" dxfId="0" priority="1118"/>
  </conditionalFormatting>
  <conditionalFormatting sqref="D3222">
    <cfRule type="duplicateValues" dxfId="0" priority="1117"/>
  </conditionalFormatting>
  <conditionalFormatting sqref="D3223">
    <cfRule type="duplicateValues" dxfId="0" priority="1119"/>
  </conditionalFormatting>
  <conditionalFormatting sqref="D3224">
    <cfRule type="duplicateValues" dxfId="0" priority="1122"/>
  </conditionalFormatting>
  <conditionalFormatting sqref="D3225">
    <cfRule type="duplicateValues" dxfId="0" priority="1123"/>
  </conditionalFormatting>
  <conditionalFormatting sqref="D3226">
    <cfRule type="duplicateValues" dxfId="0" priority="1126"/>
  </conditionalFormatting>
  <conditionalFormatting sqref="D3227">
    <cfRule type="duplicateValues" dxfId="0" priority="1125"/>
  </conditionalFormatting>
  <conditionalFormatting sqref="D3228">
    <cfRule type="duplicateValues" dxfId="0" priority="1127"/>
  </conditionalFormatting>
  <conditionalFormatting sqref="D3229">
    <cfRule type="duplicateValues" dxfId="0" priority="1130"/>
  </conditionalFormatting>
  <conditionalFormatting sqref="D3230">
    <cfRule type="duplicateValues" dxfId="0" priority="1129"/>
  </conditionalFormatting>
  <conditionalFormatting sqref="E3230">
    <cfRule type="duplicateValues" dxfId="0" priority="1094"/>
  </conditionalFormatting>
  <conditionalFormatting sqref="D3231">
    <cfRule type="duplicateValues" dxfId="0" priority="1131"/>
  </conditionalFormatting>
  <conditionalFormatting sqref="D3232">
    <cfRule type="duplicateValues" dxfId="0" priority="1082"/>
  </conditionalFormatting>
  <conditionalFormatting sqref="D3233">
    <cfRule type="duplicateValues" dxfId="0" priority="1084"/>
  </conditionalFormatting>
  <conditionalFormatting sqref="D3234">
    <cfRule type="duplicateValues" dxfId="0" priority="1264"/>
  </conditionalFormatting>
  <conditionalFormatting sqref="D3235">
    <cfRule type="duplicateValues" dxfId="0" priority="1085"/>
  </conditionalFormatting>
  <conditionalFormatting sqref="D3236">
    <cfRule type="duplicateValues" dxfId="0" priority="1086"/>
  </conditionalFormatting>
  <conditionalFormatting sqref="D3237">
    <cfRule type="duplicateValues" dxfId="0" priority="1040"/>
  </conditionalFormatting>
  <conditionalFormatting sqref="D3238">
    <cfRule type="duplicateValues" dxfId="0" priority="1041"/>
  </conditionalFormatting>
  <conditionalFormatting sqref="D3239">
    <cfRule type="duplicateValues" dxfId="0" priority="1042"/>
  </conditionalFormatting>
  <conditionalFormatting sqref="D3240">
    <cfRule type="duplicateValues" dxfId="0" priority="1043"/>
  </conditionalFormatting>
  <conditionalFormatting sqref="D3241">
    <cfRule type="duplicateValues" dxfId="0" priority="1044"/>
  </conditionalFormatting>
  <conditionalFormatting sqref="D3242">
    <cfRule type="duplicateValues" dxfId="0" priority="1046"/>
  </conditionalFormatting>
  <conditionalFormatting sqref="D3243">
    <cfRule type="duplicateValues" dxfId="0" priority="1047"/>
  </conditionalFormatting>
  <conditionalFormatting sqref="D3244">
    <cfRule type="duplicateValues" dxfId="0" priority="1048"/>
  </conditionalFormatting>
  <conditionalFormatting sqref="D3245">
    <cfRule type="duplicateValues" dxfId="0" priority="1049"/>
  </conditionalFormatting>
  <conditionalFormatting sqref="D3246">
    <cfRule type="duplicateValues" dxfId="0" priority="1050"/>
  </conditionalFormatting>
  <conditionalFormatting sqref="D3247">
    <cfRule type="duplicateValues" dxfId="0" priority="1051"/>
  </conditionalFormatting>
  <conditionalFormatting sqref="D3248">
    <cfRule type="duplicateValues" dxfId="0" priority="1052"/>
  </conditionalFormatting>
  <conditionalFormatting sqref="D3249">
    <cfRule type="duplicateValues" dxfId="0" priority="1054"/>
  </conditionalFormatting>
  <conditionalFormatting sqref="D3250">
    <cfRule type="duplicateValues" dxfId="0" priority="1056"/>
  </conditionalFormatting>
  <conditionalFormatting sqref="D3251">
    <cfRule type="duplicateValues" dxfId="0" priority="1057"/>
  </conditionalFormatting>
  <conditionalFormatting sqref="D3252">
    <cfRule type="duplicateValues" dxfId="0" priority="1058"/>
  </conditionalFormatting>
  <conditionalFormatting sqref="D3253">
    <cfRule type="duplicateValues" dxfId="0" priority="1059"/>
  </conditionalFormatting>
  <conditionalFormatting sqref="D3254">
    <cfRule type="duplicateValues" dxfId="0" priority="1061"/>
  </conditionalFormatting>
  <conditionalFormatting sqref="D3255">
    <cfRule type="duplicateValues" dxfId="0" priority="1062"/>
  </conditionalFormatting>
  <conditionalFormatting sqref="D3256">
    <cfRule type="duplicateValues" dxfId="0" priority="1063"/>
  </conditionalFormatting>
  <conditionalFormatting sqref="D3257">
    <cfRule type="duplicateValues" dxfId="0" priority="1064"/>
  </conditionalFormatting>
  <conditionalFormatting sqref="D3258">
    <cfRule type="duplicateValues" dxfId="0" priority="1065"/>
  </conditionalFormatting>
  <conditionalFormatting sqref="D3259">
    <cfRule type="duplicateValues" dxfId="0" priority="1066"/>
  </conditionalFormatting>
  <conditionalFormatting sqref="D3260">
    <cfRule type="duplicateValues" dxfId="0" priority="1068"/>
  </conditionalFormatting>
  <conditionalFormatting sqref="D3261">
    <cfRule type="duplicateValues" dxfId="0" priority="1069"/>
  </conditionalFormatting>
  <conditionalFormatting sqref="D3262">
    <cfRule type="duplicateValues" dxfId="0" priority="1070"/>
  </conditionalFormatting>
  <conditionalFormatting sqref="D3263">
    <cfRule type="duplicateValues" dxfId="0" priority="1071"/>
  </conditionalFormatting>
  <conditionalFormatting sqref="D3264">
    <cfRule type="duplicateValues" dxfId="0" priority="1072"/>
  </conditionalFormatting>
  <conditionalFormatting sqref="D3265">
    <cfRule type="duplicateValues" dxfId="0" priority="1073"/>
  </conditionalFormatting>
  <conditionalFormatting sqref="D3266">
    <cfRule type="duplicateValues" dxfId="0" priority="1075"/>
  </conditionalFormatting>
  <conditionalFormatting sqref="D3267">
    <cfRule type="duplicateValues" dxfId="0" priority="1076"/>
  </conditionalFormatting>
  <conditionalFormatting sqref="D3268">
    <cfRule type="duplicateValues" dxfId="0" priority="1077"/>
  </conditionalFormatting>
  <conditionalFormatting sqref="D3269">
    <cfRule type="duplicateValues" dxfId="0" priority="1078"/>
  </conditionalFormatting>
  <conditionalFormatting sqref="D3270">
    <cfRule type="duplicateValues" dxfId="0" priority="1079"/>
  </conditionalFormatting>
  <conditionalFormatting sqref="D3271">
    <cfRule type="duplicateValues" dxfId="0" priority="1080"/>
  </conditionalFormatting>
  <conditionalFormatting sqref="E3271">
    <cfRule type="duplicateValues" dxfId="0" priority="1039"/>
  </conditionalFormatting>
  <conditionalFormatting sqref="D3272">
    <cfRule type="duplicateValues" dxfId="0" priority="1088"/>
  </conditionalFormatting>
  <conditionalFormatting sqref="D3273">
    <cfRule type="duplicateValues" dxfId="0" priority="1089"/>
  </conditionalFormatting>
  <conditionalFormatting sqref="D3274">
    <cfRule type="duplicateValues" dxfId="0" priority="1091"/>
  </conditionalFormatting>
  <conditionalFormatting sqref="D3275">
    <cfRule type="duplicateValues" dxfId="0" priority="1092"/>
  </conditionalFormatting>
  <conditionalFormatting sqref="D3277">
    <cfRule type="duplicateValues" dxfId="0" priority="1033"/>
  </conditionalFormatting>
  <conditionalFormatting sqref="D3278">
    <cfRule type="duplicateValues" dxfId="0" priority="1032"/>
  </conditionalFormatting>
  <conditionalFormatting sqref="D3279">
    <cfRule type="duplicateValues" dxfId="0" priority="1035"/>
  </conditionalFormatting>
  <conditionalFormatting sqref="D3280">
    <cfRule type="duplicateValues" dxfId="0" priority="1034"/>
  </conditionalFormatting>
  <conditionalFormatting sqref="D3281">
    <cfRule type="duplicateValues" dxfId="0" priority="1017"/>
  </conditionalFormatting>
  <conditionalFormatting sqref="D3282">
    <cfRule type="duplicateValues" dxfId="0" priority="1016"/>
  </conditionalFormatting>
  <conditionalFormatting sqref="D3283">
    <cfRule type="duplicateValues" dxfId="0" priority="1015"/>
  </conditionalFormatting>
  <conditionalFormatting sqref="D3284">
    <cfRule type="duplicateValues" dxfId="0" priority="1020"/>
  </conditionalFormatting>
  <conditionalFormatting sqref="D3285">
    <cfRule type="duplicateValues" dxfId="0" priority="1019"/>
  </conditionalFormatting>
  <conditionalFormatting sqref="D3286">
    <cfRule type="duplicateValues" dxfId="0" priority="1018"/>
  </conditionalFormatting>
  <conditionalFormatting sqref="D3287">
    <cfRule type="duplicateValues" dxfId="0" priority="1026"/>
  </conditionalFormatting>
  <conditionalFormatting sqref="D3288">
    <cfRule type="duplicateValues" dxfId="0" priority="1025"/>
  </conditionalFormatting>
  <conditionalFormatting sqref="D3289">
    <cfRule type="duplicateValues" dxfId="0" priority="955"/>
  </conditionalFormatting>
  <conditionalFormatting sqref="D3290">
    <cfRule type="duplicateValues" dxfId="0" priority="957"/>
  </conditionalFormatting>
  <conditionalFormatting sqref="D3291">
    <cfRule type="duplicateValues" dxfId="0" priority="958"/>
  </conditionalFormatting>
  <conditionalFormatting sqref="D3292">
    <cfRule type="duplicateValues" dxfId="0" priority="960"/>
  </conditionalFormatting>
  <conditionalFormatting sqref="D3293">
    <cfRule type="duplicateValues" dxfId="0" priority="961"/>
  </conditionalFormatting>
  <conditionalFormatting sqref="D3294">
    <cfRule type="duplicateValues" dxfId="0" priority="963"/>
  </conditionalFormatting>
  <conditionalFormatting sqref="D3295">
    <cfRule type="duplicateValues" dxfId="0" priority="964"/>
  </conditionalFormatting>
  <conditionalFormatting sqref="D3296">
    <cfRule type="duplicateValues" dxfId="0" priority="966"/>
  </conditionalFormatting>
  <conditionalFormatting sqref="D3297">
    <cfRule type="duplicateValues" dxfId="0" priority="967"/>
  </conditionalFormatting>
  <conditionalFormatting sqref="D3300">
    <cfRule type="duplicateValues" dxfId="0" priority="970"/>
  </conditionalFormatting>
  <conditionalFormatting sqref="D3301">
    <cfRule type="duplicateValues" dxfId="0" priority="971"/>
  </conditionalFormatting>
  <conditionalFormatting sqref="D3302">
    <cfRule type="duplicateValues" dxfId="0" priority="973"/>
  </conditionalFormatting>
  <conditionalFormatting sqref="D3303">
    <cfRule type="duplicateValues" dxfId="0" priority="974"/>
  </conditionalFormatting>
  <conditionalFormatting sqref="D3304">
    <cfRule type="duplicateValues" dxfId="0" priority="976"/>
  </conditionalFormatting>
  <conditionalFormatting sqref="D3305">
    <cfRule type="duplicateValues" dxfId="0" priority="977"/>
  </conditionalFormatting>
  <conditionalFormatting sqref="D3306">
    <cfRule type="duplicateValues" dxfId="0" priority="979"/>
  </conditionalFormatting>
  <conditionalFormatting sqref="D3307">
    <cfRule type="duplicateValues" dxfId="0" priority="980"/>
  </conditionalFormatting>
  <conditionalFormatting sqref="D3308">
    <cfRule type="duplicateValues" dxfId="0" priority="982"/>
  </conditionalFormatting>
  <conditionalFormatting sqref="D3311">
    <cfRule type="duplicateValues" dxfId="0" priority="985"/>
  </conditionalFormatting>
  <conditionalFormatting sqref="D3312">
    <cfRule type="duplicateValues" dxfId="0" priority="986"/>
  </conditionalFormatting>
  <conditionalFormatting sqref="D3313">
    <cfRule type="duplicateValues" dxfId="0" priority="988"/>
  </conditionalFormatting>
  <conditionalFormatting sqref="D3314">
    <cfRule type="duplicateValues" dxfId="0" priority="989"/>
  </conditionalFormatting>
  <conditionalFormatting sqref="D3315">
    <cfRule type="duplicateValues" dxfId="0" priority="991"/>
  </conditionalFormatting>
  <conditionalFormatting sqref="D3316">
    <cfRule type="duplicateValues" dxfId="0" priority="992"/>
  </conditionalFormatting>
  <conditionalFormatting sqref="D3317">
    <cfRule type="duplicateValues" dxfId="0" priority="994"/>
  </conditionalFormatting>
  <conditionalFormatting sqref="D3318">
    <cfRule type="duplicateValues" dxfId="0" priority="995"/>
  </conditionalFormatting>
  <conditionalFormatting sqref="D3319">
    <cfRule type="duplicateValues" dxfId="0" priority="997"/>
  </conditionalFormatting>
  <conditionalFormatting sqref="D3320">
    <cfRule type="duplicateValues" dxfId="0" priority="998"/>
  </conditionalFormatting>
  <conditionalFormatting sqref="D3321">
    <cfRule type="duplicateValues" dxfId="0" priority="1001"/>
  </conditionalFormatting>
  <conditionalFormatting sqref="D3322">
    <cfRule type="duplicateValues" dxfId="0" priority="1003"/>
  </conditionalFormatting>
  <conditionalFormatting sqref="D3323">
    <cfRule type="duplicateValues" dxfId="0" priority="1004"/>
  </conditionalFormatting>
  <conditionalFormatting sqref="D3324">
    <cfRule type="duplicateValues" dxfId="0" priority="1006"/>
  </conditionalFormatting>
  <conditionalFormatting sqref="D3325">
    <cfRule type="duplicateValues" dxfId="0" priority="1007"/>
  </conditionalFormatting>
  <conditionalFormatting sqref="D3326">
    <cfRule type="duplicateValues" dxfId="0" priority="1009"/>
  </conditionalFormatting>
  <conditionalFormatting sqref="D3327">
    <cfRule type="duplicateValues" dxfId="0" priority="877"/>
  </conditionalFormatting>
  <conditionalFormatting sqref="D3328">
    <cfRule type="duplicateValues" dxfId="0" priority="878"/>
  </conditionalFormatting>
  <conditionalFormatting sqref="D3329">
    <cfRule type="duplicateValues" dxfId="0" priority="880"/>
  </conditionalFormatting>
  <conditionalFormatting sqref="D3330">
    <cfRule type="duplicateValues" dxfId="0" priority="881"/>
  </conditionalFormatting>
  <conditionalFormatting sqref="D3331">
    <cfRule type="duplicateValues" dxfId="0" priority="882"/>
  </conditionalFormatting>
  <conditionalFormatting sqref="D3332">
    <cfRule type="duplicateValues" dxfId="0" priority="884"/>
  </conditionalFormatting>
  <conditionalFormatting sqref="D3333">
    <cfRule type="duplicateValues" dxfId="0" priority="885"/>
  </conditionalFormatting>
  <conditionalFormatting sqref="D3334">
    <cfRule type="duplicateValues" dxfId="0" priority="886"/>
  </conditionalFormatting>
  <conditionalFormatting sqref="D3335">
    <cfRule type="duplicateValues" dxfId="0" priority="889"/>
  </conditionalFormatting>
  <conditionalFormatting sqref="D3336">
    <cfRule type="duplicateValues" dxfId="0" priority="890"/>
  </conditionalFormatting>
  <conditionalFormatting sqref="D3337">
    <cfRule type="duplicateValues" dxfId="0" priority="892"/>
  </conditionalFormatting>
  <conditionalFormatting sqref="D3338">
    <cfRule type="duplicateValues" dxfId="0" priority="893"/>
  </conditionalFormatting>
  <conditionalFormatting sqref="D3339">
    <cfRule type="duplicateValues" dxfId="0" priority="894"/>
  </conditionalFormatting>
  <conditionalFormatting sqref="D3340">
    <cfRule type="duplicateValues" dxfId="0" priority="895"/>
  </conditionalFormatting>
  <conditionalFormatting sqref="D3341">
    <cfRule type="duplicateValues" dxfId="0" priority="876"/>
  </conditionalFormatting>
  <conditionalFormatting sqref="D3342">
    <cfRule type="duplicateValues" dxfId="0" priority="898"/>
  </conditionalFormatting>
  <conditionalFormatting sqref="D3343">
    <cfRule type="duplicateValues" dxfId="0" priority="899"/>
  </conditionalFormatting>
  <conditionalFormatting sqref="D3344">
    <cfRule type="duplicateValues" dxfId="0" priority="901"/>
  </conditionalFormatting>
  <conditionalFormatting sqref="D3345">
    <cfRule type="duplicateValues" dxfId="0" priority="902"/>
  </conditionalFormatting>
  <conditionalFormatting sqref="D3346">
    <cfRule type="duplicateValues" dxfId="0" priority="903"/>
  </conditionalFormatting>
  <conditionalFormatting sqref="D3347">
    <cfRule type="duplicateValues" dxfId="0" priority="905"/>
  </conditionalFormatting>
  <conditionalFormatting sqref="D3348">
    <cfRule type="duplicateValues" dxfId="0" priority="906"/>
  </conditionalFormatting>
  <conditionalFormatting sqref="D3349">
    <cfRule type="duplicateValues" dxfId="0" priority="907"/>
  </conditionalFormatting>
  <conditionalFormatting sqref="D3350">
    <cfRule type="duplicateValues" dxfId="0" priority="909"/>
  </conditionalFormatting>
  <conditionalFormatting sqref="D3351">
    <cfRule type="duplicateValues" dxfId="0" priority="910"/>
  </conditionalFormatting>
  <conditionalFormatting sqref="D3352">
    <cfRule type="duplicateValues" dxfId="0" priority="911"/>
  </conditionalFormatting>
  <conditionalFormatting sqref="D3353">
    <cfRule type="duplicateValues" dxfId="0" priority="914"/>
  </conditionalFormatting>
  <conditionalFormatting sqref="D3354">
    <cfRule type="duplicateValues" dxfId="0" priority="915"/>
  </conditionalFormatting>
  <conditionalFormatting sqref="D3355">
    <cfRule type="duplicateValues" dxfId="0" priority="917"/>
  </conditionalFormatting>
  <conditionalFormatting sqref="D3356">
    <cfRule type="duplicateValues" dxfId="0" priority="918"/>
  </conditionalFormatting>
  <conditionalFormatting sqref="D3357">
    <cfRule type="duplicateValues" dxfId="0" priority="919"/>
  </conditionalFormatting>
  <conditionalFormatting sqref="D3358">
    <cfRule type="duplicateValues" dxfId="0" priority="922"/>
  </conditionalFormatting>
  <conditionalFormatting sqref="D3359">
    <cfRule type="duplicateValues" dxfId="0" priority="923"/>
  </conditionalFormatting>
  <conditionalFormatting sqref="D3360">
    <cfRule type="duplicateValues" dxfId="0" priority="925"/>
  </conditionalFormatting>
  <conditionalFormatting sqref="D3361">
    <cfRule type="duplicateValues" dxfId="0" priority="926"/>
  </conditionalFormatting>
  <conditionalFormatting sqref="D3362">
    <cfRule type="duplicateValues" dxfId="0" priority="927"/>
  </conditionalFormatting>
  <conditionalFormatting sqref="D3363">
    <cfRule type="duplicateValues" dxfId="0" priority="929"/>
  </conditionalFormatting>
  <conditionalFormatting sqref="D3364">
    <cfRule type="duplicateValues" dxfId="0" priority="930"/>
  </conditionalFormatting>
  <conditionalFormatting sqref="D3365">
    <cfRule type="duplicateValues" dxfId="0" priority="931"/>
  </conditionalFormatting>
  <conditionalFormatting sqref="D3366">
    <cfRule type="duplicateValues" dxfId="0" priority="933"/>
  </conditionalFormatting>
  <conditionalFormatting sqref="D3367">
    <cfRule type="duplicateValues" dxfId="0" priority="934"/>
  </conditionalFormatting>
  <conditionalFormatting sqref="D3368">
    <cfRule type="duplicateValues" dxfId="0" priority="935"/>
  </conditionalFormatting>
  <conditionalFormatting sqref="E3368">
    <cfRule type="duplicateValues" dxfId="0" priority="823"/>
  </conditionalFormatting>
  <conditionalFormatting sqref="F3368">
    <cfRule type="duplicateValues" dxfId="0" priority="874"/>
  </conditionalFormatting>
  <conditionalFormatting sqref="D3369">
    <cfRule type="duplicateValues" dxfId="0" priority="937"/>
  </conditionalFormatting>
  <conditionalFormatting sqref="D3370">
    <cfRule type="duplicateValues" dxfId="0" priority="938"/>
  </conditionalFormatting>
  <conditionalFormatting sqref="D3371">
    <cfRule type="duplicateValues" dxfId="0" priority="939"/>
  </conditionalFormatting>
  <conditionalFormatting sqref="D3372">
    <cfRule type="duplicateValues" dxfId="0" priority="942"/>
  </conditionalFormatting>
  <conditionalFormatting sqref="D3373">
    <cfRule type="duplicateValues" dxfId="0" priority="943"/>
  </conditionalFormatting>
  <conditionalFormatting sqref="D3374">
    <cfRule type="duplicateValues" dxfId="0" priority="945"/>
  </conditionalFormatting>
  <conditionalFormatting sqref="D3375">
    <cfRule type="duplicateValues" dxfId="0" priority="946"/>
  </conditionalFormatting>
  <conditionalFormatting sqref="D3376">
    <cfRule type="duplicateValues" dxfId="0" priority="947"/>
  </conditionalFormatting>
  <conditionalFormatting sqref="E3376">
    <cfRule type="duplicateValues" dxfId="0" priority="873"/>
  </conditionalFormatting>
  <conditionalFormatting sqref="D3377">
    <cfRule type="duplicateValues" dxfId="0" priority="824"/>
  </conditionalFormatting>
  <conditionalFormatting sqref="D3378">
    <cfRule type="duplicateValues" dxfId="0" priority="825"/>
  </conditionalFormatting>
  <conditionalFormatting sqref="D3379">
    <cfRule type="duplicateValues" dxfId="0" priority="826"/>
  </conditionalFormatting>
  <conditionalFormatting sqref="D3380">
    <cfRule type="duplicateValues" dxfId="0" priority="827"/>
  </conditionalFormatting>
  <conditionalFormatting sqref="D3381">
    <cfRule type="duplicateValues" dxfId="0" priority="828"/>
  </conditionalFormatting>
  <conditionalFormatting sqref="D3382">
    <cfRule type="duplicateValues" dxfId="0" priority="830"/>
  </conditionalFormatting>
  <conditionalFormatting sqref="D3383">
    <cfRule type="duplicateValues" dxfId="0" priority="831"/>
  </conditionalFormatting>
  <conditionalFormatting sqref="D3384">
    <cfRule type="duplicateValues" dxfId="0" priority="832"/>
  </conditionalFormatting>
  <conditionalFormatting sqref="D3385">
    <cfRule type="duplicateValues" dxfId="0" priority="833"/>
  </conditionalFormatting>
  <conditionalFormatting sqref="D3386">
    <cfRule type="duplicateValues" dxfId="0" priority="834"/>
  </conditionalFormatting>
  <conditionalFormatting sqref="D3387">
    <cfRule type="duplicateValues" dxfId="0" priority="835"/>
  </conditionalFormatting>
  <conditionalFormatting sqref="D3388">
    <cfRule type="duplicateValues" dxfId="0" priority="838"/>
  </conditionalFormatting>
  <conditionalFormatting sqref="D3389">
    <cfRule type="duplicateValues" dxfId="0" priority="839"/>
  </conditionalFormatting>
  <conditionalFormatting sqref="D3390">
    <cfRule type="duplicateValues" dxfId="0" priority="840"/>
  </conditionalFormatting>
  <conditionalFormatting sqref="D3391">
    <cfRule type="duplicateValues" dxfId="0" priority="841"/>
  </conditionalFormatting>
  <conditionalFormatting sqref="D3392">
    <cfRule type="duplicateValues" dxfId="0" priority="842"/>
  </conditionalFormatting>
  <conditionalFormatting sqref="D3393">
    <cfRule type="duplicateValues" dxfId="0" priority="843"/>
  </conditionalFormatting>
  <conditionalFormatting sqref="D3394">
    <cfRule type="duplicateValues" dxfId="0" priority="845"/>
  </conditionalFormatting>
  <conditionalFormatting sqref="D3395">
    <cfRule type="duplicateValues" dxfId="0" priority="846"/>
  </conditionalFormatting>
  <conditionalFormatting sqref="D3396">
    <cfRule type="duplicateValues" dxfId="0" priority="847"/>
  </conditionalFormatting>
  <conditionalFormatting sqref="D3397">
    <cfRule type="duplicateValues" dxfId="0" priority="848"/>
  </conditionalFormatting>
  <conditionalFormatting sqref="D3398">
    <cfRule type="duplicateValues" dxfId="0" priority="850"/>
  </conditionalFormatting>
  <conditionalFormatting sqref="D3399">
    <cfRule type="duplicateValues" dxfId="0" priority="852"/>
  </conditionalFormatting>
  <conditionalFormatting sqref="D3400">
    <cfRule type="duplicateValues" dxfId="0" priority="853"/>
  </conditionalFormatting>
  <conditionalFormatting sqref="D3401">
    <cfRule type="duplicateValues" dxfId="0" priority="854"/>
  </conditionalFormatting>
  <conditionalFormatting sqref="D3402">
    <cfRule type="duplicateValues" dxfId="0" priority="855"/>
  </conditionalFormatting>
  <conditionalFormatting sqref="D3403">
    <cfRule type="duplicateValues" dxfId="0" priority="856"/>
  </conditionalFormatting>
  <conditionalFormatting sqref="D3404">
    <cfRule type="duplicateValues" dxfId="0" priority="857"/>
  </conditionalFormatting>
  <conditionalFormatting sqref="D3405">
    <cfRule type="duplicateValues" dxfId="0" priority="859"/>
  </conditionalFormatting>
  <conditionalFormatting sqref="D3406">
    <cfRule type="duplicateValues" dxfId="0" priority="860"/>
  </conditionalFormatting>
  <conditionalFormatting sqref="D3407">
    <cfRule type="duplicateValues" dxfId="0" priority="861"/>
  </conditionalFormatting>
  <conditionalFormatting sqref="D3408">
    <cfRule type="duplicateValues" dxfId="0" priority="862"/>
  </conditionalFormatting>
  <conditionalFormatting sqref="D3409">
    <cfRule type="duplicateValues" dxfId="0" priority="863"/>
  </conditionalFormatting>
  <conditionalFormatting sqref="D3410">
    <cfRule type="duplicateValues" dxfId="0" priority="864"/>
  </conditionalFormatting>
  <conditionalFormatting sqref="D3411">
    <cfRule type="duplicateValues" dxfId="0" priority="866"/>
  </conditionalFormatting>
  <conditionalFormatting sqref="D3412">
    <cfRule type="duplicateValues" dxfId="0" priority="867"/>
  </conditionalFormatting>
  <conditionalFormatting sqref="D3413">
    <cfRule type="duplicateValues" dxfId="0" priority="868"/>
  </conditionalFormatting>
  <conditionalFormatting sqref="D3414">
    <cfRule type="duplicateValues" dxfId="0" priority="869"/>
  </conditionalFormatting>
  <conditionalFormatting sqref="D3415">
    <cfRule type="duplicateValues" dxfId="0" priority="870"/>
  </conditionalFormatting>
  <conditionalFormatting sqref="D3416">
    <cfRule type="duplicateValues" dxfId="0" priority="871"/>
  </conditionalFormatting>
  <conditionalFormatting sqref="D3417">
    <cfRule type="duplicateValues" dxfId="0" priority="949"/>
  </conditionalFormatting>
  <conditionalFormatting sqref="D3418">
    <cfRule type="duplicateValues" dxfId="0" priority="950"/>
  </conditionalFormatting>
  <conditionalFormatting sqref="D3419">
    <cfRule type="duplicateValues" dxfId="0" priority="951"/>
  </conditionalFormatting>
  <conditionalFormatting sqref="D3420">
    <cfRule type="duplicateValues" dxfId="0" priority="1010"/>
  </conditionalFormatting>
  <conditionalFormatting sqref="D3421">
    <cfRule type="duplicateValues" dxfId="0" priority="1024"/>
  </conditionalFormatting>
  <conditionalFormatting sqref="D3422">
    <cfRule type="duplicateValues" dxfId="0" priority="658"/>
  </conditionalFormatting>
  <conditionalFormatting sqref="D3423">
    <cfRule type="duplicateValues" dxfId="0" priority="661"/>
  </conditionalFormatting>
  <conditionalFormatting sqref="E3423">
    <cfRule type="duplicateValues" dxfId="0" priority="655"/>
  </conditionalFormatting>
  <conditionalFormatting sqref="D3424">
    <cfRule type="duplicateValues" dxfId="0" priority="664"/>
  </conditionalFormatting>
  <conditionalFormatting sqref="D3425">
    <cfRule type="duplicateValues" dxfId="0" priority="667"/>
  </conditionalFormatting>
  <conditionalFormatting sqref="D3426">
    <cfRule type="duplicateValues" dxfId="0" priority="670"/>
  </conditionalFormatting>
  <conditionalFormatting sqref="D3427">
    <cfRule type="duplicateValues" dxfId="0" priority="673"/>
  </conditionalFormatting>
  <conditionalFormatting sqref="D3428">
    <cfRule type="duplicateValues" dxfId="0" priority="676"/>
  </conditionalFormatting>
  <conditionalFormatting sqref="D3429">
    <cfRule type="duplicateValues" dxfId="0" priority="679"/>
  </conditionalFormatting>
  <conditionalFormatting sqref="D3430">
    <cfRule type="duplicateValues" dxfId="0" priority="680"/>
  </conditionalFormatting>
  <conditionalFormatting sqref="D3431">
    <cfRule type="duplicateValues" dxfId="0" priority="683"/>
  </conditionalFormatting>
  <conditionalFormatting sqref="D3432">
    <cfRule type="duplicateValues" dxfId="0" priority="686"/>
  </conditionalFormatting>
  <conditionalFormatting sqref="E3432">
    <cfRule type="duplicateValues" dxfId="0" priority="652"/>
  </conditionalFormatting>
  <conditionalFormatting sqref="D3433">
    <cfRule type="duplicateValues" dxfId="0" priority="689"/>
  </conditionalFormatting>
  <conditionalFormatting sqref="D3434">
    <cfRule type="duplicateValues" dxfId="0" priority="692"/>
  </conditionalFormatting>
  <conditionalFormatting sqref="D3435">
    <cfRule type="duplicateValues" dxfId="0" priority="695"/>
  </conditionalFormatting>
  <conditionalFormatting sqref="D3436">
    <cfRule type="duplicateValues" dxfId="0" priority="698"/>
  </conditionalFormatting>
  <conditionalFormatting sqref="D3437">
    <cfRule type="duplicateValues" dxfId="0" priority="701"/>
  </conditionalFormatting>
  <conditionalFormatting sqref="D3438">
    <cfRule type="duplicateValues" dxfId="0" priority="704"/>
  </conditionalFormatting>
  <conditionalFormatting sqref="D3439">
    <cfRule type="duplicateValues" dxfId="0" priority="707"/>
  </conditionalFormatting>
  <conditionalFormatting sqref="D3440">
    <cfRule type="duplicateValues" dxfId="0" priority="710"/>
  </conditionalFormatting>
  <conditionalFormatting sqref="D3441">
    <cfRule type="duplicateValues" dxfId="0" priority="713"/>
  </conditionalFormatting>
  <conditionalFormatting sqref="D3442">
    <cfRule type="duplicateValues" dxfId="0" priority="716"/>
  </conditionalFormatting>
  <conditionalFormatting sqref="D3443">
    <cfRule type="duplicateValues" dxfId="0" priority="719"/>
  </conditionalFormatting>
  <conditionalFormatting sqref="D3444">
    <cfRule type="duplicateValues" dxfId="0" priority="722"/>
  </conditionalFormatting>
  <conditionalFormatting sqref="D3445">
    <cfRule type="duplicateValues" dxfId="0" priority="725"/>
  </conditionalFormatting>
  <conditionalFormatting sqref="D3446">
    <cfRule type="duplicateValues" dxfId="0" priority="728"/>
  </conditionalFormatting>
  <conditionalFormatting sqref="D3447">
    <cfRule type="duplicateValues" dxfId="0" priority="731"/>
  </conditionalFormatting>
  <conditionalFormatting sqref="D3448">
    <cfRule type="duplicateValues" dxfId="0" priority="734"/>
  </conditionalFormatting>
  <conditionalFormatting sqref="D3449">
    <cfRule type="duplicateValues" dxfId="0" priority="737"/>
  </conditionalFormatting>
  <conditionalFormatting sqref="D3450">
    <cfRule type="duplicateValues" dxfId="0" priority="740"/>
  </conditionalFormatting>
  <conditionalFormatting sqref="D3451">
    <cfRule type="duplicateValues" dxfId="0" priority="647"/>
  </conditionalFormatting>
  <conditionalFormatting sqref="D3452">
    <cfRule type="duplicateValues" dxfId="0" priority="743"/>
  </conditionalFormatting>
  <conditionalFormatting sqref="D3453">
    <cfRule type="duplicateValues" dxfId="0" priority="746"/>
  </conditionalFormatting>
  <conditionalFormatting sqref="D3454">
    <cfRule type="duplicateValues" dxfId="0" priority="749"/>
  </conditionalFormatting>
  <conditionalFormatting sqref="D3455">
    <cfRule type="duplicateValues" dxfId="0" priority="752"/>
  </conditionalFormatting>
  <conditionalFormatting sqref="D3456">
    <cfRule type="duplicateValues" dxfId="0" priority="755"/>
  </conditionalFormatting>
  <conditionalFormatting sqref="D3457">
    <cfRule type="duplicateValues" dxfId="0" priority="758"/>
  </conditionalFormatting>
  <conditionalFormatting sqref="D3458">
    <cfRule type="duplicateValues" dxfId="0" priority="761"/>
  </conditionalFormatting>
  <conditionalFormatting sqref="D3459">
    <cfRule type="duplicateValues" dxfId="0" priority="646"/>
  </conditionalFormatting>
  <conditionalFormatting sqref="D3460">
    <cfRule type="duplicateValues" dxfId="0" priority="767"/>
  </conditionalFormatting>
  <conditionalFormatting sqref="D3461">
    <cfRule type="duplicateValues" dxfId="0" priority="770"/>
  </conditionalFormatting>
  <conditionalFormatting sqref="D3462">
    <cfRule type="duplicateValues" dxfId="0" priority="773"/>
  </conditionalFormatting>
  <conditionalFormatting sqref="D3463">
    <cfRule type="duplicateValues" dxfId="0" priority="776"/>
  </conditionalFormatting>
  <conditionalFormatting sqref="D3464">
    <cfRule type="duplicateValues" dxfId="0" priority="779"/>
  </conditionalFormatting>
  <conditionalFormatting sqref="D3465">
    <cfRule type="duplicateValues" dxfId="0" priority="782"/>
  </conditionalFormatting>
  <conditionalFormatting sqref="D3466">
    <cfRule type="duplicateValues" dxfId="0" priority="785"/>
  </conditionalFormatting>
  <conditionalFormatting sqref="D3467">
    <cfRule type="duplicateValues" dxfId="0" priority="788"/>
  </conditionalFormatting>
  <conditionalFormatting sqref="D3468">
    <cfRule type="duplicateValues" dxfId="0" priority="791"/>
  </conditionalFormatting>
  <conditionalFormatting sqref="D3469">
    <cfRule type="duplicateValues" dxfId="0" priority="794"/>
  </conditionalFormatting>
  <conditionalFormatting sqref="D3470">
    <cfRule type="duplicateValues" dxfId="0" priority="797"/>
  </conditionalFormatting>
  <conditionalFormatting sqref="D3471">
    <cfRule type="duplicateValues" dxfId="0" priority="800"/>
  </conditionalFormatting>
  <conditionalFormatting sqref="D3472">
    <cfRule type="duplicateValues" dxfId="0" priority="803"/>
  </conditionalFormatting>
  <conditionalFormatting sqref="D3473">
    <cfRule type="duplicateValues" dxfId="0" priority="806"/>
  </conditionalFormatting>
  <conditionalFormatting sqref="D3474">
    <cfRule type="duplicateValues" dxfId="0" priority="809"/>
  </conditionalFormatting>
  <conditionalFormatting sqref="D3475">
    <cfRule type="duplicateValues" dxfId="0" priority="812"/>
  </conditionalFormatting>
  <conditionalFormatting sqref="D3476">
    <cfRule type="duplicateValues" dxfId="0" priority="815"/>
  </conditionalFormatting>
  <conditionalFormatting sqref="D3477">
    <cfRule type="duplicateValues" dxfId="0" priority="570"/>
  </conditionalFormatting>
  <conditionalFormatting sqref="D3478">
    <cfRule type="duplicateValues" dxfId="0" priority="573"/>
  </conditionalFormatting>
  <conditionalFormatting sqref="D3479">
    <cfRule type="duplicateValues" dxfId="0" priority="574"/>
  </conditionalFormatting>
  <conditionalFormatting sqref="D3480">
    <cfRule type="duplicateValues" dxfId="0" priority="577"/>
  </conditionalFormatting>
  <conditionalFormatting sqref="D3481">
    <cfRule type="duplicateValues" dxfId="0" priority="578"/>
  </conditionalFormatting>
  <conditionalFormatting sqref="D3482">
    <cfRule type="duplicateValues" dxfId="0" priority="581"/>
  </conditionalFormatting>
  <conditionalFormatting sqref="D3483">
    <cfRule type="duplicateValues" dxfId="0" priority="582"/>
  </conditionalFormatting>
  <conditionalFormatting sqref="D3484">
    <cfRule type="duplicateValues" dxfId="0" priority="585"/>
  </conditionalFormatting>
  <conditionalFormatting sqref="D3485">
    <cfRule type="duplicateValues" dxfId="0" priority="586"/>
  </conditionalFormatting>
  <conditionalFormatting sqref="D3486">
    <cfRule type="duplicateValues" dxfId="0" priority="587"/>
  </conditionalFormatting>
  <conditionalFormatting sqref="D3487">
    <cfRule type="duplicateValues" dxfId="0" priority="590"/>
  </conditionalFormatting>
  <conditionalFormatting sqref="D3488">
    <cfRule type="duplicateValues" dxfId="0" priority="591"/>
  </conditionalFormatting>
  <conditionalFormatting sqref="D3489">
    <cfRule type="duplicateValues" dxfId="0" priority="594"/>
  </conditionalFormatting>
  <conditionalFormatting sqref="D3490">
    <cfRule type="duplicateValues" dxfId="0" priority="595"/>
  </conditionalFormatting>
  <conditionalFormatting sqref="D3491">
    <cfRule type="duplicateValues" dxfId="0" priority="598"/>
  </conditionalFormatting>
  <conditionalFormatting sqref="D3492">
    <cfRule type="duplicateValues" dxfId="0" priority="599"/>
  </conditionalFormatting>
  <conditionalFormatting sqref="D3493">
    <cfRule type="duplicateValues" dxfId="0" priority="602"/>
  </conditionalFormatting>
  <conditionalFormatting sqref="D3494">
    <cfRule type="duplicateValues" dxfId="0" priority="603"/>
  </conditionalFormatting>
  <conditionalFormatting sqref="D3495">
    <cfRule type="duplicateValues" dxfId="0" priority="606"/>
  </conditionalFormatting>
  <conditionalFormatting sqref="D3496">
    <cfRule type="duplicateValues" dxfId="0" priority="607"/>
  </conditionalFormatting>
  <conditionalFormatting sqref="D3497">
    <cfRule type="duplicateValues" dxfId="0" priority="610"/>
  </conditionalFormatting>
  <conditionalFormatting sqref="D3498">
    <cfRule type="duplicateValues" dxfId="0" priority="611"/>
  </conditionalFormatting>
  <conditionalFormatting sqref="D3499">
    <cfRule type="duplicateValues" dxfId="0" priority="614"/>
  </conditionalFormatting>
  <conditionalFormatting sqref="D3500">
    <cfRule type="duplicateValues" dxfId="0" priority="615"/>
  </conditionalFormatting>
  <conditionalFormatting sqref="D3501">
    <cfRule type="duplicateValues" dxfId="0" priority="618"/>
  </conditionalFormatting>
  <conditionalFormatting sqref="D3502">
    <cfRule type="duplicateValues" dxfId="0" priority="619"/>
  </conditionalFormatting>
  <conditionalFormatting sqref="E3502">
    <cfRule type="duplicateValues" dxfId="0" priority="569"/>
  </conditionalFormatting>
  <conditionalFormatting sqref="D3503">
    <cfRule type="duplicateValues" dxfId="0" priority="567"/>
  </conditionalFormatting>
  <conditionalFormatting sqref="D3504">
    <cfRule type="duplicateValues" dxfId="0" priority="568"/>
  </conditionalFormatting>
  <conditionalFormatting sqref="E3504">
    <cfRule type="duplicateValues" dxfId="0" priority="566"/>
  </conditionalFormatting>
  <conditionalFormatting sqref="D3505">
    <cfRule type="duplicateValues" dxfId="0" priority="622"/>
  </conditionalFormatting>
  <conditionalFormatting sqref="D3506">
    <cfRule type="duplicateValues" dxfId="0" priority="623"/>
  </conditionalFormatting>
  <conditionalFormatting sqref="D3507">
    <cfRule type="duplicateValues" dxfId="0" priority="626"/>
  </conditionalFormatting>
  <conditionalFormatting sqref="D3508">
    <cfRule type="duplicateValues" dxfId="0" priority="627"/>
  </conditionalFormatting>
  <conditionalFormatting sqref="D3510">
    <cfRule type="duplicateValues" dxfId="0" priority="631"/>
  </conditionalFormatting>
  <conditionalFormatting sqref="D3511">
    <cfRule type="duplicateValues" dxfId="0" priority="634"/>
  </conditionalFormatting>
  <conditionalFormatting sqref="D3512">
    <cfRule type="duplicateValues" dxfId="0" priority="635"/>
  </conditionalFormatting>
  <conditionalFormatting sqref="D3513">
    <cfRule type="duplicateValues" dxfId="0" priority="638"/>
  </conditionalFormatting>
  <conditionalFormatting sqref="D3514">
    <cfRule type="duplicateValues" dxfId="0" priority="639"/>
  </conditionalFormatting>
  <conditionalFormatting sqref="D3515">
    <cfRule type="duplicateValues" dxfId="0" priority="642"/>
  </conditionalFormatting>
  <conditionalFormatting sqref="D3516">
    <cfRule type="duplicateValues" dxfId="0" priority="643"/>
  </conditionalFormatting>
  <conditionalFormatting sqref="D3517">
    <cfRule type="duplicateValues" dxfId="0" priority="531"/>
  </conditionalFormatting>
  <conditionalFormatting sqref="E3526">
    <cfRule type="duplicateValues" dxfId="0" priority="276"/>
  </conditionalFormatting>
  <conditionalFormatting sqref="D3529">
    <cfRule type="duplicateValues" dxfId="0" priority="270"/>
  </conditionalFormatting>
  <conditionalFormatting sqref="E3529">
    <cfRule type="duplicateValues" dxfId="0" priority="273"/>
  </conditionalFormatting>
  <conditionalFormatting sqref="D3533">
    <cfRule type="duplicateValues" dxfId="0" priority="301"/>
  </conditionalFormatting>
  <conditionalFormatting sqref="D3534">
    <cfRule type="duplicateValues" dxfId="0" priority="818"/>
  </conditionalFormatting>
  <conditionalFormatting sqref="D3535">
    <cfRule type="duplicateValues" dxfId="0" priority="357"/>
  </conditionalFormatting>
  <conditionalFormatting sqref="D3536">
    <cfRule type="duplicateValues" dxfId="0" priority="361"/>
  </conditionalFormatting>
  <conditionalFormatting sqref="D3537">
    <cfRule type="duplicateValues" dxfId="0" priority="262"/>
  </conditionalFormatting>
  <conditionalFormatting sqref="E3537">
    <cfRule type="duplicateValues" dxfId="0" priority="267"/>
  </conditionalFormatting>
  <conditionalFormatting sqref="D3538">
    <cfRule type="duplicateValues" dxfId="0" priority="309"/>
  </conditionalFormatting>
  <conditionalFormatting sqref="E3538">
    <cfRule type="duplicateValues" dxfId="0" priority="257"/>
  </conditionalFormatting>
  <conditionalFormatting sqref="D3539">
    <cfRule type="duplicateValues" dxfId="0" priority="313"/>
  </conditionalFormatting>
  <conditionalFormatting sqref="D3540">
    <cfRule type="duplicateValues" dxfId="0" priority="317"/>
  </conditionalFormatting>
  <conditionalFormatting sqref="D3541">
    <cfRule type="duplicateValues" dxfId="0" priority="321"/>
  </conditionalFormatting>
  <conditionalFormatting sqref="D3542">
    <cfRule type="duplicateValues" dxfId="0" priority="325"/>
  </conditionalFormatting>
  <conditionalFormatting sqref="D3543">
    <cfRule type="duplicateValues" dxfId="0" priority="329"/>
  </conditionalFormatting>
  <conditionalFormatting sqref="D3544">
    <cfRule type="duplicateValues" dxfId="0" priority="333"/>
  </conditionalFormatting>
  <conditionalFormatting sqref="D3545">
    <cfRule type="duplicateValues" dxfId="0" priority="337"/>
  </conditionalFormatting>
  <conditionalFormatting sqref="D3546">
    <cfRule type="duplicateValues" dxfId="0" priority="341"/>
  </conditionalFormatting>
  <conditionalFormatting sqref="D3547">
    <cfRule type="duplicateValues" dxfId="0" priority="345"/>
  </conditionalFormatting>
  <conditionalFormatting sqref="D3548">
    <cfRule type="duplicateValues" dxfId="0" priority="349"/>
  </conditionalFormatting>
  <conditionalFormatting sqref="D3549">
    <cfRule type="duplicateValues" dxfId="0" priority="353"/>
  </conditionalFormatting>
  <conditionalFormatting sqref="D3550">
    <cfRule type="duplicateValues" dxfId="0" priority="365"/>
  </conditionalFormatting>
  <conditionalFormatting sqref="D3551">
    <cfRule type="duplicateValues" dxfId="0" priority="369"/>
  </conditionalFormatting>
  <conditionalFormatting sqref="D3552">
    <cfRule type="duplicateValues" dxfId="0" priority="373"/>
  </conditionalFormatting>
  <conditionalFormatting sqref="D3553">
    <cfRule type="duplicateValues" dxfId="0" priority="377"/>
  </conditionalFormatting>
  <conditionalFormatting sqref="D3554">
    <cfRule type="duplicateValues" dxfId="0" priority="381"/>
  </conditionalFormatting>
  <conditionalFormatting sqref="D3555">
    <cfRule type="duplicateValues" dxfId="0" priority="385"/>
  </conditionalFormatting>
  <conditionalFormatting sqref="D3556">
    <cfRule type="duplicateValues" dxfId="0" priority="389"/>
  </conditionalFormatting>
  <conditionalFormatting sqref="D3557">
    <cfRule type="duplicateValues" dxfId="0" priority="393"/>
  </conditionalFormatting>
  <conditionalFormatting sqref="D3558">
    <cfRule type="duplicateValues" dxfId="0" priority="397"/>
  </conditionalFormatting>
  <conditionalFormatting sqref="D3559">
    <cfRule type="duplicateValues" dxfId="0" priority="401"/>
  </conditionalFormatting>
  <conditionalFormatting sqref="D3560">
    <cfRule type="duplicateValues" dxfId="0" priority="405"/>
  </conditionalFormatting>
  <conditionalFormatting sqref="D3561">
    <cfRule type="duplicateValues" dxfId="0" priority="409"/>
  </conditionalFormatting>
  <conditionalFormatting sqref="D3562">
    <cfRule type="duplicateValues" dxfId="0" priority="413"/>
  </conditionalFormatting>
  <conditionalFormatting sqref="D3563">
    <cfRule type="duplicateValues" dxfId="0" priority="247"/>
  </conditionalFormatting>
  <conditionalFormatting sqref="D3564">
    <cfRule type="duplicateValues" dxfId="0" priority="421"/>
  </conditionalFormatting>
  <conditionalFormatting sqref="D3565">
    <cfRule type="duplicateValues" dxfId="0" priority="243"/>
  </conditionalFormatting>
  <conditionalFormatting sqref="D3566">
    <cfRule type="duplicateValues" dxfId="0" priority="429"/>
  </conditionalFormatting>
  <conditionalFormatting sqref="D3567">
    <cfRule type="duplicateValues" dxfId="0" priority="433"/>
  </conditionalFormatting>
  <conditionalFormatting sqref="D3568">
    <cfRule type="duplicateValues" dxfId="0" priority="437"/>
  </conditionalFormatting>
  <conditionalFormatting sqref="D3569">
    <cfRule type="duplicateValues" dxfId="0" priority="441"/>
  </conditionalFormatting>
  <conditionalFormatting sqref="D3570">
    <cfRule type="duplicateValues" dxfId="0" priority="445"/>
  </conditionalFormatting>
  <conditionalFormatting sqref="D3571">
    <cfRule type="duplicateValues" dxfId="0" priority="449"/>
  </conditionalFormatting>
  <conditionalFormatting sqref="D3572">
    <cfRule type="duplicateValues" dxfId="0" priority="453"/>
  </conditionalFormatting>
  <conditionalFormatting sqref="D3573">
    <cfRule type="duplicateValues" dxfId="0" priority="457"/>
  </conditionalFormatting>
  <conditionalFormatting sqref="D3574">
    <cfRule type="duplicateValues" dxfId="0" priority="461"/>
  </conditionalFormatting>
  <conditionalFormatting sqref="D3575">
    <cfRule type="duplicateValues" dxfId="0" priority="465"/>
  </conditionalFormatting>
  <conditionalFormatting sqref="D3576">
    <cfRule type="duplicateValues" dxfId="0" priority="469"/>
  </conditionalFormatting>
  <conditionalFormatting sqref="D3577">
    <cfRule type="duplicateValues" dxfId="0" priority="473"/>
  </conditionalFormatting>
  <conditionalFormatting sqref="D3578">
    <cfRule type="duplicateValues" dxfId="0" priority="477"/>
  </conditionalFormatting>
  <conditionalFormatting sqref="D3579">
    <cfRule type="duplicateValues" dxfId="0" priority="481"/>
  </conditionalFormatting>
  <conditionalFormatting sqref="D3580">
    <cfRule type="duplicateValues" dxfId="0" priority="485"/>
  </conditionalFormatting>
  <conditionalFormatting sqref="D3581">
    <cfRule type="duplicateValues" dxfId="0" priority="489"/>
  </conditionalFormatting>
  <conditionalFormatting sqref="D3582">
    <cfRule type="duplicateValues" dxfId="0" priority="493"/>
  </conditionalFormatting>
  <conditionalFormatting sqref="D3583">
    <cfRule type="duplicateValues" dxfId="0" priority="497"/>
  </conditionalFormatting>
  <conditionalFormatting sqref="D3584">
    <cfRule type="duplicateValues" dxfId="0" priority="501"/>
  </conditionalFormatting>
  <conditionalFormatting sqref="D3585">
    <cfRule type="duplicateValues" dxfId="0" priority="505"/>
  </conditionalFormatting>
  <conditionalFormatting sqref="D3586">
    <cfRule type="duplicateValues" dxfId="0" priority="509"/>
  </conditionalFormatting>
  <conditionalFormatting sqref="E3586">
    <cfRule type="duplicateValues" dxfId="0" priority="235"/>
  </conditionalFormatting>
  <conditionalFormatting sqref="D3587">
    <cfRule type="duplicateValues" dxfId="0" priority="137"/>
  </conditionalFormatting>
  <conditionalFormatting sqref="D3588">
    <cfRule type="duplicateValues" dxfId="0" priority="132"/>
  </conditionalFormatting>
  <conditionalFormatting sqref="D3589">
    <cfRule type="duplicateValues" dxfId="0" priority="145"/>
  </conditionalFormatting>
  <conditionalFormatting sqref="D3590">
    <cfRule type="duplicateValues" dxfId="0" priority="149"/>
  </conditionalFormatting>
  <conditionalFormatting sqref="D3591">
    <cfRule type="duplicateValues" dxfId="0" priority="151"/>
  </conditionalFormatting>
  <conditionalFormatting sqref="D3592">
    <cfRule type="duplicateValues" dxfId="0" priority="155"/>
  </conditionalFormatting>
  <conditionalFormatting sqref="D3593">
    <cfRule type="duplicateValues" dxfId="0" priority="159"/>
  </conditionalFormatting>
  <conditionalFormatting sqref="D3594">
    <cfRule type="duplicateValues" dxfId="0" priority="163"/>
  </conditionalFormatting>
  <conditionalFormatting sqref="D3595">
    <cfRule type="duplicateValues" dxfId="0" priority="168"/>
  </conditionalFormatting>
  <conditionalFormatting sqref="D3596">
    <cfRule type="duplicateValues" dxfId="0" priority="172"/>
  </conditionalFormatting>
  <conditionalFormatting sqref="D3597">
    <cfRule type="duplicateValues" dxfId="0" priority="176"/>
  </conditionalFormatting>
  <conditionalFormatting sqref="D3598">
    <cfRule type="duplicateValues" dxfId="0" priority="180"/>
  </conditionalFormatting>
  <conditionalFormatting sqref="D3599">
    <cfRule type="duplicateValues" dxfId="0" priority="185"/>
  </conditionalFormatting>
  <conditionalFormatting sqref="D3600">
    <cfRule type="duplicateValues" dxfId="0" priority="189"/>
  </conditionalFormatting>
  <conditionalFormatting sqref="D3601">
    <cfRule type="duplicateValues" dxfId="0" priority="193"/>
  </conditionalFormatting>
  <conditionalFormatting sqref="D3602">
    <cfRule type="duplicateValues" dxfId="0" priority="197"/>
  </conditionalFormatting>
  <conditionalFormatting sqref="D3603">
    <cfRule type="duplicateValues" dxfId="0" priority="202"/>
  </conditionalFormatting>
  <conditionalFormatting sqref="D3604">
    <cfRule type="duplicateValues" dxfId="0" priority="206"/>
  </conditionalFormatting>
  <conditionalFormatting sqref="D3605">
    <cfRule type="duplicateValues" dxfId="0" priority="210"/>
  </conditionalFormatting>
  <conditionalFormatting sqref="D3606">
    <cfRule type="duplicateValues" dxfId="0" priority="214"/>
  </conditionalFormatting>
  <conditionalFormatting sqref="D3607">
    <cfRule type="duplicateValues" dxfId="0" priority="219"/>
  </conditionalFormatting>
  <conditionalFormatting sqref="D3608">
    <cfRule type="duplicateValues" dxfId="0" priority="223"/>
  </conditionalFormatting>
  <conditionalFormatting sqref="D3609">
    <cfRule type="duplicateValues" dxfId="0" priority="227"/>
  </conditionalFormatting>
  <conditionalFormatting sqref="D3610">
    <cfRule type="duplicateValues" dxfId="0" priority="231"/>
  </conditionalFormatting>
  <conditionalFormatting sqref="D3611">
    <cfRule type="duplicateValues" dxfId="0" priority="513"/>
  </conditionalFormatting>
  <conditionalFormatting sqref="D3612">
    <cfRule type="duplicateValues" dxfId="0" priority="517"/>
  </conditionalFormatting>
  <conditionalFormatting sqref="D3613">
    <cfRule type="duplicateValues" dxfId="0" priority="521"/>
  </conditionalFormatting>
  <conditionalFormatting sqref="D3625">
    <cfRule type="duplicateValues" dxfId="0" priority="40"/>
  </conditionalFormatting>
  <conditionalFormatting sqref="D3993">
    <cfRule type="duplicateValues" dxfId="0" priority="35"/>
  </conditionalFormatting>
  <conditionalFormatting sqref="D4000">
    <cfRule type="duplicateValues" dxfId="0" priority="30"/>
  </conditionalFormatting>
  <conditionalFormatting sqref="D4003">
    <cfRule type="duplicateValues" dxfId="0" priority="25"/>
  </conditionalFormatting>
  <conditionalFormatting sqref="D4017">
    <cfRule type="duplicateValues" dxfId="0" priority="15"/>
  </conditionalFormatting>
  <conditionalFormatting sqref="D4027">
    <cfRule type="duplicateValues" dxfId="0" priority="10"/>
  </conditionalFormatting>
  <conditionalFormatting sqref="D4397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conditionalFormatting sqref="D835:D836">
    <cfRule type="duplicateValues" dxfId="0" priority="7676"/>
  </conditionalFormatting>
  <conditionalFormatting sqref="D901:D902">
    <cfRule type="duplicateValues" dxfId="0" priority="7612"/>
  </conditionalFormatting>
  <conditionalFormatting sqref="D951:D953">
    <cfRule type="duplicateValues" dxfId="0" priority="7430"/>
  </conditionalFormatting>
  <conditionalFormatting sqref="D982:D983">
    <cfRule type="duplicateValues" dxfId="0" priority="7489"/>
  </conditionalFormatting>
  <conditionalFormatting sqref="D1120:D1121">
    <cfRule type="duplicateValues" dxfId="0" priority="4383"/>
  </conditionalFormatting>
  <conditionalFormatting sqref="D1130:D1131">
    <cfRule type="duplicateValues" dxfId="0" priority="4373"/>
  </conditionalFormatting>
  <conditionalFormatting sqref="D1166:D1167">
    <cfRule type="duplicateValues" dxfId="0" priority="4338"/>
  </conditionalFormatting>
  <conditionalFormatting sqref="D1194:D1195">
    <cfRule type="duplicateValues" dxfId="0" priority="4299"/>
  </conditionalFormatting>
  <conditionalFormatting sqref="D1211:D1212">
    <cfRule type="duplicateValues" dxfId="0" priority="4283"/>
  </conditionalFormatting>
  <conditionalFormatting sqref="D1279:D1280">
    <cfRule type="duplicateValues" dxfId="0" priority="4215"/>
  </conditionalFormatting>
  <conditionalFormatting sqref="D1373:D1374">
    <cfRule type="duplicateValues" dxfId="0" priority="4121"/>
  </conditionalFormatting>
  <conditionalFormatting sqref="D1610:D1611">
    <cfRule type="duplicateValues" dxfId="0" priority="3883"/>
  </conditionalFormatting>
  <conditionalFormatting sqref="D2460:D2461">
    <cfRule type="duplicateValues" dxfId="0" priority="1768"/>
  </conditionalFormatting>
  <conditionalFormatting sqref="D2498:D2499">
    <cfRule type="duplicateValues" dxfId="0" priority="1713"/>
  </conditionalFormatting>
  <conditionalFormatting sqref="D2576:D2577">
    <cfRule type="duplicateValues" dxfId="0" priority="1631"/>
  </conditionalFormatting>
  <conditionalFormatting sqref="D2618:D2619">
    <cfRule type="duplicateValues" dxfId="0" priority="1595"/>
  </conditionalFormatting>
  <conditionalFormatting sqref="D2709:D2711">
    <cfRule type="duplicateValues" dxfId="0" priority="1476"/>
  </conditionalFormatting>
  <conditionalFormatting sqref="D2712:D2714">
    <cfRule type="duplicateValues" dxfId="0" priority="1480"/>
  </conditionalFormatting>
  <conditionalFormatting sqref="D2715:D2717">
    <cfRule type="duplicateValues" dxfId="0" priority="1460"/>
  </conditionalFormatting>
  <conditionalFormatting sqref="D2718:D2720">
    <cfRule type="duplicateValues" dxfId="0" priority="1464"/>
  </conditionalFormatting>
  <conditionalFormatting sqref="D2721:D2723">
    <cfRule type="duplicateValues" dxfId="0" priority="1468"/>
  </conditionalFormatting>
  <conditionalFormatting sqref="D2724:D2726">
    <cfRule type="duplicateValues" dxfId="0" priority="1472"/>
  </conditionalFormatting>
  <conditionalFormatting sqref="D2727:D2729">
    <cfRule type="duplicateValues" dxfId="0" priority="1484"/>
  </conditionalFormatting>
  <conditionalFormatting sqref="D2733:D2735">
    <cfRule type="duplicateValues" dxfId="0" priority="1412"/>
  </conditionalFormatting>
  <conditionalFormatting sqref="D2736:D2738">
    <cfRule type="duplicateValues" dxfId="0" priority="1416"/>
  </conditionalFormatting>
  <conditionalFormatting sqref="D2740:D2742">
    <cfRule type="duplicateValues" dxfId="0" priority="1422"/>
  </conditionalFormatting>
  <conditionalFormatting sqref="D2743:D2745">
    <cfRule type="duplicateValues" dxfId="0" priority="1426"/>
  </conditionalFormatting>
  <conditionalFormatting sqref="D2746:D2748">
    <cfRule type="duplicateValues" dxfId="0" priority="1432"/>
  </conditionalFormatting>
  <conditionalFormatting sqref="D2749:D2751">
    <cfRule type="duplicateValues" dxfId="0" priority="1436"/>
  </conditionalFormatting>
  <conditionalFormatting sqref="D2753:D2755">
    <cfRule type="duplicateValues" dxfId="0" priority="1442"/>
  </conditionalFormatting>
  <conditionalFormatting sqref="D2756:D2758">
    <cfRule type="duplicateValues" dxfId="0" priority="1446"/>
  </conditionalFormatting>
  <conditionalFormatting sqref="D2760:D2762">
    <cfRule type="duplicateValues" dxfId="0" priority="1452"/>
  </conditionalFormatting>
  <conditionalFormatting sqref="D2763:D2765">
    <cfRule type="duplicateValues" dxfId="0" priority="1456"/>
  </conditionalFormatting>
  <conditionalFormatting sqref="D2767:D2769">
    <cfRule type="duplicateValues" dxfId="0" priority="1492"/>
  </conditionalFormatting>
  <conditionalFormatting sqref="D2771:D2772">
    <cfRule type="duplicateValues" dxfId="0" priority="1387"/>
  </conditionalFormatting>
  <conditionalFormatting sqref="D2773:D2774">
    <cfRule type="duplicateValues" dxfId="0" priority="1390"/>
  </conditionalFormatting>
  <conditionalFormatting sqref="D2775:D2776">
    <cfRule type="duplicateValues" dxfId="0" priority="1393"/>
  </conditionalFormatting>
  <conditionalFormatting sqref="D2777:D2778">
    <cfRule type="duplicateValues" dxfId="0" priority="1333"/>
  </conditionalFormatting>
  <conditionalFormatting sqref="D2779:D2780">
    <cfRule type="duplicateValues" dxfId="0" priority="1336"/>
  </conditionalFormatting>
  <conditionalFormatting sqref="D2781:D2782">
    <cfRule type="duplicateValues" dxfId="0" priority="1339"/>
  </conditionalFormatting>
  <conditionalFormatting sqref="D2785:D2786">
    <cfRule type="duplicateValues" dxfId="0" priority="1345"/>
  </conditionalFormatting>
  <conditionalFormatting sqref="D2787:D2788">
    <cfRule type="duplicateValues" dxfId="0" priority="1348"/>
  </conditionalFormatting>
  <conditionalFormatting sqref="D2789:D2790">
    <cfRule type="duplicateValues" dxfId="0" priority="1351"/>
  </conditionalFormatting>
  <conditionalFormatting sqref="D3069:D3070">
    <cfRule type="duplicateValues" dxfId="0" priority="1354"/>
  </conditionalFormatting>
  <conditionalFormatting sqref="D3071:D3072">
    <cfRule type="duplicateValues" dxfId="0" priority="1357"/>
  </conditionalFormatting>
  <conditionalFormatting sqref="D3073:D3074">
    <cfRule type="duplicateValues" dxfId="0" priority="1360"/>
  </conditionalFormatting>
  <conditionalFormatting sqref="D3075:D3076">
    <cfRule type="duplicateValues" dxfId="0" priority="1363"/>
  </conditionalFormatting>
  <conditionalFormatting sqref="D3077:D3078">
    <cfRule type="duplicateValues" dxfId="0" priority="1366"/>
  </conditionalFormatting>
  <conditionalFormatting sqref="D3079:D3080">
    <cfRule type="duplicateValues" dxfId="0" priority="1369"/>
  </conditionalFormatting>
  <conditionalFormatting sqref="D3081:D3082">
    <cfRule type="duplicateValues" dxfId="0" priority="1372"/>
  </conditionalFormatting>
  <conditionalFormatting sqref="D3083:D3084">
    <cfRule type="duplicateValues" dxfId="0" priority="1375"/>
  </conditionalFormatting>
  <conditionalFormatting sqref="D3085:D3086">
    <cfRule type="duplicateValues" dxfId="0" priority="1378"/>
  </conditionalFormatting>
  <conditionalFormatting sqref="D3087:D3088">
    <cfRule type="duplicateValues" dxfId="0" priority="1381"/>
  </conditionalFormatting>
  <conditionalFormatting sqref="D3089:D3090">
    <cfRule type="duplicateValues" dxfId="0" priority="1384"/>
  </conditionalFormatting>
  <conditionalFormatting sqref="D3093:D3094">
    <cfRule type="duplicateValues" dxfId="0" priority="1275"/>
  </conditionalFormatting>
  <conditionalFormatting sqref="D3096:D3097">
    <cfRule type="duplicateValues" dxfId="0" priority="1280"/>
  </conditionalFormatting>
  <conditionalFormatting sqref="D3101:D3102">
    <cfRule type="duplicateValues" dxfId="0" priority="1290"/>
  </conditionalFormatting>
  <conditionalFormatting sqref="D3108:D3109">
    <cfRule type="duplicateValues" dxfId="0" priority="1302"/>
  </conditionalFormatting>
  <conditionalFormatting sqref="D3111:D3112">
    <cfRule type="duplicateValues" dxfId="0" priority="1307"/>
  </conditionalFormatting>
  <conditionalFormatting sqref="D3114:D3115">
    <cfRule type="duplicateValues" dxfId="0" priority="1312"/>
  </conditionalFormatting>
  <conditionalFormatting sqref="D3117:D3118">
    <cfRule type="duplicateValues" dxfId="0" priority="1317"/>
  </conditionalFormatting>
  <conditionalFormatting sqref="D3120:D3121">
    <cfRule type="duplicateValues" dxfId="0" priority="1322"/>
  </conditionalFormatting>
  <conditionalFormatting sqref="D3298:D3299">
    <cfRule type="duplicateValues" dxfId="0" priority="969"/>
  </conditionalFormatting>
  <conditionalFormatting sqref="D3309:D3310">
    <cfRule type="duplicateValues" dxfId="0" priority="983"/>
  </conditionalFormatting>
  <conditionalFormatting sqref="D3591:D3594">
    <cfRule type="duplicateValues" dxfId="0" priority="150"/>
  </conditionalFormatting>
  <conditionalFormatting sqref="D3595:D3598">
    <cfRule type="duplicateValues" dxfId="0" priority="167"/>
  </conditionalFormatting>
  <conditionalFormatting sqref="D3599:D3602">
    <cfRule type="duplicateValues" dxfId="0" priority="184"/>
  </conditionalFormatting>
  <conditionalFormatting sqref="D3603:D3606">
    <cfRule type="duplicateValues" dxfId="0" priority="201"/>
  </conditionalFormatting>
  <conditionalFormatting sqref="D3607:D3610">
    <cfRule type="duplicateValues" dxfId="0" priority="218"/>
  </conditionalFormatting>
  <conditionalFormatting sqref="E1120:E1121">
    <cfRule type="duplicateValues" dxfId="0" priority="5451"/>
  </conditionalFormatting>
  <conditionalFormatting sqref="E1130:E1131">
    <cfRule type="duplicateValues" dxfId="0" priority="5441"/>
  </conditionalFormatting>
  <conditionalFormatting sqref="E1166:E1167">
    <cfRule type="duplicateValues" dxfId="0" priority="5406"/>
  </conditionalFormatting>
  <conditionalFormatting sqref="E1194:E1195">
    <cfRule type="duplicateValues" dxfId="0" priority="5367"/>
  </conditionalFormatting>
  <conditionalFormatting sqref="E1211:E1212">
    <cfRule type="duplicateValues" dxfId="0" priority="5351"/>
  </conditionalFormatting>
  <conditionalFormatting sqref="E1279:E1280">
    <cfRule type="duplicateValues" dxfId="0" priority="5283"/>
  </conditionalFormatting>
  <conditionalFormatting sqref="E1373:E1374">
    <cfRule type="duplicateValues" dxfId="0" priority="5189"/>
  </conditionalFormatting>
  <conditionalFormatting sqref="E1610:E1611">
    <cfRule type="duplicateValues" dxfId="0" priority="4951"/>
  </conditionalFormatting>
  <conditionalFormatting sqref="D1:D247 D249:D265 D267:D396 D398:D659 D661:D875 D877:D916 D918:D1025 D1027:D1134 D1136:D1137 D1139:D1311 D1313:D1539 D1541:D1713 D1715:D1879 D1881:D2150 D2152:D2278 D2280:D2509 D2511:D3508 D3510:D3516 D3534 D3614:D3624 D3629 D3632:D3646 D3652:D3687 D3689:D3692 D3694:D3992 D3994:D3999 D4001:D4002 D4004:D4016 D4018:D4026 D4028:D4068 D4070:D4396 D4398:D4506 D4508:D1048576">
    <cfRule type="duplicateValues" dxfId="0" priority="565"/>
  </conditionalFormatting>
  <conditionalFormatting sqref="D1:D247 D249:D265 D267:D396 D398:D875 D877:D916 D918:D1025 D1027:D1134 D1136:D1137 D1139:D1311 D1313:D1539 D1541:D1713 D1715:D1879 D1881:D2150 D2152:D2278 D2280:D2509 D2511:D3528 D3530:D3536 D3538:D3586 D3611:D3624 D3629 D3632:D3646 D3652:D3687 D3689:D3692 D3694:D3992 D3994:D3999 D4001:D4002 D4004:D4016 D4018:D4026 D4028:D4068 D4070:D4396 D4398:D4506 D4508:D1048576">
    <cfRule type="duplicateValues" dxfId="0" priority="280"/>
  </conditionalFormatting>
  <conditionalFormatting sqref="D1:D247 D249:D265 D267:D396 D398:D659 D661:D875 D877:D878 D880:D916 D918:D1025 D1027:D1134 D1136:D1137 D1139:D1311 D1313:D1539 D1541:D1713 D1715:D1879 D1881:D2150 D2152:D2278 D2280:D2509 D2511:D3421 D3614:D3624 D3629 D3632:D3646 D3652:D3687 D3689:D3692 D3694:D3992 D3994:D3999 D4001:D4002 D4004:D4016 D4018:D4026 D4028:D4068 D4070:D4396 D4398:D4506 D4508:D1048576">
    <cfRule type="duplicateValues" dxfId="0" priority="821"/>
  </conditionalFormatting>
  <conditionalFormatting sqref="D2:D49 D51:D247 D249:D265 D267:D396 D398:D659 D661:D875 D877:D878 D880:D916 D918:D1025 D1027:D1102 D1105:D1134 D1136:D1137 D1139:D1311 D1313:D1539 D1541:D1713 D1715:D1879 D1881:D2150 D2152:D2278 D2280:D2509 D2511:D2683 D2685:D2708 D2770 D2791:D3068 D3123 D3614:D3624 D3629 D3632:D3646 D3652:D3687 D3689:D3692 D3694:D3992 D3994:D3999 D4001:D4002 D4004:D4016 D4018:D4026 D4028:D4068 D4070:D4396 D4398:D4506 D4508:D1048576">
    <cfRule type="duplicateValues" dxfId="0" priority="1501"/>
  </conditionalFormatting>
  <conditionalFormatting sqref="D2:D49 D51:D106 D108:D247 D249:D265 D267:D396 D398:D659 D661:D875 D877:D878 D880:D916 D918:D1025 D1027:D1102 D1105:D1134 D1136:D1137 D1139:D1311 D1313:D1539 D1541:D1713 D1715:D1879 D1881:D2150 D2152:D2238 D2240:D2278 D2280:D2439 D2441:D2453 D2791:D3068 D3614:D3624 D3629 D3632:D3646 D3652:D3687 D3689:D3692 D3694:D3992 D3994:D3999 D4001:D4002 D4004:D4016 D4018:D4026 D4028:D4068 D4070:D4396 D4398:D4506 D4508:D1048576">
    <cfRule type="duplicateValues" dxfId="0" priority="1776"/>
  </conditionalFormatting>
  <conditionalFormatting sqref="D2730:D2731 D2766">
    <cfRule type="duplicateValues" dxfId="0" priority="1488"/>
  </conditionalFormatting>
  <conditionalFormatting sqref="D3091 D3122">
    <cfRule type="duplicateValues" dxfId="0" priority="1396"/>
  </conditionalFormatting>
  <conditionalFormatting sqref="D3518:D3528 D3530:D3532">
    <cfRule type="duplicateValues" dxfId="0" priority="535"/>
  </conditionalFormatting>
  <conditionalFormatting sqref="D3587 D3589:D3590">
    <cfRule type="duplicateValues" dxfId="0" priority="133"/>
  </conditionalFormatting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25"/>
  </sheetPr>
  <dimension ref="A1:BT1636"/>
  <sheetViews>
    <sheetView zoomScale="85" zoomScaleNormal="85" workbookViewId="0">
      <pane xSplit="4" ySplit="4" topLeftCell="E4288" activePane="bottomRight" state="frozen"/>
      <selection/>
      <selection pane="topRight"/>
      <selection pane="bottomLeft"/>
      <selection pane="bottomRight" activeCell="H4314" sqref="H4314"/>
    </sheetView>
  </sheetViews>
  <sheetFormatPr defaultColWidth="9" defaultRowHeight="14.4"/>
  <cols>
    <col min="1" max="3" width="6.66666666666667" customWidth="1"/>
    <col min="4" max="4" width="26.5555555555556" style="20" customWidth="1"/>
    <col min="5" max="5" width="16.6666666666667" style="20" customWidth="1"/>
    <col min="6" max="6" width="9" customWidth="1"/>
    <col min="7" max="7" width="13.3333333333333" customWidth="1"/>
    <col min="8" max="8" width="9" style="21" customWidth="1"/>
    <col min="9" max="9" width="9" style="22" hidden="1" customWidth="1" outlineLevel="1"/>
    <col min="10" max="40" width="9" hidden="1" customWidth="1" outlineLevel="1"/>
    <col min="41" max="41" width="9" style="23" customWidth="1" collapsed="1"/>
    <col min="42" max="42" width="9" hidden="1" customWidth="1"/>
    <col min="43" max="43" width="8.55555555555556" customWidth="1"/>
    <col min="44" max="72" width="9" hidden="1" customWidth="1"/>
  </cols>
  <sheetData>
    <row r="1" ht="20.4" spans="1:72">
      <c r="D1" s="24" t="s">
        <v>5264</v>
      </c>
    </row>
    <row r="3" spans="1:72">
      <c r="C3" s="25" t="s">
        <v>2416</v>
      </c>
      <c r="D3" s="25" t="s">
        <v>0</v>
      </c>
      <c r="E3" s="25" t="s">
        <v>2417</v>
      </c>
      <c r="F3" s="25" t="s">
        <v>2418</v>
      </c>
      <c r="G3" s="26" t="s">
        <v>2419</v>
      </c>
      <c r="H3" s="27" t="s">
        <v>5265</v>
      </c>
      <c r="I3" s="28" t="s">
        <v>5266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29" t="s">
        <v>2421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>
      <c r="C4" s="30"/>
      <c r="D4" s="30"/>
      <c r="E4" s="30"/>
      <c r="F4" s="30"/>
      <c r="G4" s="30"/>
      <c r="H4" s="31"/>
      <c r="I4" s="32" t="s">
        <v>2423</v>
      </c>
      <c r="J4" s="33">
        <v>46082</v>
      </c>
      <c r="K4" s="33">
        <v>46083</v>
      </c>
      <c r="L4" s="33">
        <v>46084</v>
      </c>
      <c r="M4" s="33">
        <v>46085</v>
      </c>
      <c r="N4" s="33">
        <v>46086</v>
      </c>
      <c r="O4" s="33">
        <v>46087</v>
      </c>
      <c r="P4" s="33">
        <v>46088</v>
      </c>
      <c r="Q4" s="33">
        <v>46089</v>
      </c>
      <c r="R4" s="33">
        <v>46090</v>
      </c>
      <c r="S4" s="33">
        <v>46091</v>
      </c>
      <c r="T4" s="33">
        <v>46092</v>
      </c>
      <c r="U4" s="33">
        <v>46093</v>
      </c>
      <c r="V4" s="33">
        <v>46094</v>
      </c>
      <c r="W4" s="33">
        <v>46095</v>
      </c>
      <c r="X4" s="33">
        <v>46096</v>
      </c>
      <c r="Y4" s="33">
        <v>46097</v>
      </c>
      <c r="Z4" s="33">
        <v>46098</v>
      </c>
      <c r="AA4" s="33">
        <v>46099</v>
      </c>
      <c r="AB4" s="33">
        <v>46100</v>
      </c>
      <c r="AC4" s="33">
        <v>46101</v>
      </c>
      <c r="AD4" s="33">
        <v>46102</v>
      </c>
      <c r="AE4" s="33">
        <v>46103</v>
      </c>
      <c r="AF4" s="33">
        <v>46104</v>
      </c>
      <c r="AG4" s="33">
        <v>46105</v>
      </c>
      <c r="AH4" s="33">
        <v>46106</v>
      </c>
      <c r="AI4" s="33">
        <v>46107</v>
      </c>
      <c r="AJ4" s="33">
        <v>46108</v>
      </c>
      <c r="AK4" s="33">
        <v>46109</v>
      </c>
      <c r="AL4" s="33">
        <v>46110</v>
      </c>
      <c r="AM4" s="33">
        <v>46111</v>
      </c>
      <c r="AN4" s="33">
        <v>46112</v>
      </c>
      <c r="AO4" s="34" t="s">
        <v>2424</v>
      </c>
      <c r="AP4" s="33">
        <v>46082</v>
      </c>
      <c r="AQ4" s="33">
        <v>46083</v>
      </c>
      <c r="AR4" s="33">
        <v>46084</v>
      </c>
      <c r="AS4" s="33">
        <v>46085</v>
      </c>
      <c r="AT4" s="33">
        <v>46086</v>
      </c>
      <c r="AU4" s="33">
        <v>46087</v>
      </c>
      <c r="AV4" s="33">
        <v>46088</v>
      </c>
      <c r="AW4" s="33">
        <v>46089</v>
      </c>
      <c r="AX4" s="33">
        <v>46090</v>
      </c>
      <c r="AY4" s="33">
        <v>46091</v>
      </c>
      <c r="AZ4" s="33">
        <v>46092</v>
      </c>
      <c r="BA4" s="33">
        <v>46093</v>
      </c>
      <c r="BB4" s="33">
        <v>46094</v>
      </c>
      <c r="BC4" s="33">
        <v>46095</v>
      </c>
      <c r="BD4" s="33">
        <v>46096</v>
      </c>
      <c r="BE4" s="33">
        <v>46097</v>
      </c>
      <c r="BF4" s="33">
        <v>46098</v>
      </c>
      <c r="BG4" s="33">
        <v>46099</v>
      </c>
      <c r="BH4" s="33">
        <v>46100</v>
      </c>
      <c r="BI4" s="33">
        <v>46101</v>
      </c>
      <c r="BJ4" s="33">
        <v>46102</v>
      </c>
      <c r="BK4" s="33">
        <v>46103</v>
      </c>
      <c r="BL4" s="33">
        <v>46104</v>
      </c>
      <c r="BM4" s="33">
        <v>46105</v>
      </c>
      <c r="BN4" s="33">
        <v>46106</v>
      </c>
      <c r="BO4" s="33">
        <v>46107</v>
      </c>
      <c r="BP4" s="33">
        <v>46108</v>
      </c>
      <c r="BQ4" s="33">
        <v>46109</v>
      </c>
      <c r="BR4" s="33">
        <v>46110</v>
      </c>
      <c r="BS4" s="33">
        <v>46111</v>
      </c>
      <c r="BT4" s="33">
        <v>46112</v>
      </c>
    </row>
    <row r="5" spans="1:72">
      <c r="A5" s="1"/>
      <c r="C5" s="4">
        <f t="shared" ref="C5:C38" si="0">ROW()-4</f>
        <v>1</v>
      </c>
      <c r="D5" s="1" t="s">
        <v>5267</v>
      </c>
      <c r="E5" s="1"/>
      <c r="F5" s="17"/>
      <c r="G5" s="17"/>
      <c r="H5" s="35">
        <f t="shared" ref="H5:H27" si="1">G5+I5-AO5</f>
        <v>0</v>
      </c>
      <c r="I5" s="36">
        <f t="shared" ref="I5:I27" si="2">SUM(J5:AN5)</f>
        <v>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37">
        <f t="shared" ref="AO5:AO27" si="3">SUM(AP5:BT5)</f>
        <v>0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</row>
    <row r="6" customFormat="1" spans="1:72">
      <c r="A6" s="1"/>
      <c r="B6"/>
      <c r="C6" s="4">
        <f t="shared" si="0"/>
        <v>2</v>
      </c>
      <c r="D6" s="1" t="s">
        <v>5268</v>
      </c>
      <c r="E6" s="1"/>
      <c r="F6" s="17"/>
      <c r="G6" s="17">
        <v>0</v>
      </c>
      <c r="H6" s="35">
        <f t="shared" si="1"/>
        <v>0</v>
      </c>
      <c r="I6" s="36">
        <f t="shared" si="2"/>
        <v>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37">
        <f t="shared" si="3"/>
        <v>0</v>
      </c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</row>
    <row r="7" spans="1:72">
      <c r="A7" s="1"/>
      <c r="C7" s="4">
        <f t="shared" si="0"/>
        <v>3</v>
      </c>
      <c r="D7" s="1" t="s">
        <v>5269</v>
      </c>
      <c r="E7" s="1"/>
      <c r="F7" s="17"/>
      <c r="G7" s="17"/>
      <c r="H7" s="35">
        <f t="shared" si="1"/>
        <v>0</v>
      </c>
      <c r="I7" s="36">
        <f t="shared" si="2"/>
        <v>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37">
        <f t="shared" si="3"/>
        <v>0</v>
      </c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</row>
    <row r="8" customFormat="1" spans="1:72">
      <c r="A8" s="1"/>
      <c r="B8"/>
      <c r="C8" s="4">
        <f t="shared" si="0"/>
        <v>4</v>
      </c>
      <c r="D8" s="1" t="s">
        <v>5270</v>
      </c>
      <c r="E8" s="1"/>
      <c r="F8" s="17"/>
      <c r="G8" s="17">
        <v>0</v>
      </c>
      <c r="H8" s="35">
        <f t="shared" si="1"/>
        <v>0</v>
      </c>
      <c r="I8" s="36">
        <f t="shared" si="2"/>
        <v>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7">
        <f t="shared" si="3"/>
        <v>0</v>
      </c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</row>
    <row r="9" spans="1:72">
      <c r="A9" s="1"/>
      <c r="C9" s="4">
        <f t="shared" si="0"/>
        <v>5</v>
      </c>
      <c r="D9" s="1" t="s">
        <v>5271</v>
      </c>
      <c r="E9" s="1"/>
      <c r="F9" s="17"/>
      <c r="G9" s="17"/>
      <c r="H9" s="35">
        <f t="shared" si="1"/>
        <v>-300</v>
      </c>
      <c r="I9" s="36">
        <f t="shared" si="2"/>
        <v>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37">
        <f t="shared" si="3"/>
        <v>300</v>
      </c>
      <c r="AP9" s="17">
        <v>300</v>
      </c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</row>
    <row r="10" customFormat="1" spans="1:72">
      <c r="A10" s="1"/>
      <c r="B10"/>
      <c r="C10" s="4">
        <f t="shared" si="0"/>
        <v>6</v>
      </c>
      <c r="D10" s="1" t="s">
        <v>5272</v>
      </c>
      <c r="E10" s="1"/>
      <c r="F10" s="17"/>
      <c r="G10" s="17">
        <v>0</v>
      </c>
      <c r="H10" s="35">
        <f t="shared" si="1"/>
        <v>0</v>
      </c>
      <c r="I10" s="36">
        <f t="shared" si="2"/>
        <v>0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7">
        <f t="shared" si="3"/>
        <v>0</v>
      </c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</row>
    <row r="11" spans="1:72">
      <c r="A11" s="1"/>
      <c r="C11" s="4">
        <f t="shared" si="0"/>
        <v>7</v>
      </c>
      <c r="D11" s="1" t="s">
        <v>5273</v>
      </c>
      <c r="E11" s="1"/>
      <c r="F11" s="17"/>
      <c r="G11" s="17"/>
      <c r="H11" s="35">
        <f t="shared" si="1"/>
        <v>0</v>
      </c>
      <c r="I11" s="36">
        <f t="shared" si="2"/>
        <v>0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37">
        <f t="shared" si="3"/>
        <v>0</v>
      </c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</row>
    <row r="12" customFormat="1" spans="1:72">
      <c r="A12" s="1"/>
      <c r="B12"/>
      <c r="C12" s="4">
        <f t="shared" si="0"/>
        <v>8</v>
      </c>
      <c r="D12" s="1" t="s">
        <v>5274</v>
      </c>
      <c r="E12" s="1"/>
      <c r="F12" s="17"/>
      <c r="G12" s="17">
        <v>0</v>
      </c>
      <c r="H12" s="35">
        <f t="shared" si="1"/>
        <v>0</v>
      </c>
      <c r="I12" s="36">
        <f t="shared" si="2"/>
        <v>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37">
        <f t="shared" si="3"/>
        <v>0</v>
      </c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</row>
    <row r="13" spans="1:72">
      <c r="A13" s="1"/>
      <c r="C13" s="4">
        <f t="shared" si="0"/>
        <v>9</v>
      </c>
      <c r="D13" s="1" t="s">
        <v>5275</v>
      </c>
      <c r="E13" s="1"/>
      <c r="F13" s="17"/>
      <c r="G13" s="17"/>
      <c r="H13" s="35">
        <f t="shared" si="1"/>
        <v>160</v>
      </c>
      <c r="I13" s="36">
        <f t="shared" si="2"/>
        <v>160</v>
      </c>
      <c r="J13" s="17">
        <f>100+60</f>
        <v>160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37">
        <f t="shared" si="3"/>
        <v>0</v>
      </c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</row>
    <row r="14" customFormat="1" spans="1:72">
      <c r="A14" s="1"/>
      <c r="B14"/>
      <c r="C14" s="4">
        <f t="shared" si="0"/>
        <v>10</v>
      </c>
      <c r="D14" s="1" t="s">
        <v>5276</v>
      </c>
      <c r="E14" s="1"/>
      <c r="F14" s="17"/>
      <c r="G14" s="17"/>
      <c r="H14" s="35">
        <f t="shared" si="1"/>
        <v>0</v>
      </c>
      <c r="I14" s="36">
        <f t="shared" si="2"/>
        <v>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37">
        <f t="shared" si="3"/>
        <v>0</v>
      </c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</row>
    <row r="15" customFormat="1" spans="1:72">
      <c r="A15" s="1"/>
      <c r="B15"/>
      <c r="C15" s="4">
        <f t="shared" si="0"/>
        <v>11</v>
      </c>
      <c r="D15" s="1" t="s">
        <v>5277</v>
      </c>
      <c r="E15" s="1"/>
      <c r="F15" s="17"/>
      <c r="G15" s="17"/>
      <c r="H15" s="35">
        <f t="shared" si="1"/>
        <v>0</v>
      </c>
      <c r="I15" s="36">
        <f t="shared" si="2"/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37">
        <f t="shared" si="3"/>
        <v>0</v>
      </c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</row>
    <row r="16" spans="1:72">
      <c r="A16" s="1"/>
      <c r="C16" s="4">
        <f t="shared" si="0"/>
        <v>12</v>
      </c>
      <c r="D16" s="1" t="s">
        <v>5278</v>
      </c>
      <c r="E16" s="1"/>
      <c r="F16" s="17"/>
      <c r="G16" s="17"/>
      <c r="H16" s="35">
        <f t="shared" si="1"/>
        <v>50</v>
      </c>
      <c r="I16" s="36">
        <f t="shared" si="2"/>
        <v>50</v>
      </c>
      <c r="J16" s="17">
        <v>50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37">
        <f t="shared" si="3"/>
        <v>0</v>
      </c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</row>
    <row r="17" customFormat="1" spans="1:72">
      <c r="A17" s="1"/>
      <c r="B17"/>
      <c r="C17" s="4">
        <f t="shared" si="0"/>
        <v>13</v>
      </c>
      <c r="D17" s="1" t="s">
        <v>5279</v>
      </c>
      <c r="E17" s="1"/>
      <c r="F17" s="17"/>
      <c r="G17" s="17">
        <v>0</v>
      </c>
      <c r="H17" s="35">
        <f t="shared" si="1"/>
        <v>0</v>
      </c>
      <c r="I17" s="36">
        <f t="shared" si="2"/>
        <v>0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37">
        <f t="shared" si="3"/>
        <v>0</v>
      </c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</row>
    <row r="18" spans="1:72">
      <c r="A18" s="1"/>
      <c r="C18" s="4">
        <f t="shared" si="0"/>
        <v>14</v>
      </c>
      <c r="D18" s="1" t="s">
        <v>5280</v>
      </c>
      <c r="E18" s="1"/>
      <c r="F18" s="17"/>
      <c r="G18" s="17"/>
      <c r="H18" s="35">
        <f t="shared" si="1"/>
        <v>-2000</v>
      </c>
      <c r="I18" s="36">
        <f t="shared" si="2"/>
        <v>100</v>
      </c>
      <c r="J18" s="17">
        <v>100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37">
        <f t="shared" si="3"/>
        <v>2100</v>
      </c>
      <c r="AP18" s="17"/>
      <c r="AQ18" s="17">
        <f>600+1500</f>
        <v>2100</v>
      </c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</row>
    <row r="19" customFormat="1" spans="1:72">
      <c r="A19" s="1"/>
      <c r="B19"/>
      <c r="C19" s="4">
        <f t="shared" si="0"/>
        <v>15</v>
      </c>
      <c r="D19" s="1" t="s">
        <v>5281</v>
      </c>
      <c r="E19" s="1"/>
      <c r="F19" s="17"/>
      <c r="G19" s="17"/>
      <c r="H19" s="35">
        <f t="shared" si="1"/>
        <v>0</v>
      </c>
      <c r="I19" s="36">
        <f t="shared" si="2"/>
        <v>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37">
        <f t="shared" si="3"/>
        <v>0</v>
      </c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</row>
    <row r="20" customFormat="1" spans="1:72">
      <c r="A20" s="1"/>
      <c r="B20"/>
      <c r="C20" s="4">
        <f t="shared" si="0"/>
        <v>16</v>
      </c>
      <c r="D20" s="1" t="s">
        <v>5282</v>
      </c>
      <c r="E20" s="1"/>
      <c r="F20" s="17"/>
      <c r="G20" s="17"/>
      <c r="H20" s="35">
        <f t="shared" si="1"/>
        <v>-600</v>
      </c>
      <c r="I20" s="36">
        <f t="shared" si="2"/>
        <v>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37">
        <f t="shared" si="3"/>
        <v>600</v>
      </c>
      <c r="AP20" s="17">
        <f>500+30</f>
        <v>530</v>
      </c>
      <c r="AQ20" s="17">
        <v>70</v>
      </c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customFormat="1" spans="1:72">
      <c r="A21" s="1"/>
      <c r="B21"/>
      <c r="C21" s="4">
        <f t="shared" si="0"/>
        <v>17</v>
      </c>
      <c r="D21" s="1" t="s">
        <v>5283</v>
      </c>
      <c r="E21" s="1"/>
      <c r="F21" s="17"/>
      <c r="G21" s="17"/>
      <c r="H21" s="35">
        <f t="shared" si="1"/>
        <v>0</v>
      </c>
      <c r="I21" s="36">
        <f t="shared" si="2"/>
        <v>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37">
        <f t="shared" si="3"/>
        <v>0</v>
      </c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</row>
    <row r="22" spans="1:72">
      <c r="A22" s="1"/>
      <c r="C22" s="4">
        <f t="shared" si="0"/>
        <v>18</v>
      </c>
      <c r="D22" s="1" t="s">
        <v>5284</v>
      </c>
      <c r="E22" s="1"/>
      <c r="F22" s="17"/>
      <c r="G22" s="17"/>
      <c r="H22" s="35">
        <f t="shared" si="1"/>
        <v>0</v>
      </c>
      <c r="I22" s="36">
        <f t="shared" si="2"/>
        <v>0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37">
        <f t="shared" si="3"/>
        <v>0</v>
      </c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72">
      <c r="A23" s="1"/>
      <c r="C23" s="4">
        <f t="shared" si="0"/>
        <v>19</v>
      </c>
      <c r="D23" s="1" t="s">
        <v>5285</v>
      </c>
      <c r="E23" s="1"/>
      <c r="F23" s="17"/>
      <c r="G23" s="17"/>
      <c r="H23" s="35">
        <f t="shared" si="1"/>
        <v>0</v>
      </c>
      <c r="I23" s="36">
        <f t="shared" si="2"/>
        <v>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37">
        <f t="shared" si="3"/>
        <v>0</v>
      </c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</row>
    <row r="24" customFormat="1" spans="1:72">
      <c r="A24" s="1"/>
      <c r="B24"/>
      <c r="C24" s="4">
        <f t="shared" si="0"/>
        <v>20</v>
      </c>
      <c r="D24" s="1" t="s">
        <v>5286</v>
      </c>
      <c r="E24" s="1"/>
      <c r="F24" s="17"/>
      <c r="G24" s="17"/>
      <c r="H24" s="35">
        <f t="shared" si="1"/>
        <v>0</v>
      </c>
      <c r="I24" s="36">
        <f t="shared" si="2"/>
        <v>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37">
        <f t="shared" si="3"/>
        <v>0</v>
      </c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</row>
    <row r="25" customFormat="1" spans="1:72">
      <c r="A25" s="1"/>
      <c r="B25"/>
      <c r="C25" s="4">
        <f t="shared" si="0"/>
        <v>21</v>
      </c>
      <c r="D25" s="1" t="s">
        <v>5287</v>
      </c>
      <c r="E25" s="1"/>
      <c r="F25" s="17"/>
      <c r="G25" s="17"/>
      <c r="H25" s="35">
        <f t="shared" si="1"/>
        <v>0</v>
      </c>
      <c r="I25" s="36">
        <f t="shared" si="2"/>
        <v>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37">
        <f t="shared" si="3"/>
        <v>0</v>
      </c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</row>
    <row r="26" spans="1:72">
      <c r="A26" s="1"/>
      <c r="C26" s="4">
        <f t="shared" si="0"/>
        <v>22</v>
      </c>
      <c r="D26" s="1" t="s">
        <v>5288</v>
      </c>
      <c r="E26" s="1"/>
      <c r="F26" s="17"/>
      <c r="G26" s="17"/>
      <c r="H26" s="35">
        <f t="shared" si="1"/>
        <v>-100</v>
      </c>
      <c r="I26" s="36">
        <f t="shared" si="2"/>
        <v>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37">
        <f t="shared" si="3"/>
        <v>100</v>
      </c>
      <c r="AP26" s="17"/>
      <c r="AQ26" s="17">
        <v>100</v>
      </c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</row>
    <row r="27" customFormat="1" spans="1:72">
      <c r="A27" s="1"/>
      <c r="B27"/>
      <c r="C27" s="4">
        <f t="shared" si="0"/>
        <v>23</v>
      </c>
      <c r="D27" s="1" t="s">
        <v>5289</v>
      </c>
      <c r="E27" s="1"/>
      <c r="F27" s="17"/>
      <c r="G27" s="17">
        <v>0</v>
      </c>
      <c r="H27" s="35">
        <f t="shared" si="1"/>
        <v>0</v>
      </c>
      <c r="I27" s="36">
        <f t="shared" si="2"/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37">
        <f t="shared" si="3"/>
        <v>0</v>
      </c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spans="1:72">
      <c r="A28" s="1"/>
      <c r="C28" s="4">
        <f t="shared" si="0"/>
        <v>24</v>
      </c>
      <c r="D28" s="1" t="s">
        <v>5290</v>
      </c>
      <c r="E28" s="1"/>
      <c r="F28" s="17"/>
      <c r="G28" s="17"/>
      <c r="H28" s="35">
        <f t="shared" ref="H28:H33" si="4">G28+I28-AO28</f>
        <v>-801</v>
      </c>
      <c r="I28" s="36">
        <f t="shared" ref="I28:I33" si="5">SUM(J28:AN28)</f>
        <v>70</v>
      </c>
      <c r="J28" s="17">
        <v>70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37">
        <f t="shared" ref="AO28:AO33" si="6">SUM(AP28:BT28)</f>
        <v>871</v>
      </c>
      <c r="AP28" s="17">
        <f>1+70</f>
        <v>71</v>
      </c>
      <c r="AQ28" s="17">
        <v>800</v>
      </c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</row>
    <row r="29" customFormat="1" spans="1:72">
      <c r="A29" s="1"/>
      <c r="B29"/>
      <c r="C29" s="4">
        <f t="shared" si="0"/>
        <v>25</v>
      </c>
      <c r="D29" s="1" t="s">
        <v>5291</v>
      </c>
      <c r="E29" s="1"/>
      <c r="F29" s="17"/>
      <c r="G29" s="17"/>
      <c r="H29" s="35">
        <f t="shared" si="4"/>
        <v>0</v>
      </c>
      <c r="I29" s="36">
        <f t="shared" si="5"/>
        <v>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37">
        <f t="shared" si="6"/>
        <v>0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</row>
    <row r="30" spans="1:72">
      <c r="A30" s="1"/>
      <c r="C30" s="4">
        <f t="shared" si="0"/>
        <v>26</v>
      </c>
      <c r="D30" s="1" t="s">
        <v>5292</v>
      </c>
      <c r="E30" s="1"/>
      <c r="F30" s="17"/>
      <c r="G30" s="17"/>
      <c r="H30" s="35">
        <f t="shared" si="4"/>
        <v>50</v>
      </c>
      <c r="I30" s="36">
        <f t="shared" si="5"/>
        <v>50</v>
      </c>
      <c r="J30" s="17"/>
      <c r="K30" s="17">
        <v>50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37">
        <f t="shared" si="6"/>
        <v>0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</row>
    <row r="31" customFormat="1" spans="1:72">
      <c r="A31" s="1"/>
      <c r="B31"/>
      <c r="C31" s="4">
        <f t="shared" si="0"/>
        <v>27</v>
      </c>
      <c r="D31" s="1" t="s">
        <v>5293</v>
      </c>
      <c r="E31" s="1"/>
      <c r="F31" s="17"/>
      <c r="G31" s="17">
        <v>0</v>
      </c>
      <c r="H31" s="35">
        <f t="shared" si="4"/>
        <v>0</v>
      </c>
      <c r="I31" s="36">
        <f t="shared" si="5"/>
        <v>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37">
        <f t="shared" si="6"/>
        <v>0</v>
      </c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</row>
    <row r="32" customFormat="1" spans="1:72">
      <c r="A32" s="1"/>
      <c r="B32"/>
      <c r="C32" s="4">
        <f t="shared" si="0"/>
        <v>28</v>
      </c>
      <c r="D32" s="1" t="s">
        <v>5294</v>
      </c>
      <c r="E32" s="1"/>
      <c r="F32" s="17"/>
      <c r="G32" s="17"/>
      <c r="H32" s="35">
        <f t="shared" si="4"/>
        <v>0</v>
      </c>
      <c r="I32" s="36">
        <f t="shared" si="5"/>
        <v>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37">
        <f t="shared" si="6"/>
        <v>0</v>
      </c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</row>
    <row r="33" customFormat="1" spans="1:72">
      <c r="A33" s="1"/>
      <c r="C33" s="4">
        <f t="shared" si="0"/>
        <v>29</v>
      </c>
      <c r="D33" s="1" t="s">
        <v>5295</v>
      </c>
      <c r="E33" s="1"/>
      <c r="F33" s="17"/>
      <c r="G33" s="17"/>
      <c r="H33" s="35">
        <f t="shared" si="4"/>
        <v>0</v>
      </c>
      <c r="I33" s="36">
        <f t="shared" si="5"/>
        <v>0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37">
        <f t="shared" si="6"/>
        <v>0</v>
      </c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</row>
    <row r="34" spans="1:72">
      <c r="A34" s="1"/>
      <c r="C34" s="4">
        <f t="shared" si="0"/>
        <v>30</v>
      </c>
      <c r="D34" s="1" t="s">
        <v>5296</v>
      </c>
      <c r="E34" s="1"/>
      <c r="F34" s="17"/>
      <c r="G34" s="17"/>
      <c r="H34" s="35">
        <f t="shared" ref="H34:H69" si="7">G34+I34-AO34</f>
        <v>0</v>
      </c>
      <c r="I34" s="36">
        <f t="shared" ref="I34:I69" si="8">SUM(J34:AN34)</f>
        <v>0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37">
        <f t="shared" ref="AO34:AO69" si="9">SUM(AP34:BT34)</f>
        <v>0</v>
      </c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</row>
    <row r="35" spans="1:72">
      <c r="A35" s="1"/>
      <c r="C35" s="4">
        <f t="shared" si="0"/>
        <v>31</v>
      </c>
      <c r="D35" s="1" t="s">
        <v>5297</v>
      </c>
      <c r="E35" s="1"/>
      <c r="F35" s="17"/>
      <c r="G35" s="17"/>
      <c r="H35" s="35">
        <f t="shared" si="7"/>
        <v>350</v>
      </c>
      <c r="I35" s="36">
        <f t="shared" si="8"/>
        <v>350</v>
      </c>
      <c r="J35" s="17">
        <v>350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37">
        <f t="shared" si="9"/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</row>
    <row r="36" customFormat="1" spans="1:72">
      <c r="A36" s="1"/>
      <c r="B36"/>
      <c r="C36" s="4">
        <f t="shared" si="0"/>
        <v>32</v>
      </c>
      <c r="D36" s="1" t="s">
        <v>5298</v>
      </c>
      <c r="E36" s="1"/>
      <c r="F36" s="17"/>
      <c r="G36" s="17">
        <v>0</v>
      </c>
      <c r="H36" s="35">
        <f t="shared" si="7"/>
        <v>0</v>
      </c>
      <c r="I36" s="36">
        <f t="shared" si="8"/>
        <v>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37">
        <f t="shared" si="9"/>
        <v>0</v>
      </c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</row>
    <row r="37" spans="1:72">
      <c r="A37" s="1"/>
      <c r="C37" s="4">
        <f t="shared" si="0"/>
        <v>33</v>
      </c>
      <c r="D37" s="1" t="s">
        <v>5299</v>
      </c>
      <c r="E37" s="1"/>
      <c r="F37" s="17"/>
      <c r="G37" s="17"/>
      <c r="H37" s="35">
        <f t="shared" si="7"/>
        <v>0</v>
      </c>
      <c r="I37" s="36">
        <f t="shared" si="8"/>
        <v>200</v>
      </c>
      <c r="J37" s="17">
        <v>200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37">
        <f t="shared" si="9"/>
        <v>200</v>
      </c>
      <c r="AP37" s="17">
        <v>200</v>
      </c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</row>
    <row r="38" customFormat="1" spans="1:72">
      <c r="A38" s="1"/>
      <c r="C38" s="4">
        <f t="shared" si="0"/>
        <v>34</v>
      </c>
      <c r="D38" s="1" t="s">
        <v>5300</v>
      </c>
      <c r="E38" s="1"/>
      <c r="F38" s="17"/>
      <c r="G38" s="17">
        <v>0</v>
      </c>
      <c r="H38" s="35">
        <f t="shared" si="7"/>
        <v>-100</v>
      </c>
      <c r="I38" s="36">
        <f t="shared" si="8"/>
        <v>0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37">
        <f t="shared" si="9"/>
        <v>100</v>
      </c>
      <c r="AP38" s="17"/>
      <c r="AQ38" s="17">
        <v>100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</row>
    <row r="39" customFormat="1" spans="1:72">
      <c r="A39" s="1"/>
      <c r="B39"/>
      <c r="C39" s="4">
        <f t="shared" ref="C39:C71" si="10">ROW()-4</f>
        <v>35</v>
      </c>
      <c r="D39" s="1" t="s">
        <v>5301</v>
      </c>
      <c r="E39" s="1"/>
      <c r="F39" s="17"/>
      <c r="G39" s="17"/>
      <c r="H39" s="35">
        <f t="shared" si="7"/>
        <v>0</v>
      </c>
      <c r="I39" s="36">
        <f t="shared" si="8"/>
        <v>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37">
        <f t="shared" si="9"/>
        <v>0</v>
      </c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</row>
    <row r="40" customFormat="1" spans="1:72">
      <c r="A40" s="1"/>
      <c r="B40"/>
      <c r="C40" s="4">
        <f t="shared" si="10"/>
        <v>36</v>
      </c>
      <c r="D40" s="1" t="s">
        <v>5302</v>
      </c>
      <c r="E40" s="1"/>
      <c r="F40" s="17"/>
      <c r="G40" s="17"/>
      <c r="H40" s="35">
        <f t="shared" si="7"/>
        <v>0</v>
      </c>
      <c r="I40" s="36">
        <f t="shared" si="8"/>
        <v>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37">
        <f t="shared" si="9"/>
        <v>0</v>
      </c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</row>
    <row r="41" spans="1:72">
      <c r="A41" s="1"/>
      <c r="C41" s="4">
        <f t="shared" si="10"/>
        <v>37</v>
      </c>
      <c r="D41" s="1" t="s">
        <v>5303</v>
      </c>
      <c r="E41" s="1"/>
      <c r="F41" s="17"/>
      <c r="G41" s="17"/>
      <c r="H41" s="35">
        <f t="shared" si="7"/>
        <v>59</v>
      </c>
      <c r="I41" s="36">
        <f t="shared" si="8"/>
        <v>60</v>
      </c>
      <c r="J41" s="17">
        <v>60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37">
        <f t="shared" si="9"/>
        <v>1</v>
      </c>
      <c r="AP41" s="17">
        <v>1</v>
      </c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</row>
    <row r="42" customFormat="1" spans="1:72">
      <c r="A42" s="1"/>
      <c r="B42"/>
      <c r="C42" s="4">
        <f t="shared" si="10"/>
        <v>38</v>
      </c>
      <c r="D42" s="1" t="s">
        <v>5304</v>
      </c>
      <c r="E42" s="1"/>
      <c r="F42" s="17"/>
      <c r="G42" s="17"/>
      <c r="H42" s="35">
        <f t="shared" si="7"/>
        <v>0</v>
      </c>
      <c r="I42" s="36">
        <f t="shared" si="8"/>
        <v>0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37">
        <f t="shared" si="9"/>
        <v>0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</row>
    <row r="43" spans="1:72">
      <c r="A43" s="1"/>
      <c r="C43" s="4">
        <f t="shared" si="10"/>
        <v>39</v>
      </c>
      <c r="D43" s="1" t="s">
        <v>5305</v>
      </c>
      <c r="E43" s="1"/>
      <c r="F43" s="17"/>
      <c r="G43" s="17"/>
      <c r="H43" s="35">
        <f t="shared" si="7"/>
        <v>100</v>
      </c>
      <c r="I43" s="36">
        <f t="shared" si="8"/>
        <v>200</v>
      </c>
      <c r="J43" s="17">
        <f>100+100</f>
        <v>200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37">
        <f t="shared" si="9"/>
        <v>100</v>
      </c>
      <c r="AP43" s="17">
        <v>100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</row>
    <row r="44" customFormat="1" spans="1:72">
      <c r="A44" s="1"/>
      <c r="B44"/>
      <c r="C44" s="4">
        <f t="shared" si="10"/>
        <v>40</v>
      </c>
      <c r="D44" s="1" t="s">
        <v>5306</v>
      </c>
      <c r="E44" s="1"/>
      <c r="F44" s="17"/>
      <c r="G44" s="17">
        <v>0</v>
      </c>
      <c r="H44" s="35">
        <f t="shared" si="7"/>
        <v>0</v>
      </c>
      <c r="I44" s="36">
        <f t="shared" si="8"/>
        <v>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37">
        <f t="shared" si="9"/>
        <v>0</v>
      </c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</row>
    <row r="45" spans="1:72">
      <c r="A45" s="1"/>
      <c r="C45" s="4">
        <f t="shared" si="10"/>
        <v>41</v>
      </c>
      <c r="D45" s="1" t="s">
        <v>5307</v>
      </c>
      <c r="E45" s="1"/>
      <c r="F45" s="17"/>
      <c r="G45" s="17"/>
      <c r="H45" s="35">
        <f t="shared" si="7"/>
        <v>0</v>
      </c>
      <c r="I45" s="36">
        <f t="shared" si="8"/>
        <v>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37">
        <f t="shared" si="9"/>
        <v>0</v>
      </c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</row>
    <row r="46" customFormat="1" spans="1:72">
      <c r="A46" s="1"/>
      <c r="B46"/>
      <c r="C46" s="4">
        <f t="shared" si="10"/>
        <v>42</v>
      </c>
      <c r="D46" s="1" t="s">
        <v>5308</v>
      </c>
      <c r="E46" s="1"/>
      <c r="F46" s="17"/>
      <c r="G46" s="17">
        <v>0</v>
      </c>
      <c r="H46" s="35">
        <f t="shared" si="7"/>
        <v>0</v>
      </c>
      <c r="I46" s="36">
        <f t="shared" si="8"/>
        <v>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37">
        <f t="shared" si="9"/>
        <v>0</v>
      </c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</row>
    <row r="47" spans="1:72">
      <c r="A47" s="1"/>
      <c r="C47" s="4">
        <f t="shared" si="10"/>
        <v>43</v>
      </c>
      <c r="D47" s="1" t="s">
        <v>5309</v>
      </c>
      <c r="E47" s="1"/>
      <c r="F47" s="17"/>
      <c r="G47" s="17"/>
      <c r="H47" s="35">
        <f t="shared" si="7"/>
        <v>0</v>
      </c>
      <c r="I47" s="36">
        <f t="shared" si="8"/>
        <v>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37">
        <f t="shared" si="9"/>
        <v>0</v>
      </c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</row>
    <row r="48" customFormat="1" spans="1:72">
      <c r="A48" s="1"/>
      <c r="B48"/>
      <c r="C48" s="4">
        <f t="shared" si="10"/>
        <v>44</v>
      </c>
      <c r="D48" s="1" t="s">
        <v>5310</v>
      </c>
      <c r="E48" s="1"/>
      <c r="F48" s="17"/>
      <c r="G48" s="17">
        <v>0</v>
      </c>
      <c r="H48" s="35">
        <f t="shared" si="7"/>
        <v>0</v>
      </c>
      <c r="I48" s="36">
        <f t="shared" si="8"/>
        <v>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37">
        <f t="shared" si="9"/>
        <v>0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</row>
    <row r="49" spans="1:72">
      <c r="A49" s="1"/>
      <c r="C49" s="4">
        <f t="shared" si="10"/>
        <v>45</v>
      </c>
      <c r="D49" s="1" t="s">
        <v>3812</v>
      </c>
      <c r="E49" s="1"/>
      <c r="F49" s="17"/>
      <c r="G49" s="17"/>
      <c r="H49" s="35">
        <f t="shared" si="7"/>
        <v>0</v>
      </c>
      <c r="I49" s="36">
        <f t="shared" si="8"/>
        <v>0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37">
        <f t="shared" si="9"/>
        <v>0</v>
      </c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</row>
    <row r="50" customFormat="1" spans="1:72">
      <c r="A50" s="1"/>
      <c r="B50"/>
      <c r="C50" s="4">
        <f t="shared" si="10"/>
        <v>46</v>
      </c>
      <c r="D50" s="1" t="s">
        <v>5311</v>
      </c>
      <c r="E50" s="1"/>
      <c r="F50" s="17"/>
      <c r="G50" s="17">
        <v>0</v>
      </c>
      <c r="H50" s="35">
        <f t="shared" si="7"/>
        <v>0</v>
      </c>
      <c r="I50" s="36">
        <f t="shared" si="8"/>
        <v>0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7">
        <f t="shared" si="9"/>
        <v>0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</row>
    <row r="51" spans="1:72">
      <c r="A51" s="1"/>
      <c r="C51" s="4">
        <f t="shared" si="10"/>
        <v>47</v>
      </c>
      <c r="D51" s="1" t="s">
        <v>5312</v>
      </c>
      <c r="E51" s="1"/>
      <c r="F51" s="17"/>
      <c r="G51" s="17"/>
      <c r="H51" s="35">
        <f t="shared" si="7"/>
        <v>-10</v>
      </c>
      <c r="I51" s="36">
        <f t="shared" si="8"/>
        <v>0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37">
        <f t="shared" si="9"/>
        <v>10</v>
      </c>
      <c r="AP51" s="17">
        <v>10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</row>
    <row r="52" customFormat="1" spans="1:72">
      <c r="A52" s="1"/>
      <c r="B52"/>
      <c r="C52" s="4">
        <f t="shared" si="10"/>
        <v>48</v>
      </c>
      <c r="D52" s="1" t="s">
        <v>5313</v>
      </c>
      <c r="E52" s="1"/>
      <c r="F52" s="17"/>
      <c r="G52" s="17">
        <v>0</v>
      </c>
      <c r="H52" s="35">
        <f t="shared" si="7"/>
        <v>0</v>
      </c>
      <c r="I52" s="36">
        <f t="shared" si="8"/>
        <v>0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37">
        <f t="shared" si="9"/>
        <v>0</v>
      </c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</row>
    <row r="53" spans="1:72">
      <c r="A53" s="1"/>
      <c r="C53" s="4">
        <f t="shared" si="10"/>
        <v>49</v>
      </c>
      <c r="D53" s="1" t="s">
        <v>5314</v>
      </c>
      <c r="E53" s="1"/>
      <c r="F53" s="17"/>
      <c r="G53" s="17"/>
      <c r="H53" s="35">
        <f t="shared" si="7"/>
        <v>0</v>
      </c>
      <c r="I53" s="36">
        <f t="shared" si="8"/>
        <v>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37">
        <f t="shared" si="9"/>
        <v>0</v>
      </c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</row>
    <row r="54" customFormat="1" spans="1:72">
      <c r="A54" s="1"/>
      <c r="B54"/>
      <c r="C54" s="4">
        <f t="shared" si="10"/>
        <v>50</v>
      </c>
      <c r="D54" s="1" t="s">
        <v>5315</v>
      </c>
      <c r="E54" s="1"/>
      <c r="F54" s="17"/>
      <c r="G54" s="17">
        <v>0</v>
      </c>
      <c r="H54" s="35">
        <f t="shared" si="7"/>
        <v>0</v>
      </c>
      <c r="I54" s="36">
        <f t="shared" si="8"/>
        <v>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37">
        <f t="shared" si="9"/>
        <v>0</v>
      </c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</row>
    <row r="55" spans="1:72">
      <c r="A55" s="1"/>
      <c r="C55" s="4">
        <f t="shared" si="10"/>
        <v>51</v>
      </c>
      <c r="D55" s="1" t="s">
        <v>5316</v>
      </c>
      <c r="E55" s="1"/>
      <c r="F55" s="17"/>
      <c r="G55" s="17"/>
      <c r="H55" s="35">
        <f t="shared" si="7"/>
        <v>500</v>
      </c>
      <c r="I55" s="36">
        <f t="shared" si="8"/>
        <v>500</v>
      </c>
      <c r="J55" s="17">
        <v>500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37">
        <f t="shared" si="9"/>
        <v>0</v>
      </c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</row>
    <row r="56" customFormat="1" spans="1:72">
      <c r="A56" s="1"/>
      <c r="B56"/>
      <c r="C56" s="4">
        <f t="shared" si="10"/>
        <v>52</v>
      </c>
      <c r="D56" s="1" t="s">
        <v>5317</v>
      </c>
      <c r="E56" s="1"/>
      <c r="F56" s="17"/>
      <c r="G56" s="17">
        <v>0</v>
      </c>
      <c r="H56" s="35">
        <f t="shared" si="7"/>
        <v>0</v>
      </c>
      <c r="I56" s="36">
        <f t="shared" si="8"/>
        <v>0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37">
        <f t="shared" si="9"/>
        <v>0</v>
      </c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</row>
    <row r="57" spans="1:72">
      <c r="A57" s="1"/>
      <c r="C57" s="4">
        <f t="shared" si="10"/>
        <v>53</v>
      </c>
      <c r="D57" s="1" t="s">
        <v>5318</v>
      </c>
      <c r="E57" s="1"/>
      <c r="F57" s="17"/>
      <c r="G57" s="17"/>
      <c r="H57" s="35">
        <f t="shared" si="7"/>
        <v>0</v>
      </c>
      <c r="I57" s="36">
        <f t="shared" si="8"/>
        <v>0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37">
        <f t="shared" si="9"/>
        <v>0</v>
      </c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</row>
    <row r="58" customFormat="1" spans="1:72">
      <c r="A58" s="1"/>
      <c r="B58"/>
      <c r="C58" s="4">
        <f t="shared" si="10"/>
        <v>54</v>
      </c>
      <c r="D58" s="1" t="s">
        <v>5319</v>
      </c>
      <c r="E58" s="1"/>
      <c r="F58" s="17"/>
      <c r="G58" s="17">
        <v>0</v>
      </c>
      <c r="H58" s="35">
        <f t="shared" si="7"/>
        <v>0</v>
      </c>
      <c r="I58" s="36">
        <f t="shared" si="8"/>
        <v>0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37">
        <f t="shared" si="9"/>
        <v>0</v>
      </c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</row>
    <row r="59" spans="1:72">
      <c r="A59" s="1"/>
      <c r="C59" s="4">
        <f t="shared" si="10"/>
        <v>55</v>
      </c>
      <c r="D59" s="1" t="s">
        <v>5320</v>
      </c>
      <c r="E59" s="1"/>
      <c r="F59" s="17"/>
      <c r="G59" s="17"/>
      <c r="H59" s="35">
        <f t="shared" si="7"/>
        <v>0</v>
      </c>
      <c r="I59" s="36">
        <f t="shared" si="8"/>
        <v>0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37">
        <f t="shared" si="9"/>
        <v>0</v>
      </c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</row>
    <row r="60" customFormat="1" spans="1:72">
      <c r="A60" s="1"/>
      <c r="B60"/>
      <c r="C60" s="4">
        <f t="shared" si="10"/>
        <v>56</v>
      </c>
      <c r="D60" s="1" t="s">
        <v>5321</v>
      </c>
      <c r="E60" s="1"/>
      <c r="F60" s="17"/>
      <c r="G60" s="17"/>
      <c r="H60" s="35">
        <f t="shared" si="7"/>
        <v>-50</v>
      </c>
      <c r="I60" s="36">
        <f t="shared" si="8"/>
        <v>0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37">
        <f t="shared" si="9"/>
        <v>50</v>
      </c>
      <c r="AP60" s="17">
        <v>50</v>
      </c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</row>
    <row r="61" customFormat="1" spans="1:72">
      <c r="A61" s="1"/>
      <c r="B61"/>
      <c r="C61" s="4">
        <f t="shared" si="10"/>
        <v>57</v>
      </c>
      <c r="D61" s="1" t="s">
        <v>5322</v>
      </c>
      <c r="E61" s="1"/>
      <c r="F61" s="17"/>
      <c r="G61" s="17">
        <v>0</v>
      </c>
      <c r="H61" s="35">
        <f t="shared" si="7"/>
        <v>0</v>
      </c>
      <c r="I61" s="36">
        <f t="shared" si="8"/>
        <v>0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37">
        <f t="shared" si="9"/>
        <v>0</v>
      </c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</row>
    <row r="62" spans="1:72">
      <c r="A62" s="1"/>
      <c r="C62" s="4">
        <f t="shared" si="10"/>
        <v>58</v>
      </c>
      <c r="D62" s="1" t="s">
        <v>5323</v>
      </c>
      <c r="E62" s="1"/>
      <c r="F62" s="17"/>
      <c r="G62" s="17"/>
      <c r="H62" s="35">
        <f t="shared" si="7"/>
        <v>0</v>
      </c>
      <c r="I62" s="36">
        <f t="shared" si="8"/>
        <v>0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37">
        <f t="shared" si="9"/>
        <v>0</v>
      </c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</row>
    <row r="63" customFormat="1" spans="1:72">
      <c r="A63" s="1"/>
      <c r="B63"/>
      <c r="C63" s="4">
        <f t="shared" si="10"/>
        <v>59</v>
      </c>
      <c r="D63" s="1" t="s">
        <v>5324</v>
      </c>
      <c r="E63" s="1"/>
      <c r="F63" s="17"/>
      <c r="G63" s="17"/>
      <c r="H63" s="35">
        <f t="shared" si="7"/>
        <v>0</v>
      </c>
      <c r="I63" s="36">
        <f t="shared" si="8"/>
        <v>0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37">
        <f t="shared" si="9"/>
        <v>0</v>
      </c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</row>
    <row r="64" spans="1:72">
      <c r="A64" s="1"/>
      <c r="C64" s="4">
        <f t="shared" si="10"/>
        <v>60</v>
      </c>
      <c r="D64" s="1" t="s">
        <v>5325</v>
      </c>
      <c r="E64" s="1"/>
      <c r="F64" s="17"/>
      <c r="G64" s="17"/>
      <c r="H64" s="35">
        <f t="shared" si="7"/>
        <v>500</v>
      </c>
      <c r="I64" s="36">
        <f t="shared" si="8"/>
        <v>500</v>
      </c>
      <c r="J64" s="17">
        <v>500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37">
        <f t="shared" si="9"/>
        <v>0</v>
      </c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</row>
    <row r="65" customFormat="1" spans="1:72">
      <c r="A65" s="1"/>
      <c r="B65"/>
      <c r="C65" s="4">
        <f t="shared" si="10"/>
        <v>61</v>
      </c>
      <c r="D65" s="1" t="s">
        <v>5326</v>
      </c>
      <c r="E65" s="1"/>
      <c r="F65" s="17"/>
      <c r="G65" s="17">
        <v>0</v>
      </c>
      <c r="H65" s="35">
        <f t="shared" si="7"/>
        <v>0</v>
      </c>
      <c r="I65" s="36">
        <f t="shared" si="8"/>
        <v>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37">
        <f t="shared" si="9"/>
        <v>0</v>
      </c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</row>
    <row r="66" spans="1:72">
      <c r="A66" s="1"/>
      <c r="C66" s="4">
        <f t="shared" si="10"/>
        <v>62</v>
      </c>
      <c r="D66" s="1" t="s">
        <v>5327</v>
      </c>
      <c r="E66" s="1"/>
      <c r="F66" s="17"/>
      <c r="G66" s="17"/>
      <c r="H66" s="35">
        <f t="shared" si="7"/>
        <v>0</v>
      </c>
      <c r="I66" s="36">
        <f t="shared" si="8"/>
        <v>0</v>
      </c>
      <c r="J66" s="17"/>
      <c r="K66" s="36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37">
        <f t="shared" si="9"/>
        <v>0</v>
      </c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</row>
    <row r="67" customFormat="1" spans="1:72">
      <c r="A67" s="1"/>
      <c r="B67"/>
      <c r="C67" s="4">
        <f t="shared" si="10"/>
        <v>63</v>
      </c>
      <c r="D67" s="1" t="s">
        <v>5328</v>
      </c>
      <c r="E67" s="1"/>
      <c r="F67" s="17"/>
      <c r="G67" s="17">
        <v>0</v>
      </c>
      <c r="H67" s="35">
        <f t="shared" si="7"/>
        <v>0</v>
      </c>
      <c r="I67" s="36">
        <f t="shared" si="8"/>
        <v>0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37">
        <f t="shared" si="9"/>
        <v>0</v>
      </c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</row>
    <row r="68" customFormat="1" spans="1:72">
      <c r="A68" s="1"/>
      <c r="B68"/>
      <c r="C68" s="4">
        <f t="shared" si="10"/>
        <v>64</v>
      </c>
      <c r="D68" s="1" t="s">
        <v>5329</v>
      </c>
      <c r="E68" s="1"/>
      <c r="F68" s="17"/>
      <c r="G68" s="17">
        <v>0</v>
      </c>
      <c r="H68" s="35">
        <f t="shared" si="7"/>
        <v>0</v>
      </c>
      <c r="I68" s="36">
        <f t="shared" si="8"/>
        <v>0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37">
        <f t="shared" si="9"/>
        <v>0</v>
      </c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</row>
    <row r="69" spans="1:72">
      <c r="A69" s="1"/>
      <c r="C69" s="4">
        <f t="shared" si="10"/>
        <v>65</v>
      </c>
      <c r="D69" s="1" t="s">
        <v>5330</v>
      </c>
      <c r="E69" s="1"/>
      <c r="F69" s="17"/>
      <c r="G69" s="17"/>
      <c r="H69" s="35">
        <f t="shared" si="7"/>
        <v>0</v>
      </c>
      <c r="I69" s="36">
        <f t="shared" si="8"/>
        <v>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37">
        <f t="shared" si="9"/>
        <v>0</v>
      </c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</row>
    <row r="70" customFormat="1" spans="1:72">
      <c r="A70" s="1"/>
      <c r="B70"/>
      <c r="C70" s="4">
        <f t="shared" si="10"/>
        <v>66</v>
      </c>
      <c r="D70" s="1" t="s">
        <v>5331</v>
      </c>
      <c r="E70" s="1"/>
      <c r="F70" s="17"/>
      <c r="G70" s="17">
        <v>0</v>
      </c>
      <c r="H70" s="35">
        <f t="shared" ref="H70:H133" si="11">G70+I70-AO70</f>
        <v>0</v>
      </c>
      <c r="I70" s="36">
        <f t="shared" ref="I70:I133" si="12">SUM(J70:AN70)</f>
        <v>0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37">
        <f t="shared" ref="AO70:AO133" si="13">SUM(AP70:BT70)</f>
        <v>0</v>
      </c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</row>
    <row r="71" customFormat="1" spans="1:72">
      <c r="A71" s="1"/>
      <c r="B71"/>
      <c r="C71" s="4">
        <f t="shared" si="10"/>
        <v>67</v>
      </c>
      <c r="D71" s="1" t="s">
        <v>5332</v>
      </c>
      <c r="E71" s="1"/>
      <c r="F71" s="17"/>
      <c r="G71" s="17">
        <v>0</v>
      </c>
      <c r="H71" s="35">
        <f t="shared" si="11"/>
        <v>0</v>
      </c>
      <c r="I71" s="36">
        <f t="shared" si="12"/>
        <v>0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37">
        <f t="shared" si="13"/>
        <v>0</v>
      </c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</row>
    <row r="72" spans="1:72">
      <c r="A72" s="1"/>
      <c r="C72" s="4">
        <f t="shared" ref="C72:C135" si="14">ROW()-4</f>
        <v>68</v>
      </c>
      <c r="D72" s="1" t="s">
        <v>5333</v>
      </c>
      <c r="E72" s="1"/>
      <c r="F72" s="17"/>
      <c r="G72" s="17"/>
      <c r="H72" s="35">
        <f t="shared" si="11"/>
        <v>0</v>
      </c>
      <c r="I72" s="36">
        <f t="shared" si="12"/>
        <v>0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37">
        <f t="shared" si="13"/>
        <v>0</v>
      </c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</row>
    <row r="73" customFormat="1" spans="1:72">
      <c r="A73" s="1"/>
      <c r="B73"/>
      <c r="C73" s="4">
        <f t="shared" si="14"/>
        <v>69</v>
      </c>
      <c r="D73" s="1" t="s">
        <v>5334</v>
      </c>
      <c r="E73" s="1"/>
      <c r="F73" s="17"/>
      <c r="G73" s="17">
        <v>0</v>
      </c>
      <c r="H73" s="35">
        <f t="shared" si="11"/>
        <v>0</v>
      </c>
      <c r="I73" s="36">
        <f t="shared" si="12"/>
        <v>0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37">
        <f t="shared" si="13"/>
        <v>0</v>
      </c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</row>
    <row r="74" customFormat="1" spans="1:72">
      <c r="A74" s="1"/>
      <c r="B74"/>
      <c r="C74" s="4">
        <f t="shared" si="14"/>
        <v>70</v>
      </c>
      <c r="D74" s="1" t="s">
        <v>5335</v>
      </c>
      <c r="E74" s="1"/>
      <c r="F74" s="17"/>
      <c r="G74" s="17">
        <v>0</v>
      </c>
      <c r="H74" s="35">
        <f t="shared" si="11"/>
        <v>0</v>
      </c>
      <c r="I74" s="36">
        <f t="shared" si="12"/>
        <v>0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37">
        <f t="shared" si="13"/>
        <v>0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</row>
    <row r="75" spans="1:72">
      <c r="A75" s="1"/>
      <c r="C75" s="4">
        <f t="shared" si="14"/>
        <v>71</v>
      </c>
      <c r="D75" s="1" t="s">
        <v>5336</v>
      </c>
      <c r="E75" s="1"/>
      <c r="F75" s="17"/>
      <c r="G75" s="17"/>
      <c r="H75" s="35">
        <f t="shared" si="11"/>
        <v>0</v>
      </c>
      <c r="I75" s="36">
        <f t="shared" si="12"/>
        <v>0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37">
        <f t="shared" si="13"/>
        <v>0</v>
      </c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</row>
    <row r="76" customFormat="1" spans="1:72">
      <c r="A76" s="1"/>
      <c r="B76"/>
      <c r="C76" s="4">
        <f t="shared" si="14"/>
        <v>72</v>
      </c>
      <c r="D76" s="1" t="s">
        <v>5337</v>
      </c>
      <c r="E76" s="1"/>
      <c r="F76" s="17"/>
      <c r="G76" s="17">
        <v>0</v>
      </c>
      <c r="H76" s="35">
        <f t="shared" si="11"/>
        <v>0</v>
      </c>
      <c r="I76" s="36">
        <f t="shared" si="12"/>
        <v>0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37">
        <f t="shared" si="13"/>
        <v>0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</row>
    <row r="77" customFormat="1" spans="1:72">
      <c r="A77" s="1"/>
      <c r="B77"/>
      <c r="C77" s="4">
        <f t="shared" si="14"/>
        <v>73</v>
      </c>
      <c r="D77" s="1" t="s">
        <v>5338</v>
      </c>
      <c r="E77" s="1"/>
      <c r="F77" s="17"/>
      <c r="G77" s="17">
        <v>0</v>
      </c>
      <c r="H77" s="35">
        <f t="shared" si="11"/>
        <v>0</v>
      </c>
      <c r="I77" s="36">
        <f t="shared" si="12"/>
        <v>0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37">
        <f t="shared" si="13"/>
        <v>0</v>
      </c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</row>
    <row r="78" spans="1:72">
      <c r="A78" s="1"/>
      <c r="C78" s="4">
        <f t="shared" si="14"/>
        <v>74</v>
      </c>
      <c r="D78" s="1" t="s">
        <v>5339</v>
      </c>
      <c r="E78" s="1"/>
      <c r="F78" s="17"/>
      <c r="G78" s="17"/>
      <c r="H78" s="35">
        <f t="shared" si="11"/>
        <v>0</v>
      </c>
      <c r="I78" s="36">
        <f t="shared" si="12"/>
        <v>0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37">
        <f t="shared" si="13"/>
        <v>0</v>
      </c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</row>
    <row r="79" customFormat="1" spans="1:72">
      <c r="A79" s="1"/>
      <c r="B79"/>
      <c r="C79" s="4">
        <f t="shared" si="14"/>
        <v>75</v>
      </c>
      <c r="D79" s="1" t="s">
        <v>5340</v>
      </c>
      <c r="E79" s="1"/>
      <c r="F79" s="17"/>
      <c r="G79" s="17">
        <v>0</v>
      </c>
      <c r="H79" s="35">
        <f t="shared" si="11"/>
        <v>0</v>
      </c>
      <c r="I79" s="36">
        <f t="shared" si="12"/>
        <v>0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37">
        <f t="shared" si="13"/>
        <v>0</v>
      </c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</row>
    <row r="80" customFormat="1" spans="1:72">
      <c r="A80" s="1"/>
      <c r="B80"/>
      <c r="C80" s="4">
        <f t="shared" si="14"/>
        <v>76</v>
      </c>
      <c r="D80" s="1" t="s">
        <v>5341</v>
      </c>
      <c r="E80" s="1"/>
      <c r="F80" s="17"/>
      <c r="G80" s="17">
        <v>0</v>
      </c>
      <c r="H80" s="35">
        <f t="shared" si="11"/>
        <v>0</v>
      </c>
      <c r="I80" s="36">
        <f t="shared" si="12"/>
        <v>0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37">
        <f t="shared" si="13"/>
        <v>0</v>
      </c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</row>
    <row r="81" spans="1:72">
      <c r="A81" s="1"/>
      <c r="C81" s="4">
        <f t="shared" si="14"/>
        <v>77</v>
      </c>
      <c r="D81" s="1" t="s">
        <v>5342</v>
      </c>
      <c r="E81" s="1"/>
      <c r="F81" s="17"/>
      <c r="G81" s="17"/>
      <c r="H81" s="35">
        <f t="shared" si="11"/>
        <v>0</v>
      </c>
      <c r="I81" s="36">
        <f t="shared" si="12"/>
        <v>0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37">
        <f t="shared" si="13"/>
        <v>0</v>
      </c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</row>
    <row r="82" customFormat="1" spans="1:72">
      <c r="A82" s="1"/>
      <c r="B82"/>
      <c r="C82" s="4">
        <f t="shared" si="14"/>
        <v>78</v>
      </c>
      <c r="D82" s="1" t="s">
        <v>5343</v>
      </c>
      <c r="E82" s="1"/>
      <c r="F82" s="17"/>
      <c r="G82" s="17">
        <v>0</v>
      </c>
      <c r="H82" s="35">
        <f t="shared" si="11"/>
        <v>0</v>
      </c>
      <c r="I82" s="36">
        <f t="shared" si="12"/>
        <v>0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37">
        <f t="shared" si="13"/>
        <v>0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</row>
    <row r="83" customFormat="1" spans="1:72">
      <c r="A83" s="1"/>
      <c r="B83"/>
      <c r="C83" s="4">
        <f t="shared" si="14"/>
        <v>79</v>
      </c>
      <c r="D83" s="1" t="s">
        <v>5344</v>
      </c>
      <c r="E83" s="1"/>
      <c r="F83" s="17"/>
      <c r="G83" s="17">
        <v>0</v>
      </c>
      <c r="H83" s="35">
        <f t="shared" si="11"/>
        <v>0</v>
      </c>
      <c r="I83" s="36">
        <f t="shared" si="12"/>
        <v>0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37">
        <f t="shared" si="13"/>
        <v>0</v>
      </c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</row>
    <row r="84" spans="1:72">
      <c r="A84" s="1"/>
      <c r="C84" s="4">
        <f t="shared" si="14"/>
        <v>80</v>
      </c>
      <c r="D84" s="1" t="s">
        <v>5345</v>
      </c>
      <c r="E84" s="1"/>
      <c r="F84" s="17"/>
      <c r="G84" s="17"/>
      <c r="H84" s="35">
        <f t="shared" si="11"/>
        <v>0</v>
      </c>
      <c r="I84" s="36">
        <f t="shared" si="12"/>
        <v>0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37">
        <f t="shared" si="13"/>
        <v>0</v>
      </c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</row>
    <row r="85" customFormat="1" spans="1:72">
      <c r="A85" s="1"/>
      <c r="B85"/>
      <c r="C85" s="4">
        <f t="shared" si="14"/>
        <v>81</v>
      </c>
      <c r="D85" s="1" t="s">
        <v>5346</v>
      </c>
      <c r="E85" s="1"/>
      <c r="F85" s="17"/>
      <c r="G85" s="17">
        <v>0</v>
      </c>
      <c r="H85" s="35">
        <f t="shared" si="11"/>
        <v>0</v>
      </c>
      <c r="I85" s="36">
        <f t="shared" si="12"/>
        <v>0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37">
        <f t="shared" si="13"/>
        <v>0</v>
      </c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</row>
    <row r="86" customFormat="1" spans="1:72">
      <c r="A86" s="1"/>
      <c r="B86"/>
      <c r="C86" s="4">
        <f t="shared" si="14"/>
        <v>82</v>
      </c>
      <c r="D86" s="1" t="s">
        <v>5347</v>
      </c>
      <c r="E86" s="1"/>
      <c r="F86" s="17"/>
      <c r="G86" s="17">
        <v>0</v>
      </c>
      <c r="H86" s="35">
        <f t="shared" si="11"/>
        <v>0</v>
      </c>
      <c r="I86" s="36">
        <f t="shared" si="12"/>
        <v>0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37">
        <f t="shared" si="13"/>
        <v>0</v>
      </c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</row>
    <row r="87" customFormat="1" spans="1:72">
      <c r="A87" s="1"/>
      <c r="B87"/>
      <c r="C87" s="4">
        <f t="shared" si="14"/>
        <v>83</v>
      </c>
      <c r="D87" s="1" t="s">
        <v>5348</v>
      </c>
      <c r="E87" s="1"/>
      <c r="F87" s="17"/>
      <c r="G87" s="17"/>
      <c r="H87" s="35">
        <f t="shared" si="11"/>
        <v>0</v>
      </c>
      <c r="I87" s="36">
        <f t="shared" si="12"/>
        <v>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37">
        <f t="shared" si="13"/>
        <v>0</v>
      </c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</row>
    <row r="88" customFormat="1" spans="1:72">
      <c r="A88" s="1"/>
      <c r="B88"/>
      <c r="C88" s="4">
        <f t="shared" si="14"/>
        <v>84</v>
      </c>
      <c r="D88" s="1" t="s">
        <v>5349</v>
      </c>
      <c r="E88" s="1"/>
      <c r="F88" s="17"/>
      <c r="G88" s="17">
        <v>0</v>
      </c>
      <c r="H88" s="35">
        <f t="shared" si="11"/>
        <v>0</v>
      </c>
      <c r="I88" s="36">
        <f t="shared" si="12"/>
        <v>0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37">
        <f t="shared" si="13"/>
        <v>0</v>
      </c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</row>
    <row r="89" customFormat="1" spans="1:72">
      <c r="A89" s="1"/>
      <c r="B89"/>
      <c r="C89" s="4">
        <f t="shared" si="14"/>
        <v>85</v>
      </c>
      <c r="D89" s="1" t="s">
        <v>5350</v>
      </c>
      <c r="E89" s="1"/>
      <c r="F89" s="17"/>
      <c r="G89" s="17">
        <v>0</v>
      </c>
      <c r="H89" s="35">
        <f t="shared" si="11"/>
        <v>0</v>
      </c>
      <c r="I89" s="36">
        <f t="shared" si="12"/>
        <v>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37">
        <f t="shared" si="13"/>
        <v>0</v>
      </c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</row>
    <row r="90" customFormat="1" spans="1:72">
      <c r="A90" s="1"/>
      <c r="B90"/>
      <c r="C90" s="4">
        <f t="shared" si="14"/>
        <v>86</v>
      </c>
      <c r="D90" s="1" t="s">
        <v>5351</v>
      </c>
      <c r="E90" s="1"/>
      <c r="F90" s="17"/>
      <c r="G90" s="17"/>
      <c r="H90" s="35">
        <f t="shared" si="11"/>
        <v>0</v>
      </c>
      <c r="I90" s="36">
        <f t="shared" si="12"/>
        <v>0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37">
        <f t="shared" si="13"/>
        <v>0</v>
      </c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</row>
    <row r="91" customFormat="1" spans="1:72">
      <c r="A91" s="1"/>
      <c r="B91"/>
      <c r="C91" s="4">
        <f t="shared" si="14"/>
        <v>87</v>
      </c>
      <c r="D91" s="1" t="s">
        <v>5352</v>
      </c>
      <c r="E91" s="1"/>
      <c r="F91" s="17"/>
      <c r="G91" s="17">
        <v>0</v>
      </c>
      <c r="H91" s="35">
        <f t="shared" si="11"/>
        <v>0</v>
      </c>
      <c r="I91" s="36">
        <f t="shared" si="12"/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37">
        <f t="shared" si="13"/>
        <v>0</v>
      </c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</row>
    <row r="92" customFormat="1" spans="1:72">
      <c r="A92" s="1"/>
      <c r="B92"/>
      <c r="C92" s="4">
        <f t="shared" si="14"/>
        <v>88</v>
      </c>
      <c r="D92" s="1" t="s">
        <v>5353</v>
      </c>
      <c r="E92" s="1"/>
      <c r="F92" s="17"/>
      <c r="G92" s="17">
        <v>0</v>
      </c>
      <c r="H92" s="35">
        <f t="shared" si="11"/>
        <v>0</v>
      </c>
      <c r="I92" s="36">
        <f t="shared" si="12"/>
        <v>0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37">
        <f t="shared" si="13"/>
        <v>0</v>
      </c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</row>
    <row r="93" spans="1:72">
      <c r="A93" s="1"/>
      <c r="C93" s="4">
        <f t="shared" si="14"/>
        <v>89</v>
      </c>
      <c r="D93" s="1" t="s">
        <v>5354</v>
      </c>
      <c r="E93" s="1"/>
      <c r="F93" s="17"/>
      <c r="G93" s="17"/>
      <c r="H93" s="35">
        <f t="shared" si="11"/>
        <v>79</v>
      </c>
      <c r="I93" s="36">
        <f t="shared" si="12"/>
        <v>100</v>
      </c>
      <c r="J93" s="17">
        <v>100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37">
        <f t="shared" si="13"/>
        <v>21</v>
      </c>
      <c r="AP93" s="17"/>
      <c r="AQ93" s="17">
        <v>21</v>
      </c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</row>
    <row r="94" customFormat="1" spans="1:72">
      <c r="A94" s="1"/>
      <c r="B94"/>
      <c r="C94" s="4">
        <f t="shared" si="14"/>
        <v>90</v>
      </c>
      <c r="D94" s="1" t="s">
        <v>5355</v>
      </c>
      <c r="E94" s="1"/>
      <c r="F94" s="17"/>
      <c r="G94" s="17">
        <v>0</v>
      </c>
      <c r="H94" s="35">
        <f t="shared" si="11"/>
        <v>0</v>
      </c>
      <c r="I94" s="36">
        <f t="shared" si="12"/>
        <v>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37">
        <f t="shared" si="13"/>
        <v>0</v>
      </c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</row>
    <row r="95" customFormat="1" spans="1:72">
      <c r="A95" s="1"/>
      <c r="B95"/>
      <c r="C95" s="4">
        <f t="shared" si="14"/>
        <v>91</v>
      </c>
      <c r="D95" s="1" t="s">
        <v>5356</v>
      </c>
      <c r="E95" s="1"/>
      <c r="F95" s="17"/>
      <c r="G95" s="17">
        <v>0</v>
      </c>
      <c r="H95" s="35">
        <f t="shared" si="11"/>
        <v>0</v>
      </c>
      <c r="I95" s="36">
        <f t="shared" si="12"/>
        <v>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37">
        <f t="shared" si="13"/>
        <v>0</v>
      </c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</row>
    <row r="96" spans="1:72">
      <c r="A96" s="1"/>
      <c r="C96" s="4">
        <f t="shared" si="14"/>
        <v>92</v>
      </c>
      <c r="D96" s="1" t="s">
        <v>5357</v>
      </c>
      <c r="E96" s="1"/>
      <c r="F96" s="17"/>
      <c r="G96" s="17"/>
      <c r="H96" s="35">
        <f t="shared" si="11"/>
        <v>0</v>
      </c>
      <c r="I96" s="36">
        <f t="shared" si="12"/>
        <v>0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37">
        <f t="shared" si="13"/>
        <v>0</v>
      </c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</row>
    <row r="97" customFormat="1" spans="1:72">
      <c r="A97" s="1"/>
      <c r="B97"/>
      <c r="C97" s="4">
        <f t="shared" si="14"/>
        <v>93</v>
      </c>
      <c r="D97" s="1" t="s">
        <v>5358</v>
      </c>
      <c r="E97" s="1"/>
      <c r="F97" s="17"/>
      <c r="G97" s="17"/>
      <c r="H97" s="35">
        <f t="shared" si="11"/>
        <v>0</v>
      </c>
      <c r="I97" s="36">
        <f t="shared" si="12"/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37">
        <f t="shared" si="13"/>
        <v>0</v>
      </c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</row>
    <row r="98" spans="1:72">
      <c r="A98" s="1"/>
      <c r="C98" s="4">
        <f t="shared" si="14"/>
        <v>94</v>
      </c>
      <c r="D98" s="1" t="s">
        <v>5359</v>
      </c>
      <c r="E98" s="1"/>
      <c r="F98" s="17"/>
      <c r="G98" s="17"/>
      <c r="H98" s="35">
        <f t="shared" si="11"/>
        <v>0</v>
      </c>
      <c r="I98" s="36">
        <f t="shared" si="12"/>
        <v>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37">
        <f t="shared" si="13"/>
        <v>0</v>
      </c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</row>
    <row r="99" customFormat="1" spans="1:72">
      <c r="A99" s="1"/>
      <c r="B99"/>
      <c r="C99" s="4">
        <f t="shared" si="14"/>
        <v>95</v>
      </c>
      <c r="D99" s="1" t="s">
        <v>5360</v>
      </c>
      <c r="E99" s="1"/>
      <c r="F99" s="17"/>
      <c r="G99" s="17">
        <v>0</v>
      </c>
      <c r="H99" s="35">
        <f t="shared" si="11"/>
        <v>0</v>
      </c>
      <c r="I99" s="36">
        <f t="shared" si="12"/>
        <v>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37">
        <f t="shared" si="13"/>
        <v>0</v>
      </c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</row>
    <row r="100" customFormat="1" spans="1:72">
      <c r="A100" s="1"/>
      <c r="B100"/>
      <c r="C100" s="4">
        <f t="shared" si="14"/>
        <v>96</v>
      </c>
      <c r="D100" s="1" t="s">
        <v>5361</v>
      </c>
      <c r="E100" s="1"/>
      <c r="F100" s="17"/>
      <c r="G100" s="17">
        <v>0</v>
      </c>
      <c r="H100" s="35">
        <f t="shared" si="11"/>
        <v>0</v>
      </c>
      <c r="I100" s="36">
        <f t="shared" si="12"/>
        <v>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37">
        <f t="shared" si="13"/>
        <v>0</v>
      </c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</row>
    <row r="101" spans="1:72">
      <c r="A101" s="1"/>
      <c r="C101" s="4">
        <f t="shared" si="14"/>
        <v>97</v>
      </c>
      <c r="D101" s="1" t="s">
        <v>5362</v>
      </c>
      <c r="E101" s="1"/>
      <c r="F101" s="17"/>
      <c r="G101" s="17"/>
      <c r="H101" s="35">
        <f t="shared" si="11"/>
        <v>0</v>
      </c>
      <c r="I101" s="36">
        <f t="shared" si="12"/>
        <v>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37">
        <f t="shared" si="13"/>
        <v>0</v>
      </c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</row>
    <row r="102" customFormat="1" spans="1:72">
      <c r="A102" s="1"/>
      <c r="B102"/>
      <c r="C102" s="4">
        <f t="shared" si="14"/>
        <v>98</v>
      </c>
      <c r="D102" s="1" t="s">
        <v>5363</v>
      </c>
      <c r="E102" s="1"/>
      <c r="F102" s="17"/>
      <c r="G102" s="17"/>
      <c r="H102" s="35">
        <f t="shared" si="11"/>
        <v>0</v>
      </c>
      <c r="I102" s="36">
        <f t="shared" si="12"/>
        <v>0</v>
      </c>
      <c r="J102" s="17"/>
      <c r="K102" s="36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37">
        <f t="shared" si="13"/>
        <v>0</v>
      </c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</row>
    <row r="103" customFormat="1" spans="1:72">
      <c r="A103" s="1"/>
      <c r="B103"/>
      <c r="C103" s="4">
        <f t="shared" si="14"/>
        <v>99</v>
      </c>
      <c r="D103" s="1" t="s">
        <v>5364</v>
      </c>
      <c r="E103" s="1"/>
      <c r="F103" s="17"/>
      <c r="G103" s="17"/>
      <c r="H103" s="35">
        <f t="shared" si="11"/>
        <v>0</v>
      </c>
      <c r="I103" s="36">
        <f t="shared" si="12"/>
        <v>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37">
        <f t="shared" si="13"/>
        <v>0</v>
      </c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</row>
    <row r="104" spans="1:72">
      <c r="A104" s="1"/>
      <c r="C104" s="4">
        <f t="shared" si="14"/>
        <v>100</v>
      </c>
      <c r="D104" s="1" t="s">
        <v>5365</v>
      </c>
      <c r="E104" s="1"/>
      <c r="F104" s="17"/>
      <c r="G104" s="17"/>
      <c r="H104" s="35">
        <f t="shared" si="11"/>
        <v>-1</v>
      </c>
      <c r="I104" s="36">
        <f t="shared" si="12"/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37">
        <f t="shared" si="13"/>
        <v>1</v>
      </c>
      <c r="AP104" s="17">
        <v>1</v>
      </c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</row>
    <row r="105" customFormat="1" spans="1:72">
      <c r="A105" s="1"/>
      <c r="B105"/>
      <c r="C105" s="4">
        <f t="shared" si="14"/>
        <v>101</v>
      </c>
      <c r="D105" s="1" t="s">
        <v>5366</v>
      </c>
      <c r="E105" s="1"/>
      <c r="F105" s="17"/>
      <c r="G105" s="17"/>
      <c r="H105" s="35">
        <f t="shared" si="11"/>
        <v>100</v>
      </c>
      <c r="I105" s="36">
        <f t="shared" si="12"/>
        <v>100</v>
      </c>
      <c r="J105" s="17">
        <v>100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37">
        <f t="shared" si="13"/>
        <v>0</v>
      </c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</row>
    <row r="106" spans="1:72">
      <c r="A106" s="1"/>
      <c r="C106" s="4">
        <f t="shared" si="14"/>
        <v>102</v>
      </c>
      <c r="D106" s="1" t="s">
        <v>5367</v>
      </c>
      <c r="E106" s="1"/>
      <c r="F106" s="17"/>
      <c r="G106" s="17"/>
      <c r="H106" s="35">
        <f t="shared" si="11"/>
        <v>-1</v>
      </c>
      <c r="I106" s="36">
        <f t="shared" si="12"/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37">
        <f t="shared" si="13"/>
        <v>1</v>
      </c>
      <c r="AP106" s="17">
        <v>1</v>
      </c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</row>
    <row r="107" customFormat="1" spans="1:72">
      <c r="A107" s="1"/>
      <c r="B107"/>
      <c r="C107" s="4">
        <f t="shared" si="14"/>
        <v>103</v>
      </c>
      <c r="D107" s="1" t="s">
        <v>5368</v>
      </c>
      <c r="E107" s="1"/>
      <c r="F107" s="17"/>
      <c r="G107" s="17"/>
      <c r="H107" s="35">
        <f t="shared" si="11"/>
        <v>0</v>
      </c>
      <c r="I107" s="36">
        <f t="shared" si="12"/>
        <v>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37">
        <f t="shared" si="13"/>
        <v>0</v>
      </c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</row>
    <row r="108" spans="1:72">
      <c r="A108" s="1"/>
      <c r="C108" s="4">
        <f t="shared" si="14"/>
        <v>104</v>
      </c>
      <c r="D108" s="1" t="s">
        <v>5369</v>
      </c>
      <c r="E108" s="1"/>
      <c r="F108" s="17"/>
      <c r="G108" s="17"/>
      <c r="H108" s="35">
        <f t="shared" si="11"/>
        <v>-1</v>
      </c>
      <c r="I108" s="36">
        <f t="shared" si="12"/>
        <v>0</v>
      </c>
      <c r="J108" s="17"/>
      <c r="K108" s="36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37">
        <f t="shared" si="13"/>
        <v>1</v>
      </c>
      <c r="AP108" s="36">
        <v>1</v>
      </c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</row>
    <row r="109" customFormat="1" spans="1:72">
      <c r="A109" s="1"/>
      <c r="B109"/>
      <c r="C109" s="4">
        <f t="shared" si="14"/>
        <v>105</v>
      </c>
      <c r="D109" s="1" t="s">
        <v>5370</v>
      </c>
      <c r="E109" s="1"/>
      <c r="F109" s="17"/>
      <c r="G109" s="17"/>
      <c r="H109" s="35">
        <f t="shared" si="11"/>
        <v>0</v>
      </c>
      <c r="I109" s="36">
        <f t="shared" si="12"/>
        <v>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37">
        <f t="shared" si="13"/>
        <v>0</v>
      </c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</row>
    <row r="110" customFormat="1" spans="1:72">
      <c r="A110" s="1"/>
      <c r="B110"/>
      <c r="C110" s="4">
        <f t="shared" si="14"/>
        <v>106</v>
      </c>
      <c r="D110" s="1" t="s">
        <v>5371</v>
      </c>
      <c r="E110" s="1"/>
      <c r="F110" s="17"/>
      <c r="G110" s="17"/>
      <c r="H110" s="35">
        <f t="shared" si="11"/>
        <v>0</v>
      </c>
      <c r="I110" s="36">
        <f t="shared" si="12"/>
        <v>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37">
        <f t="shared" si="13"/>
        <v>0</v>
      </c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</row>
    <row r="111" spans="1:72">
      <c r="A111" s="1"/>
      <c r="C111" s="4">
        <f t="shared" si="14"/>
        <v>107</v>
      </c>
      <c r="D111" s="1" t="s">
        <v>5372</v>
      </c>
      <c r="E111" s="1"/>
      <c r="F111" s="17"/>
      <c r="G111" s="17"/>
      <c r="H111" s="35">
        <f t="shared" si="11"/>
        <v>149</v>
      </c>
      <c r="I111" s="36">
        <f t="shared" si="12"/>
        <v>150</v>
      </c>
      <c r="J111" s="17">
        <f>50+100</f>
        <v>150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37">
        <f t="shared" si="13"/>
        <v>1</v>
      </c>
      <c r="AP111" s="17">
        <v>1</v>
      </c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</row>
    <row r="112" customFormat="1" spans="1:72">
      <c r="A112" s="1"/>
      <c r="B112"/>
      <c r="C112" s="4">
        <f t="shared" si="14"/>
        <v>108</v>
      </c>
      <c r="D112" s="1" t="s">
        <v>5373</v>
      </c>
      <c r="E112" s="1"/>
      <c r="F112" s="17"/>
      <c r="G112" s="17"/>
      <c r="H112" s="35">
        <f t="shared" si="11"/>
        <v>0</v>
      </c>
      <c r="I112" s="36">
        <f t="shared" si="12"/>
        <v>0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37">
        <f t="shared" si="13"/>
        <v>0</v>
      </c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</row>
    <row r="113" customFormat="1" spans="1:72">
      <c r="A113" s="1"/>
      <c r="B113"/>
      <c r="C113" s="4">
        <f t="shared" si="14"/>
        <v>109</v>
      </c>
      <c r="D113" s="1" t="s">
        <v>5374</v>
      </c>
      <c r="E113" s="1"/>
      <c r="F113" s="17"/>
      <c r="G113" s="17"/>
      <c r="H113" s="35">
        <f t="shared" si="11"/>
        <v>-200</v>
      </c>
      <c r="I113" s="36">
        <f t="shared" si="12"/>
        <v>0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37">
        <f t="shared" si="13"/>
        <v>200</v>
      </c>
      <c r="AP113" s="17">
        <v>200</v>
      </c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</row>
    <row r="114" spans="1:72">
      <c r="A114" s="1"/>
      <c r="C114" s="4">
        <f t="shared" si="14"/>
        <v>110</v>
      </c>
      <c r="D114" s="1" t="s">
        <v>5375</v>
      </c>
      <c r="E114" s="1"/>
      <c r="F114" s="17"/>
      <c r="G114" s="17"/>
      <c r="H114" s="35">
        <f t="shared" si="11"/>
        <v>-1</v>
      </c>
      <c r="I114" s="36">
        <f t="shared" si="12"/>
        <v>0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7">
        <f t="shared" si="13"/>
        <v>1</v>
      </c>
      <c r="AP114" s="17">
        <v>1</v>
      </c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</row>
    <row r="115" customFormat="1" spans="1:72">
      <c r="A115" s="1"/>
      <c r="B115"/>
      <c r="C115" s="4">
        <f t="shared" si="14"/>
        <v>111</v>
      </c>
      <c r="D115" s="1" t="s">
        <v>5376</v>
      </c>
      <c r="E115" s="1"/>
      <c r="F115" s="17"/>
      <c r="G115" s="17"/>
      <c r="H115" s="35">
        <f t="shared" si="11"/>
        <v>0</v>
      </c>
      <c r="I115" s="36">
        <f t="shared" si="12"/>
        <v>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7">
        <f t="shared" si="13"/>
        <v>0</v>
      </c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</row>
    <row r="116" spans="1:72">
      <c r="A116" s="1"/>
      <c r="C116" s="4">
        <f t="shared" si="14"/>
        <v>112</v>
      </c>
      <c r="D116" s="1" t="s">
        <v>3602</v>
      </c>
      <c r="E116" s="1"/>
      <c r="F116" s="17"/>
      <c r="G116" s="17"/>
      <c r="H116" s="35">
        <f t="shared" si="11"/>
        <v>-500</v>
      </c>
      <c r="I116" s="36">
        <f t="shared" si="12"/>
        <v>0</v>
      </c>
      <c r="J116" s="17"/>
      <c r="K116" s="36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37">
        <f t="shared" si="13"/>
        <v>500</v>
      </c>
      <c r="AP116" s="17">
        <v>200</v>
      </c>
      <c r="AQ116" s="17">
        <v>300</v>
      </c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</row>
    <row r="117" spans="1:72">
      <c r="A117" s="1"/>
      <c r="C117" s="4">
        <f t="shared" si="14"/>
        <v>113</v>
      </c>
      <c r="D117" s="1" t="s">
        <v>5377</v>
      </c>
      <c r="E117" s="1"/>
      <c r="F117" s="17"/>
      <c r="G117" s="17"/>
      <c r="H117" s="35">
        <f t="shared" si="11"/>
        <v>0</v>
      </c>
      <c r="I117" s="36">
        <f t="shared" si="12"/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37">
        <f t="shared" si="13"/>
        <v>0</v>
      </c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</row>
    <row r="118" customFormat="1" spans="1:72">
      <c r="A118" s="1"/>
      <c r="B118"/>
      <c r="C118" s="4">
        <f t="shared" si="14"/>
        <v>114</v>
      </c>
      <c r="D118" s="1" t="s">
        <v>5378</v>
      </c>
      <c r="E118" s="1"/>
      <c r="F118" s="17"/>
      <c r="G118" s="17"/>
      <c r="H118" s="35">
        <f t="shared" si="11"/>
        <v>-30</v>
      </c>
      <c r="I118" s="36">
        <f t="shared" si="12"/>
        <v>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37">
        <f t="shared" si="13"/>
        <v>30</v>
      </c>
      <c r="AP118" s="17">
        <v>30</v>
      </c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</row>
    <row r="119" spans="1:72">
      <c r="A119" s="1"/>
      <c r="C119" s="4">
        <f t="shared" si="14"/>
        <v>115</v>
      </c>
      <c r="D119" s="1" t="s">
        <v>5379</v>
      </c>
      <c r="E119" s="1"/>
      <c r="F119" s="17"/>
      <c r="G119" s="17"/>
      <c r="H119" s="35">
        <f t="shared" si="11"/>
        <v>0</v>
      </c>
      <c r="I119" s="36">
        <f t="shared" si="12"/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37">
        <f t="shared" si="13"/>
        <v>0</v>
      </c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</row>
    <row r="120" customFormat="1" spans="1:72">
      <c r="A120" s="1"/>
      <c r="B120"/>
      <c r="C120" s="4">
        <f t="shared" si="14"/>
        <v>116</v>
      </c>
      <c r="D120" s="1" t="s">
        <v>5380</v>
      </c>
      <c r="E120" s="1"/>
      <c r="F120" s="17"/>
      <c r="G120" s="17"/>
      <c r="H120" s="35">
        <f t="shared" si="11"/>
        <v>0</v>
      </c>
      <c r="I120" s="36">
        <f t="shared" si="12"/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37">
        <f t="shared" si="13"/>
        <v>0</v>
      </c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</row>
    <row r="121" customFormat="1" spans="1:72">
      <c r="A121" s="1"/>
      <c r="B121"/>
      <c r="C121" s="4">
        <f t="shared" si="14"/>
        <v>117</v>
      </c>
      <c r="D121" s="1" t="s">
        <v>5381</v>
      </c>
      <c r="E121" s="1"/>
      <c r="F121" s="17"/>
      <c r="G121" s="17"/>
      <c r="H121" s="35">
        <f t="shared" si="11"/>
        <v>0</v>
      </c>
      <c r="I121" s="36">
        <f t="shared" si="12"/>
        <v>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37">
        <f t="shared" si="13"/>
        <v>0</v>
      </c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</row>
    <row r="122" spans="1:72">
      <c r="A122" s="1"/>
      <c r="C122" s="4">
        <f t="shared" si="14"/>
        <v>118</v>
      </c>
      <c r="D122" s="1" t="s">
        <v>5382</v>
      </c>
      <c r="E122" s="1"/>
      <c r="F122" s="17"/>
      <c r="G122" s="17"/>
      <c r="H122" s="35">
        <f t="shared" si="11"/>
        <v>-50</v>
      </c>
      <c r="I122" s="36">
        <f t="shared" si="12"/>
        <v>0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37">
        <f t="shared" si="13"/>
        <v>50</v>
      </c>
      <c r="AP122" s="17">
        <v>50</v>
      </c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</row>
    <row r="123" customFormat="1" spans="1:72">
      <c r="A123" s="1"/>
      <c r="B123"/>
      <c r="C123" s="4">
        <f t="shared" si="14"/>
        <v>119</v>
      </c>
      <c r="D123" s="1" t="s">
        <v>5383</v>
      </c>
      <c r="E123" s="1"/>
      <c r="F123" s="17"/>
      <c r="G123" s="17"/>
      <c r="H123" s="35">
        <f t="shared" si="11"/>
        <v>0</v>
      </c>
      <c r="I123" s="36">
        <f t="shared" si="12"/>
        <v>0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37">
        <f t="shared" si="13"/>
        <v>0</v>
      </c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</row>
    <row r="124" customFormat="1" spans="1:72">
      <c r="A124" s="1"/>
      <c r="B124"/>
      <c r="C124" s="4">
        <f t="shared" si="14"/>
        <v>120</v>
      </c>
      <c r="D124" s="1" t="s">
        <v>5384</v>
      </c>
      <c r="E124" s="1"/>
      <c r="F124" s="17"/>
      <c r="G124" s="17"/>
      <c r="H124" s="35">
        <f t="shared" si="11"/>
        <v>0</v>
      </c>
      <c r="I124" s="36">
        <f t="shared" si="12"/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37">
        <f t="shared" si="13"/>
        <v>0</v>
      </c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</row>
    <row r="125" spans="1:72">
      <c r="A125" s="1"/>
      <c r="C125" s="4">
        <f t="shared" si="14"/>
        <v>121</v>
      </c>
      <c r="D125" s="1" t="s">
        <v>5385</v>
      </c>
      <c r="E125" s="1"/>
      <c r="F125" s="17"/>
      <c r="G125" s="17"/>
      <c r="H125" s="35">
        <f t="shared" si="11"/>
        <v>-100</v>
      </c>
      <c r="I125" s="36">
        <f t="shared" si="12"/>
        <v>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37">
        <f t="shared" si="13"/>
        <v>100</v>
      </c>
      <c r="AP125" s="17"/>
      <c r="AQ125" s="17">
        <v>100</v>
      </c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</row>
    <row r="126" customFormat="1" spans="1:72">
      <c r="A126" s="1"/>
      <c r="B126"/>
      <c r="C126" s="4">
        <f t="shared" si="14"/>
        <v>122</v>
      </c>
      <c r="D126" s="1" t="s">
        <v>5386</v>
      </c>
      <c r="E126" s="1"/>
      <c r="F126" s="17"/>
      <c r="G126" s="17"/>
      <c r="H126" s="35">
        <f t="shared" si="11"/>
        <v>0</v>
      </c>
      <c r="I126" s="36">
        <f t="shared" si="12"/>
        <v>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37">
        <f t="shared" si="13"/>
        <v>0</v>
      </c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</row>
    <row r="127" spans="1:72">
      <c r="A127" s="1"/>
      <c r="C127" s="4">
        <f t="shared" si="14"/>
        <v>123</v>
      </c>
      <c r="D127" s="1" t="s">
        <v>5387</v>
      </c>
      <c r="E127" s="1"/>
      <c r="F127" s="17"/>
      <c r="G127" s="17"/>
      <c r="H127" s="35">
        <f t="shared" si="11"/>
        <v>150</v>
      </c>
      <c r="I127" s="36">
        <f t="shared" si="12"/>
        <v>200</v>
      </c>
      <c r="J127" s="17">
        <f>100+100</f>
        <v>200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37">
        <f t="shared" si="13"/>
        <v>50</v>
      </c>
      <c r="AP127" s="17"/>
      <c r="AQ127" s="17">
        <v>50</v>
      </c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</row>
    <row r="128" customFormat="1" spans="1:72">
      <c r="A128" s="1"/>
      <c r="B128"/>
      <c r="C128" s="4">
        <f t="shared" si="14"/>
        <v>124</v>
      </c>
      <c r="D128" s="1" t="s">
        <v>5388</v>
      </c>
      <c r="E128" s="1"/>
      <c r="F128" s="17"/>
      <c r="G128" s="17"/>
      <c r="H128" s="35">
        <f t="shared" si="11"/>
        <v>0</v>
      </c>
      <c r="I128" s="36">
        <f t="shared" si="12"/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37">
        <f t="shared" si="13"/>
        <v>0</v>
      </c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</row>
    <row r="129" spans="1:72">
      <c r="A129" s="1"/>
      <c r="C129" s="4">
        <f t="shared" si="14"/>
        <v>125</v>
      </c>
      <c r="D129" s="1" t="s">
        <v>5389</v>
      </c>
      <c r="E129" s="1"/>
      <c r="F129" s="17"/>
      <c r="G129" s="17"/>
      <c r="H129" s="35">
        <f t="shared" si="11"/>
        <v>0</v>
      </c>
      <c r="I129" s="36">
        <f t="shared" si="12"/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37">
        <f t="shared" si="13"/>
        <v>0</v>
      </c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</row>
    <row r="130" customFormat="1" spans="1:72">
      <c r="A130" s="1"/>
      <c r="B130"/>
      <c r="C130" s="4">
        <f t="shared" si="14"/>
        <v>126</v>
      </c>
      <c r="D130" s="1" t="s">
        <v>3722</v>
      </c>
      <c r="E130" s="1"/>
      <c r="F130" s="17"/>
      <c r="G130" s="17"/>
      <c r="H130" s="35">
        <f t="shared" si="11"/>
        <v>0</v>
      </c>
      <c r="I130" s="36">
        <f t="shared" si="12"/>
        <v>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37">
        <f t="shared" si="13"/>
        <v>0</v>
      </c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</row>
    <row r="131" spans="1:72">
      <c r="A131" s="1"/>
      <c r="C131" s="4">
        <f t="shared" si="14"/>
        <v>127</v>
      </c>
      <c r="D131" s="1" t="s">
        <v>5390</v>
      </c>
      <c r="E131" s="1"/>
      <c r="F131" s="17"/>
      <c r="G131" s="17"/>
      <c r="H131" s="35">
        <f t="shared" si="11"/>
        <v>-501</v>
      </c>
      <c r="I131" s="36">
        <f t="shared" si="12"/>
        <v>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37">
        <f t="shared" si="13"/>
        <v>501</v>
      </c>
      <c r="AP131" s="17">
        <f>1+500</f>
        <v>501</v>
      </c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</row>
    <row r="132" customFormat="1" spans="1:72">
      <c r="A132" s="1"/>
      <c r="B132"/>
      <c r="C132" s="4">
        <f t="shared" si="14"/>
        <v>128</v>
      </c>
      <c r="D132" s="1" t="s">
        <v>5391</v>
      </c>
      <c r="E132" s="1"/>
      <c r="F132" s="17"/>
      <c r="G132" s="17"/>
      <c r="H132" s="35">
        <f t="shared" si="11"/>
        <v>0</v>
      </c>
      <c r="I132" s="36">
        <f t="shared" si="12"/>
        <v>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37">
        <f t="shared" si="13"/>
        <v>0</v>
      </c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</row>
    <row r="133" spans="1:72">
      <c r="A133" s="1"/>
      <c r="C133" s="4">
        <f t="shared" si="14"/>
        <v>129</v>
      </c>
      <c r="D133" s="1" t="s">
        <v>5392</v>
      </c>
      <c r="E133" s="1"/>
      <c r="F133" s="17"/>
      <c r="G133" s="17"/>
      <c r="H133" s="35">
        <f t="shared" si="11"/>
        <v>100</v>
      </c>
      <c r="I133" s="36">
        <f t="shared" si="12"/>
        <v>100</v>
      </c>
      <c r="J133" s="17">
        <v>100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37">
        <f t="shared" si="13"/>
        <v>0</v>
      </c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</row>
    <row r="134" customFormat="1" spans="1:72">
      <c r="A134" s="1"/>
      <c r="B134"/>
      <c r="C134" s="4">
        <f t="shared" si="14"/>
        <v>130</v>
      </c>
      <c r="D134" s="1" t="s">
        <v>5393</v>
      </c>
      <c r="E134" s="1"/>
      <c r="F134" s="17"/>
      <c r="G134" s="17">
        <v>0</v>
      </c>
      <c r="H134" s="35">
        <f t="shared" ref="H134:H197" si="15">G134+I134-AO134</f>
        <v>0</v>
      </c>
      <c r="I134" s="36">
        <f t="shared" ref="I134:I197" si="16">SUM(J134:AN134)</f>
        <v>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37">
        <f t="shared" ref="AO134:AO197" si="17">SUM(AP134:BT134)</f>
        <v>0</v>
      </c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</row>
    <row r="135" customFormat="1" spans="1:72">
      <c r="A135" s="1"/>
      <c r="B135"/>
      <c r="C135" s="4">
        <f t="shared" si="14"/>
        <v>131</v>
      </c>
      <c r="D135" s="1" t="s">
        <v>5394</v>
      </c>
      <c r="E135" s="1"/>
      <c r="F135" s="17"/>
      <c r="G135" s="17">
        <v>0</v>
      </c>
      <c r="H135" s="35">
        <f t="shared" si="15"/>
        <v>0</v>
      </c>
      <c r="I135" s="36">
        <f t="shared" si="16"/>
        <v>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37">
        <f t="shared" si="17"/>
        <v>0</v>
      </c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</row>
    <row r="136" spans="1:72">
      <c r="A136" s="1"/>
      <c r="C136" s="4">
        <f t="shared" ref="C136:C199" si="18">ROW()-4</f>
        <v>132</v>
      </c>
      <c r="D136" s="1" t="s">
        <v>5395</v>
      </c>
      <c r="E136" s="1"/>
      <c r="F136" s="17"/>
      <c r="G136" s="17"/>
      <c r="H136" s="35">
        <f t="shared" si="15"/>
        <v>-250</v>
      </c>
      <c r="I136" s="36">
        <f t="shared" si="16"/>
        <v>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37">
        <f t="shared" si="17"/>
        <v>250</v>
      </c>
      <c r="AP136" s="17"/>
      <c r="AQ136" s="17">
        <f>100+150</f>
        <v>250</v>
      </c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</row>
    <row r="137" customFormat="1" spans="1:72">
      <c r="A137" s="1"/>
      <c r="B137"/>
      <c r="C137" s="4">
        <f t="shared" si="18"/>
        <v>133</v>
      </c>
      <c r="D137" s="1" t="s">
        <v>5396</v>
      </c>
      <c r="E137" s="1"/>
      <c r="F137" s="17"/>
      <c r="G137" s="17">
        <v>0</v>
      </c>
      <c r="H137" s="35">
        <f t="shared" si="15"/>
        <v>0</v>
      </c>
      <c r="I137" s="36">
        <f t="shared" si="16"/>
        <v>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37">
        <f t="shared" si="17"/>
        <v>0</v>
      </c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</row>
    <row r="138" customFormat="1" spans="1:72">
      <c r="A138" s="1"/>
      <c r="B138"/>
      <c r="C138" s="4">
        <f t="shared" si="18"/>
        <v>134</v>
      </c>
      <c r="D138" s="1" t="s">
        <v>5397</v>
      </c>
      <c r="E138" s="1"/>
      <c r="F138" s="17"/>
      <c r="G138" s="17">
        <v>0</v>
      </c>
      <c r="H138" s="35">
        <f t="shared" si="15"/>
        <v>0</v>
      </c>
      <c r="I138" s="36">
        <f t="shared" si="16"/>
        <v>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37">
        <f t="shared" si="17"/>
        <v>0</v>
      </c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</row>
    <row r="139" spans="1:72">
      <c r="A139" s="1"/>
      <c r="C139" s="4">
        <f t="shared" si="18"/>
        <v>135</v>
      </c>
      <c r="D139" s="1" t="s">
        <v>5398</v>
      </c>
      <c r="E139" s="1"/>
      <c r="F139" s="17"/>
      <c r="G139" s="17"/>
      <c r="H139" s="35">
        <f t="shared" si="15"/>
        <v>0</v>
      </c>
      <c r="I139" s="36">
        <f t="shared" si="16"/>
        <v>0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37">
        <f t="shared" si="17"/>
        <v>0</v>
      </c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</row>
    <row r="140" customFormat="1" spans="1:72">
      <c r="A140" s="1"/>
      <c r="B140"/>
      <c r="C140" s="4">
        <f t="shared" si="18"/>
        <v>136</v>
      </c>
      <c r="D140" s="1" t="s">
        <v>5399</v>
      </c>
      <c r="E140" s="1"/>
      <c r="F140" s="17"/>
      <c r="G140" s="17"/>
      <c r="H140" s="35">
        <f t="shared" si="15"/>
        <v>0</v>
      </c>
      <c r="I140" s="36">
        <f t="shared" si="16"/>
        <v>0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37">
        <f t="shared" si="17"/>
        <v>0</v>
      </c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</row>
    <row r="141" spans="1:72">
      <c r="A141" s="1"/>
      <c r="C141" s="4">
        <f t="shared" si="18"/>
        <v>137</v>
      </c>
      <c r="D141" s="1" t="s">
        <v>5400</v>
      </c>
      <c r="E141" s="1"/>
      <c r="F141" s="17"/>
      <c r="G141" s="17"/>
      <c r="H141" s="35">
        <f t="shared" si="15"/>
        <v>-30</v>
      </c>
      <c r="I141" s="36">
        <f t="shared" si="16"/>
        <v>0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37">
        <f t="shared" si="17"/>
        <v>30</v>
      </c>
      <c r="AP141" s="17">
        <v>30</v>
      </c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</row>
    <row r="142" customFormat="1" spans="1:72">
      <c r="A142" s="1"/>
      <c r="B142"/>
      <c r="C142" s="4">
        <f t="shared" si="18"/>
        <v>138</v>
      </c>
      <c r="D142" s="1" t="s">
        <v>5401</v>
      </c>
      <c r="E142" s="1"/>
      <c r="F142" s="17"/>
      <c r="G142" s="17"/>
      <c r="H142" s="35">
        <f t="shared" si="15"/>
        <v>0</v>
      </c>
      <c r="I142" s="36">
        <f t="shared" si="16"/>
        <v>0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37">
        <f t="shared" si="17"/>
        <v>0</v>
      </c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</row>
    <row r="143" customFormat="1" spans="1:72">
      <c r="A143" s="1"/>
      <c r="B143"/>
      <c r="C143" s="4">
        <f t="shared" si="18"/>
        <v>139</v>
      </c>
      <c r="D143" s="1" t="s">
        <v>5402</v>
      </c>
      <c r="E143" s="1"/>
      <c r="F143" s="17"/>
      <c r="G143" s="17"/>
      <c r="H143" s="35">
        <f t="shared" si="15"/>
        <v>0</v>
      </c>
      <c r="I143" s="36">
        <f t="shared" si="16"/>
        <v>0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37">
        <f t="shared" si="17"/>
        <v>0</v>
      </c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</row>
    <row r="144" spans="1:72">
      <c r="A144" s="1"/>
      <c r="C144" s="4">
        <f t="shared" si="18"/>
        <v>140</v>
      </c>
      <c r="D144" s="1" t="s">
        <v>5403</v>
      </c>
      <c r="E144" s="1"/>
      <c r="F144" s="17"/>
      <c r="G144" s="17"/>
      <c r="H144" s="35">
        <f t="shared" si="15"/>
        <v>0</v>
      </c>
      <c r="I144" s="36">
        <f t="shared" si="16"/>
        <v>0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37">
        <f t="shared" si="17"/>
        <v>0</v>
      </c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</row>
    <row r="145" customFormat="1" spans="1:72">
      <c r="A145" s="1"/>
      <c r="B145"/>
      <c r="C145" s="4">
        <f t="shared" si="18"/>
        <v>141</v>
      </c>
      <c r="D145" s="1" t="s">
        <v>5404</v>
      </c>
      <c r="E145" s="1"/>
      <c r="F145" s="17"/>
      <c r="G145" s="17">
        <v>0</v>
      </c>
      <c r="H145" s="35">
        <f t="shared" si="15"/>
        <v>0</v>
      </c>
      <c r="I145" s="36">
        <f t="shared" si="16"/>
        <v>0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37">
        <f t="shared" si="17"/>
        <v>0</v>
      </c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</row>
    <row r="146" customFormat="1" spans="1:72">
      <c r="A146" s="1"/>
      <c r="B146"/>
      <c r="C146" s="4">
        <f t="shared" si="18"/>
        <v>142</v>
      </c>
      <c r="D146" s="1" t="s">
        <v>5405</v>
      </c>
      <c r="E146" s="1"/>
      <c r="F146" s="17"/>
      <c r="G146" s="17">
        <v>0</v>
      </c>
      <c r="H146" s="35">
        <f t="shared" si="15"/>
        <v>0</v>
      </c>
      <c r="I146" s="36">
        <f t="shared" si="16"/>
        <v>0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37">
        <f t="shared" si="17"/>
        <v>0</v>
      </c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</row>
    <row r="147" spans="1:72">
      <c r="A147" s="1"/>
      <c r="C147" s="4">
        <f t="shared" si="18"/>
        <v>143</v>
      </c>
      <c r="D147" s="1" t="s">
        <v>5406</v>
      </c>
      <c r="E147" s="1"/>
      <c r="F147" s="17"/>
      <c r="G147" s="17"/>
      <c r="H147" s="35">
        <f t="shared" si="15"/>
        <v>-30</v>
      </c>
      <c r="I147" s="36">
        <f t="shared" si="16"/>
        <v>0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37">
        <f t="shared" si="17"/>
        <v>30</v>
      </c>
      <c r="AP147" s="17">
        <v>20</v>
      </c>
      <c r="AQ147" s="17">
        <v>10</v>
      </c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</row>
    <row r="148" customFormat="1" spans="1:72">
      <c r="A148" s="1"/>
      <c r="B148"/>
      <c r="C148" s="4">
        <f t="shared" si="18"/>
        <v>144</v>
      </c>
      <c r="D148" s="1" t="s">
        <v>5407</v>
      </c>
      <c r="E148" s="1"/>
      <c r="F148" s="17"/>
      <c r="G148" s="17">
        <v>0</v>
      </c>
      <c r="H148" s="35">
        <f t="shared" si="15"/>
        <v>0</v>
      </c>
      <c r="I148" s="36">
        <f t="shared" si="16"/>
        <v>0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37">
        <f t="shared" si="17"/>
        <v>0</v>
      </c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</row>
    <row r="149" customFormat="1" spans="1:72">
      <c r="A149" s="1"/>
      <c r="B149"/>
      <c r="C149" s="4">
        <f t="shared" si="18"/>
        <v>145</v>
      </c>
      <c r="D149" s="1" t="s">
        <v>5408</v>
      </c>
      <c r="E149" s="1"/>
      <c r="F149" s="17"/>
      <c r="G149" s="17">
        <v>0</v>
      </c>
      <c r="H149" s="35">
        <f t="shared" si="15"/>
        <v>0</v>
      </c>
      <c r="I149" s="36">
        <f t="shared" si="16"/>
        <v>0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37">
        <f t="shared" si="17"/>
        <v>0</v>
      </c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</row>
    <row r="150" spans="1:72">
      <c r="A150" s="1"/>
      <c r="C150" s="4">
        <f t="shared" si="18"/>
        <v>146</v>
      </c>
      <c r="D150" s="1" t="s">
        <v>5409</v>
      </c>
      <c r="E150" s="1"/>
      <c r="F150" s="17"/>
      <c r="G150" s="17"/>
      <c r="H150" s="35">
        <f t="shared" si="15"/>
        <v>-200</v>
      </c>
      <c r="I150" s="36">
        <f t="shared" si="16"/>
        <v>0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37">
        <f t="shared" si="17"/>
        <v>200</v>
      </c>
      <c r="AP150" s="17"/>
      <c r="AQ150" s="17">
        <v>200</v>
      </c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</row>
    <row r="151" customFormat="1" spans="1:72">
      <c r="A151" s="1"/>
      <c r="B151"/>
      <c r="C151" s="4">
        <f t="shared" si="18"/>
        <v>147</v>
      </c>
      <c r="D151" s="1" t="s">
        <v>5410</v>
      </c>
      <c r="E151" s="1"/>
      <c r="F151" s="17"/>
      <c r="G151" s="17">
        <v>0</v>
      </c>
      <c r="H151" s="35">
        <f t="shared" si="15"/>
        <v>0</v>
      </c>
      <c r="I151" s="36">
        <f t="shared" si="16"/>
        <v>0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37">
        <f t="shared" si="17"/>
        <v>0</v>
      </c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</row>
    <row r="152" customFormat="1" spans="1:72">
      <c r="A152" s="1"/>
      <c r="B152"/>
      <c r="C152" s="4">
        <f t="shared" si="18"/>
        <v>148</v>
      </c>
      <c r="D152" s="1" t="s">
        <v>5411</v>
      </c>
      <c r="E152" s="1"/>
      <c r="F152" s="17"/>
      <c r="G152" s="17">
        <v>0</v>
      </c>
      <c r="H152" s="35">
        <f t="shared" si="15"/>
        <v>0</v>
      </c>
      <c r="I152" s="36">
        <f t="shared" si="16"/>
        <v>0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37">
        <f t="shared" si="17"/>
        <v>0</v>
      </c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</row>
    <row r="153" spans="1:72">
      <c r="A153" s="1"/>
      <c r="C153" s="4">
        <f t="shared" si="18"/>
        <v>149</v>
      </c>
      <c r="D153" s="1" t="s">
        <v>5412</v>
      </c>
      <c r="E153" s="1"/>
      <c r="F153" s="17"/>
      <c r="G153" s="17"/>
      <c r="H153" s="35">
        <f t="shared" si="15"/>
        <v>-70</v>
      </c>
      <c r="I153" s="36">
        <f t="shared" si="16"/>
        <v>30</v>
      </c>
      <c r="J153" s="17"/>
      <c r="K153" s="17">
        <v>30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37">
        <f t="shared" si="17"/>
        <v>100</v>
      </c>
      <c r="AP153" s="17"/>
      <c r="AQ153" s="17">
        <v>100</v>
      </c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</row>
    <row r="154" customFormat="1" spans="1:72">
      <c r="A154" s="1"/>
      <c r="B154"/>
      <c r="C154" s="4">
        <f t="shared" si="18"/>
        <v>150</v>
      </c>
      <c r="D154" s="1" t="s">
        <v>5413</v>
      </c>
      <c r="E154" s="1"/>
      <c r="F154" s="17"/>
      <c r="G154" s="17"/>
      <c r="H154" s="35">
        <f t="shared" si="15"/>
        <v>0</v>
      </c>
      <c r="I154" s="36">
        <f t="shared" si="16"/>
        <v>0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37">
        <f t="shared" si="17"/>
        <v>0</v>
      </c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</row>
    <row r="155" spans="1:72">
      <c r="A155" s="1"/>
      <c r="C155" s="4">
        <f t="shared" si="18"/>
        <v>151</v>
      </c>
      <c r="D155" s="1" t="s">
        <v>5414</v>
      </c>
      <c r="E155" s="1"/>
      <c r="F155" s="17"/>
      <c r="G155" s="17"/>
      <c r="H155" s="35">
        <f t="shared" si="15"/>
        <v>-30</v>
      </c>
      <c r="I155" s="36">
        <f t="shared" si="16"/>
        <v>0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37">
        <f t="shared" si="17"/>
        <v>30</v>
      </c>
      <c r="AP155" s="17"/>
      <c r="AQ155" s="17">
        <v>30</v>
      </c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</row>
    <row r="156" customFormat="1" spans="1:72">
      <c r="A156" s="1"/>
      <c r="B156"/>
      <c r="C156" s="4">
        <f t="shared" si="18"/>
        <v>152</v>
      </c>
      <c r="D156" s="1" t="s">
        <v>5415</v>
      </c>
      <c r="E156" s="1"/>
      <c r="F156" s="17"/>
      <c r="G156" s="17"/>
      <c r="H156" s="35">
        <f t="shared" si="15"/>
        <v>0</v>
      </c>
      <c r="I156" s="36">
        <f t="shared" si="16"/>
        <v>0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37">
        <f t="shared" si="17"/>
        <v>0</v>
      </c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</row>
    <row r="157" spans="1:72">
      <c r="A157" s="1"/>
      <c r="C157" s="4">
        <f t="shared" si="18"/>
        <v>153</v>
      </c>
      <c r="D157" s="1" t="s">
        <v>5416</v>
      </c>
      <c r="E157" s="1"/>
      <c r="F157" s="17"/>
      <c r="G157" s="17"/>
      <c r="H157" s="35">
        <f t="shared" si="15"/>
        <v>0</v>
      </c>
      <c r="I157" s="36">
        <f t="shared" si="16"/>
        <v>0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37">
        <f t="shared" si="17"/>
        <v>0</v>
      </c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</row>
    <row r="158" customFormat="1" spans="1:72">
      <c r="A158" s="1"/>
      <c r="B158"/>
      <c r="C158" s="4">
        <f t="shared" si="18"/>
        <v>154</v>
      </c>
      <c r="D158" s="1" t="s">
        <v>5417</v>
      </c>
      <c r="E158" s="1"/>
      <c r="F158" s="17"/>
      <c r="G158" s="17"/>
      <c r="H158" s="35">
        <f t="shared" si="15"/>
        <v>0</v>
      </c>
      <c r="I158" s="36">
        <f t="shared" si="16"/>
        <v>0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37">
        <f t="shared" si="17"/>
        <v>0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</row>
    <row r="159" spans="1:72">
      <c r="A159" s="1"/>
      <c r="C159" s="4">
        <f t="shared" si="18"/>
        <v>155</v>
      </c>
      <c r="D159" s="1" t="s">
        <v>5418</v>
      </c>
      <c r="E159" s="1"/>
      <c r="F159" s="17"/>
      <c r="G159" s="17"/>
      <c r="H159" s="35">
        <f t="shared" si="15"/>
        <v>-25</v>
      </c>
      <c r="I159" s="36">
        <f t="shared" si="16"/>
        <v>5</v>
      </c>
      <c r="J159" s="17">
        <v>5</v>
      </c>
      <c r="K159" s="36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37">
        <f t="shared" si="17"/>
        <v>30</v>
      </c>
      <c r="AP159" s="17">
        <v>30</v>
      </c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</row>
    <row r="160" customFormat="1" spans="1:72">
      <c r="A160" s="1"/>
      <c r="B160"/>
      <c r="C160" s="4">
        <f t="shared" si="18"/>
        <v>156</v>
      </c>
      <c r="D160" s="1" t="s">
        <v>5419</v>
      </c>
      <c r="E160" s="1"/>
      <c r="F160" s="17"/>
      <c r="G160" s="17">
        <v>0</v>
      </c>
      <c r="H160" s="35">
        <f t="shared" si="15"/>
        <v>0</v>
      </c>
      <c r="I160" s="36">
        <f t="shared" si="16"/>
        <v>0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37">
        <f t="shared" si="17"/>
        <v>0</v>
      </c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</row>
    <row r="161" customFormat="1" spans="1:72">
      <c r="A161" s="1"/>
      <c r="B161"/>
      <c r="C161" s="4">
        <f t="shared" si="18"/>
        <v>157</v>
      </c>
      <c r="D161" s="1" t="s">
        <v>5420</v>
      </c>
      <c r="E161" s="1"/>
      <c r="F161" s="17"/>
      <c r="G161" s="17">
        <v>0</v>
      </c>
      <c r="H161" s="35">
        <f t="shared" si="15"/>
        <v>0</v>
      </c>
      <c r="I161" s="36">
        <f t="shared" si="16"/>
        <v>0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37">
        <f t="shared" si="17"/>
        <v>0</v>
      </c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</row>
    <row r="162" spans="1:72">
      <c r="A162" s="1"/>
      <c r="C162" s="4">
        <f t="shared" si="18"/>
        <v>158</v>
      </c>
      <c r="D162" s="1" t="s">
        <v>5421</v>
      </c>
      <c r="E162" s="1"/>
      <c r="F162" s="17"/>
      <c r="G162" s="17"/>
      <c r="H162" s="35">
        <f t="shared" si="15"/>
        <v>-480</v>
      </c>
      <c r="I162" s="36">
        <f t="shared" si="16"/>
        <v>0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37">
        <f t="shared" si="17"/>
        <v>480</v>
      </c>
      <c r="AP162" s="17"/>
      <c r="AQ162" s="17">
        <v>480</v>
      </c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</row>
    <row r="163" customFormat="1" spans="1:72">
      <c r="A163" s="1"/>
      <c r="B163"/>
      <c r="C163" s="4">
        <f t="shared" si="18"/>
        <v>159</v>
      </c>
      <c r="D163" s="1" t="s">
        <v>5422</v>
      </c>
      <c r="E163" s="1"/>
      <c r="F163" s="17"/>
      <c r="G163" s="17">
        <v>0</v>
      </c>
      <c r="H163" s="35">
        <f t="shared" si="15"/>
        <v>0</v>
      </c>
      <c r="I163" s="36">
        <f t="shared" si="16"/>
        <v>0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37">
        <f t="shared" si="17"/>
        <v>0</v>
      </c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</row>
    <row r="164" customFormat="1" spans="1:72">
      <c r="A164" s="1"/>
      <c r="B164"/>
      <c r="C164" s="4">
        <f t="shared" si="18"/>
        <v>160</v>
      </c>
      <c r="D164" s="1" t="s">
        <v>5423</v>
      </c>
      <c r="E164" s="1"/>
      <c r="F164" s="17"/>
      <c r="G164" s="17">
        <v>0</v>
      </c>
      <c r="H164" s="35">
        <f t="shared" si="15"/>
        <v>0</v>
      </c>
      <c r="I164" s="36">
        <f t="shared" si="16"/>
        <v>0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37">
        <f t="shared" si="17"/>
        <v>0</v>
      </c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</row>
    <row r="165" spans="1:72">
      <c r="A165" s="1"/>
      <c r="C165" s="4">
        <f t="shared" si="18"/>
        <v>161</v>
      </c>
      <c r="D165" s="1" t="s">
        <v>5424</v>
      </c>
      <c r="E165" s="1"/>
      <c r="F165" s="17"/>
      <c r="G165" s="17"/>
      <c r="H165" s="35">
        <f t="shared" si="15"/>
        <v>0</v>
      </c>
      <c r="I165" s="36">
        <f t="shared" si="16"/>
        <v>0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37">
        <f t="shared" si="17"/>
        <v>0</v>
      </c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</row>
    <row r="166" customFormat="1" spans="1:72">
      <c r="A166" s="1"/>
      <c r="B166"/>
      <c r="C166" s="4">
        <f t="shared" si="18"/>
        <v>162</v>
      </c>
      <c r="D166" s="1" t="s">
        <v>5425</v>
      </c>
      <c r="E166" s="1"/>
      <c r="F166" s="17"/>
      <c r="G166" s="17"/>
      <c r="H166" s="35">
        <f t="shared" si="15"/>
        <v>0</v>
      </c>
      <c r="I166" s="36">
        <f t="shared" si="16"/>
        <v>0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37">
        <f t="shared" si="17"/>
        <v>0</v>
      </c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</row>
    <row r="167" spans="1:72">
      <c r="A167" s="1"/>
      <c r="C167" s="4">
        <f t="shared" si="18"/>
        <v>163</v>
      </c>
      <c r="D167" s="1" t="s">
        <v>5426</v>
      </c>
      <c r="E167" s="1"/>
      <c r="F167" s="17"/>
      <c r="G167" s="17"/>
      <c r="H167" s="35">
        <f t="shared" si="15"/>
        <v>0</v>
      </c>
      <c r="I167" s="36">
        <f t="shared" si="16"/>
        <v>0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37">
        <f t="shared" si="17"/>
        <v>0</v>
      </c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</row>
    <row r="168" customFormat="1" spans="1:72">
      <c r="A168" s="1"/>
      <c r="B168"/>
      <c r="C168" s="4">
        <f t="shared" si="18"/>
        <v>164</v>
      </c>
      <c r="D168" s="1" t="s">
        <v>5427</v>
      </c>
      <c r="E168" s="1"/>
      <c r="F168" s="17"/>
      <c r="G168" s="17"/>
      <c r="H168" s="35">
        <f t="shared" si="15"/>
        <v>0</v>
      </c>
      <c r="I168" s="36">
        <f t="shared" si="16"/>
        <v>0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37">
        <f t="shared" si="17"/>
        <v>0</v>
      </c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</row>
    <row r="169" spans="1:72">
      <c r="A169" s="1"/>
      <c r="C169" s="4">
        <f t="shared" si="18"/>
        <v>165</v>
      </c>
      <c r="D169" s="1" t="s">
        <v>5428</v>
      </c>
      <c r="E169" s="1"/>
      <c r="F169" s="17"/>
      <c r="G169" s="17"/>
      <c r="H169" s="35">
        <f t="shared" si="15"/>
        <v>0</v>
      </c>
      <c r="I169" s="36">
        <f t="shared" si="16"/>
        <v>0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37">
        <f t="shared" si="17"/>
        <v>0</v>
      </c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</row>
    <row r="170" customFormat="1" spans="1:72">
      <c r="A170" s="1"/>
      <c r="B170"/>
      <c r="C170" s="4">
        <f t="shared" si="18"/>
        <v>166</v>
      </c>
      <c r="D170" s="1" t="s">
        <v>5429</v>
      </c>
      <c r="E170" s="1"/>
      <c r="F170" s="17"/>
      <c r="G170" s="17">
        <v>0</v>
      </c>
      <c r="H170" s="35">
        <f t="shared" si="15"/>
        <v>0</v>
      </c>
      <c r="I170" s="36">
        <f t="shared" si="16"/>
        <v>0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37">
        <f t="shared" si="17"/>
        <v>0</v>
      </c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</row>
    <row r="171" customFormat="1" spans="1:72">
      <c r="A171" s="1"/>
      <c r="B171"/>
      <c r="C171" s="4">
        <f t="shared" si="18"/>
        <v>167</v>
      </c>
      <c r="D171" s="1" t="s">
        <v>5430</v>
      </c>
      <c r="E171" s="1"/>
      <c r="F171" s="17"/>
      <c r="G171" s="17">
        <v>0</v>
      </c>
      <c r="H171" s="35">
        <f t="shared" si="15"/>
        <v>0</v>
      </c>
      <c r="I171" s="36">
        <f t="shared" si="16"/>
        <v>0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37">
        <f t="shared" si="17"/>
        <v>0</v>
      </c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</row>
    <row r="172" spans="1:72">
      <c r="A172" s="1"/>
      <c r="C172" s="4">
        <f t="shared" si="18"/>
        <v>168</v>
      </c>
      <c r="D172" s="1" t="s">
        <v>5431</v>
      </c>
      <c r="E172" s="1"/>
      <c r="F172" s="17"/>
      <c r="G172" s="17"/>
      <c r="H172" s="35">
        <f t="shared" si="15"/>
        <v>-2500</v>
      </c>
      <c r="I172" s="36">
        <f t="shared" si="16"/>
        <v>0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37">
        <f t="shared" si="17"/>
        <v>2500</v>
      </c>
      <c r="AP172" s="17"/>
      <c r="AQ172" s="17">
        <f>2000+500</f>
        <v>2500</v>
      </c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</row>
    <row r="173" customFormat="1" spans="1:72">
      <c r="A173" s="1"/>
      <c r="B173"/>
      <c r="C173" s="4">
        <f t="shared" si="18"/>
        <v>169</v>
      </c>
      <c r="D173" s="1" t="s">
        <v>5432</v>
      </c>
      <c r="E173" s="1"/>
      <c r="F173" s="17"/>
      <c r="G173" s="17">
        <v>0</v>
      </c>
      <c r="H173" s="35">
        <f t="shared" si="15"/>
        <v>0</v>
      </c>
      <c r="I173" s="36">
        <f t="shared" si="16"/>
        <v>0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37">
        <f t="shared" si="17"/>
        <v>0</v>
      </c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</row>
    <row r="174" customFormat="1" spans="1:72">
      <c r="A174" s="1"/>
      <c r="B174"/>
      <c r="C174" s="4">
        <f t="shared" si="18"/>
        <v>170</v>
      </c>
      <c r="D174" s="1" t="s">
        <v>5433</v>
      </c>
      <c r="E174" s="1"/>
      <c r="F174" s="17"/>
      <c r="G174" s="17">
        <v>0</v>
      </c>
      <c r="H174" s="35">
        <f t="shared" si="15"/>
        <v>0</v>
      </c>
      <c r="I174" s="36">
        <f t="shared" si="16"/>
        <v>0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37">
        <f t="shared" si="17"/>
        <v>0</v>
      </c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</row>
    <row r="175" spans="1:72">
      <c r="A175" s="1"/>
      <c r="C175" s="4">
        <f t="shared" si="18"/>
        <v>171</v>
      </c>
      <c r="D175" s="1" t="s">
        <v>5434</v>
      </c>
      <c r="E175" s="1"/>
      <c r="F175" s="17"/>
      <c r="G175" s="17"/>
      <c r="H175" s="35">
        <f t="shared" si="15"/>
        <v>-30</v>
      </c>
      <c r="I175" s="36">
        <f t="shared" si="16"/>
        <v>0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37">
        <f t="shared" si="17"/>
        <v>30</v>
      </c>
      <c r="AP175" s="17">
        <v>30</v>
      </c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</row>
    <row r="176" customFormat="1" spans="1:72">
      <c r="A176" s="1"/>
      <c r="B176"/>
      <c r="C176" s="4">
        <f t="shared" si="18"/>
        <v>172</v>
      </c>
      <c r="D176" s="1" t="s">
        <v>5435</v>
      </c>
      <c r="E176" s="1"/>
      <c r="F176" s="17"/>
      <c r="G176" s="17">
        <v>0</v>
      </c>
      <c r="H176" s="35">
        <f t="shared" si="15"/>
        <v>0</v>
      </c>
      <c r="I176" s="36">
        <f t="shared" si="16"/>
        <v>0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37">
        <f t="shared" si="17"/>
        <v>0</v>
      </c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</row>
    <row r="177" customFormat="1" spans="1:72">
      <c r="A177" s="1"/>
      <c r="B177"/>
      <c r="C177" s="4">
        <f t="shared" si="18"/>
        <v>173</v>
      </c>
      <c r="D177" s="1" t="s">
        <v>5436</v>
      </c>
      <c r="E177" s="1"/>
      <c r="F177" s="17"/>
      <c r="G177" s="17">
        <v>0</v>
      </c>
      <c r="H177" s="35">
        <f t="shared" si="15"/>
        <v>0</v>
      </c>
      <c r="I177" s="36">
        <f t="shared" si="16"/>
        <v>0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37">
        <f t="shared" si="17"/>
        <v>0</v>
      </c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</row>
    <row r="178" spans="1:72">
      <c r="A178" s="1"/>
      <c r="C178" s="4">
        <f t="shared" si="18"/>
        <v>174</v>
      </c>
      <c r="D178" s="1" t="s">
        <v>5437</v>
      </c>
      <c r="E178" s="1"/>
      <c r="F178" s="17"/>
      <c r="G178" s="17"/>
      <c r="H178" s="35">
        <f t="shared" si="15"/>
        <v>0</v>
      </c>
      <c r="I178" s="36">
        <f t="shared" si="16"/>
        <v>0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37">
        <f t="shared" si="17"/>
        <v>0</v>
      </c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</row>
    <row r="179" customFormat="1" spans="1:72">
      <c r="A179" s="1"/>
      <c r="B179"/>
      <c r="C179" s="4">
        <f t="shared" si="18"/>
        <v>175</v>
      </c>
      <c r="D179" s="1" t="s">
        <v>5438</v>
      </c>
      <c r="E179" s="1"/>
      <c r="F179" s="17"/>
      <c r="G179" s="17">
        <v>0</v>
      </c>
      <c r="H179" s="35">
        <f t="shared" si="15"/>
        <v>0</v>
      </c>
      <c r="I179" s="36">
        <f t="shared" si="16"/>
        <v>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37">
        <f t="shared" si="17"/>
        <v>0</v>
      </c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</row>
    <row r="180" customFormat="1" spans="1:72">
      <c r="A180" s="1"/>
      <c r="B180"/>
      <c r="C180" s="4">
        <f t="shared" si="18"/>
        <v>176</v>
      </c>
      <c r="D180" s="1" t="s">
        <v>5439</v>
      </c>
      <c r="E180" s="1"/>
      <c r="F180" s="17"/>
      <c r="G180" s="17">
        <v>0</v>
      </c>
      <c r="H180" s="35">
        <f t="shared" si="15"/>
        <v>0</v>
      </c>
      <c r="I180" s="36">
        <f t="shared" si="16"/>
        <v>0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37">
        <f t="shared" si="17"/>
        <v>0</v>
      </c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</row>
    <row r="181" spans="1:72">
      <c r="A181" s="1"/>
      <c r="C181" s="4">
        <f t="shared" si="18"/>
        <v>177</v>
      </c>
      <c r="D181" s="1" t="s">
        <v>5440</v>
      </c>
      <c r="E181" s="1"/>
      <c r="F181" s="17"/>
      <c r="G181" s="17"/>
      <c r="H181" s="35">
        <f t="shared" si="15"/>
        <v>-5</v>
      </c>
      <c r="I181" s="36">
        <f t="shared" si="16"/>
        <v>0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37">
        <f t="shared" si="17"/>
        <v>5</v>
      </c>
      <c r="AP181" s="17"/>
      <c r="AQ181" s="17">
        <v>5</v>
      </c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</row>
    <row r="182" customFormat="1" spans="1:72">
      <c r="A182" s="1"/>
      <c r="B182"/>
      <c r="C182" s="4">
        <f t="shared" si="18"/>
        <v>178</v>
      </c>
      <c r="D182" s="1" t="s">
        <v>5441</v>
      </c>
      <c r="E182" s="1"/>
      <c r="F182" s="17"/>
      <c r="G182" s="17"/>
      <c r="H182" s="35">
        <f t="shared" si="15"/>
        <v>0</v>
      </c>
      <c r="I182" s="36">
        <f t="shared" si="16"/>
        <v>0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37">
        <f t="shared" si="17"/>
        <v>0</v>
      </c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</row>
    <row r="183" customFormat="1" spans="1:72">
      <c r="A183" s="1"/>
      <c r="B183"/>
      <c r="C183" s="4">
        <f t="shared" si="18"/>
        <v>179</v>
      </c>
      <c r="D183" s="1" t="s">
        <v>5442</v>
      </c>
      <c r="E183" s="1"/>
      <c r="F183" s="17"/>
      <c r="G183" s="17">
        <v>0</v>
      </c>
      <c r="H183" s="35">
        <f t="shared" si="15"/>
        <v>0</v>
      </c>
      <c r="I183" s="36">
        <f t="shared" si="16"/>
        <v>0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37">
        <f t="shared" si="17"/>
        <v>0</v>
      </c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</row>
    <row r="184" customFormat="1" spans="1:72">
      <c r="A184" s="1"/>
      <c r="B184"/>
      <c r="C184" s="4">
        <f t="shared" si="18"/>
        <v>180</v>
      </c>
      <c r="D184" s="1" t="s">
        <v>5443</v>
      </c>
      <c r="E184" s="1"/>
      <c r="F184" s="17"/>
      <c r="G184" s="17">
        <v>0</v>
      </c>
      <c r="H184" s="35">
        <f t="shared" si="15"/>
        <v>0</v>
      </c>
      <c r="I184" s="36">
        <f t="shared" si="16"/>
        <v>0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37">
        <f t="shared" si="17"/>
        <v>0</v>
      </c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</row>
    <row r="185" spans="1:72">
      <c r="A185" s="1"/>
      <c r="C185" s="4">
        <f t="shared" si="18"/>
        <v>181</v>
      </c>
      <c r="D185" s="1" t="s">
        <v>5444</v>
      </c>
      <c r="E185" s="1"/>
      <c r="F185" s="17"/>
      <c r="G185" s="17"/>
      <c r="H185" s="35">
        <f t="shared" si="15"/>
        <v>0</v>
      </c>
      <c r="I185" s="36">
        <f t="shared" si="16"/>
        <v>0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37">
        <f t="shared" si="17"/>
        <v>0</v>
      </c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</row>
    <row r="186" customFormat="1" spans="1:72">
      <c r="A186" s="1"/>
      <c r="B186"/>
      <c r="C186" s="4">
        <f t="shared" si="18"/>
        <v>182</v>
      </c>
      <c r="D186" s="1" t="s">
        <v>5445</v>
      </c>
      <c r="E186" s="1"/>
      <c r="F186" s="17"/>
      <c r="G186" s="17">
        <v>0</v>
      </c>
      <c r="H186" s="35">
        <f t="shared" si="15"/>
        <v>0</v>
      </c>
      <c r="I186" s="36">
        <f t="shared" si="16"/>
        <v>0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37">
        <f t="shared" si="17"/>
        <v>0</v>
      </c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</row>
    <row r="187" customFormat="1" spans="1:72">
      <c r="A187" s="1"/>
      <c r="B187"/>
      <c r="C187" s="4">
        <f t="shared" si="18"/>
        <v>183</v>
      </c>
      <c r="D187" s="1" t="s">
        <v>5446</v>
      </c>
      <c r="E187" s="1"/>
      <c r="F187" s="17"/>
      <c r="G187" s="17">
        <v>0</v>
      </c>
      <c r="H187" s="35">
        <f t="shared" si="15"/>
        <v>0</v>
      </c>
      <c r="I187" s="36">
        <f t="shared" si="16"/>
        <v>0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37">
        <f t="shared" si="17"/>
        <v>0</v>
      </c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</row>
    <row r="188" spans="1:72">
      <c r="A188" s="1"/>
      <c r="C188" s="4">
        <f t="shared" si="18"/>
        <v>184</v>
      </c>
      <c r="D188" s="1" t="s">
        <v>5447</v>
      </c>
      <c r="E188" s="1"/>
      <c r="F188" s="17"/>
      <c r="G188" s="17"/>
      <c r="H188" s="35">
        <f t="shared" si="15"/>
        <v>0</v>
      </c>
      <c r="I188" s="36">
        <f t="shared" si="16"/>
        <v>0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37">
        <f t="shared" si="17"/>
        <v>0</v>
      </c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</row>
    <row r="189" customFormat="1" spans="1:72">
      <c r="A189" s="1"/>
      <c r="B189"/>
      <c r="C189" s="4">
        <f t="shared" si="18"/>
        <v>185</v>
      </c>
      <c r="D189" s="1" t="s">
        <v>5448</v>
      </c>
      <c r="E189" s="1"/>
      <c r="F189" s="17"/>
      <c r="G189" s="17"/>
      <c r="H189" s="35">
        <f t="shared" si="15"/>
        <v>0</v>
      </c>
      <c r="I189" s="36">
        <f t="shared" si="16"/>
        <v>0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37">
        <f t="shared" si="17"/>
        <v>0</v>
      </c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</row>
    <row r="190" spans="1:72">
      <c r="A190" s="1"/>
      <c r="C190" s="4">
        <f t="shared" si="18"/>
        <v>186</v>
      </c>
      <c r="D190" s="1" t="s">
        <v>5449</v>
      </c>
      <c r="E190" s="1"/>
      <c r="F190" s="17"/>
      <c r="G190" s="17"/>
      <c r="H190" s="35">
        <f t="shared" si="15"/>
        <v>0</v>
      </c>
      <c r="I190" s="36">
        <f t="shared" si="16"/>
        <v>0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37">
        <f t="shared" si="17"/>
        <v>0</v>
      </c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</row>
    <row r="191" customFormat="1" spans="1:72">
      <c r="A191" s="1"/>
      <c r="B191"/>
      <c r="C191" s="4">
        <f t="shared" si="18"/>
        <v>187</v>
      </c>
      <c r="D191" s="1" t="s">
        <v>5450</v>
      </c>
      <c r="E191" s="1"/>
      <c r="F191" s="17"/>
      <c r="G191" s="17"/>
      <c r="H191" s="35">
        <f t="shared" si="15"/>
        <v>-500</v>
      </c>
      <c r="I191" s="36">
        <f t="shared" si="16"/>
        <v>0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37">
        <f t="shared" si="17"/>
        <v>500</v>
      </c>
      <c r="AP191" s="17">
        <v>500</v>
      </c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</row>
    <row r="192" spans="1:72">
      <c r="A192" s="1"/>
      <c r="C192" s="4">
        <f t="shared" si="18"/>
        <v>188</v>
      </c>
      <c r="D192" s="1" t="s">
        <v>5451</v>
      </c>
      <c r="E192" s="1"/>
      <c r="F192" s="17"/>
      <c r="G192" s="17"/>
      <c r="H192" s="35">
        <f t="shared" si="15"/>
        <v>-10</v>
      </c>
      <c r="I192" s="36">
        <f t="shared" si="16"/>
        <v>0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37">
        <f t="shared" si="17"/>
        <v>10</v>
      </c>
      <c r="AP192" s="17">
        <v>10</v>
      </c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</row>
    <row r="193" customFormat="1" spans="1:72">
      <c r="A193" s="1"/>
      <c r="B193"/>
      <c r="C193" s="4">
        <f t="shared" si="18"/>
        <v>189</v>
      </c>
      <c r="D193" s="1" t="s">
        <v>5452</v>
      </c>
      <c r="E193" s="1"/>
      <c r="F193" s="17"/>
      <c r="G193" s="17">
        <v>0</v>
      </c>
      <c r="H193" s="35">
        <f t="shared" si="15"/>
        <v>0</v>
      </c>
      <c r="I193" s="36">
        <f t="shared" si="16"/>
        <v>0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37">
        <f t="shared" si="17"/>
        <v>0</v>
      </c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</row>
    <row r="194" customFormat="1" spans="1:72">
      <c r="A194" s="1"/>
      <c r="B194"/>
      <c r="C194" s="4">
        <f t="shared" si="18"/>
        <v>190</v>
      </c>
      <c r="D194" s="1" t="s">
        <v>3502</v>
      </c>
      <c r="E194" s="1"/>
      <c r="F194" s="17"/>
      <c r="G194" s="17">
        <v>0</v>
      </c>
      <c r="H194" s="35">
        <f t="shared" si="15"/>
        <v>0</v>
      </c>
      <c r="I194" s="36">
        <f t="shared" si="16"/>
        <v>0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37">
        <f t="shared" si="17"/>
        <v>0</v>
      </c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</row>
    <row r="195" spans="1:72">
      <c r="A195" s="1"/>
      <c r="C195" s="4">
        <f t="shared" si="18"/>
        <v>191</v>
      </c>
      <c r="D195" s="1" t="s">
        <v>5453</v>
      </c>
      <c r="E195" s="1"/>
      <c r="F195" s="17"/>
      <c r="G195" s="17"/>
      <c r="H195" s="35">
        <f t="shared" si="15"/>
        <v>-1200</v>
      </c>
      <c r="I195" s="36">
        <f t="shared" si="16"/>
        <v>0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37">
        <f t="shared" si="17"/>
        <v>1200</v>
      </c>
      <c r="AP195" s="17">
        <f>1000+200</f>
        <v>1200</v>
      </c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</row>
    <row r="196" customFormat="1" spans="1:72">
      <c r="A196" s="1"/>
      <c r="B196"/>
      <c r="C196" s="4">
        <f t="shared" si="18"/>
        <v>192</v>
      </c>
      <c r="D196" s="1" t="s">
        <v>5454</v>
      </c>
      <c r="E196" s="1"/>
      <c r="F196" s="17"/>
      <c r="G196" s="17"/>
      <c r="H196" s="35">
        <f t="shared" si="15"/>
        <v>-500</v>
      </c>
      <c r="I196" s="36">
        <f t="shared" si="16"/>
        <v>0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37">
        <f t="shared" si="17"/>
        <v>500</v>
      </c>
      <c r="AP196" s="17">
        <v>500</v>
      </c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</row>
    <row r="197" spans="1:72">
      <c r="A197" s="1"/>
      <c r="C197" s="4">
        <f t="shared" si="18"/>
        <v>193</v>
      </c>
      <c r="D197" s="1" t="s">
        <v>5455</v>
      </c>
      <c r="E197" s="1"/>
      <c r="F197" s="17"/>
      <c r="G197" s="17"/>
      <c r="H197" s="35">
        <f t="shared" si="15"/>
        <v>-1005</v>
      </c>
      <c r="I197" s="36">
        <f t="shared" si="16"/>
        <v>0</v>
      </c>
      <c r="J197" s="17"/>
      <c r="K197" s="36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37">
        <f t="shared" si="17"/>
        <v>1005</v>
      </c>
      <c r="AP197" s="17">
        <f>1000+5</f>
        <v>1005</v>
      </c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</row>
    <row r="198" customFormat="1" spans="1:72">
      <c r="A198" s="1"/>
      <c r="B198"/>
      <c r="C198" s="4">
        <f t="shared" si="18"/>
        <v>194</v>
      </c>
      <c r="D198" s="1" t="s">
        <v>5456</v>
      </c>
      <c r="E198" s="1"/>
      <c r="F198" s="17"/>
      <c r="G198" s="17">
        <v>0</v>
      </c>
      <c r="H198" s="35">
        <f t="shared" ref="H198:H261" si="19">G198+I198-AO198</f>
        <v>0</v>
      </c>
      <c r="I198" s="36">
        <f t="shared" ref="I198:I261" si="20">SUM(J198:AN198)</f>
        <v>0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37">
        <f t="shared" ref="AO198:AO261" si="21">SUM(AP198:BT198)</f>
        <v>0</v>
      </c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</row>
    <row r="199" customFormat="1" spans="1:72">
      <c r="A199" s="1"/>
      <c r="B199"/>
      <c r="C199" s="4">
        <f t="shared" si="18"/>
        <v>195</v>
      </c>
      <c r="D199" s="1" t="s">
        <v>5457</v>
      </c>
      <c r="E199" s="1"/>
      <c r="F199" s="17"/>
      <c r="G199" s="17">
        <v>0</v>
      </c>
      <c r="H199" s="35">
        <f t="shared" si="19"/>
        <v>0</v>
      </c>
      <c r="I199" s="36">
        <f t="shared" si="20"/>
        <v>0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37">
        <f t="shared" si="21"/>
        <v>0</v>
      </c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</row>
    <row r="200" spans="1:72">
      <c r="A200" s="1"/>
      <c r="C200" s="4">
        <f t="shared" ref="C200:C263" si="22">ROW()-4</f>
        <v>196</v>
      </c>
      <c r="D200" s="1" t="s">
        <v>5458</v>
      </c>
      <c r="E200" s="1"/>
      <c r="F200" s="17"/>
      <c r="G200" s="17"/>
      <c r="H200" s="35">
        <f t="shared" si="19"/>
        <v>-3</v>
      </c>
      <c r="I200" s="36">
        <f t="shared" si="20"/>
        <v>0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37">
        <f t="shared" si="21"/>
        <v>3</v>
      </c>
      <c r="AP200" s="17"/>
      <c r="AQ200" s="17">
        <v>3</v>
      </c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</row>
    <row r="201" customFormat="1" spans="1:72">
      <c r="A201" s="1"/>
      <c r="B201"/>
      <c r="C201" s="4">
        <f t="shared" si="22"/>
        <v>197</v>
      </c>
      <c r="D201" s="1" t="s">
        <v>5459</v>
      </c>
      <c r="E201" s="1"/>
      <c r="F201" s="17"/>
      <c r="G201" s="17"/>
      <c r="H201" s="35">
        <f t="shared" si="19"/>
        <v>0</v>
      </c>
      <c r="I201" s="36">
        <f t="shared" si="20"/>
        <v>0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37">
        <f t="shared" si="21"/>
        <v>0</v>
      </c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</row>
    <row r="202" spans="1:72">
      <c r="A202" s="1"/>
      <c r="C202" s="4">
        <f t="shared" si="22"/>
        <v>198</v>
      </c>
      <c r="D202" s="1" t="s">
        <v>4021</v>
      </c>
      <c r="E202" s="1"/>
      <c r="F202" s="17"/>
      <c r="G202" s="17"/>
      <c r="H202" s="35">
        <f t="shared" si="19"/>
        <v>0</v>
      </c>
      <c r="I202" s="36">
        <f t="shared" si="20"/>
        <v>0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37">
        <f t="shared" si="21"/>
        <v>0</v>
      </c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</row>
    <row r="203" spans="1:72">
      <c r="A203" s="1"/>
      <c r="C203" s="4">
        <f t="shared" si="22"/>
        <v>199</v>
      </c>
      <c r="D203" s="1" t="s">
        <v>5460</v>
      </c>
      <c r="E203" s="1"/>
      <c r="F203" s="17"/>
      <c r="G203" s="17"/>
      <c r="H203" s="35">
        <f t="shared" si="19"/>
        <v>0</v>
      </c>
      <c r="I203" s="36">
        <f t="shared" si="20"/>
        <v>0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37">
        <f t="shared" si="21"/>
        <v>0</v>
      </c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</row>
    <row r="204" customFormat="1" spans="1:72">
      <c r="A204" s="1"/>
      <c r="B204"/>
      <c r="C204" s="4">
        <f t="shared" si="22"/>
        <v>200</v>
      </c>
      <c r="D204" s="1" t="s">
        <v>5461</v>
      </c>
      <c r="E204" s="1"/>
      <c r="F204" s="17"/>
      <c r="G204" s="17"/>
      <c r="H204" s="35">
        <f t="shared" si="19"/>
        <v>0</v>
      </c>
      <c r="I204" s="36">
        <f t="shared" si="20"/>
        <v>0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37">
        <f t="shared" si="21"/>
        <v>0</v>
      </c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</row>
    <row r="205" spans="1:72">
      <c r="A205" s="1"/>
      <c r="C205" s="4">
        <f t="shared" si="22"/>
        <v>201</v>
      </c>
      <c r="D205" s="1" t="s">
        <v>5462</v>
      </c>
      <c r="E205" s="1"/>
      <c r="F205" s="17"/>
      <c r="G205" s="17"/>
      <c r="H205" s="35">
        <f t="shared" si="19"/>
        <v>-200</v>
      </c>
      <c r="I205" s="36">
        <f t="shared" si="20"/>
        <v>0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37">
        <f t="shared" si="21"/>
        <v>200</v>
      </c>
      <c r="AP205" s="17">
        <v>200</v>
      </c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</row>
    <row r="206" customFormat="1" spans="1:72">
      <c r="A206" s="1"/>
      <c r="B206"/>
      <c r="C206" s="4">
        <f t="shared" si="22"/>
        <v>202</v>
      </c>
      <c r="D206" s="1" t="s">
        <v>5463</v>
      </c>
      <c r="E206" s="1"/>
      <c r="F206" s="17"/>
      <c r="G206" s="17"/>
      <c r="H206" s="35">
        <f t="shared" si="19"/>
        <v>0</v>
      </c>
      <c r="I206" s="36">
        <f t="shared" si="20"/>
        <v>0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37">
        <f t="shared" si="21"/>
        <v>0</v>
      </c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</row>
    <row r="207" spans="1:72">
      <c r="A207" s="1"/>
      <c r="C207" s="4">
        <f t="shared" si="22"/>
        <v>203</v>
      </c>
      <c r="D207" s="1" t="s">
        <v>5464</v>
      </c>
      <c r="E207" s="1"/>
      <c r="F207" s="17"/>
      <c r="G207" s="17"/>
      <c r="H207" s="35">
        <f t="shared" si="19"/>
        <v>0</v>
      </c>
      <c r="I207" s="36">
        <f t="shared" si="20"/>
        <v>0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37">
        <f t="shared" si="21"/>
        <v>0</v>
      </c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</row>
    <row r="208" customFormat="1" spans="1:72">
      <c r="A208" s="1"/>
      <c r="B208"/>
      <c r="C208" s="4">
        <f t="shared" si="22"/>
        <v>204</v>
      </c>
      <c r="D208" s="1" t="s">
        <v>5465</v>
      </c>
      <c r="E208" s="1"/>
      <c r="F208" s="17"/>
      <c r="G208" s="17"/>
      <c r="H208" s="35">
        <f t="shared" si="19"/>
        <v>-110</v>
      </c>
      <c r="I208" s="36">
        <f t="shared" si="20"/>
        <v>0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37">
        <f t="shared" si="21"/>
        <v>110</v>
      </c>
      <c r="AP208" s="17">
        <f>10+100</f>
        <v>110</v>
      </c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</row>
    <row r="209" customFormat="1" spans="1:72">
      <c r="A209" s="1"/>
      <c r="B209"/>
      <c r="C209" s="4">
        <f t="shared" si="22"/>
        <v>205</v>
      </c>
      <c r="D209" s="1" t="s">
        <v>5466</v>
      </c>
      <c r="E209" s="1"/>
      <c r="F209" s="17"/>
      <c r="G209" s="17">
        <v>0</v>
      </c>
      <c r="H209" s="35">
        <f t="shared" si="19"/>
        <v>0</v>
      </c>
      <c r="I209" s="36">
        <f t="shared" si="20"/>
        <v>0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37">
        <f t="shared" si="21"/>
        <v>0</v>
      </c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</row>
    <row r="210" customFormat="1" spans="1:72">
      <c r="A210" s="1"/>
      <c r="B210"/>
      <c r="C210" s="4">
        <f t="shared" si="22"/>
        <v>206</v>
      </c>
      <c r="D210" s="1" t="s">
        <v>5467</v>
      </c>
      <c r="E210" s="1"/>
      <c r="F210" s="17"/>
      <c r="G210" s="17">
        <v>0</v>
      </c>
      <c r="H210" s="35">
        <f t="shared" si="19"/>
        <v>0</v>
      </c>
      <c r="I210" s="36">
        <f t="shared" si="20"/>
        <v>0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37">
        <f t="shared" si="21"/>
        <v>0</v>
      </c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</row>
    <row r="211" spans="1:72">
      <c r="A211" s="1"/>
      <c r="C211" s="4">
        <f t="shared" si="22"/>
        <v>207</v>
      </c>
      <c r="D211" s="1" t="s">
        <v>5468</v>
      </c>
      <c r="E211" s="1"/>
      <c r="F211" s="17"/>
      <c r="G211" s="17"/>
      <c r="H211" s="35">
        <f t="shared" si="19"/>
        <v>120</v>
      </c>
      <c r="I211" s="36">
        <f t="shared" si="20"/>
        <v>350</v>
      </c>
      <c r="J211" s="17">
        <f>200+100</f>
        <v>300</v>
      </c>
      <c r="K211" s="17">
        <v>50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37">
        <f t="shared" si="21"/>
        <v>230</v>
      </c>
      <c r="AP211" s="17">
        <f>200+30</f>
        <v>230</v>
      </c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</row>
    <row r="212" customFormat="1" spans="1:72">
      <c r="A212" s="1"/>
      <c r="B212"/>
      <c r="C212" s="4">
        <f t="shared" si="22"/>
        <v>208</v>
      </c>
      <c r="D212" s="1" t="s">
        <v>5469</v>
      </c>
      <c r="E212" s="1"/>
      <c r="F212" s="17"/>
      <c r="G212" s="17"/>
      <c r="H212" s="35">
        <f t="shared" si="19"/>
        <v>0</v>
      </c>
      <c r="I212" s="36">
        <f t="shared" si="20"/>
        <v>0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37">
        <f t="shared" si="21"/>
        <v>0</v>
      </c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</row>
    <row r="213" customFormat="1" spans="1:72">
      <c r="A213" s="1"/>
      <c r="B213"/>
      <c r="C213" s="4">
        <f t="shared" si="22"/>
        <v>209</v>
      </c>
      <c r="D213" s="1" t="s">
        <v>5470</v>
      </c>
      <c r="E213" s="1"/>
      <c r="F213" s="17"/>
      <c r="G213" s="17"/>
      <c r="H213" s="35">
        <f t="shared" si="19"/>
        <v>0</v>
      </c>
      <c r="I213" s="36">
        <f t="shared" si="20"/>
        <v>0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37">
        <f t="shared" si="21"/>
        <v>0</v>
      </c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</row>
    <row r="214" spans="1:72">
      <c r="A214" s="1"/>
      <c r="C214" s="4">
        <f t="shared" si="22"/>
        <v>210</v>
      </c>
      <c r="D214" s="1" t="s">
        <v>5471</v>
      </c>
      <c r="E214" s="1"/>
      <c r="F214" s="17"/>
      <c r="G214" s="17"/>
      <c r="H214" s="35">
        <f t="shared" si="19"/>
        <v>5000</v>
      </c>
      <c r="I214" s="36">
        <f t="shared" si="20"/>
        <v>5000</v>
      </c>
      <c r="J214" s="17"/>
      <c r="K214" s="17">
        <v>5000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37">
        <f t="shared" si="21"/>
        <v>0</v>
      </c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</row>
    <row r="215" customFormat="1" spans="1:72">
      <c r="A215" s="1"/>
      <c r="B215"/>
      <c r="C215" s="4">
        <f t="shared" si="22"/>
        <v>211</v>
      </c>
      <c r="D215" s="1" t="s">
        <v>5472</v>
      </c>
      <c r="E215" s="1"/>
      <c r="F215" s="17"/>
      <c r="G215" s="17"/>
      <c r="H215" s="35">
        <f t="shared" si="19"/>
        <v>0</v>
      </c>
      <c r="I215" s="36">
        <f t="shared" si="20"/>
        <v>0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37">
        <f t="shared" si="21"/>
        <v>0</v>
      </c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</row>
    <row r="216" spans="1:72">
      <c r="A216" s="1"/>
      <c r="C216" s="4">
        <f t="shared" si="22"/>
        <v>212</v>
      </c>
      <c r="D216" s="1" t="s">
        <v>5473</v>
      </c>
      <c r="E216" s="1"/>
      <c r="F216" s="17"/>
      <c r="G216" s="17"/>
      <c r="H216" s="35">
        <f t="shared" si="19"/>
        <v>0</v>
      </c>
      <c r="I216" s="36">
        <f t="shared" si="20"/>
        <v>0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37">
        <f t="shared" si="21"/>
        <v>0</v>
      </c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</row>
    <row r="217" customFormat="1" spans="1:72">
      <c r="A217" s="1"/>
      <c r="B217"/>
      <c r="C217" s="4">
        <f t="shared" si="22"/>
        <v>213</v>
      </c>
      <c r="D217" s="1" t="s">
        <v>5474</v>
      </c>
      <c r="E217" s="1"/>
      <c r="F217" s="17"/>
      <c r="G217" s="17">
        <v>0</v>
      </c>
      <c r="H217" s="35">
        <f t="shared" si="19"/>
        <v>0</v>
      </c>
      <c r="I217" s="36">
        <f t="shared" si="20"/>
        <v>0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37">
        <f t="shared" si="21"/>
        <v>0</v>
      </c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</row>
    <row r="218" customFormat="1" spans="1:72">
      <c r="A218" s="1"/>
      <c r="B218"/>
      <c r="C218" s="4">
        <f t="shared" si="22"/>
        <v>214</v>
      </c>
      <c r="D218" s="1" t="s">
        <v>5475</v>
      </c>
      <c r="E218" s="1"/>
      <c r="F218" s="17"/>
      <c r="G218" s="17">
        <v>0</v>
      </c>
      <c r="H218" s="35">
        <f t="shared" si="19"/>
        <v>0</v>
      </c>
      <c r="I218" s="36">
        <f t="shared" si="20"/>
        <v>0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37">
        <f t="shared" si="21"/>
        <v>0</v>
      </c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</row>
    <row r="219" customFormat="1" spans="1:72">
      <c r="A219" s="1"/>
      <c r="B219"/>
      <c r="C219" s="4">
        <f t="shared" si="22"/>
        <v>215</v>
      </c>
      <c r="D219" s="1" t="s">
        <v>5476</v>
      </c>
      <c r="E219" s="1"/>
      <c r="F219" s="17"/>
      <c r="G219" s="17"/>
      <c r="H219" s="35">
        <f t="shared" si="19"/>
        <v>50</v>
      </c>
      <c r="I219" s="36">
        <f t="shared" si="20"/>
        <v>300</v>
      </c>
      <c r="J219" s="17">
        <v>300</v>
      </c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37">
        <f t="shared" si="21"/>
        <v>250</v>
      </c>
      <c r="AP219" s="17">
        <v>50</v>
      </c>
      <c r="AQ219" s="17">
        <v>200</v>
      </c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</row>
    <row r="220" customFormat="1" spans="1:72">
      <c r="A220" s="1"/>
      <c r="B220"/>
      <c r="C220" s="4">
        <f t="shared" si="22"/>
        <v>216</v>
      </c>
      <c r="D220" s="1" t="s">
        <v>5477</v>
      </c>
      <c r="E220" s="1"/>
      <c r="F220" s="17"/>
      <c r="G220" s="17"/>
      <c r="H220" s="35">
        <f t="shared" si="19"/>
        <v>0</v>
      </c>
      <c r="I220" s="36">
        <f t="shared" si="20"/>
        <v>0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37">
        <f t="shared" si="21"/>
        <v>0</v>
      </c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</row>
    <row r="221" spans="1:72">
      <c r="A221" s="1"/>
      <c r="C221" s="4">
        <f t="shared" si="22"/>
        <v>217</v>
      </c>
      <c r="D221" s="1" t="s">
        <v>5478</v>
      </c>
      <c r="E221" s="1"/>
      <c r="F221" s="17"/>
      <c r="G221" s="17"/>
      <c r="H221" s="35">
        <f t="shared" si="19"/>
        <v>-400</v>
      </c>
      <c r="I221" s="36">
        <f t="shared" si="20"/>
        <v>0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37">
        <f t="shared" si="21"/>
        <v>400</v>
      </c>
      <c r="AP221" s="17">
        <v>200</v>
      </c>
      <c r="AQ221" s="17">
        <v>200</v>
      </c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</row>
    <row r="222" customFormat="1" spans="1:72">
      <c r="A222" s="1"/>
      <c r="B222"/>
      <c r="C222" s="4">
        <f t="shared" si="22"/>
        <v>218</v>
      </c>
      <c r="D222" s="1" t="s">
        <v>5479</v>
      </c>
      <c r="E222" s="1"/>
      <c r="F222" s="17"/>
      <c r="G222" s="17"/>
      <c r="H222" s="35">
        <f t="shared" si="19"/>
        <v>0</v>
      </c>
      <c r="I222" s="36">
        <f t="shared" si="20"/>
        <v>0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37">
        <f t="shared" si="21"/>
        <v>0</v>
      </c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</row>
    <row r="223" customFormat="1" spans="1:72">
      <c r="A223" s="1"/>
      <c r="B223"/>
      <c r="C223" s="4">
        <f t="shared" si="22"/>
        <v>219</v>
      </c>
      <c r="D223" s="1" t="s">
        <v>5480</v>
      </c>
      <c r="E223" s="1"/>
      <c r="F223" s="17"/>
      <c r="G223" s="17"/>
      <c r="H223" s="35">
        <f t="shared" si="19"/>
        <v>0</v>
      </c>
      <c r="I223" s="36">
        <f t="shared" si="20"/>
        <v>0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37">
        <f t="shared" si="21"/>
        <v>0</v>
      </c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</row>
    <row r="224" spans="1:72">
      <c r="A224" s="1"/>
      <c r="C224" s="4">
        <f t="shared" si="22"/>
        <v>220</v>
      </c>
      <c r="D224" s="1" t="s">
        <v>5481</v>
      </c>
      <c r="E224" s="1"/>
      <c r="F224" s="17"/>
      <c r="G224" s="17"/>
      <c r="H224" s="35">
        <f t="shared" si="19"/>
        <v>0</v>
      </c>
      <c r="I224" s="36">
        <f t="shared" si="20"/>
        <v>0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37">
        <f t="shared" si="21"/>
        <v>0</v>
      </c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</row>
    <row r="225" customFormat="1" spans="1:72">
      <c r="A225" s="1"/>
      <c r="B225"/>
      <c r="C225" s="4">
        <f t="shared" si="22"/>
        <v>221</v>
      </c>
      <c r="D225" s="1" t="s">
        <v>5482</v>
      </c>
      <c r="E225" s="1"/>
      <c r="F225" s="17"/>
      <c r="G225" s="17"/>
      <c r="H225" s="35">
        <f t="shared" si="19"/>
        <v>0</v>
      </c>
      <c r="I225" s="36">
        <f t="shared" si="20"/>
        <v>0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37">
        <f t="shared" si="21"/>
        <v>0</v>
      </c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</row>
    <row r="226" spans="1:72">
      <c r="A226" s="1"/>
      <c r="C226" s="4">
        <f t="shared" si="22"/>
        <v>222</v>
      </c>
      <c r="D226" s="1" t="s">
        <v>5483</v>
      </c>
      <c r="E226" s="1"/>
      <c r="F226" s="17"/>
      <c r="G226" s="17"/>
      <c r="H226" s="35">
        <f t="shared" si="19"/>
        <v>-50</v>
      </c>
      <c r="I226" s="36">
        <f t="shared" si="20"/>
        <v>0</v>
      </c>
      <c r="J226" s="17"/>
      <c r="K226" s="36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37">
        <f t="shared" si="21"/>
        <v>50</v>
      </c>
      <c r="AP226" s="17">
        <v>50</v>
      </c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</row>
    <row r="227" customFormat="1" spans="1:72">
      <c r="A227" s="1"/>
      <c r="B227"/>
      <c r="C227" s="4">
        <f t="shared" si="22"/>
        <v>223</v>
      </c>
      <c r="D227" s="1" t="s">
        <v>5484</v>
      </c>
      <c r="E227" s="1"/>
      <c r="F227" s="17"/>
      <c r="G227" s="17"/>
      <c r="H227" s="35">
        <f t="shared" si="19"/>
        <v>0</v>
      </c>
      <c r="I227" s="36">
        <f t="shared" si="20"/>
        <v>0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37">
        <f t="shared" si="21"/>
        <v>0</v>
      </c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</row>
    <row r="228" customFormat="1" spans="1:72">
      <c r="A228" s="1"/>
      <c r="B228"/>
      <c r="C228" s="4">
        <f t="shared" si="22"/>
        <v>224</v>
      </c>
      <c r="D228" s="1" t="s">
        <v>5485</v>
      </c>
      <c r="E228" s="1"/>
      <c r="F228" s="17"/>
      <c r="G228" s="17"/>
      <c r="H228" s="35">
        <f t="shared" si="19"/>
        <v>0</v>
      </c>
      <c r="I228" s="36">
        <f t="shared" si="20"/>
        <v>0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37">
        <f t="shared" si="21"/>
        <v>0</v>
      </c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</row>
    <row r="229" spans="1:72">
      <c r="A229" s="1"/>
      <c r="C229" s="4">
        <f t="shared" si="22"/>
        <v>225</v>
      </c>
      <c r="D229" s="1" t="s">
        <v>5486</v>
      </c>
      <c r="E229" s="1"/>
      <c r="F229" s="17"/>
      <c r="G229" s="17"/>
      <c r="H229" s="35">
        <f t="shared" si="19"/>
        <v>0</v>
      </c>
      <c r="I229" s="36">
        <f t="shared" si="20"/>
        <v>0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37">
        <f t="shared" si="21"/>
        <v>0</v>
      </c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</row>
    <row r="230" customFormat="1" spans="1:72">
      <c r="A230" s="1"/>
      <c r="B230"/>
      <c r="C230" s="4">
        <f t="shared" si="22"/>
        <v>226</v>
      </c>
      <c r="D230" s="1" t="s">
        <v>5487</v>
      </c>
      <c r="E230" s="1"/>
      <c r="F230" s="17"/>
      <c r="G230" s="17"/>
      <c r="H230" s="35">
        <f t="shared" si="19"/>
        <v>0</v>
      </c>
      <c r="I230" s="36">
        <f t="shared" si="20"/>
        <v>0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37">
        <f t="shared" si="21"/>
        <v>0</v>
      </c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</row>
    <row r="231" spans="1:72">
      <c r="A231" s="1"/>
      <c r="C231" s="4">
        <f t="shared" si="22"/>
        <v>227</v>
      </c>
      <c r="D231" s="1" t="s">
        <v>5488</v>
      </c>
      <c r="E231" s="1"/>
      <c r="F231" s="17"/>
      <c r="G231" s="17"/>
      <c r="H231" s="35">
        <f t="shared" si="19"/>
        <v>0</v>
      </c>
      <c r="I231" s="36">
        <f t="shared" si="20"/>
        <v>0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37">
        <f t="shared" si="21"/>
        <v>0</v>
      </c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</row>
    <row r="232" customFormat="1" spans="1:72">
      <c r="A232" s="1"/>
      <c r="B232"/>
      <c r="C232" s="4">
        <f t="shared" si="22"/>
        <v>228</v>
      </c>
      <c r="D232" s="1" t="s">
        <v>5489</v>
      </c>
      <c r="E232" s="1"/>
      <c r="F232" s="17"/>
      <c r="G232" s="17">
        <v>0</v>
      </c>
      <c r="H232" s="35">
        <f t="shared" si="19"/>
        <v>0</v>
      </c>
      <c r="I232" s="36">
        <f t="shared" si="20"/>
        <v>0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37">
        <f t="shared" si="21"/>
        <v>0</v>
      </c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</row>
    <row r="233" customFormat="1" spans="1:72">
      <c r="A233" s="1"/>
      <c r="B233"/>
      <c r="C233" s="4">
        <f t="shared" si="22"/>
        <v>229</v>
      </c>
      <c r="D233" s="1" t="s">
        <v>5490</v>
      </c>
      <c r="E233" s="1"/>
      <c r="F233" s="17"/>
      <c r="G233" s="17">
        <v>0</v>
      </c>
      <c r="H233" s="35">
        <f t="shared" si="19"/>
        <v>0</v>
      </c>
      <c r="I233" s="36">
        <f t="shared" si="20"/>
        <v>0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37">
        <f t="shared" si="21"/>
        <v>0</v>
      </c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</row>
    <row r="234" spans="1:72">
      <c r="A234" s="1"/>
      <c r="C234" s="4">
        <f t="shared" si="22"/>
        <v>230</v>
      </c>
      <c r="D234" s="1" t="s">
        <v>5491</v>
      </c>
      <c r="E234" s="1"/>
      <c r="F234" s="17"/>
      <c r="G234" s="17"/>
      <c r="H234" s="35">
        <f t="shared" si="19"/>
        <v>0</v>
      </c>
      <c r="I234" s="36">
        <f t="shared" si="20"/>
        <v>0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37">
        <f t="shared" si="21"/>
        <v>0</v>
      </c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</row>
    <row r="235" customFormat="1" spans="1:72">
      <c r="A235" s="1"/>
      <c r="B235"/>
      <c r="C235" s="4">
        <f t="shared" si="22"/>
        <v>231</v>
      </c>
      <c r="D235" s="1" t="s">
        <v>5492</v>
      </c>
      <c r="E235" s="1"/>
      <c r="F235" s="17"/>
      <c r="G235" s="17"/>
      <c r="H235" s="35">
        <f t="shared" si="19"/>
        <v>0</v>
      </c>
      <c r="I235" s="36">
        <f t="shared" si="20"/>
        <v>0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37">
        <f t="shared" si="21"/>
        <v>0</v>
      </c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</row>
    <row r="236" customFormat="1" spans="1:72">
      <c r="A236" s="1"/>
      <c r="B236"/>
      <c r="C236" s="4">
        <f t="shared" si="22"/>
        <v>232</v>
      </c>
      <c r="D236" s="1" t="s">
        <v>5493</v>
      </c>
      <c r="E236" s="1"/>
      <c r="F236" s="17"/>
      <c r="G236" s="17"/>
      <c r="H236" s="35">
        <f t="shared" si="19"/>
        <v>0</v>
      </c>
      <c r="I236" s="36">
        <f t="shared" si="20"/>
        <v>0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37">
        <f t="shared" si="21"/>
        <v>0</v>
      </c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</row>
    <row r="237" spans="1:72">
      <c r="A237" s="1"/>
      <c r="C237" s="4">
        <f t="shared" si="22"/>
        <v>233</v>
      </c>
      <c r="D237" s="1" t="s">
        <v>5494</v>
      </c>
      <c r="E237" s="1"/>
      <c r="F237" s="17"/>
      <c r="G237" s="17"/>
      <c r="H237" s="35">
        <f t="shared" si="19"/>
        <v>100</v>
      </c>
      <c r="I237" s="36">
        <f t="shared" si="20"/>
        <v>100</v>
      </c>
      <c r="J237" s="17">
        <v>100</v>
      </c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37">
        <f t="shared" si="21"/>
        <v>0</v>
      </c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</row>
    <row r="238" customFormat="1" spans="1:72">
      <c r="A238" s="1"/>
      <c r="B238"/>
      <c r="C238" s="4">
        <f t="shared" si="22"/>
        <v>234</v>
      </c>
      <c r="D238" s="1" t="s">
        <v>5495</v>
      </c>
      <c r="E238" s="1"/>
      <c r="F238" s="17"/>
      <c r="G238" s="17"/>
      <c r="H238" s="35">
        <f t="shared" si="19"/>
        <v>0</v>
      </c>
      <c r="I238" s="36">
        <f t="shared" si="20"/>
        <v>0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37">
        <f t="shared" si="21"/>
        <v>0</v>
      </c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</row>
    <row r="239" customFormat="1" spans="1:72">
      <c r="A239" s="1"/>
      <c r="B239"/>
      <c r="C239" s="4">
        <f t="shared" si="22"/>
        <v>235</v>
      </c>
      <c r="D239" s="1" t="s">
        <v>5496</v>
      </c>
      <c r="E239" s="1"/>
      <c r="F239" s="17"/>
      <c r="G239" s="17"/>
      <c r="H239" s="35">
        <f t="shared" si="19"/>
        <v>0</v>
      </c>
      <c r="I239" s="36">
        <f t="shared" si="20"/>
        <v>0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37">
        <f t="shared" si="21"/>
        <v>0</v>
      </c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</row>
    <row r="240" spans="1:72">
      <c r="A240" s="1"/>
      <c r="C240" s="4">
        <f t="shared" si="22"/>
        <v>236</v>
      </c>
      <c r="D240" s="1" t="s">
        <v>5497</v>
      </c>
      <c r="E240" s="1"/>
      <c r="F240" s="17"/>
      <c r="G240" s="17"/>
      <c r="H240" s="35">
        <f t="shared" si="19"/>
        <v>0</v>
      </c>
      <c r="I240" s="36">
        <f t="shared" si="20"/>
        <v>0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37">
        <f t="shared" si="21"/>
        <v>0</v>
      </c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</row>
    <row r="241" spans="1:72">
      <c r="A241" s="1"/>
      <c r="C241" s="4">
        <f t="shared" si="22"/>
        <v>237</v>
      </c>
      <c r="D241" s="1" t="s">
        <v>5498</v>
      </c>
      <c r="E241" s="1"/>
      <c r="F241" s="17"/>
      <c r="G241" s="17"/>
      <c r="H241" s="35">
        <f t="shared" si="19"/>
        <v>0</v>
      </c>
      <c r="I241" s="36">
        <f t="shared" si="20"/>
        <v>0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37">
        <f t="shared" si="21"/>
        <v>0</v>
      </c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</row>
    <row r="242" customFormat="1" spans="1:72">
      <c r="A242" s="1"/>
      <c r="B242"/>
      <c r="C242" s="4">
        <f t="shared" si="22"/>
        <v>238</v>
      </c>
      <c r="D242" s="1" t="s">
        <v>5499</v>
      </c>
      <c r="E242" s="1"/>
      <c r="F242" s="17"/>
      <c r="G242" s="17"/>
      <c r="H242" s="35">
        <f t="shared" si="19"/>
        <v>0</v>
      </c>
      <c r="I242" s="36">
        <f t="shared" si="20"/>
        <v>0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37">
        <f t="shared" si="21"/>
        <v>0</v>
      </c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</row>
    <row r="243" spans="1:72">
      <c r="A243" s="1"/>
      <c r="C243" s="4">
        <f t="shared" si="22"/>
        <v>239</v>
      </c>
      <c r="D243" s="1" t="s">
        <v>5500</v>
      </c>
      <c r="E243" s="1"/>
      <c r="F243" s="17"/>
      <c r="G243" s="17"/>
      <c r="H243" s="35">
        <f t="shared" si="19"/>
        <v>0</v>
      </c>
      <c r="I243" s="36">
        <f t="shared" si="20"/>
        <v>0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37">
        <f t="shared" si="21"/>
        <v>0</v>
      </c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</row>
    <row r="244" customFormat="1" spans="1:72">
      <c r="A244" s="1"/>
      <c r="B244"/>
      <c r="C244" s="4">
        <f t="shared" si="22"/>
        <v>240</v>
      </c>
      <c r="D244" s="1" t="s">
        <v>5501</v>
      </c>
      <c r="E244" s="1"/>
      <c r="F244" s="17"/>
      <c r="G244" s="17"/>
      <c r="H244" s="35">
        <f t="shared" si="19"/>
        <v>0</v>
      </c>
      <c r="I244" s="36">
        <f t="shared" si="20"/>
        <v>0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37">
        <f t="shared" si="21"/>
        <v>0</v>
      </c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</row>
    <row r="245" spans="1:72">
      <c r="A245" s="1"/>
      <c r="C245" s="4">
        <f t="shared" si="22"/>
        <v>241</v>
      </c>
      <c r="D245" s="1" t="s">
        <v>5502</v>
      </c>
      <c r="E245" s="1"/>
      <c r="F245" s="17"/>
      <c r="G245" s="17"/>
      <c r="H245" s="35">
        <f t="shared" si="19"/>
        <v>-160</v>
      </c>
      <c r="I245" s="36">
        <f t="shared" si="20"/>
        <v>0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37">
        <f t="shared" si="21"/>
        <v>160</v>
      </c>
      <c r="AP245" s="17"/>
      <c r="AQ245" s="17">
        <v>160</v>
      </c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</row>
    <row r="246" customFormat="1" spans="1:72">
      <c r="A246" s="1"/>
      <c r="B246"/>
      <c r="C246" s="4">
        <f t="shared" si="22"/>
        <v>242</v>
      </c>
      <c r="D246" s="1" t="s">
        <v>5503</v>
      </c>
      <c r="E246" s="1"/>
      <c r="F246" s="17"/>
      <c r="G246" s="17">
        <v>0</v>
      </c>
      <c r="H246" s="35">
        <f t="shared" si="19"/>
        <v>0</v>
      </c>
      <c r="I246" s="36">
        <f t="shared" si="20"/>
        <v>0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37">
        <f t="shared" si="21"/>
        <v>0</v>
      </c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</row>
    <row r="247" customFormat="1" spans="1:72">
      <c r="A247" s="1"/>
      <c r="B247"/>
      <c r="C247" s="4">
        <f t="shared" si="22"/>
        <v>243</v>
      </c>
      <c r="D247" s="1" t="s">
        <v>5504</v>
      </c>
      <c r="E247" s="1"/>
      <c r="F247" s="17"/>
      <c r="G247" s="17">
        <v>0</v>
      </c>
      <c r="H247" s="35">
        <f t="shared" si="19"/>
        <v>0</v>
      </c>
      <c r="I247" s="36">
        <f t="shared" si="20"/>
        <v>0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37">
        <f t="shared" si="21"/>
        <v>0</v>
      </c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</row>
    <row r="248" spans="1:72">
      <c r="A248" s="1"/>
      <c r="C248" s="4">
        <f t="shared" si="22"/>
        <v>244</v>
      </c>
      <c r="D248" s="1" t="s">
        <v>5505</v>
      </c>
      <c r="E248" s="1"/>
      <c r="F248" s="17"/>
      <c r="G248" s="17"/>
      <c r="H248" s="35">
        <f t="shared" si="19"/>
        <v>0</v>
      </c>
      <c r="I248" s="36">
        <f t="shared" si="20"/>
        <v>0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37">
        <f t="shared" si="21"/>
        <v>0</v>
      </c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</row>
    <row r="249" customFormat="1" spans="1:72">
      <c r="A249" s="1"/>
      <c r="B249"/>
      <c r="C249" s="4">
        <f t="shared" si="22"/>
        <v>245</v>
      </c>
      <c r="D249" s="1" t="s">
        <v>5506</v>
      </c>
      <c r="E249" s="1"/>
      <c r="F249" s="17"/>
      <c r="G249" s="17">
        <v>0</v>
      </c>
      <c r="H249" s="35">
        <f t="shared" si="19"/>
        <v>0</v>
      </c>
      <c r="I249" s="36">
        <f t="shared" si="20"/>
        <v>0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37">
        <f t="shared" si="21"/>
        <v>0</v>
      </c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</row>
    <row r="250" customFormat="1" spans="1:72">
      <c r="A250" s="1"/>
      <c r="B250"/>
      <c r="C250" s="4">
        <f t="shared" si="22"/>
        <v>246</v>
      </c>
      <c r="D250" s="1" t="s">
        <v>5507</v>
      </c>
      <c r="E250" s="1"/>
      <c r="F250" s="17"/>
      <c r="G250" s="17">
        <v>0</v>
      </c>
      <c r="H250" s="35">
        <f t="shared" si="19"/>
        <v>0</v>
      </c>
      <c r="I250" s="36">
        <f t="shared" si="20"/>
        <v>0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37">
        <f t="shared" si="21"/>
        <v>0</v>
      </c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</row>
    <row r="251" spans="1:72">
      <c r="A251" s="1"/>
      <c r="C251" s="4">
        <f t="shared" si="22"/>
        <v>247</v>
      </c>
      <c r="D251" s="1" t="s">
        <v>5508</v>
      </c>
      <c r="E251" s="1"/>
      <c r="F251" s="17"/>
      <c r="G251" s="17"/>
      <c r="H251" s="35">
        <f t="shared" si="19"/>
        <v>0</v>
      </c>
      <c r="I251" s="36">
        <f t="shared" si="20"/>
        <v>0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37">
        <f t="shared" si="21"/>
        <v>0</v>
      </c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</row>
    <row r="252" customFormat="1" spans="1:72">
      <c r="A252" s="1"/>
      <c r="B252"/>
      <c r="C252" s="4">
        <f t="shared" si="22"/>
        <v>248</v>
      </c>
      <c r="D252" s="1" t="s">
        <v>5509</v>
      </c>
      <c r="E252" s="1"/>
      <c r="F252" s="17"/>
      <c r="G252" s="17">
        <v>0</v>
      </c>
      <c r="H252" s="35">
        <f t="shared" si="19"/>
        <v>0</v>
      </c>
      <c r="I252" s="36">
        <f t="shared" si="20"/>
        <v>0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37">
        <f t="shared" si="21"/>
        <v>0</v>
      </c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</row>
    <row r="253" customFormat="1" spans="1:72">
      <c r="A253" s="1"/>
      <c r="B253"/>
      <c r="C253" s="4">
        <f t="shared" si="22"/>
        <v>249</v>
      </c>
      <c r="D253" s="1" t="s">
        <v>5510</v>
      </c>
      <c r="E253" s="1"/>
      <c r="F253" s="17"/>
      <c r="G253" s="17">
        <v>0</v>
      </c>
      <c r="H253" s="35">
        <f t="shared" si="19"/>
        <v>0</v>
      </c>
      <c r="I253" s="36">
        <f t="shared" si="20"/>
        <v>0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37">
        <f t="shared" si="21"/>
        <v>0</v>
      </c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</row>
    <row r="254" spans="1:72">
      <c r="A254" s="1"/>
      <c r="C254" s="4">
        <f t="shared" si="22"/>
        <v>250</v>
      </c>
      <c r="D254" s="1" t="s">
        <v>5511</v>
      </c>
      <c r="E254" s="1"/>
      <c r="F254" s="17"/>
      <c r="G254" s="17"/>
      <c r="H254" s="35">
        <f t="shared" si="19"/>
        <v>-7</v>
      </c>
      <c r="I254" s="36">
        <f t="shared" si="20"/>
        <v>0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37">
        <f t="shared" si="21"/>
        <v>7</v>
      </c>
      <c r="AP254" s="17">
        <v>2</v>
      </c>
      <c r="AQ254" s="17">
        <v>5</v>
      </c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</row>
    <row r="255" customFormat="1" spans="1:72">
      <c r="A255" s="1"/>
      <c r="B255"/>
      <c r="C255" s="4">
        <f t="shared" si="22"/>
        <v>251</v>
      </c>
      <c r="D255" s="1" t="s">
        <v>5512</v>
      </c>
      <c r="E255" s="1"/>
      <c r="F255" s="17"/>
      <c r="G255" s="17">
        <v>0</v>
      </c>
      <c r="H255" s="35">
        <f t="shared" si="19"/>
        <v>0</v>
      </c>
      <c r="I255" s="36">
        <f t="shared" si="20"/>
        <v>0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37">
        <f t="shared" si="21"/>
        <v>0</v>
      </c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</row>
    <row r="256" customFormat="1" spans="1:72">
      <c r="A256" s="1"/>
      <c r="B256"/>
      <c r="C256" s="4">
        <f t="shared" si="22"/>
        <v>252</v>
      </c>
      <c r="D256" s="1" t="s">
        <v>5513</v>
      </c>
      <c r="E256" s="1"/>
      <c r="F256" s="17"/>
      <c r="G256" s="17">
        <v>0</v>
      </c>
      <c r="H256" s="35">
        <f t="shared" si="19"/>
        <v>0</v>
      </c>
      <c r="I256" s="36">
        <f t="shared" si="20"/>
        <v>0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37">
        <f t="shared" si="21"/>
        <v>0</v>
      </c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</row>
    <row r="257" spans="1:72">
      <c r="A257" s="1"/>
      <c r="C257" s="4">
        <f t="shared" si="22"/>
        <v>253</v>
      </c>
      <c r="D257" s="1" t="s">
        <v>5514</v>
      </c>
      <c r="E257" s="1"/>
      <c r="F257" s="17"/>
      <c r="G257" s="17"/>
      <c r="H257" s="35">
        <f t="shared" si="19"/>
        <v>0</v>
      </c>
      <c r="I257" s="36">
        <f t="shared" si="20"/>
        <v>100</v>
      </c>
      <c r="J257" s="17">
        <v>100</v>
      </c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37">
        <f t="shared" si="21"/>
        <v>100</v>
      </c>
      <c r="AP257" s="17"/>
      <c r="AQ257" s="17">
        <v>100</v>
      </c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</row>
    <row r="258" customFormat="1" spans="1:72">
      <c r="A258" s="1"/>
      <c r="B258"/>
      <c r="C258" s="4">
        <f t="shared" si="22"/>
        <v>254</v>
      </c>
      <c r="D258" s="1" t="s">
        <v>5515</v>
      </c>
      <c r="E258" s="1"/>
      <c r="F258" s="17"/>
      <c r="G258" s="17">
        <v>0</v>
      </c>
      <c r="H258" s="35">
        <f t="shared" si="19"/>
        <v>0</v>
      </c>
      <c r="I258" s="36">
        <f t="shared" si="20"/>
        <v>0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37">
        <f t="shared" si="21"/>
        <v>0</v>
      </c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</row>
    <row r="259" customFormat="1" spans="1:72">
      <c r="A259" s="1"/>
      <c r="B259"/>
      <c r="C259" s="4">
        <f t="shared" si="22"/>
        <v>255</v>
      </c>
      <c r="D259" s="1" t="s">
        <v>5516</v>
      </c>
      <c r="E259" s="1"/>
      <c r="F259" s="17"/>
      <c r="G259" s="17">
        <v>0</v>
      </c>
      <c r="H259" s="35">
        <f t="shared" si="19"/>
        <v>0</v>
      </c>
      <c r="I259" s="36">
        <f t="shared" si="20"/>
        <v>0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37">
        <f t="shared" si="21"/>
        <v>0</v>
      </c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</row>
    <row r="260" spans="1:72">
      <c r="A260" s="1"/>
      <c r="C260" s="4">
        <f t="shared" si="22"/>
        <v>256</v>
      </c>
      <c r="D260" s="1" t="s">
        <v>5517</v>
      </c>
      <c r="E260" s="1"/>
      <c r="F260" s="17"/>
      <c r="G260" s="17"/>
      <c r="H260" s="35">
        <f t="shared" si="19"/>
        <v>-80</v>
      </c>
      <c r="I260" s="36">
        <f t="shared" si="20"/>
        <v>0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37">
        <f t="shared" si="21"/>
        <v>80</v>
      </c>
      <c r="AP260" s="17"/>
      <c r="AQ260" s="17">
        <v>80</v>
      </c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</row>
    <row r="261" customFormat="1" spans="1:72">
      <c r="A261" s="1"/>
      <c r="B261"/>
      <c r="C261" s="4">
        <f t="shared" si="22"/>
        <v>257</v>
      </c>
      <c r="D261" s="1" t="s">
        <v>5518</v>
      </c>
      <c r="E261" s="1"/>
      <c r="F261" s="17"/>
      <c r="G261" s="17"/>
      <c r="H261" s="35">
        <f t="shared" si="19"/>
        <v>0</v>
      </c>
      <c r="I261" s="36">
        <f t="shared" si="20"/>
        <v>0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37">
        <f t="shared" si="21"/>
        <v>0</v>
      </c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</row>
    <row r="262" spans="1:72">
      <c r="A262" s="1"/>
      <c r="C262" s="4">
        <f t="shared" si="22"/>
        <v>258</v>
      </c>
      <c r="D262" s="1" t="s">
        <v>5519</v>
      </c>
      <c r="E262" s="1"/>
      <c r="F262" s="17"/>
      <c r="G262" s="17"/>
      <c r="H262" s="35">
        <f t="shared" ref="H262:H325" si="23">G262+I262-AO262</f>
        <v>-21</v>
      </c>
      <c r="I262" s="36">
        <f t="shared" ref="I262:I325" si="24">SUM(J262:AN262)</f>
        <v>0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37">
        <f t="shared" ref="AO262:AO325" si="25">SUM(AP262:BT262)</f>
        <v>21</v>
      </c>
      <c r="AP262" s="17">
        <v>21</v>
      </c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</row>
    <row r="263" customFormat="1" spans="1:72">
      <c r="A263" s="1"/>
      <c r="B263"/>
      <c r="C263" s="4">
        <f t="shared" si="22"/>
        <v>259</v>
      </c>
      <c r="D263" s="1" t="s">
        <v>5520</v>
      </c>
      <c r="E263" s="1"/>
      <c r="F263" s="17"/>
      <c r="G263" s="17"/>
      <c r="H263" s="35">
        <f t="shared" si="23"/>
        <v>0</v>
      </c>
      <c r="I263" s="36">
        <f t="shared" si="24"/>
        <v>0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37">
        <f t="shared" si="25"/>
        <v>0</v>
      </c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</row>
    <row r="264" spans="1:72">
      <c r="A264" s="1"/>
      <c r="C264" s="4">
        <f t="shared" ref="C264:C327" si="26">ROW()-4</f>
        <v>260</v>
      </c>
      <c r="D264" s="1" t="s">
        <v>5521</v>
      </c>
      <c r="E264" s="1"/>
      <c r="F264" s="17"/>
      <c r="G264" s="17"/>
      <c r="H264" s="35">
        <f t="shared" si="23"/>
        <v>0</v>
      </c>
      <c r="I264" s="36">
        <f t="shared" si="24"/>
        <v>0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37">
        <f t="shared" si="25"/>
        <v>0</v>
      </c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</row>
    <row r="265" customFormat="1" spans="1:72">
      <c r="A265" s="1"/>
      <c r="B265"/>
      <c r="C265" s="4">
        <f t="shared" si="26"/>
        <v>261</v>
      </c>
      <c r="D265" s="1" t="s">
        <v>5522</v>
      </c>
      <c r="E265" s="1"/>
      <c r="F265" s="17"/>
      <c r="G265" s="17">
        <v>0</v>
      </c>
      <c r="H265" s="35">
        <f t="shared" si="23"/>
        <v>0</v>
      </c>
      <c r="I265" s="36">
        <f t="shared" si="24"/>
        <v>0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37">
        <f t="shared" si="25"/>
        <v>0</v>
      </c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</row>
    <row r="266" customFormat="1" spans="1:72">
      <c r="A266" s="1"/>
      <c r="B266"/>
      <c r="C266" s="4">
        <f t="shared" si="26"/>
        <v>262</v>
      </c>
      <c r="D266" s="1" t="s">
        <v>5523</v>
      </c>
      <c r="E266" s="1"/>
      <c r="F266" s="17"/>
      <c r="G266" s="17">
        <v>0</v>
      </c>
      <c r="H266" s="35">
        <f t="shared" si="23"/>
        <v>0</v>
      </c>
      <c r="I266" s="36">
        <f t="shared" si="24"/>
        <v>0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37">
        <f t="shared" si="25"/>
        <v>0</v>
      </c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</row>
    <row r="267" customFormat="1" spans="1:72">
      <c r="A267" s="1"/>
      <c r="B267"/>
      <c r="C267" s="4">
        <f t="shared" si="26"/>
        <v>263</v>
      </c>
      <c r="D267" s="1" t="s">
        <v>5524</v>
      </c>
      <c r="E267" s="1"/>
      <c r="F267" s="17"/>
      <c r="G267" s="17"/>
      <c r="H267" s="35">
        <f t="shared" si="23"/>
        <v>0</v>
      </c>
      <c r="I267" s="36">
        <f t="shared" si="24"/>
        <v>0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37">
        <f t="shared" si="25"/>
        <v>0</v>
      </c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</row>
    <row r="268" spans="1:72">
      <c r="A268" s="1"/>
      <c r="C268" s="4">
        <f t="shared" si="26"/>
        <v>264</v>
      </c>
      <c r="D268" s="1" t="s">
        <v>5525</v>
      </c>
      <c r="E268" s="1"/>
      <c r="F268" s="17"/>
      <c r="G268" s="17"/>
      <c r="H268" s="35">
        <f t="shared" si="23"/>
        <v>0</v>
      </c>
      <c r="I268" s="36">
        <f t="shared" si="24"/>
        <v>0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37">
        <f t="shared" si="25"/>
        <v>0</v>
      </c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</row>
    <row r="269" spans="1:72">
      <c r="A269" s="1"/>
      <c r="C269" s="4">
        <f t="shared" si="26"/>
        <v>265</v>
      </c>
      <c r="D269" s="1" t="s">
        <v>5526</v>
      </c>
      <c r="E269" s="1"/>
      <c r="F269" s="17"/>
      <c r="G269" s="17"/>
      <c r="H269" s="35">
        <f t="shared" si="23"/>
        <v>0</v>
      </c>
      <c r="I269" s="36">
        <f t="shared" si="24"/>
        <v>0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37">
        <f t="shared" si="25"/>
        <v>0</v>
      </c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</row>
    <row r="270" customFormat="1" spans="1:72">
      <c r="A270" s="1"/>
      <c r="B270"/>
      <c r="C270" s="4">
        <f t="shared" si="26"/>
        <v>266</v>
      </c>
      <c r="D270" s="1" t="s">
        <v>5527</v>
      </c>
      <c r="E270" s="1"/>
      <c r="F270" s="17"/>
      <c r="G270" s="17">
        <v>0</v>
      </c>
      <c r="H270" s="35">
        <f t="shared" si="23"/>
        <v>0</v>
      </c>
      <c r="I270" s="36">
        <f t="shared" si="24"/>
        <v>0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37">
        <f t="shared" si="25"/>
        <v>0</v>
      </c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</row>
    <row r="271" customFormat="1" spans="1:72">
      <c r="A271" s="1"/>
      <c r="B271"/>
      <c r="C271" s="4">
        <f t="shared" si="26"/>
        <v>267</v>
      </c>
      <c r="D271" s="1" t="s">
        <v>5528</v>
      </c>
      <c r="E271" s="1"/>
      <c r="F271" s="17"/>
      <c r="G271" s="17">
        <v>0</v>
      </c>
      <c r="H271" s="35">
        <f t="shared" si="23"/>
        <v>0</v>
      </c>
      <c r="I271" s="36">
        <f t="shared" si="24"/>
        <v>0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37">
        <f t="shared" si="25"/>
        <v>0</v>
      </c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</row>
    <row r="272" spans="1:72">
      <c r="A272" s="1"/>
      <c r="C272" s="4">
        <f t="shared" si="26"/>
        <v>268</v>
      </c>
      <c r="D272" s="1" t="s">
        <v>5529</v>
      </c>
      <c r="E272" s="1"/>
      <c r="F272" s="17"/>
      <c r="G272" s="17"/>
      <c r="H272" s="35">
        <f t="shared" si="23"/>
        <v>0</v>
      </c>
      <c r="I272" s="36">
        <f t="shared" si="24"/>
        <v>0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37">
        <f t="shared" si="25"/>
        <v>0</v>
      </c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</row>
    <row r="273" customFormat="1" spans="1:72">
      <c r="A273" s="1"/>
      <c r="B273"/>
      <c r="C273" s="4">
        <f t="shared" si="26"/>
        <v>269</v>
      </c>
      <c r="D273" s="1" t="s">
        <v>5530</v>
      </c>
      <c r="E273" s="1"/>
      <c r="F273" s="17"/>
      <c r="G273" s="17">
        <v>0</v>
      </c>
      <c r="H273" s="35">
        <f t="shared" si="23"/>
        <v>0</v>
      </c>
      <c r="I273" s="36">
        <f t="shared" si="24"/>
        <v>0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37">
        <f t="shared" si="25"/>
        <v>0</v>
      </c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</row>
    <row r="274" customFormat="1" spans="1:72">
      <c r="A274" s="1"/>
      <c r="B274"/>
      <c r="C274" s="4">
        <f t="shared" si="26"/>
        <v>270</v>
      </c>
      <c r="D274" s="1" t="s">
        <v>5531</v>
      </c>
      <c r="E274" s="1"/>
      <c r="F274" s="17"/>
      <c r="G274" s="17">
        <v>0</v>
      </c>
      <c r="H274" s="35">
        <f t="shared" si="23"/>
        <v>0</v>
      </c>
      <c r="I274" s="36">
        <f t="shared" si="24"/>
        <v>0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37">
        <f t="shared" si="25"/>
        <v>0</v>
      </c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</row>
    <row r="275" spans="1:72">
      <c r="A275" s="1"/>
      <c r="C275" s="4">
        <f t="shared" si="26"/>
        <v>271</v>
      </c>
      <c r="D275" s="1" t="s">
        <v>5532</v>
      </c>
      <c r="E275" s="1"/>
      <c r="F275" s="17"/>
      <c r="G275" s="17"/>
      <c r="H275" s="35">
        <f t="shared" si="23"/>
        <v>0</v>
      </c>
      <c r="I275" s="36">
        <f t="shared" si="24"/>
        <v>0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37">
        <f t="shared" si="25"/>
        <v>0</v>
      </c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</row>
    <row r="276" customFormat="1" spans="1:72">
      <c r="A276" s="1"/>
      <c r="B276"/>
      <c r="C276" s="4">
        <f t="shared" si="26"/>
        <v>272</v>
      </c>
      <c r="D276" s="1" t="s">
        <v>5533</v>
      </c>
      <c r="E276" s="1"/>
      <c r="F276" s="17"/>
      <c r="G276" s="17">
        <v>0</v>
      </c>
      <c r="H276" s="35">
        <f t="shared" si="23"/>
        <v>0</v>
      </c>
      <c r="I276" s="36">
        <f t="shared" si="24"/>
        <v>0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37">
        <f t="shared" si="25"/>
        <v>0</v>
      </c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</row>
    <row r="277" customFormat="1" spans="1:72">
      <c r="A277" s="1"/>
      <c r="B277"/>
      <c r="C277" s="4">
        <f t="shared" si="26"/>
        <v>273</v>
      </c>
      <c r="D277" s="1" t="s">
        <v>5534</v>
      </c>
      <c r="E277" s="1"/>
      <c r="F277" s="17"/>
      <c r="G277" s="17">
        <v>0</v>
      </c>
      <c r="H277" s="35">
        <f t="shared" si="23"/>
        <v>0</v>
      </c>
      <c r="I277" s="36">
        <f t="shared" si="24"/>
        <v>0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37">
        <f t="shared" si="25"/>
        <v>0</v>
      </c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</row>
    <row r="278" customFormat="1" spans="1:72">
      <c r="A278" s="1"/>
      <c r="B278"/>
      <c r="C278" s="4">
        <f t="shared" si="26"/>
        <v>274</v>
      </c>
      <c r="D278" s="1" t="s">
        <v>5535</v>
      </c>
      <c r="E278" s="1"/>
      <c r="F278" s="17"/>
      <c r="G278" s="17">
        <v>0</v>
      </c>
      <c r="H278" s="35">
        <f t="shared" si="23"/>
        <v>0</v>
      </c>
      <c r="I278" s="36">
        <f t="shared" si="24"/>
        <v>0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37">
        <f t="shared" si="25"/>
        <v>0</v>
      </c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</row>
    <row r="279" customFormat="1" spans="1:72">
      <c r="A279" s="1"/>
      <c r="B279"/>
      <c r="C279" s="4">
        <f t="shared" si="26"/>
        <v>275</v>
      </c>
      <c r="D279" s="1" t="s">
        <v>5536</v>
      </c>
      <c r="E279" s="1"/>
      <c r="F279" s="17"/>
      <c r="G279" s="17">
        <v>0</v>
      </c>
      <c r="H279" s="35">
        <f t="shared" si="23"/>
        <v>0</v>
      </c>
      <c r="I279" s="36">
        <f t="shared" si="24"/>
        <v>0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37">
        <f t="shared" si="25"/>
        <v>0</v>
      </c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</row>
    <row r="280" spans="1:72">
      <c r="A280" s="1"/>
      <c r="C280" s="4">
        <f t="shared" si="26"/>
        <v>276</v>
      </c>
      <c r="D280" s="1" t="s">
        <v>5537</v>
      </c>
      <c r="E280" s="1"/>
      <c r="F280" s="17"/>
      <c r="G280" s="17"/>
      <c r="H280" s="35">
        <f t="shared" si="23"/>
        <v>0</v>
      </c>
      <c r="I280" s="36">
        <f t="shared" si="24"/>
        <v>0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37">
        <f t="shared" si="25"/>
        <v>0</v>
      </c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</row>
    <row r="281" customFormat="1" spans="1:72">
      <c r="A281" s="1"/>
      <c r="B281"/>
      <c r="C281" s="4">
        <f t="shared" si="26"/>
        <v>277</v>
      </c>
      <c r="D281" s="1" t="s">
        <v>5538</v>
      </c>
      <c r="E281" s="1"/>
      <c r="F281" s="17"/>
      <c r="G281" s="17">
        <v>0</v>
      </c>
      <c r="H281" s="35">
        <f t="shared" si="23"/>
        <v>0</v>
      </c>
      <c r="I281" s="36">
        <f t="shared" si="24"/>
        <v>0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37">
        <f t="shared" si="25"/>
        <v>0</v>
      </c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</row>
    <row r="282" customFormat="1" spans="1:72">
      <c r="A282" s="1"/>
      <c r="B282"/>
      <c r="C282" s="4">
        <f t="shared" si="26"/>
        <v>278</v>
      </c>
      <c r="D282" s="1" t="s">
        <v>5539</v>
      </c>
      <c r="E282" s="1"/>
      <c r="F282" s="17"/>
      <c r="G282" s="17">
        <v>0</v>
      </c>
      <c r="H282" s="35">
        <f t="shared" si="23"/>
        <v>0</v>
      </c>
      <c r="I282" s="36">
        <f t="shared" si="24"/>
        <v>0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37">
        <f t="shared" si="25"/>
        <v>0</v>
      </c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</row>
    <row r="283" spans="1:72">
      <c r="A283" s="1"/>
      <c r="C283" s="4">
        <f t="shared" si="26"/>
        <v>279</v>
      </c>
      <c r="D283" s="1" t="s">
        <v>5540</v>
      </c>
      <c r="E283" s="1"/>
      <c r="F283" s="17"/>
      <c r="G283" s="17"/>
      <c r="H283" s="35">
        <f t="shared" si="23"/>
        <v>-150</v>
      </c>
      <c r="I283" s="36">
        <f t="shared" si="24"/>
        <v>0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37">
        <f t="shared" si="25"/>
        <v>150</v>
      </c>
      <c r="AP283" s="17">
        <v>150</v>
      </c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</row>
    <row r="284" customFormat="1" spans="1:72">
      <c r="A284" s="1"/>
      <c r="B284"/>
      <c r="C284" s="4">
        <f t="shared" si="26"/>
        <v>280</v>
      </c>
      <c r="D284" s="1" t="s">
        <v>5541</v>
      </c>
      <c r="E284" s="1"/>
      <c r="F284" s="17"/>
      <c r="G284" s="17">
        <v>0</v>
      </c>
      <c r="H284" s="35">
        <f t="shared" si="23"/>
        <v>0</v>
      </c>
      <c r="I284" s="36">
        <f t="shared" si="24"/>
        <v>0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37">
        <f t="shared" si="25"/>
        <v>0</v>
      </c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</row>
    <row r="285" customFormat="1" spans="1:72">
      <c r="A285" s="1"/>
      <c r="B285"/>
      <c r="C285" s="4">
        <f t="shared" si="26"/>
        <v>281</v>
      </c>
      <c r="D285" s="1" t="s">
        <v>5542</v>
      </c>
      <c r="E285" s="1"/>
      <c r="F285" s="17"/>
      <c r="G285" s="17">
        <v>0</v>
      </c>
      <c r="H285" s="35">
        <f t="shared" si="23"/>
        <v>0</v>
      </c>
      <c r="I285" s="36">
        <f t="shared" si="24"/>
        <v>0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37">
        <f t="shared" si="25"/>
        <v>0</v>
      </c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</row>
    <row r="286" spans="1:72">
      <c r="A286" s="1"/>
      <c r="C286" s="4">
        <f t="shared" si="26"/>
        <v>282</v>
      </c>
      <c r="D286" s="1" t="s">
        <v>5543</v>
      </c>
      <c r="E286" s="1"/>
      <c r="F286" s="17"/>
      <c r="G286" s="17"/>
      <c r="H286" s="35">
        <f t="shared" si="23"/>
        <v>0</v>
      </c>
      <c r="I286" s="36">
        <f t="shared" si="24"/>
        <v>0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37">
        <f t="shared" si="25"/>
        <v>0</v>
      </c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</row>
    <row r="287" customFormat="1" spans="1:72">
      <c r="A287" s="1"/>
      <c r="B287"/>
      <c r="C287" s="4">
        <f t="shared" si="26"/>
        <v>283</v>
      </c>
      <c r="D287" s="1" t="s">
        <v>5544</v>
      </c>
      <c r="E287" s="1"/>
      <c r="F287" s="17"/>
      <c r="G287" s="17">
        <v>0</v>
      </c>
      <c r="H287" s="35">
        <f t="shared" si="23"/>
        <v>0</v>
      </c>
      <c r="I287" s="36">
        <f t="shared" si="24"/>
        <v>0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37">
        <f t="shared" si="25"/>
        <v>0</v>
      </c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</row>
    <row r="288" customFormat="1" spans="1:72">
      <c r="A288" s="1"/>
      <c r="B288"/>
      <c r="C288" s="4">
        <f t="shared" si="26"/>
        <v>284</v>
      </c>
      <c r="D288" s="1" t="s">
        <v>5545</v>
      </c>
      <c r="E288" s="1"/>
      <c r="F288" s="17"/>
      <c r="G288" s="17">
        <v>0</v>
      </c>
      <c r="H288" s="35">
        <f t="shared" si="23"/>
        <v>0</v>
      </c>
      <c r="I288" s="36">
        <f t="shared" si="24"/>
        <v>0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37">
        <f t="shared" si="25"/>
        <v>0</v>
      </c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</row>
    <row r="289" spans="1:72">
      <c r="A289" s="1"/>
      <c r="C289" s="4">
        <f t="shared" si="26"/>
        <v>285</v>
      </c>
      <c r="D289" s="1" t="s">
        <v>5546</v>
      </c>
      <c r="E289" s="1"/>
      <c r="F289" s="17"/>
      <c r="G289" s="17"/>
      <c r="H289" s="35">
        <f t="shared" si="23"/>
        <v>-20</v>
      </c>
      <c r="I289" s="36">
        <f t="shared" si="24"/>
        <v>0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37">
        <f t="shared" si="25"/>
        <v>20</v>
      </c>
      <c r="AP289" s="17">
        <v>20</v>
      </c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</row>
    <row r="290" customFormat="1" spans="1:72">
      <c r="A290" s="1"/>
      <c r="B290"/>
      <c r="C290" s="4">
        <f t="shared" si="26"/>
        <v>286</v>
      </c>
      <c r="D290" s="1" t="s">
        <v>5547</v>
      </c>
      <c r="E290" s="1"/>
      <c r="F290" s="17"/>
      <c r="G290" s="17">
        <v>0</v>
      </c>
      <c r="H290" s="35">
        <f t="shared" si="23"/>
        <v>0</v>
      </c>
      <c r="I290" s="36">
        <f t="shared" si="24"/>
        <v>0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37">
        <f t="shared" si="25"/>
        <v>0</v>
      </c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</row>
    <row r="291" customFormat="1" spans="1:72">
      <c r="A291" s="1"/>
      <c r="B291"/>
      <c r="C291" s="4">
        <f t="shared" si="26"/>
        <v>287</v>
      </c>
      <c r="D291" s="1" t="s">
        <v>5548</v>
      </c>
      <c r="E291" s="1"/>
      <c r="F291" s="17"/>
      <c r="G291" s="17">
        <v>0</v>
      </c>
      <c r="H291" s="35">
        <f t="shared" si="23"/>
        <v>0</v>
      </c>
      <c r="I291" s="36">
        <f t="shared" si="24"/>
        <v>0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37">
        <f t="shared" si="25"/>
        <v>0</v>
      </c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</row>
    <row r="292" spans="1:72">
      <c r="A292" s="1"/>
      <c r="C292" s="4">
        <f t="shared" si="26"/>
        <v>288</v>
      </c>
      <c r="D292" s="1" t="s">
        <v>5549</v>
      </c>
      <c r="E292" s="1"/>
      <c r="F292" s="17"/>
      <c r="G292" s="17"/>
      <c r="H292" s="35">
        <f t="shared" si="23"/>
        <v>-295</v>
      </c>
      <c r="I292" s="36">
        <f t="shared" si="24"/>
        <v>50</v>
      </c>
      <c r="J292" s="17">
        <v>50</v>
      </c>
      <c r="K292" s="36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37">
        <f t="shared" si="25"/>
        <v>345</v>
      </c>
      <c r="AP292" s="17">
        <f>5+20+20</f>
        <v>45</v>
      </c>
      <c r="AQ292" s="17">
        <v>300</v>
      </c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</row>
    <row r="293" customFormat="1" spans="1:72">
      <c r="A293" s="1"/>
      <c r="B293"/>
      <c r="C293" s="4">
        <f t="shared" si="26"/>
        <v>289</v>
      </c>
      <c r="D293" s="1" t="s">
        <v>5550</v>
      </c>
      <c r="E293" s="1"/>
      <c r="F293" s="17"/>
      <c r="G293" s="17"/>
      <c r="H293" s="35">
        <f t="shared" si="23"/>
        <v>0</v>
      </c>
      <c r="I293" s="36">
        <f t="shared" si="24"/>
        <v>0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37">
        <f t="shared" si="25"/>
        <v>0</v>
      </c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</row>
    <row r="294" spans="1:72">
      <c r="A294" s="1"/>
      <c r="C294" s="4">
        <f t="shared" si="26"/>
        <v>290</v>
      </c>
      <c r="D294" s="1" t="s">
        <v>5551</v>
      </c>
      <c r="E294" s="1"/>
      <c r="F294" s="17"/>
      <c r="G294" s="17"/>
      <c r="H294" s="35">
        <f t="shared" si="23"/>
        <v>0</v>
      </c>
      <c r="I294" s="36">
        <f t="shared" si="24"/>
        <v>0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37">
        <f t="shared" si="25"/>
        <v>0</v>
      </c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</row>
    <row r="295" customFormat="1" spans="1:72">
      <c r="A295" s="1"/>
      <c r="B295"/>
      <c r="C295" s="4">
        <f t="shared" si="26"/>
        <v>291</v>
      </c>
      <c r="D295" s="1" t="s">
        <v>5552</v>
      </c>
      <c r="E295" s="1"/>
      <c r="F295" s="17"/>
      <c r="G295" s="17"/>
      <c r="H295" s="35">
        <f t="shared" si="23"/>
        <v>0</v>
      </c>
      <c r="I295" s="36">
        <f t="shared" si="24"/>
        <v>0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37">
        <f t="shared" si="25"/>
        <v>0</v>
      </c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</row>
    <row r="296" spans="1:72">
      <c r="A296" s="1"/>
      <c r="C296" s="4">
        <f t="shared" si="26"/>
        <v>292</v>
      </c>
      <c r="D296" s="1" t="s">
        <v>5553</v>
      </c>
      <c r="E296" s="1"/>
      <c r="F296" s="17"/>
      <c r="G296" s="17"/>
      <c r="H296" s="35">
        <f t="shared" si="23"/>
        <v>-40</v>
      </c>
      <c r="I296" s="36">
        <f t="shared" si="24"/>
        <v>60</v>
      </c>
      <c r="J296" s="17">
        <v>50</v>
      </c>
      <c r="K296" s="17">
        <v>10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37">
        <f t="shared" si="25"/>
        <v>100</v>
      </c>
      <c r="AP296" s="17">
        <v>100</v>
      </c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</row>
    <row r="297" customFormat="1" spans="1:72">
      <c r="A297" s="1"/>
      <c r="B297"/>
      <c r="C297" s="4">
        <f t="shared" si="26"/>
        <v>293</v>
      </c>
      <c r="D297" s="1" t="s">
        <v>5554</v>
      </c>
      <c r="E297" s="1"/>
      <c r="F297" s="17"/>
      <c r="G297" s="17"/>
      <c r="H297" s="35">
        <f t="shared" si="23"/>
        <v>0</v>
      </c>
      <c r="I297" s="36">
        <f t="shared" si="24"/>
        <v>0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37">
        <f t="shared" si="25"/>
        <v>0</v>
      </c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</row>
    <row r="298" customFormat="1" spans="1:72">
      <c r="A298" s="1"/>
      <c r="B298"/>
      <c r="C298" s="4">
        <f t="shared" si="26"/>
        <v>294</v>
      </c>
      <c r="D298" s="1" t="s">
        <v>5555</v>
      </c>
      <c r="E298" s="1"/>
      <c r="F298" s="17"/>
      <c r="G298" s="17"/>
      <c r="H298" s="35">
        <f t="shared" si="23"/>
        <v>0</v>
      </c>
      <c r="I298" s="36">
        <f t="shared" si="24"/>
        <v>0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37">
        <f t="shared" si="25"/>
        <v>0</v>
      </c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</row>
    <row r="299" spans="1:72">
      <c r="A299" s="1"/>
      <c r="C299" s="4">
        <f t="shared" si="26"/>
        <v>295</v>
      </c>
      <c r="D299" s="1" t="s">
        <v>3559</v>
      </c>
      <c r="E299" s="1"/>
      <c r="F299" s="17"/>
      <c r="G299" s="17"/>
      <c r="H299" s="35">
        <f t="shared" si="23"/>
        <v>0</v>
      </c>
      <c r="I299" s="36">
        <f t="shared" si="24"/>
        <v>0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37">
        <f t="shared" si="25"/>
        <v>0</v>
      </c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</row>
    <row r="300" customFormat="1" spans="1:72">
      <c r="A300" s="1"/>
      <c r="B300"/>
      <c r="C300" s="4">
        <f t="shared" si="26"/>
        <v>296</v>
      </c>
      <c r="D300" s="1" t="s">
        <v>5556</v>
      </c>
      <c r="E300" s="1"/>
      <c r="F300" s="17"/>
      <c r="G300" s="17"/>
      <c r="H300" s="35">
        <f t="shared" si="23"/>
        <v>250</v>
      </c>
      <c r="I300" s="36">
        <f t="shared" si="24"/>
        <v>550</v>
      </c>
      <c r="J300" s="17">
        <f>250+300</f>
        <v>550</v>
      </c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37">
        <f t="shared" si="25"/>
        <v>300</v>
      </c>
      <c r="AP300" s="17"/>
      <c r="AQ300" s="17">
        <v>300</v>
      </c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</row>
    <row r="301" customFormat="1" spans="1:72">
      <c r="A301" s="1"/>
      <c r="B301"/>
      <c r="C301" s="4">
        <f t="shared" si="26"/>
        <v>297</v>
      </c>
      <c r="D301" s="1" t="s">
        <v>5557</v>
      </c>
      <c r="E301" s="1"/>
      <c r="F301" s="17"/>
      <c r="G301" s="17"/>
      <c r="H301" s="35">
        <f t="shared" si="23"/>
        <v>0</v>
      </c>
      <c r="I301" s="36">
        <f t="shared" si="24"/>
        <v>0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37">
        <f t="shared" si="25"/>
        <v>0</v>
      </c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</row>
    <row r="302" spans="1:72">
      <c r="A302" s="1"/>
      <c r="C302" s="4">
        <f t="shared" si="26"/>
        <v>298</v>
      </c>
      <c r="D302" s="1" t="s">
        <v>5558</v>
      </c>
      <c r="E302" s="1"/>
      <c r="F302" s="17"/>
      <c r="G302" s="17"/>
      <c r="H302" s="35">
        <f t="shared" si="23"/>
        <v>0</v>
      </c>
      <c r="I302" s="36">
        <f t="shared" si="24"/>
        <v>0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37">
        <f t="shared" si="25"/>
        <v>0</v>
      </c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</row>
    <row r="303" customFormat="1" spans="1:72">
      <c r="A303" s="1"/>
      <c r="B303"/>
      <c r="C303" s="4">
        <f t="shared" si="26"/>
        <v>299</v>
      </c>
      <c r="D303" s="1" t="s">
        <v>5559</v>
      </c>
      <c r="E303" s="1"/>
      <c r="F303" s="17"/>
      <c r="G303" s="17"/>
      <c r="H303" s="35">
        <f t="shared" si="23"/>
        <v>0</v>
      </c>
      <c r="I303" s="36">
        <f t="shared" si="24"/>
        <v>0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37">
        <f t="shared" si="25"/>
        <v>0</v>
      </c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</row>
    <row r="304" spans="1:72">
      <c r="A304" s="1"/>
      <c r="C304" s="4">
        <f t="shared" si="26"/>
        <v>300</v>
      </c>
      <c r="D304" s="1" t="s">
        <v>5560</v>
      </c>
      <c r="E304" s="1"/>
      <c r="F304" s="17"/>
      <c r="G304" s="17"/>
      <c r="H304" s="35">
        <f t="shared" si="23"/>
        <v>-422</v>
      </c>
      <c r="I304" s="36">
        <f t="shared" si="24"/>
        <v>0</v>
      </c>
      <c r="J304" s="17"/>
      <c r="K304" s="36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37">
        <f t="shared" si="25"/>
        <v>422</v>
      </c>
      <c r="AP304" s="17">
        <f>55+7+300</f>
        <v>362</v>
      </c>
      <c r="AQ304" s="17">
        <f>40+20</f>
        <v>60</v>
      </c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</row>
    <row r="305" customFormat="1" spans="1:72">
      <c r="A305" s="1"/>
      <c r="B305"/>
      <c r="C305" s="4">
        <f t="shared" si="26"/>
        <v>301</v>
      </c>
      <c r="D305" s="1" t="s">
        <v>5561</v>
      </c>
      <c r="E305" s="1"/>
      <c r="F305" s="17"/>
      <c r="G305" s="17"/>
      <c r="H305" s="35">
        <f t="shared" si="23"/>
        <v>0</v>
      </c>
      <c r="I305" s="36">
        <f t="shared" si="24"/>
        <v>0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37">
        <f t="shared" si="25"/>
        <v>0</v>
      </c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</row>
    <row r="306" customFormat="1" spans="1:72">
      <c r="A306" s="1"/>
      <c r="B306"/>
      <c r="C306" s="4">
        <f t="shared" si="26"/>
        <v>302</v>
      </c>
      <c r="D306" s="1" t="s">
        <v>5562</v>
      </c>
      <c r="E306" s="1"/>
      <c r="F306" s="17"/>
      <c r="G306" s="17"/>
      <c r="H306" s="35">
        <f t="shared" si="23"/>
        <v>0</v>
      </c>
      <c r="I306" s="36">
        <f t="shared" si="24"/>
        <v>0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37">
        <f t="shared" si="25"/>
        <v>0</v>
      </c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</row>
    <row r="307" spans="1:72">
      <c r="A307" s="1"/>
      <c r="C307" s="4">
        <f t="shared" si="26"/>
        <v>303</v>
      </c>
      <c r="D307" s="1" t="s">
        <v>5563</v>
      </c>
      <c r="E307" s="1"/>
      <c r="F307" s="17"/>
      <c r="G307" s="17"/>
      <c r="H307" s="35">
        <f t="shared" si="23"/>
        <v>-470</v>
      </c>
      <c r="I307" s="36">
        <f t="shared" si="24"/>
        <v>0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37">
        <f t="shared" si="25"/>
        <v>470</v>
      </c>
      <c r="AP307" s="17">
        <f>70+200</f>
        <v>270</v>
      </c>
      <c r="AQ307" s="17">
        <v>200</v>
      </c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</row>
    <row r="308" customFormat="1" spans="1:72">
      <c r="A308" s="1"/>
      <c r="B308"/>
      <c r="C308" s="4">
        <f t="shared" si="26"/>
        <v>304</v>
      </c>
      <c r="D308" s="1" t="s">
        <v>5564</v>
      </c>
      <c r="E308" s="1"/>
      <c r="F308" s="17"/>
      <c r="G308" s="17"/>
      <c r="H308" s="35">
        <f t="shared" si="23"/>
        <v>0</v>
      </c>
      <c r="I308" s="36">
        <f t="shared" si="24"/>
        <v>0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37">
        <f t="shared" si="25"/>
        <v>0</v>
      </c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</row>
    <row r="309" spans="1:72">
      <c r="A309" s="1"/>
      <c r="C309" s="4">
        <f t="shared" si="26"/>
        <v>305</v>
      </c>
      <c r="D309" s="1" t="s">
        <v>5565</v>
      </c>
      <c r="E309" s="1"/>
      <c r="F309" s="17"/>
      <c r="G309" s="17"/>
      <c r="H309" s="35">
        <f t="shared" si="23"/>
        <v>-57</v>
      </c>
      <c r="I309" s="36">
        <f t="shared" si="24"/>
        <v>0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37">
        <f t="shared" si="25"/>
        <v>57</v>
      </c>
      <c r="AP309" s="17">
        <f>1+51+5</f>
        <v>57</v>
      </c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</row>
    <row r="310" customFormat="1" spans="1:72">
      <c r="A310" s="1"/>
      <c r="B310"/>
      <c r="C310" s="4">
        <f t="shared" si="26"/>
        <v>306</v>
      </c>
      <c r="D310" s="1" t="s">
        <v>5566</v>
      </c>
      <c r="E310" s="1"/>
      <c r="F310" s="17"/>
      <c r="G310" s="17">
        <v>0</v>
      </c>
      <c r="H310" s="35">
        <f t="shared" si="23"/>
        <v>0</v>
      </c>
      <c r="I310" s="36">
        <f t="shared" si="24"/>
        <v>0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37">
        <f t="shared" si="25"/>
        <v>0</v>
      </c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</row>
    <row r="311" customFormat="1" spans="1:72">
      <c r="A311" s="1"/>
      <c r="B311"/>
      <c r="C311" s="4">
        <f t="shared" si="26"/>
        <v>307</v>
      </c>
      <c r="D311" s="1" t="s">
        <v>1839</v>
      </c>
      <c r="E311" s="1"/>
      <c r="F311" s="17"/>
      <c r="G311" s="17">
        <v>0</v>
      </c>
      <c r="H311" s="35">
        <f t="shared" si="23"/>
        <v>0</v>
      </c>
      <c r="I311" s="36">
        <f t="shared" si="24"/>
        <v>0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37">
        <f t="shared" si="25"/>
        <v>0</v>
      </c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</row>
    <row r="312" spans="1:72">
      <c r="A312" s="1"/>
      <c r="C312" s="4">
        <f t="shared" si="26"/>
        <v>308</v>
      </c>
      <c r="D312" s="1" t="s">
        <v>5567</v>
      </c>
      <c r="E312" s="1"/>
      <c r="F312" s="17"/>
      <c r="G312" s="17"/>
      <c r="H312" s="35">
        <f t="shared" si="23"/>
        <v>-5</v>
      </c>
      <c r="I312" s="36">
        <f t="shared" si="24"/>
        <v>50</v>
      </c>
      <c r="J312" s="17">
        <v>50</v>
      </c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37">
        <f t="shared" si="25"/>
        <v>55</v>
      </c>
      <c r="AP312" s="17">
        <v>50</v>
      </c>
      <c r="AQ312" s="17">
        <v>5</v>
      </c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</row>
    <row r="313" customFormat="1" spans="1:72">
      <c r="A313" s="1"/>
      <c r="B313"/>
      <c r="C313" s="4">
        <f t="shared" si="26"/>
        <v>309</v>
      </c>
      <c r="D313" s="1" t="s">
        <v>5568</v>
      </c>
      <c r="E313" s="1"/>
      <c r="F313" s="17"/>
      <c r="G313" s="17"/>
      <c r="H313" s="35">
        <f t="shared" si="23"/>
        <v>0</v>
      </c>
      <c r="I313" s="36">
        <f t="shared" si="24"/>
        <v>0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37">
        <f t="shared" si="25"/>
        <v>0</v>
      </c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</row>
    <row r="314" customFormat="1" spans="1:72">
      <c r="A314" s="1"/>
      <c r="B314"/>
      <c r="C314" s="4">
        <f t="shared" si="26"/>
        <v>310</v>
      </c>
      <c r="D314" s="1" t="s">
        <v>5569</v>
      </c>
      <c r="E314" s="1"/>
      <c r="F314" s="17"/>
      <c r="G314" s="17"/>
      <c r="H314" s="35">
        <f t="shared" si="23"/>
        <v>0</v>
      </c>
      <c r="I314" s="36">
        <f t="shared" si="24"/>
        <v>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37">
        <f t="shared" si="25"/>
        <v>0</v>
      </c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</row>
    <row r="315" spans="1:72">
      <c r="A315" s="1"/>
      <c r="C315" s="4">
        <f t="shared" si="26"/>
        <v>311</v>
      </c>
      <c r="D315" s="1" t="s">
        <v>5570</v>
      </c>
      <c r="E315" s="1"/>
      <c r="F315" s="17"/>
      <c r="G315" s="17"/>
      <c r="H315" s="35">
        <f t="shared" si="23"/>
        <v>50</v>
      </c>
      <c r="I315" s="36">
        <f t="shared" si="24"/>
        <v>50</v>
      </c>
      <c r="J315" s="17">
        <v>50</v>
      </c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37">
        <f t="shared" si="25"/>
        <v>0</v>
      </c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</row>
    <row r="316" customFormat="1" spans="1:72">
      <c r="A316" s="1"/>
      <c r="B316"/>
      <c r="C316" s="4">
        <f t="shared" si="26"/>
        <v>312</v>
      </c>
      <c r="D316" s="1" t="s">
        <v>5571</v>
      </c>
      <c r="E316" s="1"/>
      <c r="F316" s="17"/>
      <c r="G316" s="17"/>
      <c r="H316" s="35">
        <f t="shared" si="23"/>
        <v>0</v>
      </c>
      <c r="I316" s="36">
        <f t="shared" si="24"/>
        <v>0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37">
        <f t="shared" si="25"/>
        <v>0</v>
      </c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</row>
    <row r="317" customFormat="1" spans="1:72">
      <c r="A317" s="1"/>
      <c r="B317"/>
      <c r="C317" s="4">
        <f t="shared" si="26"/>
        <v>313</v>
      </c>
      <c r="D317" s="1" t="s">
        <v>5572</v>
      </c>
      <c r="E317" s="1"/>
      <c r="F317" s="17"/>
      <c r="G317" s="17"/>
      <c r="H317" s="35">
        <f t="shared" si="23"/>
        <v>0</v>
      </c>
      <c r="I317" s="36">
        <f t="shared" si="24"/>
        <v>0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37">
        <f t="shared" si="25"/>
        <v>0</v>
      </c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</row>
    <row r="318" spans="1:72">
      <c r="A318" s="1"/>
      <c r="C318" s="4">
        <f t="shared" si="26"/>
        <v>314</v>
      </c>
      <c r="D318" s="1" t="s">
        <v>1501</v>
      </c>
      <c r="E318" s="1"/>
      <c r="F318" s="17"/>
      <c r="G318" s="17"/>
      <c r="H318" s="35">
        <f t="shared" si="23"/>
        <v>0</v>
      </c>
      <c r="I318" s="36">
        <f t="shared" si="24"/>
        <v>0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37">
        <f t="shared" si="25"/>
        <v>0</v>
      </c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</row>
    <row r="319" customFormat="1" spans="1:72">
      <c r="A319" s="1"/>
      <c r="B319"/>
      <c r="C319" s="4">
        <f t="shared" si="26"/>
        <v>315</v>
      </c>
      <c r="D319" s="1" t="s">
        <v>5573</v>
      </c>
      <c r="E319" s="1"/>
      <c r="F319" s="17"/>
      <c r="G319" s="17"/>
      <c r="H319" s="35">
        <f t="shared" si="23"/>
        <v>0</v>
      </c>
      <c r="I319" s="36">
        <f t="shared" si="24"/>
        <v>0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37">
        <f t="shared" si="25"/>
        <v>0</v>
      </c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</row>
    <row r="320" customFormat="1" spans="1:72">
      <c r="A320" s="1"/>
      <c r="B320"/>
      <c r="C320" s="4">
        <f t="shared" si="26"/>
        <v>316</v>
      </c>
      <c r="D320" s="1" t="s">
        <v>5574</v>
      </c>
      <c r="E320" s="1"/>
      <c r="F320" s="17"/>
      <c r="G320" s="17"/>
      <c r="H320" s="35">
        <f t="shared" si="23"/>
        <v>-60</v>
      </c>
      <c r="I320" s="36">
        <f t="shared" si="24"/>
        <v>0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37">
        <f t="shared" si="25"/>
        <v>60</v>
      </c>
      <c r="AP320" s="17">
        <f>10+50</f>
        <v>60</v>
      </c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</row>
    <row r="321" spans="1:72">
      <c r="A321" s="1"/>
      <c r="C321" s="4">
        <f t="shared" si="26"/>
        <v>317</v>
      </c>
      <c r="D321" s="1" t="s">
        <v>5575</v>
      </c>
      <c r="E321" s="1"/>
      <c r="F321" s="17"/>
      <c r="G321" s="17"/>
      <c r="H321" s="35">
        <f t="shared" si="23"/>
        <v>-30</v>
      </c>
      <c r="I321" s="36">
        <f t="shared" si="24"/>
        <v>0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37">
        <f t="shared" si="25"/>
        <v>30</v>
      </c>
      <c r="AP321" s="17">
        <v>30</v>
      </c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</row>
    <row r="322" customFormat="1" spans="1:72">
      <c r="A322" s="1"/>
      <c r="B322"/>
      <c r="C322" s="4">
        <f t="shared" si="26"/>
        <v>318</v>
      </c>
      <c r="D322" s="1" t="s">
        <v>5576</v>
      </c>
      <c r="E322" s="1"/>
      <c r="F322" s="17"/>
      <c r="G322" s="17">
        <v>0</v>
      </c>
      <c r="H322" s="35">
        <f t="shared" si="23"/>
        <v>0</v>
      </c>
      <c r="I322" s="36">
        <f t="shared" si="24"/>
        <v>0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37">
        <f t="shared" si="25"/>
        <v>0</v>
      </c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</row>
    <row r="323" customFormat="1" spans="1:72">
      <c r="A323" s="1"/>
      <c r="B323"/>
      <c r="C323" s="4">
        <f t="shared" si="26"/>
        <v>319</v>
      </c>
      <c r="D323" s="1" t="s">
        <v>5577</v>
      </c>
      <c r="E323" s="1"/>
      <c r="F323" s="17"/>
      <c r="G323" s="17">
        <v>0</v>
      </c>
      <c r="H323" s="35">
        <f t="shared" si="23"/>
        <v>0</v>
      </c>
      <c r="I323" s="36">
        <f t="shared" si="24"/>
        <v>0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37">
        <f t="shared" si="25"/>
        <v>0</v>
      </c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</row>
    <row r="324" spans="1:72">
      <c r="A324" s="1"/>
      <c r="C324" s="4">
        <f t="shared" si="26"/>
        <v>320</v>
      </c>
      <c r="D324" s="1" t="s">
        <v>5578</v>
      </c>
      <c r="E324" s="1"/>
      <c r="F324" s="17"/>
      <c r="G324" s="17"/>
      <c r="H324" s="35">
        <f t="shared" si="23"/>
        <v>-10</v>
      </c>
      <c r="I324" s="36">
        <f t="shared" si="24"/>
        <v>0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37">
        <f t="shared" si="25"/>
        <v>10</v>
      </c>
      <c r="AP324" s="17">
        <v>10</v>
      </c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</row>
    <row r="325" customFormat="1" spans="1:72">
      <c r="A325" s="1"/>
      <c r="B325"/>
      <c r="C325" s="4">
        <f t="shared" si="26"/>
        <v>321</v>
      </c>
      <c r="D325" s="1" t="s">
        <v>5579</v>
      </c>
      <c r="E325" s="1"/>
      <c r="F325" s="17"/>
      <c r="G325" s="17"/>
      <c r="H325" s="35">
        <f t="shared" si="23"/>
        <v>-60</v>
      </c>
      <c r="I325" s="36">
        <f t="shared" si="24"/>
        <v>0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37">
        <f t="shared" si="25"/>
        <v>60</v>
      </c>
      <c r="AP325" s="17">
        <v>60</v>
      </c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</row>
    <row r="326" spans="1:72">
      <c r="A326" s="1"/>
      <c r="C326" s="4">
        <f t="shared" si="26"/>
        <v>322</v>
      </c>
      <c r="D326" s="1" t="s">
        <v>5580</v>
      </c>
      <c r="E326" s="1"/>
      <c r="F326" s="17"/>
      <c r="G326" s="17"/>
      <c r="H326" s="35">
        <f t="shared" ref="H326:H389" si="27">G326+I326-AO326</f>
        <v>-120</v>
      </c>
      <c r="I326" s="36">
        <f t="shared" ref="I326:I389" si="28">SUM(J326:AN326)</f>
        <v>0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37">
        <f t="shared" ref="AO326:AO389" si="29">SUM(AP326:BT326)</f>
        <v>120</v>
      </c>
      <c r="AP326" s="17"/>
      <c r="AQ326" s="17">
        <f>20+100</f>
        <v>120</v>
      </c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</row>
    <row r="327" customFormat="1" spans="1:72">
      <c r="A327" s="1"/>
      <c r="B327"/>
      <c r="C327" s="4">
        <f t="shared" si="26"/>
        <v>323</v>
      </c>
      <c r="D327" s="1" t="s">
        <v>5581</v>
      </c>
      <c r="E327" s="1"/>
      <c r="F327" s="17"/>
      <c r="G327" s="17"/>
      <c r="H327" s="35">
        <f t="shared" si="27"/>
        <v>0</v>
      </c>
      <c r="I327" s="36">
        <f t="shared" si="28"/>
        <v>0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37">
        <f t="shared" si="29"/>
        <v>0</v>
      </c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</row>
    <row r="328" spans="1:72">
      <c r="A328" s="1"/>
      <c r="C328" s="4">
        <f t="shared" ref="C328:C391" si="30">ROW()-4</f>
        <v>324</v>
      </c>
      <c r="D328" s="1" t="s">
        <v>5582</v>
      </c>
      <c r="E328" s="1"/>
      <c r="F328" s="17"/>
      <c r="G328" s="17"/>
      <c r="H328" s="35">
        <f t="shared" si="27"/>
        <v>0</v>
      </c>
      <c r="I328" s="36">
        <f t="shared" si="28"/>
        <v>0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37">
        <f t="shared" si="29"/>
        <v>0</v>
      </c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</row>
    <row r="329" customFormat="1" spans="1:72">
      <c r="A329" s="1"/>
      <c r="B329"/>
      <c r="C329" s="4">
        <f t="shared" si="30"/>
        <v>325</v>
      </c>
      <c r="D329" s="1" t="s">
        <v>5583</v>
      </c>
      <c r="E329" s="1"/>
      <c r="F329" s="17"/>
      <c r="G329" s="17"/>
      <c r="H329" s="35">
        <f t="shared" si="27"/>
        <v>0</v>
      </c>
      <c r="I329" s="36">
        <f t="shared" si="28"/>
        <v>0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37">
        <f t="shared" si="29"/>
        <v>0</v>
      </c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</row>
    <row r="330" spans="1:72">
      <c r="A330" s="1"/>
      <c r="C330" s="4">
        <f t="shared" si="30"/>
        <v>326</v>
      </c>
      <c r="D330" s="1" t="s">
        <v>5584</v>
      </c>
      <c r="E330" s="1"/>
      <c r="F330" s="17"/>
      <c r="G330" s="17"/>
      <c r="H330" s="35">
        <f t="shared" si="27"/>
        <v>0</v>
      </c>
      <c r="I330" s="36">
        <f t="shared" si="28"/>
        <v>0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37">
        <f t="shared" si="29"/>
        <v>0</v>
      </c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</row>
    <row r="331" customFormat="1" spans="1:72">
      <c r="A331" s="1"/>
      <c r="B331"/>
      <c r="C331" s="4">
        <f t="shared" si="30"/>
        <v>327</v>
      </c>
      <c r="D331" s="1" t="s">
        <v>5585</v>
      </c>
      <c r="E331" s="1"/>
      <c r="F331" s="17"/>
      <c r="G331" s="17"/>
      <c r="H331" s="35">
        <f t="shared" si="27"/>
        <v>0</v>
      </c>
      <c r="I331" s="36">
        <f t="shared" si="28"/>
        <v>0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37">
        <f t="shared" si="29"/>
        <v>0</v>
      </c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</row>
    <row r="332" spans="1:72">
      <c r="A332" s="1"/>
      <c r="C332" s="4">
        <f t="shared" si="30"/>
        <v>328</v>
      </c>
      <c r="D332" s="1" t="s">
        <v>5586</v>
      </c>
      <c r="E332" s="1"/>
      <c r="F332" s="17"/>
      <c r="G332" s="17"/>
      <c r="H332" s="35">
        <f t="shared" si="27"/>
        <v>0</v>
      </c>
      <c r="I332" s="36">
        <f t="shared" si="28"/>
        <v>0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37">
        <f t="shared" si="29"/>
        <v>0</v>
      </c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</row>
    <row r="333" customFormat="1" spans="1:72">
      <c r="A333" s="1"/>
      <c r="B333"/>
      <c r="C333" s="4">
        <f t="shared" si="30"/>
        <v>329</v>
      </c>
      <c r="D333" s="1" t="s">
        <v>5587</v>
      </c>
      <c r="E333" s="1"/>
      <c r="F333" s="17"/>
      <c r="G333" s="17"/>
      <c r="H333" s="35">
        <f t="shared" si="27"/>
        <v>0</v>
      </c>
      <c r="I333" s="36">
        <f t="shared" si="28"/>
        <v>0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37">
        <f t="shared" si="29"/>
        <v>0</v>
      </c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</row>
    <row r="334" spans="1:72">
      <c r="A334" s="1"/>
      <c r="C334" s="4">
        <f t="shared" si="30"/>
        <v>330</v>
      </c>
      <c r="D334" s="1" t="s">
        <v>5588</v>
      </c>
      <c r="E334" s="1"/>
      <c r="F334" s="17"/>
      <c r="G334" s="17"/>
      <c r="H334" s="35">
        <f t="shared" si="27"/>
        <v>0</v>
      </c>
      <c r="I334" s="36">
        <f t="shared" si="28"/>
        <v>0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37">
        <f t="shared" si="29"/>
        <v>0</v>
      </c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</row>
    <row r="335" customFormat="1" spans="1:72">
      <c r="A335" s="1"/>
      <c r="B335"/>
      <c r="C335" s="4">
        <f t="shared" si="30"/>
        <v>331</v>
      </c>
      <c r="D335" s="1" t="s">
        <v>5589</v>
      </c>
      <c r="E335" s="1"/>
      <c r="F335" s="17"/>
      <c r="G335" s="17"/>
      <c r="H335" s="35">
        <f t="shared" si="27"/>
        <v>0</v>
      </c>
      <c r="I335" s="36">
        <f t="shared" si="28"/>
        <v>0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37">
        <f t="shared" si="29"/>
        <v>0</v>
      </c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</row>
    <row r="336" spans="1:72">
      <c r="A336" s="1"/>
      <c r="C336" s="4">
        <f t="shared" si="30"/>
        <v>332</v>
      </c>
      <c r="D336" s="1" t="s">
        <v>5590</v>
      </c>
      <c r="E336" s="1"/>
      <c r="F336" s="17"/>
      <c r="G336" s="17"/>
      <c r="H336" s="35">
        <f t="shared" si="27"/>
        <v>0</v>
      </c>
      <c r="I336" s="36">
        <f t="shared" si="28"/>
        <v>0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37">
        <f t="shared" si="29"/>
        <v>0</v>
      </c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</row>
    <row r="337" customFormat="1" spans="1:72">
      <c r="A337" s="1"/>
      <c r="B337"/>
      <c r="C337" s="4">
        <f t="shared" si="30"/>
        <v>333</v>
      </c>
      <c r="D337" s="1" t="s">
        <v>5591</v>
      </c>
      <c r="E337" s="1"/>
      <c r="F337" s="17"/>
      <c r="G337" s="17">
        <v>0</v>
      </c>
      <c r="H337" s="35">
        <f t="shared" si="27"/>
        <v>0</v>
      </c>
      <c r="I337" s="36">
        <f t="shared" si="28"/>
        <v>0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37">
        <f t="shared" si="29"/>
        <v>0</v>
      </c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</row>
    <row r="338" customFormat="1" spans="1:72">
      <c r="A338" s="1"/>
      <c r="B338"/>
      <c r="C338" s="4">
        <f t="shared" si="30"/>
        <v>334</v>
      </c>
      <c r="D338" s="1" t="s">
        <v>5592</v>
      </c>
      <c r="E338" s="1"/>
      <c r="F338" s="17"/>
      <c r="G338" s="17">
        <v>0</v>
      </c>
      <c r="H338" s="35">
        <f t="shared" si="27"/>
        <v>0</v>
      </c>
      <c r="I338" s="36">
        <f t="shared" si="28"/>
        <v>0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37">
        <f t="shared" si="29"/>
        <v>0</v>
      </c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</row>
    <row r="339" spans="1:72">
      <c r="A339" s="1"/>
      <c r="C339" s="4">
        <f t="shared" si="30"/>
        <v>335</v>
      </c>
      <c r="D339" s="1" t="s">
        <v>5593</v>
      </c>
      <c r="E339" s="1"/>
      <c r="F339" s="17"/>
      <c r="G339" s="17"/>
      <c r="H339" s="35">
        <f t="shared" si="27"/>
        <v>0</v>
      </c>
      <c r="I339" s="36">
        <f t="shared" si="28"/>
        <v>0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37">
        <f t="shared" si="29"/>
        <v>0</v>
      </c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</row>
    <row r="340" customFormat="1" spans="1:72">
      <c r="A340" s="1"/>
      <c r="B340"/>
      <c r="C340" s="4">
        <f t="shared" si="30"/>
        <v>336</v>
      </c>
      <c r="D340" s="1" t="s">
        <v>5594</v>
      </c>
      <c r="E340" s="1"/>
      <c r="F340" s="17"/>
      <c r="G340" s="17">
        <v>0</v>
      </c>
      <c r="H340" s="35">
        <f t="shared" si="27"/>
        <v>0</v>
      </c>
      <c r="I340" s="36">
        <f t="shared" si="28"/>
        <v>0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37">
        <f t="shared" si="29"/>
        <v>0</v>
      </c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</row>
    <row r="341" customFormat="1" spans="1:72">
      <c r="A341" s="1"/>
      <c r="B341"/>
      <c r="C341" s="4">
        <f t="shared" si="30"/>
        <v>337</v>
      </c>
      <c r="D341" s="1" t="s">
        <v>5595</v>
      </c>
      <c r="E341" s="1"/>
      <c r="F341" s="17"/>
      <c r="G341" s="17">
        <v>0</v>
      </c>
      <c r="H341" s="35">
        <f t="shared" si="27"/>
        <v>0</v>
      </c>
      <c r="I341" s="36">
        <f t="shared" si="28"/>
        <v>0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37">
        <f t="shared" si="29"/>
        <v>0</v>
      </c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</row>
    <row r="342" spans="1:72">
      <c r="A342" s="1"/>
      <c r="C342" s="4">
        <f t="shared" si="30"/>
        <v>338</v>
      </c>
      <c r="D342" s="1" t="s">
        <v>5596</v>
      </c>
      <c r="E342" s="1"/>
      <c r="F342" s="17"/>
      <c r="G342" s="17"/>
      <c r="H342" s="35">
        <f t="shared" si="27"/>
        <v>-40</v>
      </c>
      <c r="I342" s="36">
        <f t="shared" si="28"/>
        <v>0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37">
        <f t="shared" si="29"/>
        <v>40</v>
      </c>
      <c r="AP342" s="17"/>
      <c r="AQ342" s="17">
        <v>40</v>
      </c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</row>
    <row r="343" customFormat="1" spans="1:72">
      <c r="A343" s="1"/>
      <c r="B343"/>
      <c r="C343" s="4">
        <f t="shared" si="30"/>
        <v>339</v>
      </c>
      <c r="D343" s="1" t="s">
        <v>5597</v>
      </c>
      <c r="E343" s="1"/>
      <c r="F343" s="17"/>
      <c r="G343" s="17">
        <v>0</v>
      </c>
      <c r="H343" s="35">
        <f t="shared" si="27"/>
        <v>0</v>
      </c>
      <c r="I343" s="36">
        <f t="shared" si="28"/>
        <v>0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37">
        <f t="shared" si="29"/>
        <v>0</v>
      </c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</row>
    <row r="344" customFormat="1" spans="1:72">
      <c r="A344" s="1"/>
      <c r="B344"/>
      <c r="C344" s="4">
        <f t="shared" si="30"/>
        <v>340</v>
      </c>
      <c r="D344" s="1" t="s">
        <v>5598</v>
      </c>
      <c r="E344" s="1"/>
      <c r="F344" s="17"/>
      <c r="G344" s="17">
        <v>0</v>
      </c>
      <c r="H344" s="35">
        <f t="shared" si="27"/>
        <v>0</v>
      </c>
      <c r="I344" s="36">
        <f t="shared" si="28"/>
        <v>0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37">
        <f t="shared" si="29"/>
        <v>0</v>
      </c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</row>
    <row r="345" spans="1:72">
      <c r="A345" s="1"/>
      <c r="C345" s="4">
        <f t="shared" si="30"/>
        <v>341</v>
      </c>
      <c r="D345" s="1" t="s">
        <v>5599</v>
      </c>
      <c r="E345" s="1"/>
      <c r="F345" s="17"/>
      <c r="G345" s="17"/>
      <c r="H345" s="35">
        <f t="shared" si="27"/>
        <v>0</v>
      </c>
      <c r="I345" s="36">
        <f t="shared" si="28"/>
        <v>0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37">
        <f t="shared" si="29"/>
        <v>0</v>
      </c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</row>
    <row r="346" customFormat="1" spans="1:72">
      <c r="A346" s="1"/>
      <c r="B346"/>
      <c r="C346" s="4">
        <f t="shared" si="30"/>
        <v>342</v>
      </c>
      <c r="D346" s="1" t="s">
        <v>5600</v>
      </c>
      <c r="E346" s="1"/>
      <c r="F346" s="17"/>
      <c r="G346" s="17">
        <v>0</v>
      </c>
      <c r="H346" s="35">
        <f t="shared" si="27"/>
        <v>0</v>
      </c>
      <c r="I346" s="36">
        <f t="shared" si="28"/>
        <v>0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37">
        <f t="shared" si="29"/>
        <v>0</v>
      </c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</row>
    <row r="347" customFormat="1" spans="1:72">
      <c r="A347" s="1"/>
      <c r="B347"/>
      <c r="C347" s="4">
        <f t="shared" si="30"/>
        <v>343</v>
      </c>
      <c r="D347" s="1" t="s">
        <v>5601</v>
      </c>
      <c r="E347" s="1"/>
      <c r="F347" s="17"/>
      <c r="G347" s="17">
        <v>0</v>
      </c>
      <c r="H347" s="35">
        <f t="shared" si="27"/>
        <v>0</v>
      </c>
      <c r="I347" s="36">
        <f t="shared" si="28"/>
        <v>0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37">
        <f t="shared" si="29"/>
        <v>0</v>
      </c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</row>
    <row r="348" spans="1:72">
      <c r="A348" s="1"/>
      <c r="C348" s="4">
        <f t="shared" si="30"/>
        <v>344</v>
      </c>
      <c r="D348" s="1" t="s">
        <v>5602</v>
      </c>
      <c r="E348" s="1"/>
      <c r="F348" s="17"/>
      <c r="G348" s="17"/>
      <c r="H348" s="35">
        <f t="shared" si="27"/>
        <v>0</v>
      </c>
      <c r="I348" s="36">
        <f t="shared" si="28"/>
        <v>0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37">
        <f t="shared" si="29"/>
        <v>0</v>
      </c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</row>
    <row r="349" customFormat="1" spans="1:72">
      <c r="A349" s="1"/>
      <c r="B349"/>
      <c r="C349" s="4">
        <f t="shared" si="30"/>
        <v>345</v>
      </c>
      <c r="D349" s="1" t="s">
        <v>5603</v>
      </c>
      <c r="E349" s="1"/>
      <c r="F349" s="17"/>
      <c r="G349" s="17">
        <v>0</v>
      </c>
      <c r="H349" s="35">
        <f t="shared" si="27"/>
        <v>0</v>
      </c>
      <c r="I349" s="36">
        <f t="shared" si="28"/>
        <v>0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37">
        <f t="shared" si="29"/>
        <v>0</v>
      </c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</row>
    <row r="350" customFormat="1" spans="1:72">
      <c r="A350" s="1"/>
      <c r="B350"/>
      <c r="C350" s="4">
        <f t="shared" si="30"/>
        <v>346</v>
      </c>
      <c r="D350" s="1" t="s">
        <v>5604</v>
      </c>
      <c r="E350" s="1"/>
      <c r="F350" s="17"/>
      <c r="G350" s="17">
        <v>0</v>
      </c>
      <c r="H350" s="35">
        <f t="shared" si="27"/>
        <v>0</v>
      </c>
      <c r="I350" s="36">
        <f t="shared" si="28"/>
        <v>0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37">
        <f t="shared" si="29"/>
        <v>0</v>
      </c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</row>
    <row r="351" spans="1:72">
      <c r="A351" s="1"/>
      <c r="C351" s="4">
        <f t="shared" si="30"/>
        <v>347</v>
      </c>
      <c r="D351" s="1" t="s">
        <v>5605</v>
      </c>
      <c r="E351" s="1"/>
      <c r="F351" s="17"/>
      <c r="G351" s="17"/>
      <c r="H351" s="35">
        <f t="shared" si="27"/>
        <v>0</v>
      </c>
      <c r="I351" s="36">
        <f t="shared" si="28"/>
        <v>0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37">
        <f t="shared" si="29"/>
        <v>0</v>
      </c>
      <c r="AP351" s="36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</row>
    <row r="352" customFormat="1" spans="1:72">
      <c r="A352" s="1"/>
      <c r="B352"/>
      <c r="C352" s="4">
        <f t="shared" si="30"/>
        <v>348</v>
      </c>
      <c r="D352" s="1" t="s">
        <v>5606</v>
      </c>
      <c r="E352" s="1"/>
      <c r="F352" s="17"/>
      <c r="G352" s="17">
        <v>0</v>
      </c>
      <c r="H352" s="35">
        <f t="shared" si="27"/>
        <v>0</v>
      </c>
      <c r="I352" s="36">
        <f t="shared" si="28"/>
        <v>0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37">
        <f t="shared" si="29"/>
        <v>0</v>
      </c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</row>
    <row r="353" customFormat="1" spans="1:72">
      <c r="A353" s="1"/>
      <c r="B353"/>
      <c r="C353" s="4">
        <f t="shared" si="30"/>
        <v>349</v>
      </c>
      <c r="D353" s="1" t="s">
        <v>5607</v>
      </c>
      <c r="E353" s="1"/>
      <c r="F353" s="17"/>
      <c r="G353" s="17">
        <v>0</v>
      </c>
      <c r="H353" s="35">
        <f t="shared" si="27"/>
        <v>0</v>
      </c>
      <c r="I353" s="36">
        <f t="shared" si="28"/>
        <v>0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37">
        <f t="shared" si="29"/>
        <v>0</v>
      </c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</row>
    <row r="354" customFormat="1" spans="1:72">
      <c r="A354" s="1"/>
      <c r="B354"/>
      <c r="C354" s="4">
        <f t="shared" si="30"/>
        <v>350</v>
      </c>
      <c r="D354" s="1" t="s">
        <v>5608</v>
      </c>
      <c r="E354" s="1"/>
      <c r="F354" s="17"/>
      <c r="G354" s="17"/>
      <c r="H354" s="35">
        <f t="shared" si="27"/>
        <v>0</v>
      </c>
      <c r="I354" s="36">
        <f t="shared" si="28"/>
        <v>0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37">
        <f t="shared" si="29"/>
        <v>0</v>
      </c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</row>
    <row r="355" spans="1:72">
      <c r="A355" s="1"/>
      <c r="C355" s="4">
        <f t="shared" si="30"/>
        <v>351</v>
      </c>
      <c r="D355" s="1" t="s">
        <v>5609</v>
      </c>
      <c r="E355" s="1"/>
      <c r="F355" s="17"/>
      <c r="G355" s="17"/>
      <c r="H355" s="35">
        <f t="shared" si="27"/>
        <v>0</v>
      </c>
      <c r="I355" s="36">
        <f t="shared" si="28"/>
        <v>0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37">
        <f t="shared" si="29"/>
        <v>0</v>
      </c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</row>
    <row r="356" spans="1:72">
      <c r="A356" s="1"/>
      <c r="C356" s="4">
        <f t="shared" si="30"/>
        <v>352</v>
      </c>
      <c r="D356" s="1" t="s">
        <v>5610</v>
      </c>
      <c r="E356" s="1"/>
      <c r="F356" s="17"/>
      <c r="G356" s="17"/>
      <c r="H356" s="35">
        <f t="shared" si="27"/>
        <v>0</v>
      </c>
      <c r="I356" s="36">
        <f t="shared" si="28"/>
        <v>0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37">
        <f t="shared" si="29"/>
        <v>0</v>
      </c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</row>
    <row r="357" customFormat="1" spans="1:72">
      <c r="A357" s="1"/>
      <c r="B357"/>
      <c r="C357" s="4">
        <f t="shared" si="30"/>
        <v>353</v>
      </c>
      <c r="D357" s="1" t="s">
        <v>5611</v>
      </c>
      <c r="E357" s="1"/>
      <c r="F357" s="17"/>
      <c r="G357" s="17"/>
      <c r="H357" s="35">
        <f t="shared" si="27"/>
        <v>0</v>
      </c>
      <c r="I357" s="36">
        <f t="shared" si="28"/>
        <v>0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37">
        <f t="shared" si="29"/>
        <v>0</v>
      </c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</row>
    <row r="358" spans="1:72">
      <c r="A358" s="1"/>
      <c r="C358" s="4">
        <f t="shared" si="30"/>
        <v>354</v>
      </c>
      <c r="D358" s="1" t="s">
        <v>5612</v>
      </c>
      <c r="E358" s="1"/>
      <c r="F358" s="17"/>
      <c r="G358" s="17"/>
      <c r="H358" s="35">
        <f t="shared" si="27"/>
        <v>-10</v>
      </c>
      <c r="I358" s="36">
        <f t="shared" si="28"/>
        <v>0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37">
        <f t="shared" si="29"/>
        <v>10</v>
      </c>
      <c r="AP358" s="17">
        <v>10</v>
      </c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</row>
    <row r="359" customFormat="1" spans="1:72">
      <c r="A359" s="1"/>
      <c r="B359"/>
      <c r="C359" s="4">
        <f t="shared" si="30"/>
        <v>355</v>
      </c>
      <c r="D359" s="1" t="s">
        <v>5613</v>
      </c>
      <c r="E359" s="1"/>
      <c r="F359" s="17"/>
      <c r="G359" s="17">
        <v>0</v>
      </c>
      <c r="H359" s="35">
        <f t="shared" si="27"/>
        <v>0</v>
      </c>
      <c r="I359" s="36">
        <f t="shared" si="28"/>
        <v>0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37">
        <f t="shared" si="29"/>
        <v>0</v>
      </c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</row>
    <row r="360" customFormat="1" spans="1:72">
      <c r="A360" s="1"/>
      <c r="B360"/>
      <c r="C360" s="4">
        <f t="shared" si="30"/>
        <v>356</v>
      </c>
      <c r="D360" s="1" t="s">
        <v>5614</v>
      </c>
      <c r="E360" s="1"/>
      <c r="F360" s="17"/>
      <c r="G360" s="17">
        <v>0</v>
      </c>
      <c r="H360" s="35">
        <f t="shared" si="27"/>
        <v>0</v>
      </c>
      <c r="I360" s="36">
        <f t="shared" si="28"/>
        <v>0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37">
        <f t="shared" si="29"/>
        <v>0</v>
      </c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</row>
    <row r="361" spans="1:72">
      <c r="A361" s="1"/>
      <c r="C361" s="4">
        <f t="shared" si="30"/>
        <v>357</v>
      </c>
      <c r="D361" s="1" t="s">
        <v>5615</v>
      </c>
      <c r="E361" s="1"/>
      <c r="F361" s="17"/>
      <c r="G361" s="17"/>
      <c r="H361" s="35">
        <f t="shared" si="27"/>
        <v>0</v>
      </c>
      <c r="I361" s="36">
        <f t="shared" si="28"/>
        <v>0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37">
        <f t="shared" si="29"/>
        <v>0</v>
      </c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</row>
    <row r="362" customFormat="1" spans="1:72">
      <c r="A362" s="1"/>
      <c r="B362"/>
      <c r="C362" s="4">
        <f t="shared" si="30"/>
        <v>358</v>
      </c>
      <c r="D362" s="1" t="s">
        <v>5616</v>
      </c>
      <c r="E362" s="1"/>
      <c r="F362" s="17"/>
      <c r="G362" s="17">
        <v>0</v>
      </c>
      <c r="H362" s="35">
        <f t="shared" si="27"/>
        <v>0</v>
      </c>
      <c r="I362" s="36">
        <f t="shared" si="28"/>
        <v>0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37">
        <f t="shared" si="29"/>
        <v>0</v>
      </c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</row>
    <row r="363" customFormat="1" spans="1:72">
      <c r="A363" s="1"/>
      <c r="B363"/>
      <c r="C363" s="4">
        <f t="shared" si="30"/>
        <v>359</v>
      </c>
      <c r="D363" s="1" t="s">
        <v>5617</v>
      </c>
      <c r="E363" s="1"/>
      <c r="F363" s="17"/>
      <c r="G363" s="17">
        <v>0</v>
      </c>
      <c r="H363" s="35">
        <f t="shared" si="27"/>
        <v>0</v>
      </c>
      <c r="I363" s="36">
        <f t="shared" si="28"/>
        <v>0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37">
        <f t="shared" si="29"/>
        <v>0</v>
      </c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</row>
    <row r="364" spans="1:72">
      <c r="A364" s="1"/>
      <c r="C364" s="4">
        <f t="shared" si="30"/>
        <v>360</v>
      </c>
      <c r="D364" s="1" t="s">
        <v>5618</v>
      </c>
      <c r="E364" s="1"/>
      <c r="F364" s="17"/>
      <c r="G364" s="17"/>
      <c r="H364" s="35">
        <f t="shared" si="27"/>
        <v>-30</v>
      </c>
      <c r="I364" s="36">
        <f t="shared" si="28"/>
        <v>0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37">
        <f t="shared" si="29"/>
        <v>30</v>
      </c>
      <c r="AP364" s="17">
        <v>30</v>
      </c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</row>
    <row r="365" customFormat="1" spans="1:72">
      <c r="A365" s="1"/>
      <c r="B365"/>
      <c r="C365" s="4">
        <f t="shared" si="30"/>
        <v>361</v>
      </c>
      <c r="D365" s="1" t="s">
        <v>5619</v>
      </c>
      <c r="E365" s="1"/>
      <c r="F365" s="17"/>
      <c r="G365" s="17">
        <v>0</v>
      </c>
      <c r="H365" s="35">
        <f t="shared" si="27"/>
        <v>0</v>
      </c>
      <c r="I365" s="36">
        <f t="shared" si="28"/>
        <v>0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37">
        <f t="shared" si="29"/>
        <v>0</v>
      </c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</row>
    <row r="366" customFormat="1" spans="1:72">
      <c r="A366" s="1"/>
      <c r="B366"/>
      <c r="C366" s="4">
        <f t="shared" si="30"/>
        <v>362</v>
      </c>
      <c r="D366" s="1" t="s">
        <v>5620</v>
      </c>
      <c r="E366" s="1"/>
      <c r="F366" s="17"/>
      <c r="G366" s="17">
        <v>0</v>
      </c>
      <c r="H366" s="35">
        <f t="shared" si="27"/>
        <v>0</v>
      </c>
      <c r="I366" s="36">
        <f t="shared" si="28"/>
        <v>0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37">
        <f t="shared" si="29"/>
        <v>0</v>
      </c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</row>
    <row r="367" spans="1:72">
      <c r="A367" s="1"/>
      <c r="C367" s="4">
        <f t="shared" si="30"/>
        <v>363</v>
      </c>
      <c r="D367" s="1" t="s">
        <v>5621</v>
      </c>
      <c r="E367" s="1"/>
      <c r="F367" s="17"/>
      <c r="G367" s="17"/>
      <c r="H367" s="35">
        <f t="shared" si="27"/>
        <v>0</v>
      </c>
      <c r="I367" s="36">
        <f t="shared" si="28"/>
        <v>0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37">
        <f t="shared" si="29"/>
        <v>0</v>
      </c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</row>
    <row r="368" customFormat="1" spans="1:72">
      <c r="A368" s="1"/>
      <c r="B368"/>
      <c r="C368" s="4">
        <f t="shared" si="30"/>
        <v>364</v>
      </c>
      <c r="D368" s="1" t="s">
        <v>5622</v>
      </c>
      <c r="E368" s="1"/>
      <c r="F368" s="17"/>
      <c r="G368" s="17">
        <v>0</v>
      </c>
      <c r="H368" s="35">
        <f t="shared" si="27"/>
        <v>0</v>
      </c>
      <c r="I368" s="36">
        <f t="shared" si="28"/>
        <v>0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37">
        <f t="shared" si="29"/>
        <v>0</v>
      </c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</row>
    <row r="369" customFormat="1" spans="1:72">
      <c r="A369" s="1"/>
      <c r="B369"/>
      <c r="C369" s="4">
        <f t="shared" si="30"/>
        <v>365</v>
      </c>
      <c r="D369" s="1" t="s">
        <v>5623</v>
      </c>
      <c r="E369" s="1"/>
      <c r="F369" s="17"/>
      <c r="G369" s="17">
        <v>0</v>
      </c>
      <c r="H369" s="35">
        <f t="shared" si="27"/>
        <v>0</v>
      </c>
      <c r="I369" s="36">
        <f t="shared" si="28"/>
        <v>0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37">
        <f t="shared" si="29"/>
        <v>0</v>
      </c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</row>
    <row r="370" spans="1:72">
      <c r="A370" s="1"/>
      <c r="C370" s="4">
        <f t="shared" si="30"/>
        <v>366</v>
      </c>
      <c r="D370" s="1" t="s">
        <v>5624</v>
      </c>
      <c r="E370" s="1"/>
      <c r="F370" s="17"/>
      <c r="G370" s="17"/>
      <c r="H370" s="35">
        <f t="shared" si="27"/>
        <v>0</v>
      </c>
      <c r="I370" s="36">
        <f t="shared" si="28"/>
        <v>0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37">
        <f t="shared" si="29"/>
        <v>0</v>
      </c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</row>
    <row r="371" customFormat="1" spans="1:72">
      <c r="A371" s="1"/>
      <c r="B371"/>
      <c r="C371" s="4">
        <f t="shared" si="30"/>
        <v>367</v>
      </c>
      <c r="D371" s="1" t="s">
        <v>5625</v>
      </c>
      <c r="E371" s="1"/>
      <c r="F371" s="17"/>
      <c r="G371" s="17"/>
      <c r="H371" s="35">
        <f t="shared" si="27"/>
        <v>0</v>
      </c>
      <c r="I371" s="36">
        <f t="shared" si="28"/>
        <v>0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37">
        <f t="shared" si="29"/>
        <v>0</v>
      </c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</row>
    <row r="372" customFormat="1" spans="1:72">
      <c r="A372" s="1"/>
      <c r="B372"/>
      <c r="C372" s="4">
        <f t="shared" si="30"/>
        <v>368</v>
      </c>
      <c r="D372" s="1" t="s">
        <v>5626</v>
      </c>
      <c r="E372" s="1"/>
      <c r="F372" s="17"/>
      <c r="G372" s="17">
        <v>0</v>
      </c>
      <c r="H372" s="35">
        <f t="shared" si="27"/>
        <v>0</v>
      </c>
      <c r="I372" s="36">
        <f t="shared" si="28"/>
        <v>0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37">
        <f t="shared" si="29"/>
        <v>0</v>
      </c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</row>
    <row r="373" customFormat="1" spans="1:72">
      <c r="A373" s="1"/>
      <c r="B373"/>
      <c r="C373" s="4">
        <f t="shared" si="30"/>
        <v>369</v>
      </c>
      <c r="D373" s="1" t="s">
        <v>5627</v>
      </c>
      <c r="E373" s="1"/>
      <c r="F373" s="17"/>
      <c r="G373" s="17">
        <v>0</v>
      </c>
      <c r="H373" s="35">
        <f t="shared" si="27"/>
        <v>0</v>
      </c>
      <c r="I373" s="36">
        <f t="shared" si="28"/>
        <v>0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37">
        <f t="shared" si="29"/>
        <v>0</v>
      </c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</row>
    <row r="374" customFormat="1" spans="1:72">
      <c r="A374" s="1"/>
      <c r="B374"/>
      <c r="C374" s="4">
        <f t="shared" si="30"/>
        <v>370</v>
      </c>
      <c r="D374" s="1" t="s">
        <v>5628</v>
      </c>
      <c r="E374" s="1"/>
      <c r="F374" s="17"/>
      <c r="G374" s="17"/>
      <c r="H374" s="35">
        <f t="shared" si="27"/>
        <v>0</v>
      </c>
      <c r="I374" s="36">
        <f t="shared" si="28"/>
        <v>0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37">
        <f t="shared" si="29"/>
        <v>0</v>
      </c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</row>
    <row r="375" customFormat="1" spans="1:72">
      <c r="A375" s="1"/>
      <c r="B375"/>
      <c r="C375" s="4">
        <f t="shared" si="30"/>
        <v>371</v>
      </c>
      <c r="D375" s="1" t="s">
        <v>5629</v>
      </c>
      <c r="E375" s="1"/>
      <c r="F375" s="17"/>
      <c r="G375" s="17">
        <v>0</v>
      </c>
      <c r="H375" s="35">
        <f t="shared" si="27"/>
        <v>0</v>
      </c>
      <c r="I375" s="36">
        <f t="shared" si="28"/>
        <v>0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37">
        <f t="shared" si="29"/>
        <v>0</v>
      </c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</row>
    <row r="376" customFormat="1" spans="1:72">
      <c r="A376" s="1"/>
      <c r="B376"/>
      <c r="C376" s="4">
        <f t="shared" si="30"/>
        <v>372</v>
      </c>
      <c r="D376" s="1" t="s">
        <v>5630</v>
      </c>
      <c r="E376" s="1"/>
      <c r="F376" s="17"/>
      <c r="G376" s="17">
        <v>0</v>
      </c>
      <c r="H376" s="35">
        <f t="shared" si="27"/>
        <v>0</v>
      </c>
      <c r="I376" s="36">
        <f t="shared" si="28"/>
        <v>0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37">
        <f t="shared" si="29"/>
        <v>0</v>
      </c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</row>
    <row r="377" spans="1:72">
      <c r="A377" s="1"/>
      <c r="C377" s="4">
        <f t="shared" si="30"/>
        <v>373</v>
      </c>
      <c r="D377" s="1" t="s">
        <v>5631</v>
      </c>
      <c r="E377" s="1"/>
      <c r="F377" s="17"/>
      <c r="G377" s="17"/>
      <c r="H377" s="35">
        <f t="shared" si="27"/>
        <v>0</v>
      </c>
      <c r="I377" s="36">
        <f t="shared" si="28"/>
        <v>0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37">
        <f t="shared" si="29"/>
        <v>0</v>
      </c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</row>
    <row r="378" customFormat="1" spans="1:72">
      <c r="A378" s="1"/>
      <c r="B378"/>
      <c r="C378" s="4">
        <f t="shared" si="30"/>
        <v>374</v>
      </c>
      <c r="D378" s="1" t="s">
        <v>5632</v>
      </c>
      <c r="E378" s="1"/>
      <c r="F378" s="17"/>
      <c r="G378" s="17">
        <v>0</v>
      </c>
      <c r="H378" s="35">
        <f t="shared" si="27"/>
        <v>0</v>
      </c>
      <c r="I378" s="36">
        <f t="shared" si="28"/>
        <v>0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37">
        <f t="shared" si="29"/>
        <v>0</v>
      </c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</row>
    <row r="379" customFormat="1" spans="1:72">
      <c r="A379" s="1"/>
      <c r="B379"/>
      <c r="C379" s="4">
        <f t="shared" si="30"/>
        <v>375</v>
      </c>
      <c r="D379" s="1" t="s">
        <v>5633</v>
      </c>
      <c r="E379" s="1"/>
      <c r="F379" s="17"/>
      <c r="G379" s="17">
        <v>0</v>
      </c>
      <c r="H379" s="35">
        <f t="shared" si="27"/>
        <v>0</v>
      </c>
      <c r="I379" s="36">
        <f t="shared" si="28"/>
        <v>0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37">
        <f t="shared" si="29"/>
        <v>0</v>
      </c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</row>
    <row r="380" spans="1:72">
      <c r="A380" s="1"/>
      <c r="C380" s="4">
        <f t="shared" si="30"/>
        <v>376</v>
      </c>
      <c r="D380" s="1" t="s">
        <v>5634</v>
      </c>
      <c r="E380" s="1"/>
      <c r="F380" s="17"/>
      <c r="G380" s="17"/>
      <c r="H380" s="35">
        <f t="shared" si="27"/>
        <v>0</v>
      </c>
      <c r="I380" s="36">
        <f t="shared" si="28"/>
        <v>0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37">
        <f t="shared" si="29"/>
        <v>0</v>
      </c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</row>
    <row r="381" customFormat="1" spans="1:72">
      <c r="A381" s="1"/>
      <c r="B381"/>
      <c r="C381" s="4">
        <f t="shared" si="30"/>
        <v>377</v>
      </c>
      <c r="D381" s="1" t="s">
        <v>5635</v>
      </c>
      <c r="E381" s="1"/>
      <c r="F381" s="17"/>
      <c r="G381" s="17">
        <v>0</v>
      </c>
      <c r="H381" s="35">
        <f t="shared" si="27"/>
        <v>0</v>
      </c>
      <c r="I381" s="36">
        <f t="shared" si="28"/>
        <v>0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37">
        <f t="shared" si="29"/>
        <v>0</v>
      </c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</row>
    <row r="382" customFormat="1" spans="1:72">
      <c r="A382" s="1"/>
      <c r="B382"/>
      <c r="C382" s="4">
        <f t="shared" si="30"/>
        <v>378</v>
      </c>
      <c r="D382" s="1" t="s">
        <v>5636</v>
      </c>
      <c r="E382" s="1"/>
      <c r="F382" s="17"/>
      <c r="G382" s="17">
        <v>0</v>
      </c>
      <c r="H382" s="35">
        <f t="shared" si="27"/>
        <v>0</v>
      </c>
      <c r="I382" s="36">
        <f t="shared" si="28"/>
        <v>0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37">
        <f t="shared" si="29"/>
        <v>0</v>
      </c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</row>
    <row r="383" spans="1:72">
      <c r="A383" s="1"/>
      <c r="C383" s="4">
        <f t="shared" si="30"/>
        <v>379</v>
      </c>
      <c r="D383" s="1" t="s">
        <v>5637</v>
      </c>
      <c r="E383" s="1"/>
      <c r="F383" s="17"/>
      <c r="G383" s="17"/>
      <c r="H383" s="35">
        <f t="shared" si="27"/>
        <v>0</v>
      </c>
      <c r="I383" s="36">
        <f t="shared" si="28"/>
        <v>0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37">
        <f t="shared" si="29"/>
        <v>0</v>
      </c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</row>
    <row r="384" customFormat="1" spans="1:72">
      <c r="A384" s="1"/>
      <c r="B384"/>
      <c r="C384" s="4">
        <f t="shared" si="30"/>
        <v>380</v>
      </c>
      <c r="D384" s="1" t="s">
        <v>5638</v>
      </c>
      <c r="E384" s="1"/>
      <c r="F384" s="17"/>
      <c r="G384" s="17">
        <v>0</v>
      </c>
      <c r="H384" s="35">
        <f t="shared" si="27"/>
        <v>0</v>
      </c>
      <c r="I384" s="36">
        <f t="shared" si="28"/>
        <v>0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37">
        <f t="shared" si="29"/>
        <v>0</v>
      </c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</row>
    <row r="385" customFormat="1" spans="1:72">
      <c r="A385" s="1"/>
      <c r="B385"/>
      <c r="C385" s="4">
        <f t="shared" si="30"/>
        <v>381</v>
      </c>
      <c r="D385" s="1" t="s">
        <v>5639</v>
      </c>
      <c r="E385" s="1"/>
      <c r="F385" s="17"/>
      <c r="G385" s="17">
        <v>0</v>
      </c>
      <c r="H385" s="35">
        <f t="shared" si="27"/>
        <v>0</v>
      </c>
      <c r="I385" s="36">
        <f t="shared" si="28"/>
        <v>0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37">
        <f t="shared" si="29"/>
        <v>0</v>
      </c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</row>
    <row r="386" spans="1:72">
      <c r="A386" s="1"/>
      <c r="C386" s="4">
        <f t="shared" si="30"/>
        <v>382</v>
      </c>
      <c r="D386" s="1" t="s">
        <v>5640</v>
      </c>
      <c r="E386" s="1"/>
      <c r="F386" s="17"/>
      <c r="G386" s="17"/>
      <c r="H386" s="35">
        <f t="shared" si="27"/>
        <v>-270</v>
      </c>
      <c r="I386" s="36">
        <f t="shared" si="28"/>
        <v>0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37">
        <f t="shared" si="29"/>
        <v>270</v>
      </c>
      <c r="AP386" s="17">
        <f>50+20+200</f>
        <v>270</v>
      </c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</row>
    <row r="387" customFormat="1" spans="1:72">
      <c r="A387" s="1"/>
      <c r="B387"/>
      <c r="C387" s="4">
        <f t="shared" si="30"/>
        <v>383</v>
      </c>
      <c r="D387" s="1" t="s">
        <v>3503</v>
      </c>
      <c r="E387" s="1"/>
      <c r="F387" s="17"/>
      <c r="G387" s="17"/>
      <c r="H387" s="35">
        <f t="shared" si="27"/>
        <v>0</v>
      </c>
      <c r="I387" s="36">
        <f t="shared" si="28"/>
        <v>0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37">
        <f t="shared" si="29"/>
        <v>0</v>
      </c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</row>
    <row r="388" spans="1:72">
      <c r="A388" s="1"/>
      <c r="C388" s="4">
        <f t="shared" si="30"/>
        <v>384</v>
      </c>
      <c r="D388" s="1" t="s">
        <v>5641</v>
      </c>
      <c r="E388" s="1"/>
      <c r="F388" s="17"/>
      <c r="G388" s="17"/>
      <c r="H388" s="35">
        <f t="shared" si="27"/>
        <v>-215</v>
      </c>
      <c r="I388" s="36">
        <f t="shared" si="28"/>
        <v>0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37">
        <f t="shared" si="29"/>
        <v>215</v>
      </c>
      <c r="AP388" s="17">
        <f>15+200+0</f>
        <v>215</v>
      </c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</row>
    <row r="389" customFormat="1" spans="1:72">
      <c r="A389" s="1"/>
      <c r="B389"/>
      <c r="C389" s="4">
        <f t="shared" si="30"/>
        <v>385</v>
      </c>
      <c r="D389" s="1" t="s">
        <v>5642</v>
      </c>
      <c r="E389" s="1"/>
      <c r="F389" s="17"/>
      <c r="G389" s="17"/>
      <c r="H389" s="35">
        <f t="shared" si="27"/>
        <v>0</v>
      </c>
      <c r="I389" s="36">
        <f t="shared" si="28"/>
        <v>0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37">
        <f t="shared" si="29"/>
        <v>0</v>
      </c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</row>
    <row r="390" customFormat="1" spans="1:72">
      <c r="A390" s="1"/>
      <c r="B390"/>
      <c r="C390" s="4">
        <f t="shared" si="30"/>
        <v>386</v>
      </c>
      <c r="D390" s="1" t="s">
        <v>5643</v>
      </c>
      <c r="E390" s="1"/>
      <c r="F390" s="17"/>
      <c r="G390" s="17"/>
      <c r="H390" s="35">
        <f t="shared" ref="H390:H453" si="31">G390+I390-AO390</f>
        <v>0</v>
      </c>
      <c r="I390" s="36">
        <f t="shared" ref="I390:I453" si="32">SUM(J390:AN390)</f>
        <v>0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37">
        <f t="shared" ref="AO390:AO453" si="33">SUM(AP390:BT390)</f>
        <v>0</v>
      </c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</row>
    <row r="391" spans="1:72">
      <c r="A391" s="1"/>
      <c r="C391" s="4">
        <f t="shared" si="30"/>
        <v>387</v>
      </c>
      <c r="D391" s="1" t="s">
        <v>5644</v>
      </c>
      <c r="E391" s="1"/>
      <c r="F391" s="17"/>
      <c r="G391" s="17"/>
      <c r="H391" s="35">
        <f t="shared" si="31"/>
        <v>150</v>
      </c>
      <c r="I391" s="36">
        <f t="shared" si="32"/>
        <v>150</v>
      </c>
      <c r="J391" s="17">
        <v>150</v>
      </c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37">
        <f t="shared" si="33"/>
        <v>0</v>
      </c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</row>
    <row r="392" customFormat="1" spans="1:72">
      <c r="A392" s="1"/>
      <c r="B392"/>
      <c r="C392" s="4">
        <f t="shared" ref="C392:C455" si="34">ROW()-4</f>
        <v>388</v>
      </c>
      <c r="D392" s="1" t="s">
        <v>5645</v>
      </c>
      <c r="E392" s="1"/>
      <c r="F392" s="17"/>
      <c r="G392" s="17"/>
      <c r="H392" s="35">
        <f t="shared" si="31"/>
        <v>0</v>
      </c>
      <c r="I392" s="36">
        <f t="shared" si="32"/>
        <v>0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37">
        <f t="shared" si="33"/>
        <v>0</v>
      </c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</row>
    <row r="393" ht="16" customHeight="1" spans="1:72">
      <c r="A393" s="1"/>
      <c r="C393" s="4">
        <f t="shared" si="34"/>
        <v>389</v>
      </c>
      <c r="D393" s="1" t="s">
        <v>5646</v>
      </c>
      <c r="E393" s="1"/>
      <c r="F393" s="17"/>
      <c r="G393" s="17"/>
      <c r="H393" s="35">
        <f t="shared" si="31"/>
        <v>-235</v>
      </c>
      <c r="I393" s="36">
        <f t="shared" si="32"/>
        <v>20</v>
      </c>
      <c r="J393" s="17">
        <v>20</v>
      </c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37">
        <f t="shared" si="33"/>
        <v>255</v>
      </c>
      <c r="AP393" s="17">
        <v>100</v>
      </c>
      <c r="AQ393" s="17">
        <f>50+105</f>
        <v>155</v>
      </c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</row>
    <row r="394" customFormat="1" spans="1:72">
      <c r="A394" s="1"/>
      <c r="B394"/>
      <c r="C394" s="4">
        <f t="shared" si="34"/>
        <v>390</v>
      </c>
      <c r="D394" s="1" t="s">
        <v>5647</v>
      </c>
      <c r="E394" s="1"/>
      <c r="F394" s="17"/>
      <c r="G394" s="17">
        <v>0</v>
      </c>
      <c r="H394" s="35">
        <f t="shared" si="31"/>
        <v>5</v>
      </c>
      <c r="I394" s="36">
        <f t="shared" si="32"/>
        <v>5</v>
      </c>
      <c r="J394" s="17"/>
      <c r="K394" s="17">
        <v>5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37">
        <f t="shared" si="33"/>
        <v>0</v>
      </c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</row>
    <row r="395" customFormat="1" spans="1:72">
      <c r="A395" s="1"/>
      <c r="B395"/>
      <c r="C395" s="4">
        <f t="shared" si="34"/>
        <v>391</v>
      </c>
      <c r="D395" s="1" t="s">
        <v>5648</v>
      </c>
      <c r="E395" s="1"/>
      <c r="F395" s="17"/>
      <c r="G395" s="17">
        <v>0</v>
      </c>
      <c r="H395" s="35">
        <f t="shared" si="31"/>
        <v>0</v>
      </c>
      <c r="I395" s="36">
        <f t="shared" si="32"/>
        <v>0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37">
        <f t="shared" si="33"/>
        <v>0</v>
      </c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</row>
    <row r="396" spans="1:72">
      <c r="A396" s="1"/>
      <c r="C396" s="4">
        <f t="shared" si="34"/>
        <v>392</v>
      </c>
      <c r="D396" s="1" t="s">
        <v>5649</v>
      </c>
      <c r="E396" s="1"/>
      <c r="F396" s="17"/>
      <c r="G396" s="17"/>
      <c r="H396" s="35">
        <f t="shared" si="31"/>
        <v>-70</v>
      </c>
      <c r="I396" s="36">
        <f t="shared" si="32"/>
        <v>0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37">
        <f t="shared" si="33"/>
        <v>70</v>
      </c>
      <c r="AP396" s="17">
        <v>20</v>
      </c>
      <c r="AQ396" s="17">
        <v>50</v>
      </c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</row>
    <row r="397" customFormat="1" spans="1:72">
      <c r="A397" s="1"/>
      <c r="B397"/>
      <c r="C397" s="4">
        <f t="shared" si="34"/>
        <v>393</v>
      </c>
      <c r="D397" s="1" t="s">
        <v>5650</v>
      </c>
      <c r="E397" s="1"/>
      <c r="F397" s="17"/>
      <c r="G397" s="17">
        <v>0</v>
      </c>
      <c r="H397" s="35">
        <f t="shared" si="31"/>
        <v>50</v>
      </c>
      <c r="I397" s="36">
        <f t="shared" si="32"/>
        <v>50</v>
      </c>
      <c r="J397" s="17">
        <v>50</v>
      </c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37">
        <f t="shared" si="33"/>
        <v>0</v>
      </c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</row>
    <row r="398" customFormat="1" spans="1:72">
      <c r="A398" s="1"/>
      <c r="B398"/>
      <c r="C398" s="4">
        <f t="shared" si="34"/>
        <v>394</v>
      </c>
      <c r="D398" s="1" t="s">
        <v>5651</v>
      </c>
      <c r="E398" s="1"/>
      <c r="F398" s="17"/>
      <c r="G398" s="17">
        <v>0</v>
      </c>
      <c r="H398" s="35">
        <f t="shared" si="31"/>
        <v>0</v>
      </c>
      <c r="I398" s="36">
        <f t="shared" si="32"/>
        <v>0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37">
        <f t="shared" si="33"/>
        <v>0</v>
      </c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</row>
    <row r="399" spans="1:72">
      <c r="A399" s="1"/>
      <c r="C399" s="4">
        <f t="shared" si="34"/>
        <v>395</v>
      </c>
      <c r="D399" s="1" t="s">
        <v>5652</v>
      </c>
      <c r="E399" s="1"/>
      <c r="F399" s="17"/>
      <c r="G399" s="17"/>
      <c r="H399" s="35">
        <f t="shared" si="31"/>
        <v>-100</v>
      </c>
      <c r="I399" s="36">
        <f t="shared" si="32"/>
        <v>0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37">
        <f t="shared" si="33"/>
        <v>100</v>
      </c>
      <c r="AP399" s="17">
        <v>100</v>
      </c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</row>
    <row r="400" customFormat="1" spans="1:72">
      <c r="A400" s="1"/>
      <c r="B400"/>
      <c r="C400" s="4">
        <f t="shared" si="34"/>
        <v>396</v>
      </c>
      <c r="D400" s="1" t="s">
        <v>5653</v>
      </c>
      <c r="E400" s="1"/>
      <c r="F400" s="17"/>
      <c r="G400" s="17"/>
      <c r="H400" s="35">
        <f t="shared" si="31"/>
        <v>0</v>
      </c>
      <c r="I400" s="36">
        <f t="shared" si="32"/>
        <v>0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37">
        <f t="shared" si="33"/>
        <v>0</v>
      </c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</row>
    <row r="401" customFormat="1" spans="1:72">
      <c r="A401" s="1"/>
      <c r="B401"/>
      <c r="C401" s="4">
        <f t="shared" si="34"/>
        <v>397</v>
      </c>
      <c r="D401" s="1" t="s">
        <v>5654</v>
      </c>
      <c r="E401" s="1"/>
      <c r="F401" s="17"/>
      <c r="G401" s="17"/>
      <c r="H401" s="35">
        <f t="shared" si="31"/>
        <v>0</v>
      </c>
      <c r="I401" s="36">
        <f t="shared" si="32"/>
        <v>0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37">
        <f t="shared" si="33"/>
        <v>0</v>
      </c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</row>
    <row r="402" spans="1:72">
      <c r="A402" s="1"/>
      <c r="C402" s="4">
        <f t="shared" si="34"/>
        <v>398</v>
      </c>
      <c r="D402" s="1" t="s">
        <v>5655</v>
      </c>
      <c r="E402" s="1"/>
      <c r="F402" s="17"/>
      <c r="G402" s="17"/>
      <c r="H402" s="35">
        <f t="shared" si="31"/>
        <v>-5</v>
      </c>
      <c r="I402" s="36">
        <f t="shared" si="32"/>
        <v>0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37">
        <f t="shared" si="33"/>
        <v>5</v>
      </c>
      <c r="AP402" s="17"/>
      <c r="AQ402" s="17">
        <f>3+2</f>
        <v>5</v>
      </c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</row>
    <row r="403" customFormat="1" spans="1:72">
      <c r="A403" s="1"/>
      <c r="B403"/>
      <c r="C403" s="4">
        <f t="shared" si="34"/>
        <v>399</v>
      </c>
      <c r="D403" s="1" t="s">
        <v>5656</v>
      </c>
      <c r="E403" s="1"/>
      <c r="F403" s="17"/>
      <c r="G403" s="17"/>
      <c r="H403" s="35">
        <f t="shared" si="31"/>
        <v>0</v>
      </c>
      <c r="I403" s="36">
        <f t="shared" si="32"/>
        <v>0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37">
        <f t="shared" si="33"/>
        <v>0</v>
      </c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</row>
    <row r="404" customFormat="1" spans="1:72">
      <c r="A404" s="1"/>
      <c r="B404"/>
      <c r="C404" s="4">
        <f t="shared" si="34"/>
        <v>400</v>
      </c>
      <c r="D404" s="1" t="s">
        <v>5657</v>
      </c>
      <c r="E404" s="1"/>
      <c r="F404" s="17"/>
      <c r="G404" s="17"/>
      <c r="H404" s="35">
        <f t="shared" si="31"/>
        <v>400</v>
      </c>
      <c r="I404" s="36">
        <f t="shared" si="32"/>
        <v>400</v>
      </c>
      <c r="J404" s="17">
        <f>200+200</f>
        <v>400</v>
      </c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37">
        <f t="shared" si="33"/>
        <v>0</v>
      </c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</row>
    <row r="405" spans="1:72">
      <c r="A405" s="1"/>
      <c r="C405" s="4">
        <f t="shared" si="34"/>
        <v>401</v>
      </c>
      <c r="D405" s="1" t="s">
        <v>5658</v>
      </c>
      <c r="E405" s="1"/>
      <c r="F405" s="17"/>
      <c r="G405" s="17"/>
      <c r="H405" s="35">
        <f t="shared" si="31"/>
        <v>0</v>
      </c>
      <c r="I405" s="36">
        <f t="shared" si="32"/>
        <v>0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37">
        <f t="shared" si="33"/>
        <v>0</v>
      </c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</row>
    <row r="406" customFormat="1" spans="1:72">
      <c r="A406" s="1"/>
      <c r="B406"/>
      <c r="C406" s="4">
        <f t="shared" si="34"/>
        <v>402</v>
      </c>
      <c r="D406" s="1" t="s">
        <v>5659</v>
      </c>
      <c r="E406" s="1"/>
      <c r="F406" s="17"/>
      <c r="G406" s="17"/>
      <c r="H406" s="35">
        <f t="shared" si="31"/>
        <v>0</v>
      </c>
      <c r="I406" s="36">
        <f t="shared" si="32"/>
        <v>0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37">
        <f t="shared" si="33"/>
        <v>0</v>
      </c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</row>
    <row r="407" spans="1:72">
      <c r="A407" s="1"/>
      <c r="C407" s="4">
        <f t="shared" si="34"/>
        <v>403</v>
      </c>
      <c r="D407" s="1" t="s">
        <v>5660</v>
      </c>
      <c r="E407" s="1"/>
      <c r="F407" s="17"/>
      <c r="G407" s="17"/>
      <c r="H407" s="35">
        <f t="shared" si="31"/>
        <v>-11</v>
      </c>
      <c r="I407" s="36">
        <f t="shared" si="32"/>
        <v>0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37">
        <f t="shared" si="33"/>
        <v>11</v>
      </c>
      <c r="AP407" s="17">
        <v>1</v>
      </c>
      <c r="AQ407" s="17">
        <v>10</v>
      </c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</row>
    <row r="408" customFormat="1" spans="1:72">
      <c r="A408" s="1"/>
      <c r="B408"/>
      <c r="C408" s="4">
        <f t="shared" si="34"/>
        <v>404</v>
      </c>
      <c r="D408" s="1" t="s">
        <v>5661</v>
      </c>
      <c r="E408" s="1"/>
      <c r="F408" s="17"/>
      <c r="G408" s="17"/>
      <c r="H408" s="35">
        <f t="shared" si="31"/>
        <v>0</v>
      </c>
      <c r="I408" s="36">
        <f t="shared" si="32"/>
        <v>0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37">
        <f t="shared" si="33"/>
        <v>0</v>
      </c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</row>
    <row r="409" spans="1:72">
      <c r="A409" s="1"/>
      <c r="C409" s="4">
        <f t="shared" si="34"/>
        <v>405</v>
      </c>
      <c r="D409" s="1" t="s">
        <v>5662</v>
      </c>
      <c r="E409" s="1"/>
      <c r="F409" s="17"/>
      <c r="G409" s="17"/>
      <c r="H409" s="35">
        <f t="shared" si="31"/>
        <v>-80</v>
      </c>
      <c r="I409" s="36">
        <f t="shared" si="32"/>
        <v>0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37">
        <f t="shared" si="33"/>
        <v>80</v>
      </c>
      <c r="AP409" s="17">
        <v>80</v>
      </c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</row>
    <row r="410" customFormat="1" spans="1:72">
      <c r="A410" s="1"/>
      <c r="B410"/>
      <c r="C410" s="4">
        <f t="shared" si="34"/>
        <v>406</v>
      </c>
      <c r="D410" s="1" t="s">
        <v>5663</v>
      </c>
      <c r="E410" s="1"/>
      <c r="F410" s="17"/>
      <c r="G410" s="17"/>
      <c r="H410" s="35">
        <f t="shared" si="31"/>
        <v>0</v>
      </c>
      <c r="I410" s="36">
        <f t="shared" si="32"/>
        <v>0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37">
        <f t="shared" si="33"/>
        <v>0</v>
      </c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</row>
    <row r="411" customFormat="1" spans="1:72">
      <c r="A411" s="1"/>
      <c r="B411"/>
      <c r="C411" s="4">
        <f t="shared" si="34"/>
        <v>407</v>
      </c>
      <c r="D411" s="1" t="s">
        <v>5664</v>
      </c>
      <c r="E411" s="1"/>
      <c r="F411" s="17"/>
      <c r="G411" s="17"/>
      <c r="H411" s="35">
        <f t="shared" si="31"/>
        <v>0</v>
      </c>
      <c r="I411" s="36">
        <f t="shared" si="32"/>
        <v>0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37">
        <f t="shared" si="33"/>
        <v>0</v>
      </c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</row>
    <row r="412" spans="1:72">
      <c r="A412" s="1"/>
      <c r="C412" s="4">
        <f t="shared" si="34"/>
        <v>408</v>
      </c>
      <c r="D412" s="1" t="s">
        <v>5665</v>
      </c>
      <c r="E412" s="1"/>
      <c r="F412" s="17"/>
      <c r="G412" s="17"/>
      <c r="H412" s="35">
        <f t="shared" si="31"/>
        <v>-653</v>
      </c>
      <c r="I412" s="36">
        <f t="shared" si="32"/>
        <v>60</v>
      </c>
      <c r="J412" s="17">
        <v>60</v>
      </c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37">
        <f t="shared" si="33"/>
        <v>713</v>
      </c>
      <c r="AP412" s="17">
        <f>70+60+80</f>
        <v>210</v>
      </c>
      <c r="AQ412" s="17">
        <v>503</v>
      </c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</row>
    <row r="413" customFormat="1" spans="1:72">
      <c r="A413" s="1"/>
      <c r="B413"/>
      <c r="C413" s="4">
        <f t="shared" si="34"/>
        <v>409</v>
      </c>
      <c r="D413" s="1" t="s">
        <v>5666</v>
      </c>
      <c r="E413" s="1"/>
      <c r="F413" s="17"/>
      <c r="G413" s="17">
        <v>0</v>
      </c>
      <c r="H413" s="35">
        <f t="shared" si="31"/>
        <v>0</v>
      </c>
      <c r="I413" s="36">
        <f t="shared" si="32"/>
        <v>0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37">
        <f t="shared" si="33"/>
        <v>0</v>
      </c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</row>
    <row r="414" customFormat="1" spans="1:72">
      <c r="A414" s="1"/>
      <c r="B414"/>
      <c r="C414" s="4">
        <f t="shared" si="34"/>
        <v>410</v>
      </c>
      <c r="D414" s="1" t="s">
        <v>5667</v>
      </c>
      <c r="E414" s="1"/>
      <c r="F414" s="17"/>
      <c r="G414" s="17">
        <v>0</v>
      </c>
      <c r="H414" s="35">
        <f t="shared" si="31"/>
        <v>0</v>
      </c>
      <c r="I414" s="36">
        <f t="shared" si="32"/>
        <v>0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37">
        <f t="shared" si="33"/>
        <v>0</v>
      </c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</row>
    <row r="415" spans="1:72">
      <c r="A415" s="1"/>
      <c r="C415" s="4">
        <f t="shared" si="34"/>
        <v>411</v>
      </c>
      <c r="D415" s="1" t="s">
        <v>5668</v>
      </c>
      <c r="E415" s="1"/>
      <c r="F415" s="17"/>
      <c r="G415" s="17"/>
      <c r="H415" s="35">
        <f t="shared" si="31"/>
        <v>-150</v>
      </c>
      <c r="I415" s="36">
        <f t="shared" si="32"/>
        <v>0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37">
        <f t="shared" si="33"/>
        <v>150</v>
      </c>
      <c r="AP415" s="17"/>
      <c r="AQ415" s="17">
        <v>150</v>
      </c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</row>
    <row r="416" customFormat="1" spans="1:72">
      <c r="A416" s="1"/>
      <c r="B416"/>
      <c r="C416" s="4">
        <f t="shared" si="34"/>
        <v>412</v>
      </c>
      <c r="D416" s="1" t="s">
        <v>5669</v>
      </c>
      <c r="E416" s="1"/>
      <c r="F416" s="17"/>
      <c r="G416" s="17">
        <v>0</v>
      </c>
      <c r="H416" s="35">
        <f t="shared" si="31"/>
        <v>0</v>
      </c>
      <c r="I416" s="36">
        <f t="shared" si="32"/>
        <v>0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37">
        <f t="shared" si="33"/>
        <v>0</v>
      </c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</row>
    <row r="417" customFormat="1" spans="1:72">
      <c r="A417" s="1"/>
      <c r="B417"/>
      <c r="C417" s="4">
        <f t="shared" si="34"/>
        <v>413</v>
      </c>
      <c r="D417" s="1" t="s">
        <v>5670</v>
      </c>
      <c r="E417" s="1"/>
      <c r="F417" s="17"/>
      <c r="G417" s="17">
        <v>0</v>
      </c>
      <c r="H417" s="35">
        <f t="shared" si="31"/>
        <v>0</v>
      </c>
      <c r="I417" s="36">
        <f t="shared" si="32"/>
        <v>0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37">
        <f t="shared" si="33"/>
        <v>0</v>
      </c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</row>
    <row r="418" spans="1:72">
      <c r="A418" s="1"/>
      <c r="C418" s="4">
        <f t="shared" si="34"/>
        <v>414</v>
      </c>
      <c r="D418" s="1" t="s">
        <v>5671</v>
      </c>
      <c r="E418" s="1"/>
      <c r="F418" s="17"/>
      <c r="G418" s="17"/>
      <c r="H418" s="35">
        <f t="shared" si="31"/>
        <v>0</v>
      </c>
      <c r="I418" s="36">
        <f t="shared" si="32"/>
        <v>0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37">
        <f t="shared" si="33"/>
        <v>0</v>
      </c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</row>
    <row r="419" customFormat="1" spans="1:72">
      <c r="A419" s="1"/>
      <c r="B419"/>
      <c r="C419" s="4">
        <f t="shared" si="34"/>
        <v>415</v>
      </c>
      <c r="D419" s="1" t="s">
        <v>5672</v>
      </c>
      <c r="E419" s="1"/>
      <c r="F419" s="17"/>
      <c r="G419" s="17">
        <v>0</v>
      </c>
      <c r="H419" s="35">
        <f t="shared" si="31"/>
        <v>0</v>
      </c>
      <c r="I419" s="36">
        <f t="shared" si="32"/>
        <v>0</v>
      </c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37">
        <f t="shared" si="33"/>
        <v>0</v>
      </c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</row>
    <row r="420" customFormat="1" spans="1:72">
      <c r="A420" s="1"/>
      <c r="B420"/>
      <c r="C420" s="4">
        <f t="shared" si="34"/>
        <v>416</v>
      </c>
      <c r="D420" s="1" t="s">
        <v>5673</v>
      </c>
      <c r="E420" s="1"/>
      <c r="F420" s="17"/>
      <c r="G420" s="17">
        <v>0</v>
      </c>
      <c r="H420" s="35">
        <f t="shared" si="31"/>
        <v>0</v>
      </c>
      <c r="I420" s="36">
        <f t="shared" si="32"/>
        <v>0</v>
      </c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37">
        <f t="shared" si="33"/>
        <v>0</v>
      </c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</row>
    <row r="421" spans="1:72">
      <c r="A421" s="1"/>
      <c r="C421" s="4">
        <f t="shared" si="34"/>
        <v>417</v>
      </c>
      <c r="D421" s="1" t="s">
        <v>5674</v>
      </c>
      <c r="E421" s="1"/>
      <c r="F421" s="17"/>
      <c r="G421" s="17"/>
      <c r="H421" s="35">
        <f t="shared" si="31"/>
        <v>-100</v>
      </c>
      <c r="I421" s="36">
        <f t="shared" si="32"/>
        <v>0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37">
        <f t="shared" si="33"/>
        <v>100</v>
      </c>
      <c r="AP421" s="17">
        <v>100</v>
      </c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</row>
    <row r="422" customFormat="1" spans="1:72">
      <c r="A422" s="1"/>
      <c r="B422"/>
      <c r="C422" s="4">
        <f t="shared" si="34"/>
        <v>418</v>
      </c>
      <c r="D422" s="1" t="s">
        <v>5675</v>
      </c>
      <c r="E422" s="1"/>
      <c r="F422" s="17"/>
      <c r="G422" s="17"/>
      <c r="H422" s="35">
        <f t="shared" si="31"/>
        <v>0</v>
      </c>
      <c r="I422" s="36">
        <f t="shared" si="32"/>
        <v>0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37">
        <f t="shared" si="33"/>
        <v>0</v>
      </c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</row>
    <row r="423" customFormat="1" spans="1:72">
      <c r="A423" s="1"/>
      <c r="B423"/>
      <c r="C423" s="4">
        <f t="shared" si="34"/>
        <v>419</v>
      </c>
      <c r="D423" s="1" t="s">
        <v>5676</v>
      </c>
      <c r="E423" s="1"/>
      <c r="F423" s="17"/>
      <c r="G423" s="17"/>
      <c r="H423" s="35">
        <f t="shared" si="31"/>
        <v>0</v>
      </c>
      <c r="I423" s="36">
        <f t="shared" si="32"/>
        <v>0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37">
        <f t="shared" si="33"/>
        <v>0</v>
      </c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</row>
    <row r="424" spans="1:72">
      <c r="A424" s="1"/>
      <c r="C424" s="4">
        <f t="shared" si="34"/>
        <v>420</v>
      </c>
      <c r="D424" s="1" t="s">
        <v>5677</v>
      </c>
      <c r="E424" s="1"/>
      <c r="F424" s="17"/>
      <c r="G424" s="17"/>
      <c r="H424" s="35">
        <f t="shared" si="31"/>
        <v>0</v>
      </c>
      <c r="I424" s="36">
        <f t="shared" si="32"/>
        <v>0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37">
        <f t="shared" si="33"/>
        <v>0</v>
      </c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</row>
    <row r="425" customFormat="1" spans="1:72">
      <c r="A425" s="1"/>
      <c r="B425"/>
      <c r="C425" s="4">
        <f t="shared" si="34"/>
        <v>421</v>
      </c>
      <c r="D425" s="1" t="s">
        <v>5678</v>
      </c>
      <c r="E425" s="1"/>
      <c r="F425" s="17"/>
      <c r="G425" s="17"/>
      <c r="H425" s="35">
        <f t="shared" si="31"/>
        <v>0</v>
      </c>
      <c r="I425" s="36">
        <f t="shared" si="32"/>
        <v>0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37">
        <f t="shared" si="33"/>
        <v>0</v>
      </c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</row>
    <row r="426" spans="1:72">
      <c r="A426" s="1"/>
      <c r="C426" s="4">
        <f t="shared" si="34"/>
        <v>422</v>
      </c>
      <c r="D426" s="1" t="s">
        <v>5679</v>
      </c>
      <c r="E426" s="1"/>
      <c r="F426" s="17"/>
      <c r="G426" s="17"/>
      <c r="H426" s="35">
        <f t="shared" si="31"/>
        <v>0</v>
      </c>
      <c r="I426" s="36">
        <f t="shared" si="32"/>
        <v>0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37">
        <f t="shared" si="33"/>
        <v>0</v>
      </c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</row>
    <row r="427" customFormat="1" spans="1:72">
      <c r="A427" s="1"/>
      <c r="B427"/>
      <c r="C427" s="4">
        <f t="shared" si="34"/>
        <v>423</v>
      </c>
      <c r="D427" s="1" t="s">
        <v>5680</v>
      </c>
      <c r="E427" s="1"/>
      <c r="F427" s="17"/>
      <c r="G427" s="17"/>
      <c r="H427" s="35">
        <f t="shared" si="31"/>
        <v>0</v>
      </c>
      <c r="I427" s="36">
        <f t="shared" si="32"/>
        <v>0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37">
        <f t="shared" si="33"/>
        <v>0</v>
      </c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</row>
    <row r="428" spans="1:72">
      <c r="A428" s="1"/>
      <c r="C428" s="4">
        <f t="shared" si="34"/>
        <v>424</v>
      </c>
      <c r="D428" s="1" t="s">
        <v>5681</v>
      </c>
      <c r="E428" s="1"/>
      <c r="F428" s="17"/>
      <c r="G428" s="17"/>
      <c r="H428" s="35">
        <f t="shared" si="31"/>
        <v>0</v>
      </c>
      <c r="I428" s="36">
        <f t="shared" si="32"/>
        <v>0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37">
        <f t="shared" si="33"/>
        <v>0</v>
      </c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</row>
    <row r="429" customFormat="1" spans="1:72">
      <c r="A429" s="1"/>
      <c r="B429"/>
      <c r="C429" s="4">
        <f t="shared" si="34"/>
        <v>425</v>
      </c>
      <c r="D429" s="1" t="s">
        <v>5682</v>
      </c>
      <c r="E429" s="1"/>
      <c r="F429" s="17"/>
      <c r="G429" s="17"/>
      <c r="H429" s="35">
        <f t="shared" si="31"/>
        <v>0</v>
      </c>
      <c r="I429" s="36">
        <f t="shared" si="32"/>
        <v>0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37">
        <f t="shared" si="33"/>
        <v>0</v>
      </c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</row>
    <row r="430" spans="1:72">
      <c r="A430" s="1"/>
      <c r="C430" s="4">
        <f t="shared" si="34"/>
        <v>426</v>
      </c>
      <c r="D430" s="1" t="s">
        <v>5683</v>
      </c>
      <c r="E430" s="1"/>
      <c r="F430" s="17"/>
      <c r="G430" s="17"/>
      <c r="H430" s="35">
        <f t="shared" si="31"/>
        <v>0</v>
      </c>
      <c r="I430" s="36">
        <f t="shared" si="32"/>
        <v>0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37">
        <f t="shared" si="33"/>
        <v>0</v>
      </c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</row>
    <row r="431" customFormat="1" spans="1:72">
      <c r="A431" s="1"/>
      <c r="B431"/>
      <c r="C431" s="4">
        <f t="shared" si="34"/>
        <v>427</v>
      </c>
      <c r="D431" s="1" t="s">
        <v>5684</v>
      </c>
      <c r="E431" s="1"/>
      <c r="F431" s="17"/>
      <c r="G431" s="17">
        <v>0</v>
      </c>
      <c r="H431" s="35">
        <f t="shared" si="31"/>
        <v>0</v>
      </c>
      <c r="I431" s="36">
        <f t="shared" si="32"/>
        <v>0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37">
        <f t="shared" si="33"/>
        <v>0</v>
      </c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</row>
    <row r="432" customFormat="1" spans="1:72">
      <c r="A432" s="1"/>
      <c r="B432"/>
      <c r="C432" s="4">
        <f t="shared" si="34"/>
        <v>428</v>
      </c>
      <c r="D432" s="1" t="s">
        <v>5685</v>
      </c>
      <c r="E432" s="1"/>
      <c r="F432" s="17"/>
      <c r="G432" s="17">
        <v>0</v>
      </c>
      <c r="H432" s="35">
        <f t="shared" si="31"/>
        <v>0</v>
      </c>
      <c r="I432" s="36">
        <f t="shared" si="32"/>
        <v>0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37">
        <f t="shared" si="33"/>
        <v>0</v>
      </c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</row>
    <row r="433" spans="1:72">
      <c r="A433" s="1"/>
      <c r="C433" s="4">
        <f t="shared" si="34"/>
        <v>429</v>
      </c>
      <c r="D433" s="1" t="s">
        <v>5686</v>
      </c>
      <c r="E433" s="1"/>
      <c r="F433" s="17"/>
      <c r="G433" s="17"/>
      <c r="H433" s="35">
        <f t="shared" si="31"/>
        <v>0</v>
      </c>
      <c r="I433" s="36">
        <f t="shared" si="32"/>
        <v>0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37">
        <f t="shared" si="33"/>
        <v>0</v>
      </c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</row>
    <row r="434" customFormat="1" spans="1:72">
      <c r="A434" s="1"/>
      <c r="B434"/>
      <c r="C434" s="4">
        <f t="shared" si="34"/>
        <v>430</v>
      </c>
      <c r="D434" s="1" t="s">
        <v>5687</v>
      </c>
      <c r="E434" s="1"/>
      <c r="F434" s="17"/>
      <c r="G434" s="17">
        <v>0</v>
      </c>
      <c r="H434" s="35">
        <f t="shared" si="31"/>
        <v>0</v>
      </c>
      <c r="I434" s="36">
        <f t="shared" si="32"/>
        <v>0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37">
        <f t="shared" si="33"/>
        <v>0</v>
      </c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</row>
    <row r="435" customFormat="1" spans="1:72">
      <c r="A435" s="1"/>
      <c r="B435"/>
      <c r="C435" s="4">
        <f t="shared" si="34"/>
        <v>431</v>
      </c>
      <c r="D435" s="1" t="s">
        <v>5688</v>
      </c>
      <c r="E435" s="1"/>
      <c r="F435" s="17"/>
      <c r="G435" s="17">
        <v>0</v>
      </c>
      <c r="H435" s="35">
        <f t="shared" si="31"/>
        <v>0</v>
      </c>
      <c r="I435" s="36">
        <f t="shared" si="32"/>
        <v>0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37">
        <f t="shared" si="33"/>
        <v>0</v>
      </c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</row>
    <row r="436" spans="1:72">
      <c r="A436" s="1"/>
      <c r="C436" s="4">
        <f t="shared" si="34"/>
        <v>432</v>
      </c>
      <c r="D436" s="1" t="s">
        <v>5689</v>
      </c>
      <c r="E436" s="1"/>
      <c r="F436" s="17"/>
      <c r="G436" s="17"/>
      <c r="H436" s="35">
        <f t="shared" si="31"/>
        <v>0</v>
      </c>
      <c r="I436" s="36">
        <f t="shared" si="32"/>
        <v>0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37">
        <f t="shared" si="33"/>
        <v>0</v>
      </c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</row>
    <row r="437" customFormat="1" spans="1:72">
      <c r="A437" s="1"/>
      <c r="B437"/>
      <c r="C437" s="4">
        <f t="shared" si="34"/>
        <v>433</v>
      </c>
      <c r="D437" s="1" t="s">
        <v>5690</v>
      </c>
      <c r="E437" s="1"/>
      <c r="F437" s="17"/>
      <c r="G437" s="17">
        <v>0</v>
      </c>
      <c r="H437" s="35">
        <f t="shared" si="31"/>
        <v>0</v>
      </c>
      <c r="I437" s="36">
        <f t="shared" si="32"/>
        <v>0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37">
        <f t="shared" si="33"/>
        <v>0</v>
      </c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</row>
    <row r="438" customFormat="1" spans="1:72">
      <c r="A438" s="1"/>
      <c r="B438"/>
      <c r="C438" s="4">
        <f t="shared" si="34"/>
        <v>434</v>
      </c>
      <c r="D438" s="1" t="s">
        <v>5691</v>
      </c>
      <c r="E438" s="1"/>
      <c r="F438" s="17"/>
      <c r="G438" s="17">
        <v>0</v>
      </c>
      <c r="H438" s="35">
        <f t="shared" si="31"/>
        <v>0</v>
      </c>
      <c r="I438" s="36">
        <f t="shared" si="32"/>
        <v>0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37">
        <f t="shared" si="33"/>
        <v>0</v>
      </c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</row>
    <row r="439" spans="1:72">
      <c r="A439" s="1"/>
      <c r="C439" s="4">
        <f t="shared" si="34"/>
        <v>435</v>
      </c>
      <c r="D439" s="1" t="s">
        <v>5692</v>
      </c>
      <c r="E439" s="1"/>
      <c r="F439" s="17"/>
      <c r="G439" s="17"/>
      <c r="H439" s="35">
        <f t="shared" si="31"/>
        <v>-100</v>
      </c>
      <c r="I439" s="36">
        <f t="shared" si="32"/>
        <v>0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37">
        <f t="shared" si="33"/>
        <v>100</v>
      </c>
      <c r="AP439" s="17">
        <v>100</v>
      </c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</row>
    <row r="440" customFormat="1" spans="1:72">
      <c r="A440" s="1"/>
      <c r="B440"/>
      <c r="C440" s="4">
        <f t="shared" si="34"/>
        <v>436</v>
      </c>
      <c r="D440" s="1" t="s">
        <v>5693</v>
      </c>
      <c r="E440" s="1"/>
      <c r="F440" s="17"/>
      <c r="G440" s="17">
        <v>0</v>
      </c>
      <c r="H440" s="35">
        <f t="shared" si="31"/>
        <v>0</v>
      </c>
      <c r="I440" s="36">
        <f t="shared" si="32"/>
        <v>0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37">
        <f t="shared" si="33"/>
        <v>0</v>
      </c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</row>
    <row r="441" customFormat="1" spans="1:72">
      <c r="A441" s="1"/>
      <c r="B441"/>
      <c r="C441" s="4">
        <f t="shared" si="34"/>
        <v>437</v>
      </c>
      <c r="D441" s="1" t="s">
        <v>5694</v>
      </c>
      <c r="E441" s="1"/>
      <c r="F441" s="17"/>
      <c r="G441" s="17">
        <v>0</v>
      </c>
      <c r="H441" s="35">
        <f t="shared" si="31"/>
        <v>0</v>
      </c>
      <c r="I441" s="36">
        <f t="shared" si="32"/>
        <v>0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37">
        <f t="shared" si="33"/>
        <v>0</v>
      </c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</row>
    <row r="442" spans="1:72">
      <c r="A442" s="1"/>
      <c r="C442" s="4">
        <f t="shared" si="34"/>
        <v>438</v>
      </c>
      <c r="D442" s="1" t="s">
        <v>5695</v>
      </c>
      <c r="E442" s="1"/>
      <c r="F442" s="17"/>
      <c r="G442" s="17"/>
      <c r="H442" s="35">
        <f t="shared" si="31"/>
        <v>-35</v>
      </c>
      <c r="I442" s="36">
        <f t="shared" si="32"/>
        <v>25</v>
      </c>
      <c r="J442" s="17">
        <v>25</v>
      </c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37">
        <f t="shared" si="33"/>
        <v>60</v>
      </c>
      <c r="AP442" s="17"/>
      <c r="AQ442" s="17">
        <v>60</v>
      </c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</row>
    <row r="443" customFormat="1" spans="1:72">
      <c r="A443" s="1"/>
      <c r="B443"/>
      <c r="C443" s="4">
        <f t="shared" si="34"/>
        <v>439</v>
      </c>
      <c r="D443" s="1" t="s">
        <v>5696</v>
      </c>
      <c r="E443" s="1"/>
      <c r="F443" s="17"/>
      <c r="G443" s="17"/>
      <c r="H443" s="35">
        <f t="shared" si="31"/>
        <v>0</v>
      </c>
      <c r="I443" s="36">
        <f t="shared" si="32"/>
        <v>0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37">
        <f t="shared" si="33"/>
        <v>0</v>
      </c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</row>
    <row r="444" spans="1:72">
      <c r="A444" s="1"/>
      <c r="C444" s="4">
        <f t="shared" si="34"/>
        <v>440</v>
      </c>
      <c r="D444" s="1" t="s">
        <v>5697</v>
      </c>
      <c r="E444" s="1"/>
      <c r="F444" s="17"/>
      <c r="G444" s="17"/>
      <c r="H444" s="35">
        <f t="shared" si="31"/>
        <v>0</v>
      </c>
      <c r="I444" s="36">
        <f t="shared" si="32"/>
        <v>0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37">
        <f t="shared" si="33"/>
        <v>0</v>
      </c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</row>
    <row r="445" customFormat="1" spans="1:72">
      <c r="A445" s="1"/>
      <c r="B445"/>
      <c r="C445" s="4">
        <f t="shared" si="34"/>
        <v>441</v>
      </c>
      <c r="D445" s="1" t="s">
        <v>5698</v>
      </c>
      <c r="E445" s="1"/>
      <c r="F445" s="17"/>
      <c r="G445" s="17"/>
      <c r="H445" s="35">
        <f t="shared" si="31"/>
        <v>0</v>
      </c>
      <c r="I445" s="36">
        <f t="shared" si="32"/>
        <v>0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37">
        <f t="shared" si="33"/>
        <v>0</v>
      </c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</row>
    <row r="446" spans="1:72">
      <c r="A446" s="1"/>
      <c r="C446" s="4">
        <f t="shared" si="34"/>
        <v>442</v>
      </c>
      <c r="D446" s="1" t="s">
        <v>5699</v>
      </c>
      <c r="E446" s="1"/>
      <c r="F446" s="17"/>
      <c r="G446" s="17"/>
      <c r="H446" s="35">
        <f t="shared" si="31"/>
        <v>0</v>
      </c>
      <c r="I446" s="36">
        <f t="shared" si="32"/>
        <v>0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37">
        <f t="shared" si="33"/>
        <v>0</v>
      </c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</row>
    <row r="447" customFormat="1" spans="1:72">
      <c r="A447" s="1"/>
      <c r="B447"/>
      <c r="C447" s="4">
        <f t="shared" si="34"/>
        <v>443</v>
      </c>
      <c r="D447" s="1" t="s">
        <v>5700</v>
      </c>
      <c r="E447" s="1"/>
      <c r="F447" s="17"/>
      <c r="G447" s="17">
        <v>0</v>
      </c>
      <c r="H447" s="35">
        <f t="shared" si="31"/>
        <v>0</v>
      </c>
      <c r="I447" s="36">
        <f t="shared" si="32"/>
        <v>0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37">
        <f t="shared" si="33"/>
        <v>0</v>
      </c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</row>
    <row r="448" customFormat="1" spans="1:72">
      <c r="A448" s="1"/>
      <c r="B448"/>
      <c r="C448" s="4">
        <f t="shared" si="34"/>
        <v>444</v>
      </c>
      <c r="D448" s="1" t="s">
        <v>5701</v>
      </c>
      <c r="E448" s="1"/>
      <c r="F448" s="17"/>
      <c r="G448" s="17">
        <v>0</v>
      </c>
      <c r="H448" s="35">
        <f t="shared" si="31"/>
        <v>0</v>
      </c>
      <c r="I448" s="36">
        <f t="shared" si="32"/>
        <v>0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37">
        <f t="shared" si="33"/>
        <v>0</v>
      </c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</row>
    <row r="449" spans="1:72">
      <c r="A449" s="1"/>
      <c r="C449" s="4">
        <f t="shared" si="34"/>
        <v>445</v>
      </c>
      <c r="D449" s="1" t="s">
        <v>5702</v>
      </c>
      <c r="E449" s="1"/>
      <c r="F449" s="17"/>
      <c r="G449" s="17"/>
      <c r="H449" s="35">
        <f t="shared" si="31"/>
        <v>0</v>
      </c>
      <c r="I449" s="36">
        <f t="shared" si="32"/>
        <v>0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37">
        <f t="shared" si="33"/>
        <v>0</v>
      </c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</row>
    <row r="450" customFormat="1" spans="1:72">
      <c r="A450" s="1"/>
      <c r="B450"/>
      <c r="C450" s="4">
        <f t="shared" si="34"/>
        <v>446</v>
      </c>
      <c r="D450" s="1" t="s">
        <v>5703</v>
      </c>
      <c r="E450" s="1"/>
      <c r="F450" s="17"/>
      <c r="G450" s="17">
        <v>0</v>
      </c>
      <c r="H450" s="35">
        <f t="shared" si="31"/>
        <v>-100</v>
      </c>
      <c r="I450" s="36">
        <f t="shared" si="32"/>
        <v>0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37">
        <f t="shared" si="33"/>
        <v>100</v>
      </c>
      <c r="AP450" s="17">
        <v>100</v>
      </c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</row>
    <row r="451" customFormat="1" spans="1:72">
      <c r="A451" s="1"/>
      <c r="B451"/>
      <c r="C451" s="4">
        <f t="shared" si="34"/>
        <v>447</v>
      </c>
      <c r="D451" s="1" t="s">
        <v>5704</v>
      </c>
      <c r="E451" s="1"/>
      <c r="F451" s="17"/>
      <c r="G451" s="17">
        <v>0</v>
      </c>
      <c r="H451" s="35">
        <f t="shared" si="31"/>
        <v>0</v>
      </c>
      <c r="I451" s="36">
        <f t="shared" si="32"/>
        <v>0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37">
        <f t="shared" si="33"/>
        <v>0</v>
      </c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</row>
    <row r="452" spans="1:72">
      <c r="A452" s="1"/>
      <c r="C452" s="4">
        <f t="shared" si="34"/>
        <v>448</v>
      </c>
      <c r="D452" s="1" t="s">
        <v>5705</v>
      </c>
      <c r="E452" s="1"/>
      <c r="F452" s="17"/>
      <c r="G452" s="17"/>
      <c r="H452" s="35">
        <f t="shared" si="31"/>
        <v>0</v>
      </c>
      <c r="I452" s="36">
        <f t="shared" si="32"/>
        <v>0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37">
        <f t="shared" si="33"/>
        <v>0</v>
      </c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</row>
    <row r="453" customFormat="1" spans="1:72">
      <c r="A453" s="1"/>
      <c r="B453"/>
      <c r="C453" s="4">
        <f t="shared" si="34"/>
        <v>449</v>
      </c>
      <c r="D453" s="1" t="s">
        <v>5706</v>
      </c>
      <c r="E453" s="1"/>
      <c r="F453" s="17"/>
      <c r="G453" s="17">
        <v>0</v>
      </c>
      <c r="H453" s="35">
        <f t="shared" si="31"/>
        <v>0</v>
      </c>
      <c r="I453" s="36">
        <f t="shared" si="32"/>
        <v>0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37">
        <f t="shared" si="33"/>
        <v>0</v>
      </c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</row>
    <row r="454" customFormat="1" spans="1:72">
      <c r="A454" s="1"/>
      <c r="B454"/>
      <c r="C454" s="4">
        <f t="shared" si="34"/>
        <v>450</v>
      </c>
      <c r="D454" s="1" t="s">
        <v>5707</v>
      </c>
      <c r="E454" s="1"/>
      <c r="F454" s="17"/>
      <c r="G454" s="17">
        <v>0</v>
      </c>
      <c r="H454" s="35">
        <f t="shared" ref="H454:H517" si="35">G454+I454-AO454</f>
        <v>0</v>
      </c>
      <c r="I454" s="36">
        <f t="shared" ref="I454:I517" si="36">SUM(J454:AN454)</f>
        <v>0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37">
        <f t="shared" ref="AO454:AO517" si="37">SUM(AP454:BT454)</f>
        <v>0</v>
      </c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</row>
    <row r="455" spans="1:72">
      <c r="A455" s="1"/>
      <c r="C455" s="4">
        <f t="shared" si="34"/>
        <v>451</v>
      </c>
      <c r="D455" s="1" t="s">
        <v>5708</v>
      </c>
      <c r="E455" s="1"/>
      <c r="F455" s="17"/>
      <c r="G455" s="17"/>
      <c r="H455" s="35">
        <f t="shared" si="35"/>
        <v>0</v>
      </c>
      <c r="I455" s="36">
        <f t="shared" si="36"/>
        <v>0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37">
        <f t="shared" si="37"/>
        <v>0</v>
      </c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</row>
    <row r="456" customFormat="1" spans="1:72">
      <c r="A456" s="1"/>
      <c r="B456"/>
      <c r="C456" s="4">
        <f t="shared" ref="C456:C519" si="38">ROW()-4</f>
        <v>452</v>
      </c>
      <c r="D456" s="1" t="s">
        <v>5709</v>
      </c>
      <c r="E456" s="1"/>
      <c r="F456" s="17"/>
      <c r="G456" s="17">
        <v>0</v>
      </c>
      <c r="H456" s="35">
        <f t="shared" si="35"/>
        <v>0</v>
      </c>
      <c r="I456" s="36">
        <f t="shared" si="36"/>
        <v>0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37">
        <f t="shared" si="37"/>
        <v>0</v>
      </c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</row>
    <row r="457" customFormat="1" spans="1:72">
      <c r="A457" s="1"/>
      <c r="B457"/>
      <c r="C457" s="4">
        <f t="shared" si="38"/>
        <v>453</v>
      </c>
      <c r="D457" s="1" t="s">
        <v>5710</v>
      </c>
      <c r="E457" s="1"/>
      <c r="F457" s="17"/>
      <c r="G457" s="17">
        <v>0</v>
      </c>
      <c r="H457" s="35">
        <f t="shared" si="35"/>
        <v>0</v>
      </c>
      <c r="I457" s="36">
        <f t="shared" si="36"/>
        <v>0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37">
        <f t="shared" si="37"/>
        <v>0</v>
      </c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</row>
    <row r="458" spans="1:72">
      <c r="A458" s="1"/>
      <c r="C458" s="4">
        <f t="shared" si="38"/>
        <v>454</v>
      </c>
      <c r="D458" s="1" t="s">
        <v>5711</v>
      </c>
      <c r="E458" s="1"/>
      <c r="F458" s="17"/>
      <c r="G458" s="17"/>
      <c r="H458" s="35">
        <f t="shared" si="35"/>
        <v>0</v>
      </c>
      <c r="I458" s="36">
        <f t="shared" si="36"/>
        <v>0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37">
        <f t="shared" si="37"/>
        <v>0</v>
      </c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</row>
    <row r="459" customFormat="1" spans="1:72">
      <c r="A459" s="1"/>
      <c r="B459"/>
      <c r="C459" s="4">
        <f t="shared" si="38"/>
        <v>455</v>
      </c>
      <c r="D459" s="1" t="s">
        <v>5712</v>
      </c>
      <c r="E459" s="1"/>
      <c r="F459" s="17"/>
      <c r="G459" s="17">
        <v>0</v>
      </c>
      <c r="H459" s="35">
        <f t="shared" si="35"/>
        <v>0</v>
      </c>
      <c r="I459" s="36">
        <f t="shared" si="36"/>
        <v>0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37">
        <f t="shared" si="37"/>
        <v>0</v>
      </c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</row>
    <row r="460" customFormat="1" spans="1:72">
      <c r="A460" s="1"/>
      <c r="B460"/>
      <c r="C460" s="4">
        <f t="shared" si="38"/>
        <v>456</v>
      </c>
      <c r="D460" s="1" t="s">
        <v>5713</v>
      </c>
      <c r="E460" s="1"/>
      <c r="F460" s="17"/>
      <c r="G460" s="17">
        <v>0</v>
      </c>
      <c r="H460" s="35">
        <f t="shared" si="35"/>
        <v>0</v>
      </c>
      <c r="I460" s="36">
        <f t="shared" si="36"/>
        <v>0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37">
        <f t="shared" si="37"/>
        <v>0</v>
      </c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</row>
    <row r="461" spans="1:72">
      <c r="A461" s="1"/>
      <c r="C461" s="4">
        <f t="shared" si="38"/>
        <v>457</v>
      </c>
      <c r="D461" s="1" t="s">
        <v>5714</v>
      </c>
      <c r="E461" s="1"/>
      <c r="F461" s="17"/>
      <c r="G461" s="17"/>
      <c r="H461" s="35">
        <f t="shared" si="35"/>
        <v>0</v>
      </c>
      <c r="I461" s="36">
        <f t="shared" si="36"/>
        <v>0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37">
        <f t="shared" si="37"/>
        <v>0</v>
      </c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</row>
    <row r="462" customFormat="1" spans="1:72">
      <c r="A462" s="1"/>
      <c r="B462"/>
      <c r="C462" s="4">
        <f t="shared" si="38"/>
        <v>458</v>
      </c>
      <c r="D462" s="1" t="s">
        <v>5715</v>
      </c>
      <c r="E462" s="1"/>
      <c r="F462" s="17"/>
      <c r="G462" s="17">
        <v>0</v>
      </c>
      <c r="H462" s="35">
        <f t="shared" si="35"/>
        <v>0</v>
      </c>
      <c r="I462" s="36">
        <f t="shared" si="36"/>
        <v>0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37">
        <f t="shared" si="37"/>
        <v>0</v>
      </c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</row>
    <row r="463" customFormat="1" spans="1:72">
      <c r="A463" s="1"/>
      <c r="B463"/>
      <c r="C463" s="4">
        <f t="shared" si="38"/>
        <v>459</v>
      </c>
      <c r="D463" s="1" t="s">
        <v>5716</v>
      </c>
      <c r="E463" s="1"/>
      <c r="F463" s="17"/>
      <c r="G463" s="17">
        <v>0</v>
      </c>
      <c r="H463" s="35">
        <f t="shared" si="35"/>
        <v>0</v>
      </c>
      <c r="I463" s="36">
        <f t="shared" si="36"/>
        <v>0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37">
        <f t="shared" si="37"/>
        <v>0</v>
      </c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</row>
    <row r="464" spans="1:72">
      <c r="A464" s="1"/>
      <c r="C464" s="4">
        <f t="shared" si="38"/>
        <v>460</v>
      </c>
      <c r="D464" s="1" t="s">
        <v>5717</v>
      </c>
      <c r="E464" s="1"/>
      <c r="F464" s="17"/>
      <c r="G464" s="17"/>
      <c r="H464" s="35">
        <f t="shared" si="35"/>
        <v>0</v>
      </c>
      <c r="I464" s="36">
        <f t="shared" si="36"/>
        <v>0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37">
        <f t="shared" si="37"/>
        <v>0</v>
      </c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</row>
    <row r="465" customFormat="1" spans="1:72">
      <c r="A465" s="1"/>
      <c r="B465"/>
      <c r="C465" s="4">
        <f t="shared" si="38"/>
        <v>461</v>
      </c>
      <c r="D465" s="1" t="s">
        <v>5718</v>
      </c>
      <c r="E465" s="1"/>
      <c r="F465" s="17"/>
      <c r="G465" s="17">
        <v>0</v>
      </c>
      <c r="H465" s="35">
        <f t="shared" si="35"/>
        <v>0</v>
      </c>
      <c r="I465" s="36">
        <f t="shared" si="36"/>
        <v>0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37">
        <f t="shared" si="37"/>
        <v>0</v>
      </c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</row>
    <row r="466" customFormat="1" spans="1:72">
      <c r="A466" s="1"/>
      <c r="B466"/>
      <c r="C466" s="4">
        <f t="shared" si="38"/>
        <v>462</v>
      </c>
      <c r="D466" s="1" t="s">
        <v>5719</v>
      </c>
      <c r="E466" s="1"/>
      <c r="F466" s="17"/>
      <c r="G466" s="17">
        <v>0</v>
      </c>
      <c r="H466" s="35">
        <f t="shared" si="35"/>
        <v>0</v>
      </c>
      <c r="I466" s="36">
        <f t="shared" si="36"/>
        <v>0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37">
        <f t="shared" si="37"/>
        <v>0</v>
      </c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</row>
    <row r="467" spans="1:72">
      <c r="A467" s="1"/>
      <c r="C467" s="4">
        <f t="shared" si="38"/>
        <v>463</v>
      </c>
      <c r="D467" s="1" t="s">
        <v>5720</v>
      </c>
      <c r="E467" s="1"/>
      <c r="F467" s="17"/>
      <c r="G467" s="17"/>
      <c r="H467" s="35">
        <f t="shared" si="35"/>
        <v>0</v>
      </c>
      <c r="I467" s="36">
        <f t="shared" si="36"/>
        <v>0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37">
        <f t="shared" si="37"/>
        <v>0</v>
      </c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</row>
    <row r="468" customFormat="1" spans="1:72">
      <c r="A468" s="1"/>
      <c r="B468"/>
      <c r="C468" s="4">
        <f t="shared" si="38"/>
        <v>464</v>
      </c>
      <c r="D468" s="1" t="s">
        <v>5721</v>
      </c>
      <c r="E468" s="1"/>
      <c r="F468" s="17"/>
      <c r="G468" s="17">
        <v>0</v>
      </c>
      <c r="H468" s="35">
        <f t="shared" si="35"/>
        <v>0</v>
      </c>
      <c r="I468" s="36">
        <f t="shared" si="36"/>
        <v>0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37">
        <f t="shared" si="37"/>
        <v>0</v>
      </c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</row>
    <row r="469" customFormat="1" spans="1:72">
      <c r="A469" s="1"/>
      <c r="B469"/>
      <c r="C469" s="4">
        <f t="shared" si="38"/>
        <v>465</v>
      </c>
      <c r="D469" s="1" t="s">
        <v>5722</v>
      </c>
      <c r="E469" s="1"/>
      <c r="F469" s="17"/>
      <c r="G469" s="17">
        <v>0</v>
      </c>
      <c r="H469" s="35">
        <f t="shared" si="35"/>
        <v>0</v>
      </c>
      <c r="I469" s="36">
        <f t="shared" si="36"/>
        <v>0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37">
        <f t="shared" si="37"/>
        <v>0</v>
      </c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</row>
    <row r="470" spans="1:72">
      <c r="A470" s="1"/>
      <c r="C470" s="4">
        <f t="shared" si="38"/>
        <v>466</v>
      </c>
      <c r="D470" s="1" t="s">
        <v>5723</v>
      </c>
      <c r="E470" s="1"/>
      <c r="F470" s="17"/>
      <c r="G470" s="17"/>
      <c r="H470" s="35">
        <f t="shared" si="35"/>
        <v>0</v>
      </c>
      <c r="I470" s="36">
        <f t="shared" si="36"/>
        <v>0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37">
        <f t="shared" si="37"/>
        <v>0</v>
      </c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</row>
    <row r="471" customFormat="1" spans="1:72">
      <c r="A471" s="1"/>
      <c r="B471"/>
      <c r="C471" s="4">
        <f t="shared" si="38"/>
        <v>467</v>
      </c>
      <c r="D471" s="1" t="s">
        <v>5724</v>
      </c>
      <c r="E471" s="1"/>
      <c r="F471" s="17"/>
      <c r="G471" s="17">
        <v>0</v>
      </c>
      <c r="H471" s="35">
        <f t="shared" si="35"/>
        <v>0</v>
      </c>
      <c r="I471" s="36">
        <f t="shared" si="36"/>
        <v>0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37">
        <f t="shared" si="37"/>
        <v>0</v>
      </c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</row>
    <row r="472" customFormat="1" spans="1:72">
      <c r="A472" s="1"/>
      <c r="B472"/>
      <c r="C472" s="4">
        <f t="shared" si="38"/>
        <v>468</v>
      </c>
      <c r="D472" s="1" t="s">
        <v>5725</v>
      </c>
      <c r="E472" s="1"/>
      <c r="F472" s="17"/>
      <c r="G472" s="17">
        <v>0</v>
      </c>
      <c r="H472" s="35">
        <f t="shared" si="35"/>
        <v>0</v>
      </c>
      <c r="I472" s="36">
        <f t="shared" si="36"/>
        <v>0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37">
        <f t="shared" si="37"/>
        <v>0</v>
      </c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</row>
    <row r="473" spans="1:72">
      <c r="A473" s="1"/>
      <c r="C473" s="4">
        <f t="shared" si="38"/>
        <v>469</v>
      </c>
      <c r="D473" s="1" t="s">
        <v>5726</v>
      </c>
      <c r="E473" s="1"/>
      <c r="F473" s="17"/>
      <c r="G473" s="17"/>
      <c r="H473" s="35">
        <f t="shared" si="35"/>
        <v>0</v>
      </c>
      <c r="I473" s="36">
        <f t="shared" si="36"/>
        <v>0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37">
        <f t="shared" si="37"/>
        <v>0</v>
      </c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</row>
    <row r="474" customFormat="1" spans="1:72">
      <c r="A474" s="1"/>
      <c r="B474"/>
      <c r="C474" s="4">
        <f t="shared" si="38"/>
        <v>470</v>
      </c>
      <c r="D474" s="1" t="s">
        <v>5727</v>
      </c>
      <c r="E474" s="1"/>
      <c r="F474" s="17"/>
      <c r="G474" s="17">
        <v>0</v>
      </c>
      <c r="H474" s="35">
        <f t="shared" si="35"/>
        <v>0</v>
      </c>
      <c r="I474" s="36">
        <f t="shared" si="36"/>
        <v>0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37">
        <f t="shared" si="37"/>
        <v>0</v>
      </c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</row>
    <row r="475" customFormat="1" spans="1:72">
      <c r="A475" s="1"/>
      <c r="B475"/>
      <c r="C475" s="4">
        <f t="shared" si="38"/>
        <v>471</v>
      </c>
      <c r="D475" s="1" t="s">
        <v>5728</v>
      </c>
      <c r="E475" s="1"/>
      <c r="F475" s="17"/>
      <c r="G475" s="17">
        <v>0</v>
      </c>
      <c r="H475" s="35">
        <f t="shared" si="35"/>
        <v>0</v>
      </c>
      <c r="I475" s="36">
        <f t="shared" si="36"/>
        <v>0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37">
        <f t="shared" si="37"/>
        <v>0</v>
      </c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</row>
    <row r="476" spans="1:72">
      <c r="A476" s="1"/>
      <c r="C476" s="4">
        <f t="shared" si="38"/>
        <v>472</v>
      </c>
      <c r="D476" s="1" t="s">
        <v>5729</v>
      </c>
      <c r="E476" s="1"/>
      <c r="F476" s="17"/>
      <c r="G476" s="17"/>
      <c r="H476" s="35">
        <f t="shared" si="35"/>
        <v>0</v>
      </c>
      <c r="I476" s="36">
        <f t="shared" si="36"/>
        <v>0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37">
        <f t="shared" si="37"/>
        <v>0</v>
      </c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</row>
    <row r="477" customFormat="1" spans="1:72">
      <c r="A477" s="1"/>
      <c r="B477"/>
      <c r="C477" s="4">
        <f t="shared" si="38"/>
        <v>473</v>
      </c>
      <c r="D477" s="1" t="s">
        <v>5730</v>
      </c>
      <c r="E477" s="1"/>
      <c r="F477" s="17"/>
      <c r="G477" s="17">
        <v>0</v>
      </c>
      <c r="H477" s="35">
        <f t="shared" si="35"/>
        <v>0</v>
      </c>
      <c r="I477" s="36">
        <f t="shared" si="36"/>
        <v>0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37">
        <f t="shared" si="37"/>
        <v>0</v>
      </c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</row>
    <row r="478" customFormat="1" spans="1:72">
      <c r="A478" s="1"/>
      <c r="B478"/>
      <c r="C478" s="4">
        <f t="shared" si="38"/>
        <v>474</v>
      </c>
      <c r="D478" s="1" t="s">
        <v>5731</v>
      </c>
      <c r="E478" s="1"/>
      <c r="F478" s="17"/>
      <c r="G478" s="17">
        <v>0</v>
      </c>
      <c r="H478" s="35">
        <f t="shared" si="35"/>
        <v>0</v>
      </c>
      <c r="I478" s="36">
        <f t="shared" si="36"/>
        <v>0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37">
        <f t="shared" si="37"/>
        <v>0</v>
      </c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</row>
    <row r="479" spans="1:72">
      <c r="A479" s="1"/>
      <c r="C479" s="4">
        <f t="shared" si="38"/>
        <v>475</v>
      </c>
      <c r="D479" s="1" t="s">
        <v>5732</v>
      </c>
      <c r="E479" s="1"/>
      <c r="F479" s="17"/>
      <c r="G479" s="17"/>
      <c r="H479" s="35">
        <f t="shared" si="35"/>
        <v>0</v>
      </c>
      <c r="I479" s="36">
        <f t="shared" si="36"/>
        <v>0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37">
        <f t="shared" si="37"/>
        <v>0</v>
      </c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</row>
    <row r="480" customFormat="1" spans="1:72">
      <c r="A480" s="1"/>
      <c r="B480"/>
      <c r="C480" s="4">
        <f t="shared" si="38"/>
        <v>476</v>
      </c>
      <c r="D480" s="1" t="s">
        <v>5733</v>
      </c>
      <c r="E480" s="1"/>
      <c r="F480" s="17"/>
      <c r="G480" s="17">
        <v>0</v>
      </c>
      <c r="H480" s="35">
        <f t="shared" si="35"/>
        <v>0</v>
      </c>
      <c r="I480" s="36">
        <f t="shared" si="36"/>
        <v>0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37">
        <f t="shared" si="37"/>
        <v>0</v>
      </c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</row>
    <row r="481" customFormat="1" spans="1:72">
      <c r="A481" s="1"/>
      <c r="B481"/>
      <c r="C481" s="4">
        <f t="shared" si="38"/>
        <v>477</v>
      </c>
      <c r="D481" s="1" t="s">
        <v>5734</v>
      </c>
      <c r="E481" s="1"/>
      <c r="F481" s="17"/>
      <c r="G481" s="17">
        <v>0</v>
      </c>
      <c r="H481" s="35">
        <f t="shared" si="35"/>
        <v>0</v>
      </c>
      <c r="I481" s="36">
        <f t="shared" si="36"/>
        <v>0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37">
        <f t="shared" si="37"/>
        <v>0</v>
      </c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</row>
    <row r="482" spans="1:72">
      <c r="A482" s="1"/>
      <c r="C482" s="4">
        <f t="shared" si="38"/>
        <v>478</v>
      </c>
      <c r="D482" s="1" t="s">
        <v>5735</v>
      </c>
      <c r="E482" s="1"/>
      <c r="F482" s="17"/>
      <c r="G482" s="17"/>
      <c r="H482" s="35">
        <f t="shared" si="35"/>
        <v>0</v>
      </c>
      <c r="I482" s="36">
        <f t="shared" si="36"/>
        <v>0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37">
        <f t="shared" si="37"/>
        <v>0</v>
      </c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</row>
    <row r="483" customFormat="1" spans="1:72">
      <c r="A483" s="1"/>
      <c r="B483"/>
      <c r="C483" s="4">
        <f t="shared" si="38"/>
        <v>479</v>
      </c>
      <c r="D483" s="1" t="s">
        <v>5736</v>
      </c>
      <c r="E483" s="1"/>
      <c r="F483" s="17"/>
      <c r="G483" s="17">
        <v>0</v>
      </c>
      <c r="H483" s="35">
        <f t="shared" si="35"/>
        <v>0</v>
      </c>
      <c r="I483" s="36">
        <f t="shared" si="36"/>
        <v>0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37">
        <f t="shared" si="37"/>
        <v>0</v>
      </c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</row>
    <row r="484" customFormat="1" spans="1:72">
      <c r="A484" s="1"/>
      <c r="B484"/>
      <c r="C484" s="4">
        <f t="shared" si="38"/>
        <v>480</v>
      </c>
      <c r="D484" s="1" t="s">
        <v>5737</v>
      </c>
      <c r="E484" s="1"/>
      <c r="F484" s="17"/>
      <c r="G484" s="17">
        <v>0</v>
      </c>
      <c r="H484" s="35">
        <f t="shared" si="35"/>
        <v>0</v>
      </c>
      <c r="I484" s="36">
        <f t="shared" si="36"/>
        <v>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37">
        <f t="shared" si="37"/>
        <v>0</v>
      </c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</row>
    <row r="485" customFormat="1" spans="1:72">
      <c r="A485" s="1"/>
      <c r="B485"/>
      <c r="C485" s="4">
        <f t="shared" si="38"/>
        <v>481</v>
      </c>
      <c r="D485" s="1" t="s">
        <v>5738</v>
      </c>
      <c r="E485" s="1"/>
      <c r="F485" s="17"/>
      <c r="G485" s="17">
        <v>0</v>
      </c>
      <c r="H485" s="35">
        <f t="shared" si="35"/>
        <v>0</v>
      </c>
      <c r="I485" s="36">
        <f t="shared" si="36"/>
        <v>0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37">
        <f t="shared" si="37"/>
        <v>0</v>
      </c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</row>
    <row r="486" customFormat="1" spans="1:72">
      <c r="A486" s="1"/>
      <c r="B486"/>
      <c r="C486" s="4">
        <f t="shared" si="38"/>
        <v>482</v>
      </c>
      <c r="D486" s="1" t="s">
        <v>5739</v>
      </c>
      <c r="E486" s="1"/>
      <c r="F486" s="17"/>
      <c r="G486" s="17">
        <v>0</v>
      </c>
      <c r="H486" s="35">
        <f t="shared" si="35"/>
        <v>0</v>
      </c>
      <c r="I486" s="36">
        <f t="shared" si="36"/>
        <v>0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37">
        <f t="shared" si="37"/>
        <v>0</v>
      </c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</row>
    <row r="487" spans="1:72">
      <c r="A487" s="1"/>
      <c r="C487" s="4">
        <f t="shared" si="38"/>
        <v>483</v>
      </c>
      <c r="D487" s="1" t="s">
        <v>5740</v>
      </c>
      <c r="E487" s="1"/>
      <c r="F487" s="17"/>
      <c r="G487" s="17"/>
      <c r="H487" s="35">
        <f t="shared" si="35"/>
        <v>100</v>
      </c>
      <c r="I487" s="36">
        <f t="shared" si="36"/>
        <v>100</v>
      </c>
      <c r="J487" s="17">
        <v>100</v>
      </c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37">
        <f t="shared" si="37"/>
        <v>0</v>
      </c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</row>
    <row r="488" customFormat="1" spans="1:72">
      <c r="A488" s="1"/>
      <c r="B488"/>
      <c r="C488" s="4">
        <f t="shared" si="38"/>
        <v>484</v>
      </c>
      <c r="D488" s="1" t="s">
        <v>5741</v>
      </c>
      <c r="E488" s="1"/>
      <c r="F488" s="17"/>
      <c r="G488" s="17">
        <v>0</v>
      </c>
      <c r="H488" s="35">
        <f t="shared" si="35"/>
        <v>0</v>
      </c>
      <c r="I488" s="36">
        <f t="shared" si="36"/>
        <v>0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37">
        <f t="shared" si="37"/>
        <v>0</v>
      </c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</row>
    <row r="489" customFormat="1" spans="1:72">
      <c r="A489" s="1"/>
      <c r="B489"/>
      <c r="C489" s="4">
        <f t="shared" si="38"/>
        <v>485</v>
      </c>
      <c r="D489" s="1" t="s">
        <v>5742</v>
      </c>
      <c r="E489" s="1"/>
      <c r="F489" s="17"/>
      <c r="G489" s="17">
        <v>0</v>
      </c>
      <c r="H489" s="35">
        <f t="shared" si="35"/>
        <v>0</v>
      </c>
      <c r="I489" s="36">
        <f t="shared" si="36"/>
        <v>0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37">
        <f t="shared" si="37"/>
        <v>0</v>
      </c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</row>
    <row r="490" spans="1:72">
      <c r="A490" s="1"/>
      <c r="C490" s="4">
        <f t="shared" si="38"/>
        <v>486</v>
      </c>
      <c r="D490" s="1" t="s">
        <v>5743</v>
      </c>
      <c r="E490" s="1"/>
      <c r="F490" s="17"/>
      <c r="G490" s="17"/>
      <c r="H490" s="35">
        <f t="shared" si="35"/>
        <v>-1500</v>
      </c>
      <c r="I490" s="36">
        <f t="shared" si="36"/>
        <v>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37">
        <f t="shared" si="37"/>
        <v>1500</v>
      </c>
      <c r="AP490" s="17"/>
      <c r="AQ490" s="17">
        <v>1500</v>
      </c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</row>
    <row r="491" customFormat="1" spans="1:72">
      <c r="A491" s="1"/>
      <c r="B491"/>
      <c r="C491" s="4">
        <f t="shared" si="38"/>
        <v>487</v>
      </c>
      <c r="D491" s="1" t="s">
        <v>5744</v>
      </c>
      <c r="E491" s="1"/>
      <c r="F491" s="17"/>
      <c r="G491" s="17">
        <v>0</v>
      </c>
      <c r="H491" s="35">
        <f t="shared" si="35"/>
        <v>0</v>
      </c>
      <c r="I491" s="36">
        <f t="shared" si="36"/>
        <v>0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37">
        <f t="shared" si="37"/>
        <v>0</v>
      </c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</row>
    <row r="492" customFormat="1" spans="1:72">
      <c r="A492" s="1"/>
      <c r="B492"/>
      <c r="C492" s="4">
        <f t="shared" si="38"/>
        <v>488</v>
      </c>
      <c r="D492" s="1" t="s">
        <v>5745</v>
      </c>
      <c r="E492" s="1"/>
      <c r="F492" s="17"/>
      <c r="G492" s="17">
        <v>0</v>
      </c>
      <c r="H492" s="35">
        <f t="shared" si="35"/>
        <v>0</v>
      </c>
      <c r="I492" s="36">
        <f t="shared" si="36"/>
        <v>0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37">
        <f t="shared" si="37"/>
        <v>0</v>
      </c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</row>
    <row r="493" spans="1:72">
      <c r="A493" s="1"/>
      <c r="C493" s="4">
        <f t="shared" si="38"/>
        <v>489</v>
      </c>
      <c r="D493" s="1" t="s">
        <v>5746</v>
      </c>
      <c r="E493" s="1"/>
      <c r="F493" s="17"/>
      <c r="G493" s="17"/>
      <c r="H493" s="35">
        <f t="shared" si="35"/>
        <v>0</v>
      </c>
      <c r="I493" s="36">
        <f t="shared" si="36"/>
        <v>0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37">
        <f t="shared" si="37"/>
        <v>0</v>
      </c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</row>
    <row r="494" customFormat="1" spans="1:72">
      <c r="A494" s="1"/>
      <c r="B494"/>
      <c r="C494" s="4">
        <f t="shared" si="38"/>
        <v>490</v>
      </c>
      <c r="D494" s="1" t="s">
        <v>5747</v>
      </c>
      <c r="E494" s="1"/>
      <c r="F494" s="17"/>
      <c r="G494" s="17">
        <v>0</v>
      </c>
      <c r="H494" s="35">
        <f t="shared" si="35"/>
        <v>0</v>
      </c>
      <c r="I494" s="36">
        <f t="shared" si="36"/>
        <v>0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37">
        <f t="shared" si="37"/>
        <v>0</v>
      </c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</row>
    <row r="495" customFormat="1" spans="1:72">
      <c r="A495" s="1"/>
      <c r="B495"/>
      <c r="C495" s="4">
        <f t="shared" si="38"/>
        <v>491</v>
      </c>
      <c r="D495" s="1" t="s">
        <v>5748</v>
      </c>
      <c r="E495" s="1"/>
      <c r="F495" s="17"/>
      <c r="G495" s="17">
        <v>0</v>
      </c>
      <c r="H495" s="35">
        <f t="shared" si="35"/>
        <v>0</v>
      </c>
      <c r="I495" s="36">
        <f t="shared" si="36"/>
        <v>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37">
        <f t="shared" si="37"/>
        <v>0</v>
      </c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</row>
    <row r="496" spans="1:72">
      <c r="A496" s="1"/>
      <c r="C496" s="4">
        <f t="shared" si="38"/>
        <v>492</v>
      </c>
      <c r="D496" s="1" t="s">
        <v>5749</v>
      </c>
      <c r="E496" s="1"/>
      <c r="F496" s="17"/>
      <c r="G496" s="17"/>
      <c r="H496" s="35">
        <f t="shared" si="35"/>
        <v>-5</v>
      </c>
      <c r="I496" s="36">
        <f t="shared" si="36"/>
        <v>0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37">
        <f t="shared" si="37"/>
        <v>5</v>
      </c>
      <c r="AP496" s="17">
        <v>5</v>
      </c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</row>
    <row r="497" customFormat="1" spans="1:72">
      <c r="A497" s="1"/>
      <c r="B497"/>
      <c r="C497" s="4">
        <f t="shared" si="38"/>
        <v>493</v>
      </c>
      <c r="D497" s="1" t="s">
        <v>5750</v>
      </c>
      <c r="E497" s="1"/>
      <c r="F497" s="17"/>
      <c r="G497" s="17"/>
      <c r="H497" s="35">
        <f t="shared" si="35"/>
        <v>0</v>
      </c>
      <c r="I497" s="36">
        <f t="shared" si="36"/>
        <v>0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37">
        <f t="shared" si="37"/>
        <v>0</v>
      </c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</row>
    <row r="498" spans="1:72">
      <c r="A498" s="1"/>
      <c r="C498" s="4">
        <f t="shared" si="38"/>
        <v>494</v>
      </c>
      <c r="D498" s="1" t="s">
        <v>5751</v>
      </c>
      <c r="E498" s="1"/>
      <c r="F498" s="17"/>
      <c r="G498" s="17"/>
      <c r="H498" s="35">
        <f t="shared" si="35"/>
        <v>350</v>
      </c>
      <c r="I498" s="36">
        <f t="shared" si="36"/>
        <v>350</v>
      </c>
      <c r="J498" s="17">
        <f>300+50</f>
        <v>350</v>
      </c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37">
        <f t="shared" si="37"/>
        <v>0</v>
      </c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</row>
    <row r="499" customFormat="1" spans="1:72">
      <c r="A499" s="1"/>
      <c r="B499"/>
      <c r="C499" s="4">
        <f t="shared" si="38"/>
        <v>495</v>
      </c>
      <c r="D499" s="1" t="s">
        <v>5752</v>
      </c>
      <c r="E499" s="1"/>
      <c r="F499" s="17"/>
      <c r="G499" s="17">
        <v>0</v>
      </c>
      <c r="H499" s="35">
        <f t="shared" si="35"/>
        <v>0</v>
      </c>
      <c r="I499" s="36">
        <f t="shared" si="36"/>
        <v>0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37">
        <f t="shared" si="37"/>
        <v>0</v>
      </c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</row>
    <row r="500" customFormat="1" spans="1:72">
      <c r="A500" s="1"/>
      <c r="B500"/>
      <c r="C500" s="4">
        <f t="shared" si="38"/>
        <v>496</v>
      </c>
      <c r="D500" s="1" t="s">
        <v>5753</v>
      </c>
      <c r="E500" s="1"/>
      <c r="F500" s="17"/>
      <c r="G500" s="17">
        <v>0</v>
      </c>
      <c r="H500" s="35">
        <f t="shared" si="35"/>
        <v>0</v>
      </c>
      <c r="I500" s="36">
        <f t="shared" si="36"/>
        <v>0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37">
        <f t="shared" si="37"/>
        <v>0</v>
      </c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</row>
    <row r="501" spans="1:72">
      <c r="A501" s="1"/>
      <c r="C501" s="4">
        <f t="shared" si="38"/>
        <v>497</v>
      </c>
      <c r="D501" s="1" t="s">
        <v>5754</v>
      </c>
      <c r="E501" s="1"/>
      <c r="F501" s="17"/>
      <c r="G501" s="17"/>
      <c r="H501" s="35">
        <f t="shared" si="35"/>
        <v>98</v>
      </c>
      <c r="I501" s="36">
        <f t="shared" si="36"/>
        <v>98</v>
      </c>
      <c r="J501" s="17">
        <v>98</v>
      </c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37">
        <f t="shared" si="37"/>
        <v>0</v>
      </c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</row>
    <row r="502" customFormat="1" spans="1:72">
      <c r="A502" s="1"/>
      <c r="B502"/>
      <c r="C502" s="4">
        <f t="shared" si="38"/>
        <v>498</v>
      </c>
      <c r="D502" s="1" t="s">
        <v>5755</v>
      </c>
      <c r="E502" s="1"/>
      <c r="F502" s="17"/>
      <c r="G502" s="17">
        <v>0</v>
      </c>
      <c r="H502" s="35">
        <f t="shared" si="35"/>
        <v>-295</v>
      </c>
      <c r="I502" s="36">
        <f t="shared" si="36"/>
        <v>5</v>
      </c>
      <c r="J502" s="17"/>
      <c r="K502" s="17">
        <v>5</v>
      </c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37">
        <f t="shared" si="37"/>
        <v>300</v>
      </c>
      <c r="AP502" s="17">
        <v>300</v>
      </c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</row>
    <row r="503" customFormat="1" spans="1:72">
      <c r="A503" s="1"/>
      <c r="B503"/>
      <c r="C503" s="4">
        <f t="shared" si="38"/>
        <v>499</v>
      </c>
      <c r="D503" s="1" t="s">
        <v>5756</v>
      </c>
      <c r="E503" s="1"/>
      <c r="F503" s="17"/>
      <c r="G503" s="17">
        <v>0</v>
      </c>
      <c r="H503" s="35">
        <f t="shared" si="35"/>
        <v>0</v>
      </c>
      <c r="I503" s="36">
        <f t="shared" si="36"/>
        <v>0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37">
        <f t="shared" si="37"/>
        <v>0</v>
      </c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</row>
    <row r="504" spans="1:72">
      <c r="A504" s="1"/>
      <c r="C504" s="4">
        <f t="shared" si="38"/>
        <v>500</v>
      </c>
      <c r="D504" s="1" t="s">
        <v>5757</v>
      </c>
      <c r="E504" s="1"/>
      <c r="F504" s="17"/>
      <c r="G504" s="17"/>
      <c r="H504" s="35">
        <f t="shared" si="35"/>
        <v>0</v>
      </c>
      <c r="I504" s="36">
        <f t="shared" si="36"/>
        <v>0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37">
        <f t="shared" si="37"/>
        <v>0</v>
      </c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</row>
    <row r="505" customFormat="1" spans="1:72">
      <c r="A505" s="1"/>
      <c r="B505"/>
      <c r="C505" s="4">
        <f t="shared" si="38"/>
        <v>501</v>
      </c>
      <c r="D505" s="1" t="s">
        <v>5758</v>
      </c>
      <c r="E505" s="1"/>
      <c r="F505" s="17"/>
      <c r="G505" s="17"/>
      <c r="H505" s="35">
        <f t="shared" si="35"/>
        <v>-300</v>
      </c>
      <c r="I505" s="36">
        <f t="shared" si="36"/>
        <v>0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37">
        <f t="shared" si="37"/>
        <v>300</v>
      </c>
      <c r="AP505" s="17">
        <v>300</v>
      </c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</row>
    <row r="506" spans="1:72">
      <c r="A506" s="1"/>
      <c r="C506" s="4">
        <f t="shared" si="38"/>
        <v>502</v>
      </c>
      <c r="D506" s="1" t="s">
        <v>5759</v>
      </c>
      <c r="E506" s="1"/>
      <c r="F506" s="17"/>
      <c r="G506" s="17"/>
      <c r="H506" s="35">
        <f t="shared" si="35"/>
        <v>-250</v>
      </c>
      <c r="I506" s="36">
        <f t="shared" si="36"/>
        <v>0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37">
        <f t="shared" si="37"/>
        <v>250</v>
      </c>
      <c r="AP506" s="17">
        <v>250</v>
      </c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</row>
    <row r="507" customFormat="1" spans="1:72">
      <c r="A507" s="1"/>
      <c r="B507"/>
      <c r="C507" s="4">
        <f t="shared" si="38"/>
        <v>503</v>
      </c>
      <c r="D507" s="1" t="s">
        <v>5760</v>
      </c>
      <c r="E507" s="1"/>
      <c r="F507" s="17"/>
      <c r="G507" s="17">
        <v>0</v>
      </c>
      <c r="H507" s="35">
        <f t="shared" si="35"/>
        <v>0</v>
      </c>
      <c r="I507" s="36">
        <f t="shared" si="36"/>
        <v>0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37">
        <f t="shared" si="37"/>
        <v>0</v>
      </c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</row>
    <row r="508" customFormat="1" spans="1:72">
      <c r="A508" s="1"/>
      <c r="B508"/>
      <c r="C508" s="4">
        <f t="shared" si="38"/>
        <v>504</v>
      </c>
      <c r="D508" s="1" t="s">
        <v>5761</v>
      </c>
      <c r="E508" s="1"/>
      <c r="F508" s="17"/>
      <c r="G508" s="17">
        <v>0</v>
      </c>
      <c r="H508" s="35">
        <f t="shared" si="35"/>
        <v>0</v>
      </c>
      <c r="I508" s="36">
        <f t="shared" si="36"/>
        <v>0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37">
        <f t="shared" si="37"/>
        <v>0</v>
      </c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</row>
    <row r="509" spans="1:72">
      <c r="A509" s="1"/>
      <c r="C509" s="4">
        <f t="shared" si="38"/>
        <v>505</v>
      </c>
      <c r="D509" s="1" t="s">
        <v>5762</v>
      </c>
      <c r="E509" s="1"/>
      <c r="F509" s="17"/>
      <c r="G509" s="17"/>
      <c r="H509" s="35">
        <f t="shared" si="35"/>
        <v>-305</v>
      </c>
      <c r="I509" s="36">
        <f t="shared" si="36"/>
        <v>0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37">
        <f t="shared" si="37"/>
        <v>305</v>
      </c>
      <c r="AP509" s="17">
        <v>302</v>
      </c>
      <c r="AQ509" s="17">
        <v>3</v>
      </c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</row>
    <row r="510" customFormat="1" spans="1:72">
      <c r="A510" s="1"/>
      <c r="B510"/>
      <c r="C510" s="4">
        <f t="shared" si="38"/>
        <v>506</v>
      </c>
      <c r="D510" s="1" t="s">
        <v>5763</v>
      </c>
      <c r="E510" s="1"/>
      <c r="F510" s="17"/>
      <c r="G510" s="17"/>
      <c r="H510" s="35">
        <f t="shared" si="35"/>
        <v>0</v>
      </c>
      <c r="I510" s="36">
        <f t="shared" si="36"/>
        <v>0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37">
        <f t="shared" si="37"/>
        <v>0</v>
      </c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</row>
    <row r="511" spans="1:72">
      <c r="A511" s="1"/>
      <c r="C511" s="4">
        <f t="shared" si="38"/>
        <v>507</v>
      </c>
      <c r="D511" s="1" t="s">
        <v>5764</v>
      </c>
      <c r="E511" s="1"/>
      <c r="F511" s="17"/>
      <c r="G511" s="17"/>
      <c r="H511" s="35">
        <f t="shared" si="35"/>
        <v>-81</v>
      </c>
      <c r="I511" s="36">
        <f t="shared" si="36"/>
        <v>0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37">
        <f t="shared" si="37"/>
        <v>81</v>
      </c>
      <c r="AP511" s="17">
        <f>1+50+30</f>
        <v>81</v>
      </c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</row>
    <row r="512" customFormat="1" spans="1:72">
      <c r="A512" s="1"/>
      <c r="B512"/>
      <c r="C512" s="4">
        <f t="shared" si="38"/>
        <v>508</v>
      </c>
      <c r="D512" s="1" t="s">
        <v>5765</v>
      </c>
      <c r="E512" s="1"/>
      <c r="F512" s="17"/>
      <c r="G512" s="17"/>
      <c r="H512" s="35">
        <f t="shared" si="35"/>
        <v>0</v>
      </c>
      <c r="I512" s="36">
        <f t="shared" si="36"/>
        <v>0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37">
        <f t="shared" si="37"/>
        <v>0</v>
      </c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</row>
    <row r="513" spans="1:72">
      <c r="A513" s="1"/>
      <c r="C513" s="4">
        <f t="shared" si="38"/>
        <v>509</v>
      </c>
      <c r="D513" s="1" t="s">
        <v>5766</v>
      </c>
      <c r="E513" s="1"/>
      <c r="F513" s="17"/>
      <c r="G513" s="17"/>
      <c r="H513" s="35">
        <f t="shared" si="35"/>
        <v>-1</v>
      </c>
      <c r="I513" s="36">
        <f t="shared" si="36"/>
        <v>0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37">
        <f t="shared" si="37"/>
        <v>1</v>
      </c>
      <c r="AP513" s="17">
        <v>1</v>
      </c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</row>
    <row r="514" customFormat="1" spans="1:72">
      <c r="A514" s="1"/>
      <c r="B514"/>
      <c r="C514" s="4">
        <f t="shared" si="38"/>
        <v>510</v>
      </c>
      <c r="D514" s="1" t="s">
        <v>5767</v>
      </c>
      <c r="E514" s="1"/>
      <c r="F514" s="17"/>
      <c r="G514" s="17"/>
      <c r="H514" s="35">
        <f t="shared" si="35"/>
        <v>0</v>
      </c>
      <c r="I514" s="36">
        <f t="shared" si="36"/>
        <v>0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37">
        <f t="shared" si="37"/>
        <v>0</v>
      </c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</row>
    <row r="515" spans="1:72">
      <c r="A515" s="1"/>
      <c r="C515" s="4">
        <f t="shared" si="38"/>
        <v>511</v>
      </c>
      <c r="D515" s="1" t="s">
        <v>5768</v>
      </c>
      <c r="E515" s="1"/>
      <c r="F515" s="17"/>
      <c r="G515" s="17"/>
      <c r="H515" s="35">
        <f t="shared" si="35"/>
        <v>0</v>
      </c>
      <c r="I515" s="36">
        <f t="shared" si="36"/>
        <v>0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37">
        <f t="shared" si="37"/>
        <v>0</v>
      </c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</row>
    <row r="516" customFormat="1" spans="1:72">
      <c r="A516" s="1"/>
      <c r="B516"/>
      <c r="C516" s="4">
        <f t="shared" si="38"/>
        <v>512</v>
      </c>
      <c r="D516" s="1" t="s">
        <v>5769</v>
      </c>
      <c r="E516" s="1"/>
      <c r="F516" s="17"/>
      <c r="G516" s="17">
        <v>0</v>
      </c>
      <c r="H516" s="35">
        <f t="shared" si="35"/>
        <v>100</v>
      </c>
      <c r="I516" s="36">
        <f t="shared" si="36"/>
        <v>100</v>
      </c>
      <c r="J516" s="17">
        <v>100</v>
      </c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37">
        <f t="shared" si="37"/>
        <v>0</v>
      </c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</row>
    <row r="517" customFormat="1" spans="1:72">
      <c r="A517" s="1"/>
      <c r="B517"/>
      <c r="C517" s="4">
        <f t="shared" si="38"/>
        <v>513</v>
      </c>
      <c r="D517" s="1" t="s">
        <v>5770</v>
      </c>
      <c r="E517" s="1"/>
      <c r="F517" s="17"/>
      <c r="G517" s="17">
        <v>0</v>
      </c>
      <c r="H517" s="35">
        <f t="shared" si="35"/>
        <v>-90</v>
      </c>
      <c r="I517" s="36">
        <f t="shared" si="36"/>
        <v>0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37">
        <f t="shared" si="37"/>
        <v>90</v>
      </c>
      <c r="AP517" s="17">
        <v>90</v>
      </c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</row>
    <row r="518" spans="1:72">
      <c r="A518" s="1"/>
      <c r="C518" s="4">
        <f t="shared" si="38"/>
        <v>514</v>
      </c>
      <c r="D518" s="1" t="s">
        <v>5771</v>
      </c>
      <c r="E518" s="1"/>
      <c r="F518" s="17"/>
      <c r="G518" s="17"/>
      <c r="H518" s="35">
        <f t="shared" ref="H518:H581" si="39">G518+I518-AO518</f>
        <v>-100</v>
      </c>
      <c r="I518" s="36">
        <f t="shared" ref="I518:I581" si="40">SUM(J518:AN518)</f>
        <v>0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37">
        <f t="shared" ref="AO518:AO581" si="41">SUM(AP518:BT518)</f>
        <v>100</v>
      </c>
      <c r="AP518" s="17"/>
      <c r="AQ518" s="17">
        <v>100</v>
      </c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</row>
    <row r="519" customFormat="1" spans="1:72">
      <c r="A519" s="1"/>
      <c r="B519"/>
      <c r="C519" s="4">
        <f t="shared" si="38"/>
        <v>515</v>
      </c>
      <c r="D519" s="1" t="s">
        <v>5772</v>
      </c>
      <c r="E519" s="1"/>
      <c r="F519" s="17"/>
      <c r="G519" s="17">
        <v>0</v>
      </c>
      <c r="H519" s="35">
        <f t="shared" si="39"/>
        <v>0</v>
      </c>
      <c r="I519" s="36">
        <f t="shared" si="40"/>
        <v>0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37">
        <f t="shared" si="41"/>
        <v>0</v>
      </c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</row>
    <row r="520" customFormat="1" spans="1:72">
      <c r="A520" s="1"/>
      <c r="B520"/>
      <c r="C520" s="4">
        <f t="shared" ref="C520:C583" si="42">ROW()-4</f>
        <v>516</v>
      </c>
      <c r="D520" s="1" t="s">
        <v>5773</v>
      </c>
      <c r="E520" s="1"/>
      <c r="F520" s="17"/>
      <c r="G520" s="17">
        <v>0</v>
      </c>
      <c r="H520" s="35">
        <f t="shared" si="39"/>
        <v>0</v>
      </c>
      <c r="I520" s="36">
        <f t="shared" si="40"/>
        <v>0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37">
        <f t="shared" si="41"/>
        <v>0</v>
      </c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</row>
    <row r="521" spans="1:72">
      <c r="A521" s="1"/>
      <c r="C521" s="4">
        <f t="shared" si="42"/>
        <v>517</v>
      </c>
      <c r="D521" s="1" t="s">
        <v>5774</v>
      </c>
      <c r="E521" s="1"/>
      <c r="F521" s="17"/>
      <c r="G521" s="17"/>
      <c r="H521" s="35">
        <f t="shared" si="39"/>
        <v>0</v>
      </c>
      <c r="I521" s="36">
        <f t="shared" si="40"/>
        <v>0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37">
        <f t="shared" si="41"/>
        <v>0</v>
      </c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</row>
    <row r="522" customFormat="1" spans="1:72">
      <c r="A522" s="1"/>
      <c r="B522"/>
      <c r="C522" s="4">
        <f t="shared" si="42"/>
        <v>518</v>
      </c>
      <c r="D522" s="1" t="s">
        <v>5775</v>
      </c>
      <c r="E522" s="1"/>
      <c r="F522" s="17"/>
      <c r="G522" s="17"/>
      <c r="H522" s="35">
        <f t="shared" si="39"/>
        <v>0</v>
      </c>
      <c r="I522" s="36">
        <f t="shared" si="40"/>
        <v>0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37">
        <f t="shared" si="41"/>
        <v>0</v>
      </c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</row>
    <row r="523" spans="1:72">
      <c r="A523" s="1"/>
      <c r="C523" s="4">
        <f t="shared" si="42"/>
        <v>519</v>
      </c>
      <c r="D523" s="1" t="s">
        <v>5776</v>
      </c>
      <c r="E523" s="1"/>
      <c r="F523" s="17"/>
      <c r="G523" s="17"/>
      <c r="H523" s="35">
        <f t="shared" si="39"/>
        <v>150</v>
      </c>
      <c r="I523" s="36">
        <f t="shared" si="40"/>
        <v>150</v>
      </c>
      <c r="J523" s="17">
        <v>150</v>
      </c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37">
        <f t="shared" si="41"/>
        <v>0</v>
      </c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</row>
    <row r="524" customFormat="1" spans="1:72">
      <c r="A524" s="1"/>
      <c r="B524"/>
      <c r="C524" s="4">
        <f t="shared" si="42"/>
        <v>520</v>
      </c>
      <c r="D524" s="1" t="s">
        <v>5777</v>
      </c>
      <c r="E524" s="1"/>
      <c r="F524" s="17"/>
      <c r="G524" s="17">
        <v>0</v>
      </c>
      <c r="H524" s="35">
        <f t="shared" si="39"/>
        <v>0</v>
      </c>
      <c r="I524" s="36">
        <f t="shared" si="40"/>
        <v>0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37">
        <f t="shared" si="41"/>
        <v>0</v>
      </c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</row>
    <row r="525" customFormat="1" spans="1:72">
      <c r="A525" s="1"/>
      <c r="B525"/>
      <c r="C525" s="4">
        <f t="shared" si="42"/>
        <v>521</v>
      </c>
      <c r="D525" s="1" t="s">
        <v>5778</v>
      </c>
      <c r="E525" s="1"/>
      <c r="F525" s="17"/>
      <c r="G525" s="17">
        <v>0</v>
      </c>
      <c r="H525" s="35">
        <f t="shared" si="39"/>
        <v>0</v>
      </c>
      <c r="I525" s="36">
        <f t="shared" si="40"/>
        <v>0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37">
        <f t="shared" si="41"/>
        <v>0</v>
      </c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</row>
    <row r="526" spans="1:72">
      <c r="A526" s="1"/>
      <c r="C526" s="4">
        <f t="shared" si="42"/>
        <v>522</v>
      </c>
      <c r="D526" s="1" t="s">
        <v>5779</v>
      </c>
      <c r="E526" s="1"/>
      <c r="F526" s="17"/>
      <c r="G526" s="17"/>
      <c r="H526" s="35">
        <f t="shared" si="39"/>
        <v>0</v>
      </c>
      <c r="I526" s="36">
        <f t="shared" si="40"/>
        <v>0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37">
        <f t="shared" si="41"/>
        <v>0</v>
      </c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</row>
    <row r="527" customFormat="1" spans="1:72">
      <c r="A527" s="1"/>
      <c r="B527"/>
      <c r="C527" s="4">
        <f t="shared" si="42"/>
        <v>523</v>
      </c>
      <c r="D527" s="1" t="s">
        <v>5780</v>
      </c>
      <c r="E527" s="1"/>
      <c r="F527" s="17"/>
      <c r="G527" s="17"/>
      <c r="H527" s="35">
        <f t="shared" si="39"/>
        <v>0</v>
      </c>
      <c r="I527" s="36">
        <f t="shared" si="40"/>
        <v>0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37">
        <f t="shared" si="41"/>
        <v>0</v>
      </c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</row>
    <row r="528" spans="1:72">
      <c r="A528" s="1"/>
      <c r="C528" s="4">
        <f t="shared" si="42"/>
        <v>524</v>
      </c>
      <c r="D528" s="1" t="s">
        <v>5781</v>
      </c>
      <c r="E528" s="1"/>
      <c r="F528" s="17"/>
      <c r="G528" s="17"/>
      <c r="H528" s="35">
        <f t="shared" si="39"/>
        <v>0</v>
      </c>
      <c r="I528" s="36">
        <f t="shared" si="40"/>
        <v>0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37">
        <f t="shared" si="41"/>
        <v>0</v>
      </c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</row>
    <row r="529" customFormat="1" spans="1:72">
      <c r="A529" s="1"/>
      <c r="B529"/>
      <c r="C529" s="4">
        <f t="shared" si="42"/>
        <v>525</v>
      </c>
      <c r="D529" s="1" t="s">
        <v>5782</v>
      </c>
      <c r="E529" s="1"/>
      <c r="F529" s="17"/>
      <c r="G529" s="17">
        <v>0</v>
      </c>
      <c r="H529" s="35">
        <f t="shared" si="39"/>
        <v>0</v>
      </c>
      <c r="I529" s="36">
        <f t="shared" si="40"/>
        <v>0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37">
        <f t="shared" si="41"/>
        <v>0</v>
      </c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</row>
    <row r="530" customFormat="1" spans="1:72">
      <c r="A530" s="1"/>
      <c r="B530"/>
      <c r="C530" s="4">
        <f t="shared" si="42"/>
        <v>526</v>
      </c>
      <c r="D530" s="1" t="s">
        <v>1173</v>
      </c>
      <c r="E530" s="1"/>
      <c r="F530" s="17"/>
      <c r="G530" s="17">
        <v>0</v>
      </c>
      <c r="H530" s="35">
        <f t="shared" si="39"/>
        <v>0</v>
      </c>
      <c r="I530" s="36">
        <f t="shared" si="40"/>
        <v>0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37">
        <f t="shared" si="41"/>
        <v>0</v>
      </c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</row>
    <row r="531" spans="1:72">
      <c r="A531" s="1"/>
      <c r="C531" s="4">
        <f t="shared" si="42"/>
        <v>527</v>
      </c>
      <c r="D531" s="1" t="s">
        <v>5783</v>
      </c>
      <c r="E531" s="1"/>
      <c r="F531" s="17"/>
      <c r="G531" s="17"/>
      <c r="H531" s="35">
        <f t="shared" si="39"/>
        <v>-10</v>
      </c>
      <c r="I531" s="36">
        <f t="shared" si="40"/>
        <v>0</v>
      </c>
      <c r="J531" s="17"/>
      <c r="K531" s="3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37">
        <f t="shared" si="41"/>
        <v>10</v>
      </c>
      <c r="AP531" s="17">
        <v>10</v>
      </c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</row>
    <row r="532" customFormat="1" spans="1:72">
      <c r="A532" s="1"/>
      <c r="B532"/>
      <c r="C532" s="4">
        <f t="shared" si="42"/>
        <v>528</v>
      </c>
      <c r="D532" s="1" t="s">
        <v>5784</v>
      </c>
      <c r="E532" s="1"/>
      <c r="F532" s="17"/>
      <c r="G532" s="17"/>
      <c r="H532" s="35">
        <f t="shared" si="39"/>
        <v>0</v>
      </c>
      <c r="I532" s="36">
        <f t="shared" si="40"/>
        <v>0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37">
        <f t="shared" si="41"/>
        <v>0</v>
      </c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</row>
    <row r="533" spans="1:72">
      <c r="A533" s="1"/>
      <c r="C533" s="4">
        <f t="shared" si="42"/>
        <v>529</v>
      </c>
      <c r="D533" s="1" t="s">
        <v>5785</v>
      </c>
      <c r="E533" s="1"/>
      <c r="F533" s="17"/>
      <c r="G533" s="17"/>
      <c r="H533" s="35">
        <f t="shared" si="39"/>
        <v>-10</v>
      </c>
      <c r="I533" s="36">
        <f t="shared" si="40"/>
        <v>0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37">
        <f t="shared" si="41"/>
        <v>10</v>
      </c>
      <c r="AP533" s="17"/>
      <c r="AQ533" s="17">
        <v>10</v>
      </c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</row>
    <row r="534" customFormat="1" spans="1:72">
      <c r="A534" s="1"/>
      <c r="B534"/>
      <c r="C534" s="4">
        <f t="shared" si="42"/>
        <v>530</v>
      </c>
      <c r="D534" s="1" t="s">
        <v>5786</v>
      </c>
      <c r="E534" s="1"/>
      <c r="F534" s="17"/>
      <c r="G534" s="17">
        <v>0</v>
      </c>
      <c r="H534" s="35">
        <f t="shared" si="39"/>
        <v>0</v>
      </c>
      <c r="I534" s="36">
        <f t="shared" si="40"/>
        <v>0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37">
        <f t="shared" si="41"/>
        <v>0</v>
      </c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</row>
    <row r="535" customFormat="1" spans="1:72">
      <c r="A535" s="1"/>
      <c r="B535"/>
      <c r="C535" s="4">
        <f t="shared" si="42"/>
        <v>531</v>
      </c>
      <c r="D535" s="1" t="s">
        <v>5787</v>
      </c>
      <c r="E535" s="1"/>
      <c r="F535" s="17"/>
      <c r="G535" s="17">
        <v>0</v>
      </c>
      <c r="H535" s="35">
        <f t="shared" si="39"/>
        <v>0</v>
      </c>
      <c r="I535" s="36">
        <f t="shared" si="40"/>
        <v>0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37">
        <f t="shared" si="41"/>
        <v>0</v>
      </c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</row>
    <row r="536" spans="1:72">
      <c r="A536" s="1"/>
      <c r="C536" s="4">
        <f t="shared" si="42"/>
        <v>532</v>
      </c>
      <c r="D536" s="1" t="s">
        <v>5788</v>
      </c>
      <c r="E536" s="1"/>
      <c r="F536" s="17"/>
      <c r="G536" s="17"/>
      <c r="H536" s="35">
        <f t="shared" si="39"/>
        <v>0</v>
      </c>
      <c r="I536" s="36">
        <f t="shared" si="40"/>
        <v>0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37">
        <f t="shared" si="41"/>
        <v>0</v>
      </c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</row>
    <row r="537" customFormat="1" spans="1:72">
      <c r="A537" s="1"/>
      <c r="B537"/>
      <c r="C537" s="4">
        <f t="shared" si="42"/>
        <v>533</v>
      </c>
      <c r="D537" s="1" t="s">
        <v>5789</v>
      </c>
      <c r="E537" s="1"/>
      <c r="F537" s="17"/>
      <c r="G537" s="17">
        <v>0</v>
      </c>
      <c r="H537" s="35">
        <f t="shared" si="39"/>
        <v>0</v>
      </c>
      <c r="I537" s="36">
        <f t="shared" si="40"/>
        <v>0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37">
        <f t="shared" si="41"/>
        <v>0</v>
      </c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</row>
    <row r="538" customFormat="1" spans="1:72">
      <c r="A538" s="1"/>
      <c r="B538"/>
      <c r="C538" s="4">
        <f t="shared" si="42"/>
        <v>534</v>
      </c>
      <c r="D538" s="1" t="s">
        <v>3834</v>
      </c>
      <c r="E538" s="1"/>
      <c r="F538" s="17"/>
      <c r="G538" s="17">
        <v>0</v>
      </c>
      <c r="H538" s="35">
        <f t="shared" si="39"/>
        <v>0</v>
      </c>
      <c r="I538" s="36">
        <f t="shared" si="40"/>
        <v>0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37">
        <f t="shared" si="41"/>
        <v>0</v>
      </c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</row>
    <row r="539" spans="1:72">
      <c r="A539" s="1"/>
      <c r="C539" s="4">
        <f t="shared" si="42"/>
        <v>535</v>
      </c>
      <c r="D539" s="1" t="s">
        <v>5790</v>
      </c>
      <c r="E539" s="1"/>
      <c r="F539" s="17"/>
      <c r="G539" s="17"/>
      <c r="H539" s="35">
        <f t="shared" si="39"/>
        <v>0</v>
      </c>
      <c r="I539" s="36">
        <f t="shared" si="40"/>
        <v>0</v>
      </c>
      <c r="J539" s="17"/>
      <c r="K539" s="3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37">
        <f t="shared" si="41"/>
        <v>0</v>
      </c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</row>
    <row r="540" customFormat="1" spans="1:72">
      <c r="A540" s="1"/>
      <c r="B540"/>
      <c r="C540" s="4">
        <f t="shared" si="42"/>
        <v>536</v>
      </c>
      <c r="D540" s="1" t="s">
        <v>5791</v>
      </c>
      <c r="E540" s="1"/>
      <c r="F540" s="17"/>
      <c r="G540" s="17"/>
      <c r="H540" s="35">
        <f t="shared" si="39"/>
        <v>0</v>
      </c>
      <c r="I540" s="36">
        <f t="shared" si="40"/>
        <v>0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37">
        <f t="shared" si="41"/>
        <v>0</v>
      </c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</row>
    <row r="541" customFormat="1" spans="1:72">
      <c r="A541" s="1"/>
      <c r="B541"/>
      <c r="C541" s="4">
        <f t="shared" si="42"/>
        <v>537</v>
      </c>
      <c r="D541" s="1" t="s">
        <v>5792</v>
      </c>
      <c r="E541" s="1"/>
      <c r="F541" s="17"/>
      <c r="G541" s="17"/>
      <c r="H541" s="35">
        <f t="shared" si="39"/>
        <v>0</v>
      </c>
      <c r="I541" s="36">
        <f t="shared" si="40"/>
        <v>0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37">
        <f t="shared" si="41"/>
        <v>0</v>
      </c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</row>
    <row r="542" spans="1:72">
      <c r="A542" s="1"/>
      <c r="C542" s="4">
        <f t="shared" si="42"/>
        <v>538</v>
      </c>
      <c r="D542" s="1" t="s">
        <v>5793</v>
      </c>
      <c r="E542" s="1"/>
      <c r="F542" s="17"/>
      <c r="G542" s="17"/>
      <c r="H542" s="35">
        <f t="shared" si="39"/>
        <v>0</v>
      </c>
      <c r="I542" s="36">
        <f t="shared" si="40"/>
        <v>0</v>
      </c>
      <c r="J542" s="17"/>
      <c r="K542" s="36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37">
        <f t="shared" si="41"/>
        <v>0</v>
      </c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</row>
    <row r="543" customFormat="1" spans="1:72">
      <c r="A543" s="1"/>
      <c r="B543"/>
      <c r="C543" s="4">
        <f t="shared" si="42"/>
        <v>539</v>
      </c>
      <c r="D543" s="1" t="s">
        <v>5794</v>
      </c>
      <c r="E543" s="1"/>
      <c r="F543" s="17"/>
      <c r="G543" s="17">
        <v>0</v>
      </c>
      <c r="H543" s="35">
        <f t="shared" si="39"/>
        <v>0</v>
      </c>
      <c r="I543" s="36">
        <f t="shared" si="40"/>
        <v>0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37">
        <f t="shared" si="41"/>
        <v>0</v>
      </c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</row>
    <row r="544" customFormat="1" spans="1:72">
      <c r="A544" s="1"/>
      <c r="B544"/>
      <c r="C544" s="4">
        <f t="shared" si="42"/>
        <v>540</v>
      </c>
      <c r="D544" s="1" t="s">
        <v>5795</v>
      </c>
      <c r="E544" s="1"/>
      <c r="F544" s="17"/>
      <c r="G544" s="17">
        <v>0</v>
      </c>
      <c r="H544" s="35">
        <f t="shared" si="39"/>
        <v>0</v>
      </c>
      <c r="I544" s="36">
        <f t="shared" si="40"/>
        <v>0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37">
        <f t="shared" si="41"/>
        <v>0</v>
      </c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</row>
    <row r="545" spans="1:72">
      <c r="A545" s="1"/>
      <c r="C545" s="4">
        <f t="shared" si="42"/>
        <v>541</v>
      </c>
      <c r="D545" s="1" t="s">
        <v>5796</v>
      </c>
      <c r="E545" s="1"/>
      <c r="F545" s="17"/>
      <c r="G545" s="17"/>
      <c r="H545" s="35">
        <f t="shared" si="39"/>
        <v>0</v>
      </c>
      <c r="I545" s="36">
        <f t="shared" si="40"/>
        <v>0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37">
        <f t="shared" si="41"/>
        <v>0</v>
      </c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</row>
    <row r="546" customFormat="1" spans="1:72">
      <c r="A546" s="1"/>
      <c r="B546"/>
      <c r="C546" s="4">
        <f t="shared" si="42"/>
        <v>542</v>
      </c>
      <c r="D546" s="1" t="s">
        <v>5797</v>
      </c>
      <c r="E546" s="1"/>
      <c r="F546" s="17"/>
      <c r="G546" s="17">
        <v>0</v>
      </c>
      <c r="H546" s="35">
        <f t="shared" si="39"/>
        <v>0</v>
      </c>
      <c r="I546" s="36">
        <f t="shared" si="40"/>
        <v>0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37">
        <f t="shared" si="41"/>
        <v>0</v>
      </c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</row>
    <row r="547" customFormat="1" spans="1:72">
      <c r="A547" s="1"/>
      <c r="B547"/>
      <c r="C547" s="4">
        <f t="shared" si="42"/>
        <v>543</v>
      </c>
      <c r="D547" s="1" t="s">
        <v>5798</v>
      </c>
      <c r="E547" s="1"/>
      <c r="F547" s="17"/>
      <c r="G547" s="17">
        <v>0</v>
      </c>
      <c r="H547" s="35">
        <f t="shared" si="39"/>
        <v>0</v>
      </c>
      <c r="I547" s="36">
        <f t="shared" si="40"/>
        <v>0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37">
        <f t="shared" si="41"/>
        <v>0</v>
      </c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</row>
    <row r="548" spans="1:72">
      <c r="A548" s="1"/>
      <c r="C548" s="4">
        <f t="shared" si="42"/>
        <v>544</v>
      </c>
      <c r="D548" s="1" t="s">
        <v>5799</v>
      </c>
      <c r="E548" s="1"/>
      <c r="F548" s="17"/>
      <c r="G548" s="17"/>
      <c r="H548" s="35">
        <f t="shared" si="39"/>
        <v>-40</v>
      </c>
      <c r="I548" s="36">
        <f t="shared" si="40"/>
        <v>0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37">
        <f t="shared" si="41"/>
        <v>40</v>
      </c>
      <c r="AP548" s="17"/>
      <c r="AQ548" s="17">
        <v>40</v>
      </c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</row>
    <row r="549" customFormat="1" spans="1:72">
      <c r="A549" s="1"/>
      <c r="B549"/>
      <c r="C549" s="4">
        <f t="shared" si="42"/>
        <v>545</v>
      </c>
      <c r="D549" s="1" t="s">
        <v>5800</v>
      </c>
      <c r="E549" s="1"/>
      <c r="F549" s="17"/>
      <c r="G549" s="17"/>
      <c r="H549" s="35">
        <f t="shared" si="39"/>
        <v>-1</v>
      </c>
      <c r="I549" s="36">
        <f t="shared" si="40"/>
        <v>0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37">
        <f t="shared" si="41"/>
        <v>1</v>
      </c>
      <c r="AP549" s="17">
        <v>1</v>
      </c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</row>
    <row r="550" customFormat="1" spans="1:72">
      <c r="A550" s="1"/>
      <c r="B550"/>
      <c r="C550" s="4">
        <f t="shared" si="42"/>
        <v>546</v>
      </c>
      <c r="D550" s="1" t="s">
        <v>5801</v>
      </c>
      <c r="E550" s="1"/>
      <c r="F550" s="17"/>
      <c r="G550" s="17"/>
      <c r="H550" s="35">
        <f t="shared" si="39"/>
        <v>0</v>
      </c>
      <c r="I550" s="36">
        <f t="shared" si="40"/>
        <v>0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37">
        <f t="shared" si="41"/>
        <v>0</v>
      </c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</row>
    <row r="551" spans="1:72">
      <c r="A551" s="1"/>
      <c r="C551" s="4">
        <f t="shared" si="42"/>
        <v>547</v>
      </c>
      <c r="D551" s="1" t="s">
        <v>5802</v>
      </c>
      <c r="E551" s="1"/>
      <c r="F551" s="17"/>
      <c r="G551" s="17"/>
      <c r="H551" s="35">
        <f t="shared" si="39"/>
        <v>0</v>
      </c>
      <c r="I551" s="36">
        <f t="shared" si="40"/>
        <v>0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37">
        <f t="shared" si="41"/>
        <v>0</v>
      </c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</row>
    <row r="552" customFormat="1" spans="1:72">
      <c r="A552" s="1"/>
      <c r="B552"/>
      <c r="C552" s="4">
        <f t="shared" si="42"/>
        <v>548</v>
      </c>
      <c r="D552" s="1" t="s">
        <v>5803</v>
      </c>
      <c r="E552" s="1"/>
      <c r="F552" s="17"/>
      <c r="G552" s="17">
        <v>0</v>
      </c>
      <c r="H552" s="35">
        <f t="shared" si="39"/>
        <v>0</v>
      </c>
      <c r="I552" s="36">
        <f t="shared" si="40"/>
        <v>0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37">
        <f t="shared" si="41"/>
        <v>0</v>
      </c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</row>
    <row r="553" customFormat="1" spans="1:72">
      <c r="A553" s="1"/>
      <c r="B553"/>
      <c r="C553" s="4">
        <f t="shared" si="42"/>
        <v>549</v>
      </c>
      <c r="D553" s="1" t="s">
        <v>5804</v>
      </c>
      <c r="E553" s="1"/>
      <c r="F553" s="17"/>
      <c r="G553" s="17">
        <v>0</v>
      </c>
      <c r="H553" s="35">
        <f t="shared" si="39"/>
        <v>0</v>
      </c>
      <c r="I553" s="36">
        <f t="shared" si="40"/>
        <v>0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37">
        <f t="shared" si="41"/>
        <v>0</v>
      </c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</row>
    <row r="554" spans="1:72">
      <c r="A554" s="1"/>
      <c r="C554" s="4">
        <f t="shared" si="42"/>
        <v>550</v>
      </c>
      <c r="D554" s="1" t="s">
        <v>5805</v>
      </c>
      <c r="E554" s="1"/>
      <c r="F554" s="17"/>
      <c r="G554" s="17"/>
      <c r="H554" s="35">
        <f t="shared" si="39"/>
        <v>0</v>
      </c>
      <c r="I554" s="36">
        <f t="shared" si="40"/>
        <v>0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37">
        <f t="shared" si="41"/>
        <v>0</v>
      </c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</row>
    <row r="555" customFormat="1" spans="1:72">
      <c r="A555" s="1"/>
      <c r="B555"/>
      <c r="C555" s="4">
        <f t="shared" si="42"/>
        <v>551</v>
      </c>
      <c r="D555" s="1" t="s">
        <v>5806</v>
      </c>
      <c r="E555" s="1"/>
      <c r="F555" s="17"/>
      <c r="G555" s="17"/>
      <c r="H555" s="35">
        <f t="shared" si="39"/>
        <v>0</v>
      </c>
      <c r="I555" s="36">
        <f t="shared" si="40"/>
        <v>0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37">
        <f t="shared" si="41"/>
        <v>0</v>
      </c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</row>
    <row r="556" spans="1:72">
      <c r="A556" s="1"/>
      <c r="C556" s="4">
        <f t="shared" si="42"/>
        <v>552</v>
      </c>
      <c r="D556" s="1" t="s">
        <v>5807</v>
      </c>
      <c r="E556" s="1"/>
      <c r="F556" s="17"/>
      <c r="G556" s="17"/>
      <c r="H556" s="35">
        <f t="shared" si="39"/>
        <v>0</v>
      </c>
      <c r="I556" s="36">
        <f t="shared" si="40"/>
        <v>0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37">
        <f t="shared" si="41"/>
        <v>0</v>
      </c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</row>
    <row r="557" customFormat="1" spans="1:72">
      <c r="A557" s="1"/>
      <c r="B557"/>
      <c r="C557" s="4">
        <f t="shared" si="42"/>
        <v>553</v>
      </c>
      <c r="D557" s="1" t="s">
        <v>5808</v>
      </c>
      <c r="E557" s="1"/>
      <c r="F557" s="17"/>
      <c r="G557" s="17">
        <v>0</v>
      </c>
      <c r="H557" s="35">
        <f t="shared" si="39"/>
        <v>0</v>
      </c>
      <c r="I557" s="36">
        <f t="shared" si="40"/>
        <v>0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37">
        <f t="shared" si="41"/>
        <v>0</v>
      </c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</row>
    <row r="558" customFormat="1" spans="1:72">
      <c r="A558" s="1"/>
      <c r="B558"/>
      <c r="C558" s="4">
        <f t="shared" si="42"/>
        <v>554</v>
      </c>
      <c r="D558" s="1" t="s">
        <v>5809</v>
      </c>
      <c r="E558" s="1"/>
      <c r="F558" s="17"/>
      <c r="G558" s="17">
        <v>0</v>
      </c>
      <c r="H558" s="35">
        <f t="shared" si="39"/>
        <v>0</v>
      </c>
      <c r="I558" s="36">
        <f t="shared" si="40"/>
        <v>0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37">
        <f t="shared" si="41"/>
        <v>0</v>
      </c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</row>
    <row r="559" customFormat="1" spans="1:72">
      <c r="A559" s="1"/>
      <c r="B559"/>
      <c r="C559" s="4">
        <f t="shared" si="42"/>
        <v>555</v>
      </c>
      <c r="D559" s="1" t="s">
        <v>5810</v>
      </c>
      <c r="E559" s="1"/>
      <c r="F559" s="17"/>
      <c r="G559" s="17"/>
      <c r="H559" s="35">
        <f t="shared" si="39"/>
        <v>0</v>
      </c>
      <c r="I559" s="36">
        <f t="shared" si="40"/>
        <v>0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37">
        <f t="shared" si="41"/>
        <v>0</v>
      </c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</row>
    <row r="560" spans="1:72">
      <c r="A560" s="1"/>
      <c r="C560" s="4">
        <f t="shared" si="42"/>
        <v>556</v>
      </c>
      <c r="D560" s="1" t="s">
        <v>5811</v>
      </c>
      <c r="E560" s="1"/>
      <c r="F560" s="17"/>
      <c r="G560" s="17"/>
      <c r="H560" s="35">
        <f t="shared" si="39"/>
        <v>-30</v>
      </c>
      <c r="I560" s="36">
        <f t="shared" si="40"/>
        <v>0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37">
        <f t="shared" si="41"/>
        <v>30</v>
      </c>
      <c r="AP560" s="17"/>
      <c r="AQ560" s="17">
        <v>30</v>
      </c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</row>
    <row r="561" spans="1:72">
      <c r="A561" s="1"/>
      <c r="C561" s="4">
        <f t="shared" si="42"/>
        <v>557</v>
      </c>
      <c r="D561" s="1" t="s">
        <v>5812</v>
      </c>
      <c r="E561" s="1"/>
      <c r="F561" s="17"/>
      <c r="G561" s="17"/>
      <c r="H561" s="35">
        <f t="shared" si="39"/>
        <v>1</v>
      </c>
      <c r="I561" s="36">
        <f t="shared" si="40"/>
        <v>1</v>
      </c>
      <c r="J561" s="17"/>
      <c r="K561" s="17">
        <v>1</v>
      </c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37">
        <f t="shared" si="41"/>
        <v>0</v>
      </c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</row>
    <row r="562" customFormat="1" spans="1:72">
      <c r="A562" s="1"/>
      <c r="B562"/>
      <c r="C562" s="4">
        <f t="shared" si="42"/>
        <v>558</v>
      </c>
      <c r="D562" s="1" t="s">
        <v>5813</v>
      </c>
      <c r="E562" s="1"/>
      <c r="F562" s="17"/>
      <c r="G562" s="17">
        <v>0</v>
      </c>
      <c r="H562" s="35">
        <f t="shared" si="39"/>
        <v>0</v>
      </c>
      <c r="I562" s="36">
        <f t="shared" si="40"/>
        <v>0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37">
        <f t="shared" si="41"/>
        <v>0</v>
      </c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</row>
    <row r="563" customFormat="1" spans="1:72">
      <c r="A563" s="1"/>
      <c r="B563"/>
      <c r="C563" s="4">
        <f t="shared" si="42"/>
        <v>559</v>
      </c>
      <c r="D563" s="1" t="s">
        <v>5814</v>
      </c>
      <c r="E563" s="1"/>
      <c r="F563" s="17"/>
      <c r="G563" s="17">
        <v>0</v>
      </c>
      <c r="H563" s="35">
        <f t="shared" si="39"/>
        <v>0</v>
      </c>
      <c r="I563" s="36">
        <f t="shared" si="40"/>
        <v>0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37">
        <f t="shared" si="41"/>
        <v>0</v>
      </c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</row>
    <row r="564" spans="1:72">
      <c r="A564" s="1"/>
      <c r="C564" s="4">
        <f t="shared" si="42"/>
        <v>560</v>
      </c>
      <c r="D564" s="1" t="s">
        <v>5815</v>
      </c>
      <c r="E564" s="1"/>
      <c r="F564" s="17"/>
      <c r="G564" s="17"/>
      <c r="H564" s="35">
        <f t="shared" si="39"/>
        <v>0</v>
      </c>
      <c r="I564" s="36">
        <f t="shared" si="40"/>
        <v>0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37">
        <f t="shared" si="41"/>
        <v>0</v>
      </c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</row>
    <row r="565" customFormat="1" spans="1:72">
      <c r="A565" s="1"/>
      <c r="B565"/>
      <c r="C565" s="4">
        <f t="shared" si="42"/>
        <v>561</v>
      </c>
      <c r="D565" s="1" t="s">
        <v>5816</v>
      </c>
      <c r="E565" s="1"/>
      <c r="F565" s="17"/>
      <c r="G565" s="17">
        <v>0</v>
      </c>
      <c r="H565" s="35">
        <f t="shared" si="39"/>
        <v>0</v>
      </c>
      <c r="I565" s="36">
        <f t="shared" si="40"/>
        <v>0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37">
        <f t="shared" si="41"/>
        <v>0</v>
      </c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</row>
    <row r="566" customFormat="1" spans="1:72">
      <c r="A566" s="1"/>
      <c r="B566"/>
      <c r="C566" s="4">
        <f t="shared" si="42"/>
        <v>562</v>
      </c>
      <c r="D566" s="1" t="s">
        <v>5817</v>
      </c>
      <c r="E566" s="1"/>
      <c r="F566" s="17"/>
      <c r="G566" s="17">
        <v>0</v>
      </c>
      <c r="H566" s="35">
        <f t="shared" si="39"/>
        <v>0</v>
      </c>
      <c r="I566" s="36">
        <f t="shared" si="40"/>
        <v>0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37">
        <f t="shared" si="41"/>
        <v>0</v>
      </c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</row>
    <row r="567" customFormat="1" spans="1:72">
      <c r="A567" s="1"/>
      <c r="B567"/>
      <c r="C567" s="4">
        <f t="shared" si="42"/>
        <v>563</v>
      </c>
      <c r="D567" s="1" t="s">
        <v>5818</v>
      </c>
      <c r="E567" s="1"/>
      <c r="F567" s="17"/>
      <c r="G567" s="17"/>
      <c r="H567" s="35">
        <f t="shared" si="39"/>
        <v>0</v>
      </c>
      <c r="I567" s="36">
        <f t="shared" si="40"/>
        <v>0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37">
        <f t="shared" si="41"/>
        <v>0</v>
      </c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</row>
    <row r="568" spans="1:72">
      <c r="A568" s="1"/>
      <c r="C568" s="4">
        <f t="shared" si="42"/>
        <v>564</v>
      </c>
      <c r="D568" s="1" t="s">
        <v>5819</v>
      </c>
      <c r="E568" s="1"/>
      <c r="F568" s="17"/>
      <c r="G568" s="17"/>
      <c r="H568" s="35">
        <f t="shared" si="39"/>
        <v>0</v>
      </c>
      <c r="I568" s="36">
        <f t="shared" si="40"/>
        <v>0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37">
        <f t="shared" si="41"/>
        <v>0</v>
      </c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</row>
    <row r="569" spans="1:72">
      <c r="A569" s="1"/>
      <c r="C569" s="4">
        <f t="shared" si="42"/>
        <v>565</v>
      </c>
      <c r="D569" s="1" t="s">
        <v>5820</v>
      </c>
      <c r="E569" s="1"/>
      <c r="F569" s="17"/>
      <c r="G569" s="17"/>
      <c r="H569" s="35">
        <f t="shared" si="39"/>
        <v>0</v>
      </c>
      <c r="I569" s="36">
        <f t="shared" si="40"/>
        <v>0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37">
        <f t="shared" si="41"/>
        <v>0</v>
      </c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</row>
    <row r="570" customFormat="1" spans="1:72">
      <c r="A570" s="1"/>
      <c r="B570"/>
      <c r="C570" s="4">
        <f t="shared" si="42"/>
        <v>566</v>
      </c>
      <c r="D570" s="1" t="s">
        <v>5821</v>
      </c>
      <c r="E570" s="1"/>
      <c r="F570" s="17"/>
      <c r="G570" s="17">
        <v>0</v>
      </c>
      <c r="H570" s="35">
        <f t="shared" si="39"/>
        <v>0</v>
      </c>
      <c r="I570" s="36">
        <f t="shared" si="40"/>
        <v>0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37">
        <f t="shared" si="41"/>
        <v>0</v>
      </c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</row>
    <row r="571" customFormat="1" spans="1:72">
      <c r="A571" s="1"/>
      <c r="B571"/>
      <c r="C571" s="4">
        <f t="shared" si="42"/>
        <v>567</v>
      </c>
      <c r="D571" s="1" t="s">
        <v>5822</v>
      </c>
      <c r="E571" s="1"/>
      <c r="F571" s="17"/>
      <c r="G571" s="17">
        <v>0</v>
      </c>
      <c r="H571" s="35">
        <f t="shared" si="39"/>
        <v>0</v>
      </c>
      <c r="I571" s="36">
        <f t="shared" si="40"/>
        <v>0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37">
        <f t="shared" si="41"/>
        <v>0</v>
      </c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</row>
    <row r="572" spans="1:72">
      <c r="A572" s="1"/>
      <c r="C572" s="4">
        <f t="shared" si="42"/>
        <v>568</v>
      </c>
      <c r="D572" s="1" t="s">
        <v>5823</v>
      </c>
      <c r="E572" s="1"/>
      <c r="F572" s="17"/>
      <c r="G572" s="17"/>
      <c r="H572" s="35">
        <f t="shared" si="39"/>
        <v>0</v>
      </c>
      <c r="I572" s="36">
        <f t="shared" si="40"/>
        <v>0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37">
        <f t="shared" si="41"/>
        <v>0</v>
      </c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</row>
    <row r="573" customFormat="1" spans="1:72">
      <c r="A573" s="1"/>
      <c r="B573"/>
      <c r="C573" s="4">
        <f t="shared" si="42"/>
        <v>569</v>
      </c>
      <c r="D573" s="1" t="s">
        <v>5824</v>
      </c>
      <c r="E573" s="1"/>
      <c r="F573" s="17"/>
      <c r="G573" s="17">
        <v>0</v>
      </c>
      <c r="H573" s="35">
        <f t="shared" si="39"/>
        <v>0</v>
      </c>
      <c r="I573" s="36">
        <f t="shared" si="40"/>
        <v>0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37">
        <f t="shared" si="41"/>
        <v>0</v>
      </c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</row>
    <row r="574" customFormat="1" spans="1:72">
      <c r="A574" s="1"/>
      <c r="B574"/>
      <c r="C574" s="4">
        <f t="shared" si="42"/>
        <v>570</v>
      </c>
      <c r="D574" s="1" t="s">
        <v>5825</v>
      </c>
      <c r="E574" s="1"/>
      <c r="F574" s="17"/>
      <c r="G574" s="17">
        <v>0</v>
      </c>
      <c r="H574" s="35">
        <f t="shared" si="39"/>
        <v>0</v>
      </c>
      <c r="I574" s="36">
        <f t="shared" si="40"/>
        <v>0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37">
        <f t="shared" si="41"/>
        <v>0</v>
      </c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</row>
    <row r="575" spans="1:72">
      <c r="A575" s="1"/>
      <c r="C575" s="4">
        <f t="shared" si="42"/>
        <v>571</v>
      </c>
      <c r="D575" s="1" t="s">
        <v>5826</v>
      </c>
      <c r="E575" s="1"/>
      <c r="F575" s="17"/>
      <c r="G575" s="17"/>
      <c r="H575" s="35">
        <f t="shared" si="39"/>
        <v>0</v>
      </c>
      <c r="I575" s="36">
        <f t="shared" si="40"/>
        <v>0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37">
        <f t="shared" si="41"/>
        <v>0</v>
      </c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</row>
    <row r="576" customFormat="1" spans="1:72">
      <c r="A576" s="1"/>
      <c r="B576"/>
      <c r="C576" s="4">
        <f t="shared" si="42"/>
        <v>572</v>
      </c>
      <c r="D576" s="1" t="s">
        <v>5827</v>
      </c>
      <c r="E576" s="1"/>
      <c r="F576" s="17"/>
      <c r="G576" s="17"/>
      <c r="H576" s="35">
        <f t="shared" si="39"/>
        <v>100</v>
      </c>
      <c r="I576" s="36">
        <f t="shared" si="40"/>
        <v>100</v>
      </c>
      <c r="J576" s="17">
        <v>100</v>
      </c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37">
        <f t="shared" si="41"/>
        <v>0</v>
      </c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</row>
    <row r="577" customFormat="1" spans="1:72">
      <c r="A577" s="1"/>
      <c r="B577"/>
      <c r="C577" s="4">
        <f t="shared" si="42"/>
        <v>573</v>
      </c>
      <c r="D577" s="1" t="s">
        <v>5828</v>
      </c>
      <c r="E577" s="1"/>
      <c r="F577" s="17"/>
      <c r="G577" s="17"/>
      <c r="H577" s="35">
        <f t="shared" si="39"/>
        <v>0</v>
      </c>
      <c r="I577" s="36">
        <f t="shared" si="40"/>
        <v>0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37">
        <f t="shared" si="41"/>
        <v>0</v>
      </c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</row>
    <row r="578" customFormat="1" spans="1:72">
      <c r="A578" s="1"/>
      <c r="B578"/>
      <c r="C578" s="4">
        <f t="shared" si="42"/>
        <v>574</v>
      </c>
      <c r="D578" s="1" t="s">
        <v>5829</v>
      </c>
      <c r="E578" s="1"/>
      <c r="F578" s="17"/>
      <c r="G578" s="17">
        <v>0</v>
      </c>
      <c r="H578" s="35">
        <f t="shared" si="39"/>
        <v>0</v>
      </c>
      <c r="I578" s="36">
        <f t="shared" si="40"/>
        <v>0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37">
        <f t="shared" si="41"/>
        <v>0</v>
      </c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</row>
    <row r="579" customFormat="1" spans="1:72">
      <c r="A579" s="1"/>
      <c r="B579"/>
      <c r="C579" s="4">
        <f t="shared" si="42"/>
        <v>575</v>
      </c>
      <c r="D579" s="1" t="s">
        <v>5830</v>
      </c>
      <c r="E579" s="1"/>
      <c r="F579" s="17"/>
      <c r="G579" s="17">
        <v>0</v>
      </c>
      <c r="H579" s="35">
        <f t="shared" si="39"/>
        <v>0</v>
      </c>
      <c r="I579" s="36">
        <f t="shared" si="40"/>
        <v>0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37">
        <f t="shared" si="41"/>
        <v>0</v>
      </c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</row>
    <row r="580" customFormat="1" spans="1:72">
      <c r="A580" s="1"/>
      <c r="B580"/>
      <c r="C580" s="4">
        <f t="shared" si="42"/>
        <v>576</v>
      </c>
      <c r="D580" s="1" t="s">
        <v>5831</v>
      </c>
      <c r="E580" s="1"/>
      <c r="F580" s="17"/>
      <c r="G580" s="17">
        <v>0</v>
      </c>
      <c r="H580" s="35">
        <f t="shared" si="39"/>
        <v>0</v>
      </c>
      <c r="I580" s="36">
        <f t="shared" si="40"/>
        <v>0</v>
      </c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37">
        <f t="shared" si="41"/>
        <v>0</v>
      </c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</row>
    <row r="581" customFormat="1" spans="1:72">
      <c r="A581" s="1"/>
      <c r="B581"/>
      <c r="C581" s="4">
        <f t="shared" si="42"/>
        <v>577</v>
      </c>
      <c r="D581" s="1" t="s">
        <v>5832</v>
      </c>
      <c r="E581" s="1"/>
      <c r="F581" s="17"/>
      <c r="G581" s="17">
        <v>0</v>
      </c>
      <c r="H581" s="35">
        <f t="shared" si="39"/>
        <v>0</v>
      </c>
      <c r="I581" s="36">
        <f t="shared" si="40"/>
        <v>0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37">
        <f t="shared" si="41"/>
        <v>0</v>
      </c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</row>
    <row r="582" spans="1:72">
      <c r="A582" s="1"/>
      <c r="C582" s="4">
        <f t="shared" si="42"/>
        <v>578</v>
      </c>
      <c r="D582" s="1" t="s">
        <v>5833</v>
      </c>
      <c r="E582" s="1"/>
      <c r="F582" s="17"/>
      <c r="G582" s="17"/>
      <c r="H582" s="35">
        <f t="shared" ref="H582:H645" si="43">G582+I582-AO582</f>
        <v>0</v>
      </c>
      <c r="I582" s="36">
        <f t="shared" ref="I582:I645" si="44">SUM(J582:AN582)</f>
        <v>0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37">
        <f t="shared" ref="AO582:AO645" si="45">SUM(AP582:BT582)</f>
        <v>0</v>
      </c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</row>
    <row r="583" customFormat="1" spans="1:72">
      <c r="A583" s="1"/>
      <c r="B583"/>
      <c r="C583" s="4">
        <f t="shared" si="42"/>
        <v>579</v>
      </c>
      <c r="D583" s="1" t="s">
        <v>5834</v>
      </c>
      <c r="E583" s="1"/>
      <c r="F583" s="17"/>
      <c r="G583" s="17"/>
      <c r="H583" s="35">
        <f t="shared" si="43"/>
        <v>0</v>
      </c>
      <c r="I583" s="36">
        <f t="shared" si="44"/>
        <v>0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37">
        <f t="shared" si="45"/>
        <v>0</v>
      </c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</row>
    <row r="584" customFormat="1" spans="1:72">
      <c r="A584" s="1"/>
      <c r="B584"/>
      <c r="C584" s="4">
        <f t="shared" ref="C584:C647" si="46">ROW()-4</f>
        <v>580</v>
      </c>
      <c r="D584" s="1" t="s">
        <v>5835</v>
      </c>
      <c r="E584" s="1"/>
      <c r="F584" s="17"/>
      <c r="G584" s="17"/>
      <c r="H584" s="35">
        <f t="shared" si="43"/>
        <v>0</v>
      </c>
      <c r="I584" s="36">
        <f t="shared" si="44"/>
        <v>0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37">
        <f t="shared" si="45"/>
        <v>0</v>
      </c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</row>
    <row r="585" spans="1:72">
      <c r="A585" s="1"/>
      <c r="C585" s="4">
        <f t="shared" si="46"/>
        <v>581</v>
      </c>
      <c r="D585" s="1" t="s">
        <v>5836</v>
      </c>
      <c r="E585" s="1"/>
      <c r="F585" s="17"/>
      <c r="G585" s="17"/>
      <c r="H585" s="35">
        <f t="shared" si="43"/>
        <v>0</v>
      </c>
      <c r="I585" s="36">
        <f t="shared" si="44"/>
        <v>0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37">
        <f t="shared" si="45"/>
        <v>0</v>
      </c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</row>
    <row r="586" customFormat="1" spans="1:72">
      <c r="A586" s="1"/>
      <c r="B586"/>
      <c r="C586" s="4">
        <f t="shared" si="46"/>
        <v>582</v>
      </c>
      <c r="D586" s="1" t="s">
        <v>5837</v>
      </c>
      <c r="E586" s="1"/>
      <c r="F586" s="17"/>
      <c r="G586" s="17">
        <v>0</v>
      </c>
      <c r="H586" s="35">
        <f t="shared" si="43"/>
        <v>0</v>
      </c>
      <c r="I586" s="36">
        <f t="shared" si="44"/>
        <v>0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37">
        <f t="shared" si="45"/>
        <v>0</v>
      </c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</row>
    <row r="587" customFormat="1" spans="1:72">
      <c r="A587" s="1"/>
      <c r="B587"/>
      <c r="C587" s="4">
        <f t="shared" si="46"/>
        <v>583</v>
      </c>
      <c r="D587" s="1" t="s">
        <v>5838</v>
      </c>
      <c r="E587" s="1"/>
      <c r="F587" s="17"/>
      <c r="G587" s="17">
        <v>0</v>
      </c>
      <c r="H587" s="35">
        <f t="shared" si="43"/>
        <v>0</v>
      </c>
      <c r="I587" s="36">
        <f t="shared" si="44"/>
        <v>0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37">
        <f t="shared" si="45"/>
        <v>0</v>
      </c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</row>
    <row r="588" spans="1:72">
      <c r="A588" s="1"/>
      <c r="C588" s="4">
        <f t="shared" si="46"/>
        <v>584</v>
      </c>
      <c r="D588" s="1" t="s">
        <v>5839</v>
      </c>
      <c r="E588" s="1"/>
      <c r="F588" s="17"/>
      <c r="G588" s="17"/>
      <c r="H588" s="35">
        <f t="shared" si="43"/>
        <v>0</v>
      </c>
      <c r="I588" s="36">
        <f t="shared" si="44"/>
        <v>0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37">
        <f t="shared" si="45"/>
        <v>0</v>
      </c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</row>
    <row r="589" customFormat="1" spans="1:72">
      <c r="A589" s="1"/>
      <c r="B589"/>
      <c r="C589" s="4">
        <f t="shared" si="46"/>
        <v>585</v>
      </c>
      <c r="D589" s="1" t="s">
        <v>5840</v>
      </c>
      <c r="E589" s="1"/>
      <c r="F589" s="17"/>
      <c r="G589" s="17"/>
      <c r="H589" s="35">
        <f t="shared" si="43"/>
        <v>0</v>
      </c>
      <c r="I589" s="36">
        <f t="shared" si="44"/>
        <v>0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37">
        <f t="shared" si="45"/>
        <v>0</v>
      </c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</row>
    <row r="590" spans="1:72">
      <c r="A590" s="1"/>
      <c r="C590" s="4">
        <f t="shared" si="46"/>
        <v>586</v>
      </c>
      <c r="D590" s="1" t="s">
        <v>5841</v>
      </c>
      <c r="E590" s="1"/>
      <c r="F590" s="17"/>
      <c r="G590" s="17"/>
      <c r="H590" s="35">
        <f t="shared" si="43"/>
        <v>0</v>
      </c>
      <c r="I590" s="36">
        <f t="shared" si="44"/>
        <v>0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37">
        <f t="shared" si="45"/>
        <v>0</v>
      </c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</row>
    <row r="591" customFormat="1" spans="1:72">
      <c r="A591" s="1"/>
      <c r="B591"/>
      <c r="C591" s="4">
        <f t="shared" si="46"/>
        <v>587</v>
      </c>
      <c r="D591" s="1" t="s">
        <v>5842</v>
      </c>
      <c r="E591" s="1"/>
      <c r="F591" s="17"/>
      <c r="G591" s="17">
        <v>0</v>
      </c>
      <c r="H591" s="35">
        <f t="shared" si="43"/>
        <v>0</v>
      </c>
      <c r="I591" s="36">
        <f t="shared" si="44"/>
        <v>0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37">
        <f t="shared" si="45"/>
        <v>0</v>
      </c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</row>
    <row r="592" customFormat="1" spans="1:72">
      <c r="A592" s="1"/>
      <c r="B592"/>
      <c r="C592" s="4">
        <f t="shared" si="46"/>
        <v>588</v>
      </c>
      <c r="D592" s="1" t="s">
        <v>5843</v>
      </c>
      <c r="E592" s="1"/>
      <c r="F592" s="17"/>
      <c r="G592" s="17">
        <v>0</v>
      </c>
      <c r="H592" s="35">
        <f t="shared" si="43"/>
        <v>0</v>
      </c>
      <c r="I592" s="36">
        <f t="shared" si="44"/>
        <v>0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37">
        <f t="shared" si="45"/>
        <v>0</v>
      </c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</row>
    <row r="593" spans="1:72">
      <c r="A593" s="1"/>
      <c r="C593" s="4">
        <f t="shared" si="46"/>
        <v>589</v>
      </c>
      <c r="D593" s="1" t="s">
        <v>5844</v>
      </c>
      <c r="E593" s="1"/>
      <c r="F593" s="17"/>
      <c r="G593" s="17"/>
      <c r="H593" s="35">
        <f t="shared" si="43"/>
        <v>-200</v>
      </c>
      <c r="I593" s="36">
        <f t="shared" si="44"/>
        <v>0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37">
        <f t="shared" si="45"/>
        <v>200</v>
      </c>
      <c r="AP593" s="17"/>
      <c r="AQ593" s="17">
        <v>200</v>
      </c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</row>
    <row r="594" customFormat="1" spans="1:72">
      <c r="A594" s="1"/>
      <c r="B594"/>
      <c r="C594" s="4">
        <f t="shared" si="46"/>
        <v>590</v>
      </c>
      <c r="D594" s="1" t="s">
        <v>5845</v>
      </c>
      <c r="E594" s="1"/>
      <c r="F594" s="17"/>
      <c r="G594" s="17"/>
      <c r="H594" s="35">
        <f t="shared" si="43"/>
        <v>0</v>
      </c>
      <c r="I594" s="36">
        <f t="shared" si="44"/>
        <v>0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37">
        <f t="shared" si="45"/>
        <v>0</v>
      </c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</row>
    <row r="595" spans="1:72">
      <c r="A595" s="1"/>
      <c r="C595" s="4">
        <f t="shared" si="46"/>
        <v>591</v>
      </c>
      <c r="D595" s="1" t="s">
        <v>5846</v>
      </c>
      <c r="E595" s="1"/>
      <c r="F595" s="17"/>
      <c r="G595" s="17"/>
      <c r="H595" s="35">
        <f t="shared" si="43"/>
        <v>2400</v>
      </c>
      <c r="I595" s="36">
        <f t="shared" si="44"/>
        <v>2400</v>
      </c>
      <c r="J595" s="17">
        <f>300+2100</f>
        <v>2400</v>
      </c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37">
        <f t="shared" si="45"/>
        <v>0</v>
      </c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</row>
    <row r="596" customFormat="1" spans="1:72">
      <c r="A596" s="1"/>
      <c r="B596"/>
      <c r="C596" s="4">
        <f t="shared" si="46"/>
        <v>592</v>
      </c>
      <c r="D596" s="1" t="s">
        <v>5847</v>
      </c>
      <c r="E596" s="1"/>
      <c r="F596" s="17"/>
      <c r="G596" s="17">
        <v>0</v>
      </c>
      <c r="H596" s="35">
        <f t="shared" si="43"/>
        <v>0</v>
      </c>
      <c r="I596" s="36">
        <f t="shared" si="44"/>
        <v>0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37">
        <f t="shared" si="45"/>
        <v>0</v>
      </c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</row>
    <row r="597" customFormat="1" spans="1:72">
      <c r="A597" s="1"/>
      <c r="B597"/>
      <c r="C597" s="4">
        <f t="shared" si="46"/>
        <v>593</v>
      </c>
      <c r="D597" s="1" t="s">
        <v>5848</v>
      </c>
      <c r="E597" s="1"/>
      <c r="F597" s="17"/>
      <c r="G597" s="17">
        <v>0</v>
      </c>
      <c r="H597" s="35">
        <f t="shared" si="43"/>
        <v>0</v>
      </c>
      <c r="I597" s="36">
        <f t="shared" si="44"/>
        <v>0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37">
        <f t="shared" si="45"/>
        <v>0</v>
      </c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</row>
    <row r="598" spans="1:72">
      <c r="A598" s="1"/>
      <c r="C598" s="4">
        <f t="shared" si="46"/>
        <v>594</v>
      </c>
      <c r="D598" s="1" t="s">
        <v>5849</v>
      </c>
      <c r="E598" s="1"/>
      <c r="F598" s="17"/>
      <c r="G598" s="17"/>
      <c r="H598" s="35">
        <f t="shared" si="43"/>
        <v>30</v>
      </c>
      <c r="I598" s="36">
        <f t="shared" si="44"/>
        <v>30</v>
      </c>
      <c r="J598" s="17"/>
      <c r="K598" s="17">
        <v>30</v>
      </c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37">
        <f t="shared" si="45"/>
        <v>0</v>
      </c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</row>
    <row r="599" customFormat="1" spans="1:72">
      <c r="A599" s="1"/>
      <c r="B599"/>
      <c r="C599" s="4">
        <f t="shared" si="46"/>
        <v>595</v>
      </c>
      <c r="D599" s="1" t="s">
        <v>5850</v>
      </c>
      <c r="E599" s="1"/>
      <c r="F599" s="17"/>
      <c r="G599" s="17"/>
      <c r="H599" s="35">
        <f t="shared" si="43"/>
        <v>0</v>
      </c>
      <c r="I599" s="36">
        <f t="shared" si="44"/>
        <v>0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37">
        <f t="shared" si="45"/>
        <v>0</v>
      </c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</row>
    <row r="600" spans="1:72">
      <c r="A600" s="1"/>
      <c r="C600" s="4">
        <f t="shared" si="46"/>
        <v>596</v>
      </c>
      <c r="D600" s="1" t="s">
        <v>5851</v>
      </c>
      <c r="E600" s="1"/>
      <c r="F600" s="17"/>
      <c r="G600" s="17"/>
      <c r="H600" s="35">
        <f t="shared" si="43"/>
        <v>-121</v>
      </c>
      <c r="I600" s="36">
        <f t="shared" si="44"/>
        <v>0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37">
        <f t="shared" si="45"/>
        <v>121</v>
      </c>
      <c r="AP600" s="17">
        <v>100</v>
      </c>
      <c r="AQ600" s="17">
        <v>21</v>
      </c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</row>
    <row r="601" customFormat="1" spans="1:72">
      <c r="A601" s="1"/>
      <c r="B601"/>
      <c r="C601" s="4">
        <f t="shared" si="46"/>
        <v>597</v>
      </c>
      <c r="D601" s="1" t="s">
        <v>5852</v>
      </c>
      <c r="E601" s="1"/>
      <c r="F601" s="17"/>
      <c r="G601" s="17">
        <v>0</v>
      </c>
      <c r="H601" s="35">
        <f t="shared" si="43"/>
        <v>0</v>
      </c>
      <c r="I601" s="36">
        <f t="shared" si="44"/>
        <v>0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37">
        <f t="shared" si="45"/>
        <v>0</v>
      </c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</row>
    <row r="602" customFormat="1" spans="1:72">
      <c r="A602" s="1"/>
      <c r="B602"/>
      <c r="C602" s="4">
        <f t="shared" si="46"/>
        <v>598</v>
      </c>
      <c r="D602" s="1" t="s">
        <v>5853</v>
      </c>
      <c r="E602" s="1"/>
      <c r="F602" s="17"/>
      <c r="G602" s="17">
        <v>0</v>
      </c>
      <c r="H602" s="35">
        <f t="shared" si="43"/>
        <v>0</v>
      </c>
      <c r="I602" s="36">
        <f t="shared" si="44"/>
        <v>0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37">
        <f t="shared" si="45"/>
        <v>0</v>
      </c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</row>
    <row r="603" spans="1:72">
      <c r="A603" s="1"/>
      <c r="C603" s="4">
        <f t="shared" si="46"/>
        <v>599</v>
      </c>
      <c r="D603" s="1" t="s">
        <v>5854</v>
      </c>
      <c r="E603" s="1"/>
      <c r="F603" s="17"/>
      <c r="G603" s="17"/>
      <c r="H603" s="35">
        <f t="shared" si="43"/>
        <v>-60</v>
      </c>
      <c r="I603" s="36">
        <f t="shared" si="44"/>
        <v>0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37">
        <f t="shared" si="45"/>
        <v>60</v>
      </c>
      <c r="AP603" s="17">
        <v>60</v>
      </c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</row>
    <row r="604" customFormat="1" spans="1:72">
      <c r="A604" s="1"/>
      <c r="B604"/>
      <c r="C604" s="4">
        <f t="shared" si="46"/>
        <v>600</v>
      </c>
      <c r="D604" s="1" t="s">
        <v>5855</v>
      </c>
      <c r="E604" s="1"/>
      <c r="F604" s="17"/>
      <c r="G604" s="17"/>
      <c r="H604" s="35">
        <f t="shared" si="43"/>
        <v>0</v>
      </c>
      <c r="I604" s="36">
        <f t="shared" si="44"/>
        <v>0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37">
        <f t="shared" si="45"/>
        <v>0</v>
      </c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</row>
    <row r="605" spans="1:72">
      <c r="A605" s="1"/>
      <c r="C605" s="4">
        <f t="shared" si="46"/>
        <v>601</v>
      </c>
      <c r="D605" s="1" t="s">
        <v>5856</v>
      </c>
      <c r="E605" s="1"/>
      <c r="F605" s="17"/>
      <c r="G605" s="17"/>
      <c r="H605" s="35">
        <f t="shared" si="43"/>
        <v>0</v>
      </c>
      <c r="I605" s="36">
        <f t="shared" si="44"/>
        <v>0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37">
        <f t="shared" si="45"/>
        <v>0</v>
      </c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</row>
    <row r="606" customFormat="1" spans="1:72">
      <c r="A606" s="1"/>
      <c r="B606"/>
      <c r="C606" s="4">
        <f t="shared" si="46"/>
        <v>602</v>
      </c>
      <c r="D606" s="1" t="s">
        <v>5857</v>
      </c>
      <c r="E606" s="1"/>
      <c r="F606" s="17"/>
      <c r="G606" s="17"/>
      <c r="H606" s="35">
        <f t="shared" si="43"/>
        <v>0</v>
      </c>
      <c r="I606" s="36">
        <f t="shared" si="44"/>
        <v>0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37">
        <f t="shared" si="45"/>
        <v>0</v>
      </c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</row>
    <row r="607" spans="1:72">
      <c r="A607" s="1"/>
      <c r="C607" s="4">
        <f t="shared" si="46"/>
        <v>603</v>
      </c>
      <c r="D607" s="1" t="s">
        <v>5858</v>
      </c>
      <c r="E607" s="1"/>
      <c r="F607" s="17"/>
      <c r="G607" s="17"/>
      <c r="H607" s="35">
        <f t="shared" si="43"/>
        <v>0</v>
      </c>
      <c r="I607" s="36">
        <f t="shared" si="44"/>
        <v>0</v>
      </c>
      <c r="J607" s="17"/>
      <c r="K607" s="3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37">
        <f t="shared" si="45"/>
        <v>0</v>
      </c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</row>
    <row r="608" customFormat="1" spans="1:72">
      <c r="A608" s="1"/>
      <c r="B608"/>
      <c r="C608" s="4">
        <f t="shared" si="46"/>
        <v>604</v>
      </c>
      <c r="D608" s="1" t="s">
        <v>5859</v>
      </c>
      <c r="E608" s="1"/>
      <c r="F608" s="17"/>
      <c r="G608" s="17">
        <v>0</v>
      </c>
      <c r="H608" s="35">
        <f t="shared" si="43"/>
        <v>0</v>
      </c>
      <c r="I608" s="36">
        <f t="shared" si="44"/>
        <v>0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37">
        <f t="shared" si="45"/>
        <v>0</v>
      </c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</row>
    <row r="609" customFormat="1" spans="1:72">
      <c r="A609" s="1"/>
      <c r="B609"/>
      <c r="C609" s="4">
        <f t="shared" si="46"/>
        <v>605</v>
      </c>
      <c r="D609" s="1" t="s">
        <v>5860</v>
      </c>
      <c r="E609" s="1"/>
      <c r="F609" s="17"/>
      <c r="G609" s="17">
        <v>0</v>
      </c>
      <c r="H609" s="35">
        <f t="shared" si="43"/>
        <v>0</v>
      </c>
      <c r="I609" s="36">
        <f t="shared" si="44"/>
        <v>0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37">
        <f t="shared" si="45"/>
        <v>0</v>
      </c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</row>
    <row r="610" spans="1:72">
      <c r="A610" s="1"/>
      <c r="C610" s="4">
        <f t="shared" si="46"/>
        <v>606</v>
      </c>
      <c r="D610" s="1" t="s">
        <v>5861</v>
      </c>
      <c r="E610" s="1"/>
      <c r="F610" s="17"/>
      <c r="G610" s="17"/>
      <c r="H610" s="35">
        <f t="shared" si="43"/>
        <v>0</v>
      </c>
      <c r="I610" s="36">
        <f t="shared" si="44"/>
        <v>0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37">
        <f t="shared" si="45"/>
        <v>0</v>
      </c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</row>
    <row r="611" customFormat="1" spans="1:72">
      <c r="A611" s="1"/>
      <c r="B611"/>
      <c r="C611" s="4">
        <f t="shared" si="46"/>
        <v>607</v>
      </c>
      <c r="D611" s="1" t="s">
        <v>5862</v>
      </c>
      <c r="E611" s="1"/>
      <c r="F611" s="17"/>
      <c r="G611" s="17">
        <v>0</v>
      </c>
      <c r="H611" s="35">
        <f t="shared" si="43"/>
        <v>0</v>
      </c>
      <c r="I611" s="36">
        <f t="shared" si="44"/>
        <v>0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37">
        <f t="shared" si="45"/>
        <v>0</v>
      </c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</row>
    <row r="612" customFormat="1" spans="1:72">
      <c r="A612" s="1"/>
      <c r="B612"/>
      <c r="C612" s="4">
        <f t="shared" si="46"/>
        <v>608</v>
      </c>
      <c r="D612" s="1" t="s">
        <v>5863</v>
      </c>
      <c r="E612" s="1"/>
      <c r="F612" s="17"/>
      <c r="G612" s="17">
        <v>0</v>
      </c>
      <c r="H612" s="35">
        <f t="shared" si="43"/>
        <v>0</v>
      </c>
      <c r="I612" s="36">
        <f t="shared" si="44"/>
        <v>0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37">
        <f t="shared" si="45"/>
        <v>0</v>
      </c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</row>
    <row r="613" ht="15" customHeight="1" spans="1:72">
      <c r="A613" s="1"/>
      <c r="C613" s="4">
        <f t="shared" si="46"/>
        <v>609</v>
      </c>
      <c r="D613" s="1" t="s">
        <v>5864</v>
      </c>
      <c r="E613" s="1"/>
      <c r="F613" s="17"/>
      <c r="G613" s="17"/>
      <c r="H613" s="35">
        <f t="shared" si="43"/>
        <v>0</v>
      </c>
      <c r="I613" s="36">
        <f t="shared" si="44"/>
        <v>0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37">
        <f t="shared" si="45"/>
        <v>0</v>
      </c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</row>
    <row r="614" customFormat="1" spans="1:72">
      <c r="A614" s="1"/>
      <c r="B614"/>
      <c r="C614" s="4">
        <f t="shared" si="46"/>
        <v>610</v>
      </c>
      <c r="D614" s="1" t="s">
        <v>5865</v>
      </c>
      <c r="E614" s="1"/>
      <c r="F614" s="17"/>
      <c r="G614" s="17"/>
      <c r="H614" s="35">
        <f t="shared" si="43"/>
        <v>0</v>
      </c>
      <c r="I614" s="36">
        <f t="shared" si="44"/>
        <v>0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37">
        <f t="shared" si="45"/>
        <v>0</v>
      </c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</row>
    <row r="615" spans="1:72">
      <c r="A615" s="1"/>
      <c r="C615" s="4">
        <f t="shared" si="46"/>
        <v>611</v>
      </c>
      <c r="D615" s="1" t="s">
        <v>5866</v>
      </c>
      <c r="E615" s="1"/>
      <c r="F615" s="17"/>
      <c r="G615" s="17"/>
      <c r="H615" s="35">
        <f t="shared" si="43"/>
        <v>0</v>
      </c>
      <c r="I615" s="36">
        <f t="shared" si="44"/>
        <v>0</v>
      </c>
      <c r="J615" s="17"/>
      <c r="K615" s="3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37">
        <f t="shared" si="45"/>
        <v>0</v>
      </c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</row>
    <row r="616" customFormat="1" spans="1:72">
      <c r="A616" s="1"/>
      <c r="B616"/>
      <c r="C616" s="4">
        <f t="shared" si="46"/>
        <v>612</v>
      </c>
      <c r="D616" s="1" t="s">
        <v>5867</v>
      </c>
      <c r="E616" s="1"/>
      <c r="F616" s="17"/>
      <c r="G616" s="17">
        <v>0</v>
      </c>
      <c r="H616" s="35">
        <f t="shared" si="43"/>
        <v>0</v>
      </c>
      <c r="I616" s="36">
        <f t="shared" si="44"/>
        <v>0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37">
        <f t="shared" si="45"/>
        <v>0</v>
      </c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</row>
    <row r="617" customFormat="1" spans="1:72">
      <c r="A617" s="1"/>
      <c r="B617"/>
      <c r="C617" s="4">
        <f t="shared" si="46"/>
        <v>613</v>
      </c>
      <c r="D617" s="1" t="s">
        <v>5868</v>
      </c>
      <c r="E617" s="1"/>
      <c r="F617" s="17"/>
      <c r="G617" s="17">
        <v>0</v>
      </c>
      <c r="H617" s="35">
        <f t="shared" si="43"/>
        <v>0</v>
      </c>
      <c r="I617" s="36">
        <f t="shared" si="44"/>
        <v>0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37">
        <f t="shared" si="45"/>
        <v>0</v>
      </c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</row>
    <row r="618" spans="1:72">
      <c r="A618" s="1"/>
      <c r="C618" s="4">
        <f t="shared" si="46"/>
        <v>614</v>
      </c>
      <c r="D618" s="1" t="s">
        <v>5869</v>
      </c>
      <c r="E618" s="1"/>
      <c r="F618" s="17"/>
      <c r="G618" s="17"/>
      <c r="H618" s="35">
        <f t="shared" si="43"/>
        <v>-40</v>
      </c>
      <c r="I618" s="36">
        <f t="shared" si="44"/>
        <v>0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37">
        <f t="shared" si="45"/>
        <v>40</v>
      </c>
      <c r="AP618" s="17">
        <v>40</v>
      </c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</row>
    <row r="619" customFormat="1" spans="1:72">
      <c r="A619" s="1"/>
      <c r="B619"/>
      <c r="C619" s="4">
        <f t="shared" si="46"/>
        <v>615</v>
      </c>
      <c r="D619" s="1" t="s">
        <v>5870</v>
      </c>
      <c r="E619" s="1"/>
      <c r="F619" s="17"/>
      <c r="G619" s="17"/>
      <c r="H619" s="35">
        <f t="shared" si="43"/>
        <v>0</v>
      </c>
      <c r="I619" s="36">
        <f t="shared" si="44"/>
        <v>0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37">
        <f t="shared" si="45"/>
        <v>0</v>
      </c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</row>
    <row r="620" spans="1:72">
      <c r="A620" s="1"/>
      <c r="C620" s="4">
        <f t="shared" si="46"/>
        <v>616</v>
      </c>
      <c r="D620" s="1" t="s">
        <v>5871</v>
      </c>
      <c r="E620" s="1"/>
      <c r="F620" s="17"/>
      <c r="G620" s="17"/>
      <c r="H620" s="35">
        <f t="shared" si="43"/>
        <v>0</v>
      </c>
      <c r="I620" s="36">
        <f t="shared" si="44"/>
        <v>0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37">
        <f t="shared" si="45"/>
        <v>0</v>
      </c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</row>
    <row r="621" customFormat="1" spans="1:72">
      <c r="A621" s="1"/>
      <c r="B621"/>
      <c r="C621" s="4">
        <f t="shared" si="46"/>
        <v>617</v>
      </c>
      <c r="D621" s="1" t="s">
        <v>5872</v>
      </c>
      <c r="E621" s="1"/>
      <c r="F621" s="17"/>
      <c r="G621" s="17"/>
      <c r="H621" s="35">
        <f t="shared" si="43"/>
        <v>0</v>
      </c>
      <c r="I621" s="36">
        <f t="shared" si="44"/>
        <v>0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37">
        <f t="shared" si="45"/>
        <v>0</v>
      </c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</row>
    <row r="622" customFormat="1" spans="1:72">
      <c r="A622" s="1"/>
      <c r="B622"/>
      <c r="C622" s="4">
        <f t="shared" si="46"/>
        <v>618</v>
      </c>
      <c r="D622" s="1" t="s">
        <v>5873</v>
      </c>
      <c r="E622" s="1"/>
      <c r="F622" s="17"/>
      <c r="G622" s="17"/>
      <c r="H622" s="35">
        <f t="shared" si="43"/>
        <v>0</v>
      </c>
      <c r="I622" s="36">
        <f t="shared" si="44"/>
        <v>0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37">
        <f t="shared" si="45"/>
        <v>0</v>
      </c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</row>
    <row r="623" spans="1:72">
      <c r="A623" s="1"/>
      <c r="C623" s="4">
        <f t="shared" si="46"/>
        <v>619</v>
      </c>
      <c r="D623" s="1" t="s">
        <v>1077</v>
      </c>
      <c r="E623" s="1"/>
      <c r="F623" s="17"/>
      <c r="G623" s="17"/>
      <c r="H623" s="35">
        <f t="shared" si="43"/>
        <v>0</v>
      </c>
      <c r="I623" s="36">
        <f t="shared" si="44"/>
        <v>0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37">
        <f t="shared" si="45"/>
        <v>0</v>
      </c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</row>
    <row r="624" customFormat="1" spans="1:72">
      <c r="A624" s="1"/>
      <c r="B624"/>
      <c r="C624" s="4">
        <f t="shared" si="46"/>
        <v>620</v>
      </c>
      <c r="D624" s="1" t="s">
        <v>5874</v>
      </c>
      <c r="E624" s="1"/>
      <c r="F624" s="17"/>
      <c r="G624" s="17">
        <v>0</v>
      </c>
      <c r="H624" s="35">
        <f t="shared" si="43"/>
        <v>0</v>
      </c>
      <c r="I624" s="36">
        <f t="shared" si="44"/>
        <v>0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37">
        <f t="shared" si="45"/>
        <v>0</v>
      </c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</row>
    <row r="625" customFormat="1" spans="1:72">
      <c r="A625" s="1"/>
      <c r="B625"/>
      <c r="C625" s="4">
        <f t="shared" si="46"/>
        <v>621</v>
      </c>
      <c r="D625" s="1" t="s">
        <v>5875</v>
      </c>
      <c r="E625" s="1"/>
      <c r="F625" s="17"/>
      <c r="G625" s="17">
        <v>0</v>
      </c>
      <c r="H625" s="35">
        <f t="shared" si="43"/>
        <v>0</v>
      </c>
      <c r="I625" s="36">
        <f t="shared" si="44"/>
        <v>0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37">
        <f t="shared" si="45"/>
        <v>0</v>
      </c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</row>
    <row r="626" spans="1:72">
      <c r="A626" s="1"/>
      <c r="C626" s="4">
        <f t="shared" si="46"/>
        <v>622</v>
      </c>
      <c r="D626" s="1" t="s">
        <v>5876</v>
      </c>
      <c r="E626" s="1"/>
      <c r="F626" s="17"/>
      <c r="G626" s="17"/>
      <c r="H626" s="35">
        <f t="shared" si="43"/>
        <v>-31</v>
      </c>
      <c r="I626" s="36">
        <f t="shared" si="44"/>
        <v>0</v>
      </c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37">
        <f t="shared" si="45"/>
        <v>31</v>
      </c>
      <c r="AP626" s="17"/>
      <c r="AQ626" s="17">
        <f>30+1</f>
        <v>31</v>
      </c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</row>
    <row r="627" customFormat="1" spans="1:72">
      <c r="A627" s="1"/>
      <c r="B627"/>
      <c r="C627" s="4">
        <f t="shared" si="46"/>
        <v>623</v>
      </c>
      <c r="D627" s="1" t="s">
        <v>5877</v>
      </c>
      <c r="E627" s="1"/>
      <c r="F627" s="17"/>
      <c r="G627" s="17"/>
      <c r="H627" s="35">
        <f t="shared" si="43"/>
        <v>0</v>
      </c>
      <c r="I627" s="36">
        <f t="shared" si="44"/>
        <v>0</v>
      </c>
      <c r="J627" s="17"/>
      <c r="K627" s="3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37">
        <f t="shared" si="45"/>
        <v>0</v>
      </c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</row>
    <row r="628" spans="1:72">
      <c r="A628" s="1"/>
      <c r="C628" s="4">
        <f t="shared" si="46"/>
        <v>624</v>
      </c>
      <c r="D628" s="1" t="s">
        <v>5878</v>
      </c>
      <c r="E628" s="1"/>
      <c r="F628" s="17"/>
      <c r="G628" s="17"/>
      <c r="H628" s="35">
        <f t="shared" si="43"/>
        <v>0</v>
      </c>
      <c r="I628" s="36">
        <f t="shared" si="44"/>
        <v>0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37">
        <f t="shared" si="45"/>
        <v>0</v>
      </c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</row>
    <row r="629" customFormat="1" spans="1:72">
      <c r="A629" s="1"/>
      <c r="B629"/>
      <c r="C629" s="4">
        <f t="shared" si="46"/>
        <v>625</v>
      </c>
      <c r="D629" s="1" t="s">
        <v>5879</v>
      </c>
      <c r="E629" s="1"/>
      <c r="F629" s="17"/>
      <c r="G629" s="17">
        <v>0</v>
      </c>
      <c r="H629" s="35">
        <f t="shared" si="43"/>
        <v>0</v>
      </c>
      <c r="I629" s="36">
        <f t="shared" si="44"/>
        <v>0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37">
        <f t="shared" si="45"/>
        <v>0</v>
      </c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</row>
    <row r="630" customFormat="1" spans="1:72">
      <c r="A630" s="1"/>
      <c r="B630"/>
      <c r="C630" s="4">
        <f t="shared" si="46"/>
        <v>626</v>
      </c>
      <c r="D630" s="1" t="s">
        <v>5880</v>
      </c>
      <c r="E630" s="1"/>
      <c r="F630" s="17"/>
      <c r="G630" s="17">
        <v>0</v>
      </c>
      <c r="H630" s="35">
        <f t="shared" si="43"/>
        <v>0</v>
      </c>
      <c r="I630" s="36">
        <f t="shared" si="44"/>
        <v>0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37">
        <f t="shared" si="45"/>
        <v>0</v>
      </c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</row>
    <row r="631" spans="1:72">
      <c r="A631" s="1"/>
      <c r="C631" s="4">
        <f t="shared" si="46"/>
        <v>627</v>
      </c>
      <c r="D631" s="1" t="s">
        <v>5881</v>
      </c>
      <c r="E631" s="1"/>
      <c r="F631" s="17"/>
      <c r="G631" s="17"/>
      <c r="H631" s="35">
        <f t="shared" si="43"/>
        <v>0</v>
      </c>
      <c r="I631" s="36">
        <f t="shared" si="44"/>
        <v>0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37">
        <f t="shared" si="45"/>
        <v>0</v>
      </c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</row>
    <row r="632" customFormat="1" spans="1:72">
      <c r="A632" s="1"/>
      <c r="B632"/>
      <c r="C632" s="4">
        <f t="shared" si="46"/>
        <v>628</v>
      </c>
      <c r="D632" s="1" t="s">
        <v>5882</v>
      </c>
      <c r="E632" s="1"/>
      <c r="F632" s="17"/>
      <c r="G632" s="17">
        <v>0</v>
      </c>
      <c r="H632" s="35">
        <f t="shared" si="43"/>
        <v>0</v>
      </c>
      <c r="I632" s="36">
        <f t="shared" si="44"/>
        <v>0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37">
        <f t="shared" si="45"/>
        <v>0</v>
      </c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</row>
    <row r="633" customFormat="1" spans="1:72">
      <c r="A633" s="1"/>
      <c r="B633"/>
      <c r="C633" s="4">
        <f t="shared" si="46"/>
        <v>629</v>
      </c>
      <c r="D633" s="1" t="s">
        <v>5883</v>
      </c>
      <c r="E633" s="1"/>
      <c r="F633" s="17"/>
      <c r="G633" s="17">
        <v>0</v>
      </c>
      <c r="H633" s="35">
        <f t="shared" si="43"/>
        <v>0</v>
      </c>
      <c r="I633" s="36">
        <f t="shared" si="44"/>
        <v>0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37">
        <f t="shared" si="45"/>
        <v>0</v>
      </c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</row>
    <row r="634" customFormat="1" spans="1:72">
      <c r="A634" s="1"/>
      <c r="B634"/>
      <c r="C634" s="4">
        <f t="shared" si="46"/>
        <v>630</v>
      </c>
      <c r="D634" s="1" t="s">
        <v>5884</v>
      </c>
      <c r="E634" s="1"/>
      <c r="F634" s="17"/>
      <c r="G634" s="17"/>
      <c r="H634" s="35">
        <f t="shared" si="43"/>
        <v>0</v>
      </c>
      <c r="I634" s="36">
        <f t="shared" si="44"/>
        <v>0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37">
        <f t="shared" si="45"/>
        <v>0</v>
      </c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</row>
    <row r="635" customFormat="1" spans="1:72">
      <c r="A635" s="1"/>
      <c r="B635"/>
      <c r="C635" s="4">
        <f t="shared" si="46"/>
        <v>631</v>
      </c>
      <c r="D635" s="1" t="s">
        <v>5885</v>
      </c>
      <c r="E635" s="1"/>
      <c r="F635" s="17"/>
      <c r="G635" s="17"/>
      <c r="H635" s="35">
        <f t="shared" si="43"/>
        <v>0</v>
      </c>
      <c r="I635" s="36">
        <f t="shared" si="44"/>
        <v>0</v>
      </c>
      <c r="J635" s="17"/>
      <c r="K635" s="3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37">
        <f t="shared" si="45"/>
        <v>0</v>
      </c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</row>
    <row r="636" spans="1:72">
      <c r="A636" s="1"/>
      <c r="C636" s="4">
        <f t="shared" si="46"/>
        <v>632</v>
      </c>
      <c r="D636" s="1" t="s">
        <v>5886</v>
      </c>
      <c r="E636" s="1"/>
      <c r="F636" s="17"/>
      <c r="G636" s="17"/>
      <c r="H636" s="35">
        <f t="shared" si="43"/>
        <v>0</v>
      </c>
      <c r="I636" s="36">
        <f t="shared" si="44"/>
        <v>0</v>
      </c>
      <c r="J636" s="17"/>
      <c r="K636" s="3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37">
        <f t="shared" si="45"/>
        <v>0</v>
      </c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</row>
    <row r="637" spans="1:72">
      <c r="A637" s="1"/>
      <c r="C637" s="4">
        <f t="shared" si="46"/>
        <v>633</v>
      </c>
      <c r="D637" s="1" t="s">
        <v>5887</v>
      </c>
      <c r="E637" s="1"/>
      <c r="F637" s="17"/>
      <c r="G637" s="17"/>
      <c r="H637" s="35">
        <f t="shared" si="43"/>
        <v>0</v>
      </c>
      <c r="I637" s="36">
        <f t="shared" si="44"/>
        <v>0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37">
        <f t="shared" si="45"/>
        <v>0</v>
      </c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</row>
    <row r="638" customFormat="1" spans="1:72">
      <c r="A638" s="1"/>
      <c r="B638"/>
      <c r="C638" s="4">
        <f t="shared" si="46"/>
        <v>634</v>
      </c>
      <c r="D638" s="1" t="s">
        <v>5888</v>
      </c>
      <c r="E638" s="1"/>
      <c r="F638" s="17"/>
      <c r="G638" s="17">
        <v>0</v>
      </c>
      <c r="H638" s="35">
        <f t="shared" si="43"/>
        <v>0</v>
      </c>
      <c r="I638" s="36">
        <f t="shared" si="44"/>
        <v>0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37">
        <f t="shared" si="45"/>
        <v>0</v>
      </c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</row>
    <row r="639" customFormat="1" spans="1:72">
      <c r="A639" s="1"/>
      <c r="B639"/>
      <c r="C639" s="4">
        <f t="shared" si="46"/>
        <v>635</v>
      </c>
      <c r="D639" s="1" t="s">
        <v>5889</v>
      </c>
      <c r="E639" s="1"/>
      <c r="F639" s="17"/>
      <c r="G639" s="17">
        <v>0</v>
      </c>
      <c r="H639" s="35">
        <f t="shared" si="43"/>
        <v>0</v>
      </c>
      <c r="I639" s="36">
        <f t="shared" si="44"/>
        <v>0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37">
        <f t="shared" si="45"/>
        <v>0</v>
      </c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</row>
    <row r="640" spans="1:72">
      <c r="A640" s="1"/>
      <c r="C640" s="4">
        <f t="shared" si="46"/>
        <v>636</v>
      </c>
      <c r="D640" s="1" t="s">
        <v>5890</v>
      </c>
      <c r="E640" s="1"/>
      <c r="F640" s="17"/>
      <c r="G640" s="17"/>
      <c r="H640" s="35">
        <f t="shared" si="43"/>
        <v>0</v>
      </c>
      <c r="I640" s="36">
        <f t="shared" si="44"/>
        <v>0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37">
        <f t="shared" si="45"/>
        <v>0</v>
      </c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</row>
    <row r="641" customFormat="1" spans="1:72">
      <c r="A641" s="1"/>
      <c r="B641"/>
      <c r="C641" s="4">
        <f t="shared" si="46"/>
        <v>637</v>
      </c>
      <c r="D641" s="1" t="s">
        <v>5891</v>
      </c>
      <c r="E641" s="1"/>
      <c r="F641" s="17"/>
      <c r="G641" s="17">
        <v>0</v>
      </c>
      <c r="H641" s="35">
        <f t="shared" si="43"/>
        <v>0</v>
      </c>
      <c r="I641" s="36">
        <f t="shared" si="44"/>
        <v>0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37">
        <f t="shared" si="45"/>
        <v>0</v>
      </c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</row>
    <row r="642" customFormat="1" spans="1:72">
      <c r="A642" s="1"/>
      <c r="B642"/>
      <c r="C642" s="4">
        <f t="shared" si="46"/>
        <v>638</v>
      </c>
      <c r="D642" s="1" t="s">
        <v>5892</v>
      </c>
      <c r="E642" s="1"/>
      <c r="F642" s="17"/>
      <c r="G642" s="17">
        <v>0</v>
      </c>
      <c r="H642" s="35">
        <f t="shared" si="43"/>
        <v>0</v>
      </c>
      <c r="I642" s="36">
        <f t="shared" si="44"/>
        <v>0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37">
        <f t="shared" si="45"/>
        <v>0</v>
      </c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</row>
    <row r="643" spans="1:72">
      <c r="A643" s="1"/>
      <c r="C643" s="4">
        <f t="shared" si="46"/>
        <v>639</v>
      </c>
      <c r="D643" s="1" t="s">
        <v>5893</v>
      </c>
      <c r="E643" s="1"/>
      <c r="F643" s="17"/>
      <c r="G643" s="17"/>
      <c r="H643" s="35">
        <f t="shared" si="43"/>
        <v>0</v>
      </c>
      <c r="I643" s="36">
        <f t="shared" si="44"/>
        <v>0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37">
        <f t="shared" si="45"/>
        <v>0</v>
      </c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</row>
    <row r="644" customFormat="1" spans="1:72">
      <c r="A644" s="1"/>
      <c r="B644"/>
      <c r="C644" s="4">
        <f t="shared" si="46"/>
        <v>640</v>
      </c>
      <c r="D644" s="1" t="s">
        <v>5894</v>
      </c>
      <c r="E644" s="1"/>
      <c r="F644" s="17"/>
      <c r="G644" s="17">
        <v>0</v>
      </c>
      <c r="H644" s="35">
        <f t="shared" si="43"/>
        <v>0</v>
      </c>
      <c r="I644" s="36">
        <f t="shared" si="44"/>
        <v>0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37">
        <f t="shared" si="45"/>
        <v>0</v>
      </c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</row>
    <row r="645" customFormat="1" spans="1:72">
      <c r="A645" s="1"/>
      <c r="B645"/>
      <c r="C645" s="4">
        <f t="shared" si="46"/>
        <v>641</v>
      </c>
      <c r="D645" s="1" t="s">
        <v>5895</v>
      </c>
      <c r="E645" s="1"/>
      <c r="F645" s="17"/>
      <c r="G645" s="17">
        <v>0</v>
      </c>
      <c r="H645" s="35">
        <f t="shared" si="43"/>
        <v>0</v>
      </c>
      <c r="I645" s="36">
        <f t="shared" si="44"/>
        <v>0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37">
        <f t="shared" si="45"/>
        <v>0</v>
      </c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</row>
    <row r="646" spans="1:72">
      <c r="A646" s="1"/>
      <c r="C646" s="4">
        <f t="shared" si="46"/>
        <v>642</v>
      </c>
      <c r="D646" s="1" t="s">
        <v>5896</v>
      </c>
      <c r="E646" s="1"/>
      <c r="F646" s="17"/>
      <c r="G646" s="17"/>
      <c r="H646" s="35">
        <f t="shared" ref="H646:H709" si="47">G646+I646-AO646</f>
        <v>0</v>
      </c>
      <c r="I646" s="36">
        <f t="shared" ref="I646:I709" si="48">SUM(J646:AN646)</f>
        <v>0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37">
        <f t="shared" ref="AO646:AO709" si="49">SUM(AP646:BT646)</f>
        <v>0</v>
      </c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</row>
    <row r="647" customFormat="1" spans="1:72">
      <c r="A647" s="1"/>
      <c r="B647"/>
      <c r="C647" s="4">
        <f t="shared" si="46"/>
        <v>643</v>
      </c>
      <c r="D647" s="1" t="s">
        <v>5897</v>
      </c>
      <c r="E647" s="1"/>
      <c r="F647" s="17"/>
      <c r="G647" s="17">
        <v>0</v>
      </c>
      <c r="H647" s="35">
        <f t="shared" si="47"/>
        <v>0</v>
      </c>
      <c r="I647" s="36">
        <f t="shared" si="48"/>
        <v>0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37">
        <f t="shared" si="49"/>
        <v>0</v>
      </c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</row>
    <row r="648" customFormat="1" spans="1:72">
      <c r="A648" s="1"/>
      <c r="B648"/>
      <c r="C648" s="4">
        <f t="shared" ref="C648:C711" si="50">ROW()-4</f>
        <v>644</v>
      </c>
      <c r="D648" s="1" t="s">
        <v>5898</v>
      </c>
      <c r="E648" s="1"/>
      <c r="F648" s="17"/>
      <c r="G648" s="17">
        <v>0</v>
      </c>
      <c r="H648" s="35">
        <f t="shared" si="47"/>
        <v>0</v>
      </c>
      <c r="I648" s="36">
        <f t="shared" si="48"/>
        <v>0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37">
        <f t="shared" si="49"/>
        <v>0</v>
      </c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</row>
    <row r="649" spans="1:72">
      <c r="A649" s="1"/>
      <c r="C649" s="4">
        <f t="shared" si="50"/>
        <v>645</v>
      </c>
      <c r="D649" s="1" t="s">
        <v>5899</v>
      </c>
      <c r="E649" s="1"/>
      <c r="F649" s="17"/>
      <c r="G649" s="17"/>
      <c r="H649" s="35">
        <f t="shared" si="47"/>
        <v>0</v>
      </c>
      <c r="I649" s="36">
        <f t="shared" si="48"/>
        <v>0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37">
        <f t="shared" si="49"/>
        <v>0</v>
      </c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</row>
    <row r="650" customFormat="1" spans="1:72">
      <c r="A650" s="1"/>
      <c r="B650"/>
      <c r="C650" s="4">
        <f t="shared" si="50"/>
        <v>646</v>
      </c>
      <c r="D650" s="1" t="s">
        <v>5900</v>
      </c>
      <c r="E650" s="1"/>
      <c r="F650" s="17"/>
      <c r="G650" s="17"/>
      <c r="H650" s="35">
        <f t="shared" si="47"/>
        <v>0</v>
      </c>
      <c r="I650" s="36">
        <f t="shared" si="48"/>
        <v>0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37">
        <f t="shared" si="49"/>
        <v>0</v>
      </c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</row>
    <row r="651" spans="1:72">
      <c r="A651" s="1"/>
      <c r="C651" s="4">
        <f t="shared" si="50"/>
        <v>647</v>
      </c>
      <c r="D651" s="1" t="s">
        <v>5901</v>
      </c>
      <c r="E651" s="1"/>
      <c r="F651" s="17"/>
      <c r="G651" s="17"/>
      <c r="H651" s="35">
        <f t="shared" si="47"/>
        <v>0</v>
      </c>
      <c r="I651" s="36">
        <f t="shared" si="48"/>
        <v>0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37">
        <f t="shared" si="49"/>
        <v>0</v>
      </c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</row>
    <row r="652" customFormat="1" spans="1:72">
      <c r="A652" s="1"/>
      <c r="B652"/>
      <c r="C652" s="4">
        <f t="shared" si="50"/>
        <v>648</v>
      </c>
      <c r="D652" s="1" t="s">
        <v>5902</v>
      </c>
      <c r="E652" s="1"/>
      <c r="F652" s="17"/>
      <c r="G652" s="17"/>
      <c r="H652" s="35">
        <f t="shared" si="47"/>
        <v>0</v>
      </c>
      <c r="I652" s="36">
        <f t="shared" si="48"/>
        <v>0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37">
        <f t="shared" si="49"/>
        <v>0</v>
      </c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</row>
    <row r="653" spans="1:72">
      <c r="A653" s="1"/>
      <c r="C653" s="4">
        <f t="shared" si="50"/>
        <v>649</v>
      </c>
      <c r="D653" s="1" t="s">
        <v>5903</v>
      </c>
      <c r="E653" s="1"/>
      <c r="F653" s="17"/>
      <c r="G653" s="17"/>
      <c r="H653" s="35">
        <f t="shared" si="47"/>
        <v>-1</v>
      </c>
      <c r="I653" s="36">
        <f t="shared" si="48"/>
        <v>0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37">
        <f t="shared" si="49"/>
        <v>1</v>
      </c>
      <c r="AP653" s="17"/>
      <c r="AQ653" s="17">
        <v>1</v>
      </c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</row>
    <row r="654" customFormat="1" spans="1:72">
      <c r="A654" s="1"/>
      <c r="B654"/>
      <c r="C654" s="4">
        <f t="shared" si="50"/>
        <v>650</v>
      </c>
      <c r="D654" s="1" t="s">
        <v>5904</v>
      </c>
      <c r="E654" s="1"/>
      <c r="F654" s="17"/>
      <c r="G654" s="17"/>
      <c r="H654" s="35">
        <f t="shared" si="47"/>
        <v>0</v>
      </c>
      <c r="I654" s="36">
        <f t="shared" si="48"/>
        <v>0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37">
        <f t="shared" si="49"/>
        <v>0</v>
      </c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</row>
    <row r="655" spans="1:72">
      <c r="A655" s="1"/>
      <c r="C655" s="4">
        <f t="shared" si="50"/>
        <v>651</v>
      </c>
      <c r="D655" s="1" t="s">
        <v>5905</v>
      </c>
      <c r="E655" s="1"/>
      <c r="F655" s="17"/>
      <c r="G655" s="17"/>
      <c r="H655" s="35">
        <f t="shared" si="47"/>
        <v>0</v>
      </c>
      <c r="I655" s="36">
        <f t="shared" si="48"/>
        <v>0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37">
        <f t="shared" si="49"/>
        <v>0</v>
      </c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</row>
    <row r="656" customFormat="1" spans="1:72">
      <c r="A656" s="1"/>
      <c r="B656"/>
      <c r="C656" s="4">
        <f t="shared" si="50"/>
        <v>652</v>
      </c>
      <c r="D656" s="1" t="s">
        <v>5906</v>
      </c>
      <c r="E656" s="1"/>
      <c r="F656" s="17"/>
      <c r="G656" s="17">
        <v>0</v>
      </c>
      <c r="H656" s="35">
        <f t="shared" si="47"/>
        <v>0</v>
      </c>
      <c r="I656" s="36">
        <f t="shared" si="48"/>
        <v>0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37">
        <f t="shared" si="49"/>
        <v>0</v>
      </c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</row>
    <row r="657" customFormat="1" spans="1:72">
      <c r="A657" s="1"/>
      <c r="B657"/>
      <c r="C657" s="4">
        <f t="shared" si="50"/>
        <v>653</v>
      </c>
      <c r="D657" s="1" t="s">
        <v>5907</v>
      </c>
      <c r="E657" s="1"/>
      <c r="F657" s="17"/>
      <c r="G657" s="17">
        <v>0</v>
      </c>
      <c r="H657" s="35">
        <f t="shared" si="47"/>
        <v>0</v>
      </c>
      <c r="I657" s="36">
        <f t="shared" si="48"/>
        <v>0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37">
        <f t="shared" si="49"/>
        <v>0</v>
      </c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</row>
    <row r="658" spans="1:72">
      <c r="A658" s="1"/>
      <c r="C658" s="4">
        <f t="shared" si="50"/>
        <v>654</v>
      </c>
      <c r="D658" s="1" t="s">
        <v>5908</v>
      </c>
      <c r="E658" s="1"/>
      <c r="F658" s="17"/>
      <c r="G658" s="17"/>
      <c r="H658" s="35">
        <f t="shared" si="47"/>
        <v>0</v>
      </c>
      <c r="I658" s="36">
        <f t="shared" si="48"/>
        <v>0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37">
        <f t="shared" si="49"/>
        <v>0</v>
      </c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</row>
    <row r="659" customFormat="1" spans="1:72">
      <c r="A659" s="1"/>
      <c r="B659"/>
      <c r="C659" s="4">
        <f t="shared" si="50"/>
        <v>655</v>
      </c>
      <c r="D659" s="1" t="s">
        <v>5909</v>
      </c>
      <c r="E659" s="1"/>
      <c r="F659" s="17"/>
      <c r="G659" s="38">
        <v>0</v>
      </c>
      <c r="H659" s="35">
        <f t="shared" si="47"/>
        <v>0</v>
      </c>
      <c r="I659" s="36">
        <f t="shared" si="48"/>
        <v>0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37">
        <f t="shared" si="49"/>
        <v>0</v>
      </c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</row>
    <row r="660" customFormat="1" spans="1:72">
      <c r="A660" s="1"/>
      <c r="B660"/>
      <c r="C660" s="4">
        <f t="shared" si="50"/>
        <v>656</v>
      </c>
      <c r="D660" s="1" t="s">
        <v>5910</v>
      </c>
      <c r="E660" s="1"/>
      <c r="F660" s="17"/>
      <c r="G660" s="17">
        <v>0</v>
      </c>
      <c r="H660" s="35">
        <f t="shared" si="47"/>
        <v>0</v>
      </c>
      <c r="I660" s="36">
        <f t="shared" si="48"/>
        <v>0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37">
        <f t="shared" si="49"/>
        <v>0</v>
      </c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</row>
    <row r="661" spans="1:72">
      <c r="A661" s="1"/>
      <c r="C661" s="4">
        <f t="shared" si="50"/>
        <v>657</v>
      </c>
      <c r="D661" s="1" t="s">
        <v>5911</v>
      </c>
      <c r="E661" s="1"/>
      <c r="F661" s="17"/>
      <c r="G661" s="17"/>
      <c r="H661" s="35">
        <f t="shared" si="47"/>
        <v>0</v>
      </c>
      <c r="I661" s="36">
        <f t="shared" si="48"/>
        <v>0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37">
        <f t="shared" si="49"/>
        <v>0</v>
      </c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</row>
    <row r="662" customFormat="1" spans="1:72">
      <c r="A662" s="1"/>
      <c r="B662"/>
      <c r="C662" s="4">
        <f t="shared" si="50"/>
        <v>658</v>
      </c>
      <c r="D662" s="1" t="s">
        <v>5912</v>
      </c>
      <c r="E662" s="1"/>
      <c r="F662" s="17"/>
      <c r="G662" s="17">
        <v>0</v>
      </c>
      <c r="H662" s="35">
        <f t="shared" si="47"/>
        <v>0</v>
      </c>
      <c r="I662" s="36">
        <f t="shared" si="48"/>
        <v>0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37">
        <f t="shared" si="49"/>
        <v>0</v>
      </c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</row>
    <row r="663" customFormat="1" spans="1:72">
      <c r="A663" s="1"/>
      <c r="B663"/>
      <c r="C663" s="4">
        <f t="shared" si="50"/>
        <v>659</v>
      </c>
      <c r="D663" s="1" t="s">
        <v>5913</v>
      </c>
      <c r="E663" s="1"/>
      <c r="F663" s="17"/>
      <c r="G663" s="17">
        <v>0</v>
      </c>
      <c r="H663" s="35">
        <f t="shared" si="47"/>
        <v>0</v>
      </c>
      <c r="I663" s="36">
        <f t="shared" si="48"/>
        <v>0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37">
        <f t="shared" si="49"/>
        <v>0</v>
      </c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</row>
    <row r="664" spans="1:72">
      <c r="A664" s="1"/>
      <c r="C664" s="4">
        <f t="shared" si="50"/>
        <v>660</v>
      </c>
      <c r="D664" s="1" t="s">
        <v>5914</v>
      </c>
      <c r="E664" s="1"/>
      <c r="F664" s="17"/>
      <c r="G664" s="17"/>
      <c r="H664" s="35">
        <f t="shared" si="47"/>
        <v>0</v>
      </c>
      <c r="I664" s="36">
        <f t="shared" si="48"/>
        <v>0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37">
        <f t="shared" si="49"/>
        <v>0</v>
      </c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</row>
    <row r="665" customFormat="1" spans="1:72">
      <c r="A665" s="1"/>
      <c r="B665"/>
      <c r="C665" s="4">
        <f t="shared" si="50"/>
        <v>661</v>
      </c>
      <c r="D665" s="1" t="s">
        <v>5915</v>
      </c>
      <c r="E665" s="1"/>
      <c r="F665" s="17"/>
      <c r="G665" s="17">
        <v>0</v>
      </c>
      <c r="H665" s="35">
        <f t="shared" si="47"/>
        <v>0</v>
      </c>
      <c r="I665" s="36">
        <f t="shared" si="48"/>
        <v>0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37">
        <f t="shared" si="49"/>
        <v>0</v>
      </c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</row>
    <row r="666" customFormat="1" spans="1:72">
      <c r="A666" s="1"/>
      <c r="B666"/>
      <c r="C666" s="4">
        <f t="shared" si="50"/>
        <v>662</v>
      </c>
      <c r="D666" s="1" t="s">
        <v>5916</v>
      </c>
      <c r="E666" s="1"/>
      <c r="F666" s="17"/>
      <c r="G666" s="17">
        <v>0</v>
      </c>
      <c r="H666" s="35">
        <f t="shared" si="47"/>
        <v>-1</v>
      </c>
      <c r="I666" s="36">
        <f t="shared" si="48"/>
        <v>0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37">
        <f t="shared" si="49"/>
        <v>1</v>
      </c>
      <c r="AP666" s="17"/>
      <c r="AQ666" s="17">
        <v>1</v>
      </c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</row>
    <row r="667" spans="1:72">
      <c r="A667" s="1"/>
      <c r="C667" s="4">
        <f t="shared" si="50"/>
        <v>663</v>
      </c>
      <c r="D667" s="1" t="s">
        <v>5917</v>
      </c>
      <c r="E667" s="1"/>
      <c r="F667" s="17"/>
      <c r="G667" s="17"/>
      <c r="H667" s="35">
        <f t="shared" si="47"/>
        <v>-101</v>
      </c>
      <c r="I667" s="36">
        <f t="shared" si="48"/>
        <v>0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37">
        <f t="shared" si="49"/>
        <v>101</v>
      </c>
      <c r="AP667" s="17"/>
      <c r="AQ667" s="17">
        <v>101</v>
      </c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</row>
    <row r="668" customFormat="1" spans="1:72">
      <c r="A668" s="1"/>
      <c r="B668"/>
      <c r="C668" s="4">
        <f t="shared" si="50"/>
        <v>664</v>
      </c>
      <c r="D668" s="1" t="s">
        <v>5918</v>
      </c>
      <c r="E668" s="1"/>
      <c r="F668" s="17"/>
      <c r="G668" s="17">
        <v>0</v>
      </c>
      <c r="H668" s="35">
        <f t="shared" si="47"/>
        <v>0</v>
      </c>
      <c r="I668" s="36">
        <f t="shared" si="48"/>
        <v>0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37">
        <f t="shared" si="49"/>
        <v>0</v>
      </c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</row>
    <row r="669" customFormat="1" spans="1:72">
      <c r="A669" s="1"/>
      <c r="B669"/>
      <c r="C669" s="4">
        <f t="shared" si="50"/>
        <v>665</v>
      </c>
      <c r="D669" s="1" t="s">
        <v>5919</v>
      </c>
      <c r="E669" s="1"/>
      <c r="F669" s="17"/>
      <c r="G669" s="17">
        <v>0</v>
      </c>
      <c r="H669" s="35">
        <f t="shared" si="47"/>
        <v>0</v>
      </c>
      <c r="I669" s="36">
        <f t="shared" si="48"/>
        <v>0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37">
        <f t="shared" si="49"/>
        <v>0</v>
      </c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</row>
    <row r="670" spans="1:72">
      <c r="A670" s="1"/>
      <c r="C670" s="4">
        <f t="shared" si="50"/>
        <v>666</v>
      </c>
      <c r="D670" s="1" t="s">
        <v>5920</v>
      </c>
      <c r="E670" s="1"/>
      <c r="F670" s="17"/>
      <c r="G670" s="17"/>
      <c r="H670" s="35">
        <f t="shared" si="47"/>
        <v>0</v>
      </c>
      <c r="I670" s="36">
        <f t="shared" si="48"/>
        <v>0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37">
        <f t="shared" si="49"/>
        <v>0</v>
      </c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</row>
    <row r="671" customFormat="1" spans="1:72">
      <c r="A671" s="1"/>
      <c r="B671"/>
      <c r="C671" s="4">
        <f t="shared" si="50"/>
        <v>667</v>
      </c>
      <c r="D671" s="1" t="s">
        <v>5921</v>
      </c>
      <c r="E671" s="1"/>
      <c r="F671" s="17"/>
      <c r="G671" s="17">
        <v>0</v>
      </c>
      <c r="H671" s="35">
        <f t="shared" si="47"/>
        <v>0</v>
      </c>
      <c r="I671" s="36">
        <f t="shared" si="48"/>
        <v>0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37">
        <f t="shared" si="49"/>
        <v>0</v>
      </c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</row>
    <row r="672" customFormat="1" spans="1:72">
      <c r="A672" s="1"/>
      <c r="B672"/>
      <c r="C672" s="4">
        <f t="shared" si="50"/>
        <v>668</v>
      </c>
      <c r="D672" s="1" t="s">
        <v>5922</v>
      </c>
      <c r="E672" s="1"/>
      <c r="F672" s="17"/>
      <c r="G672" s="17">
        <v>0</v>
      </c>
      <c r="H672" s="35">
        <f t="shared" si="47"/>
        <v>0</v>
      </c>
      <c r="I672" s="36">
        <f t="shared" si="48"/>
        <v>0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37">
        <f t="shared" si="49"/>
        <v>0</v>
      </c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</row>
    <row r="673" spans="1:72">
      <c r="A673" s="1"/>
      <c r="C673" s="4">
        <f t="shared" si="50"/>
        <v>669</v>
      </c>
      <c r="D673" s="1" t="s">
        <v>5923</v>
      </c>
      <c r="E673" s="1"/>
      <c r="F673" s="17"/>
      <c r="G673" s="17"/>
      <c r="H673" s="35">
        <f t="shared" si="47"/>
        <v>-5</v>
      </c>
      <c r="I673" s="36">
        <f t="shared" si="48"/>
        <v>0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37">
        <f t="shared" si="49"/>
        <v>5</v>
      </c>
      <c r="AP673" s="17"/>
      <c r="AQ673" s="17">
        <v>5</v>
      </c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</row>
    <row r="674" customFormat="1" spans="1:72">
      <c r="A674" s="1"/>
      <c r="B674"/>
      <c r="C674" s="4">
        <f t="shared" si="50"/>
        <v>670</v>
      </c>
      <c r="D674" s="1" t="s">
        <v>5924</v>
      </c>
      <c r="E674" s="1"/>
      <c r="F674" s="17"/>
      <c r="G674" s="17"/>
      <c r="H674" s="35">
        <f t="shared" si="47"/>
        <v>0</v>
      </c>
      <c r="I674" s="36">
        <f t="shared" si="48"/>
        <v>0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37">
        <f t="shared" si="49"/>
        <v>0</v>
      </c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</row>
    <row r="675" spans="1:72">
      <c r="A675" s="1"/>
      <c r="C675" s="4">
        <f t="shared" si="50"/>
        <v>671</v>
      </c>
      <c r="D675" s="1" t="s">
        <v>5925</v>
      </c>
      <c r="E675" s="1"/>
      <c r="F675" s="17"/>
      <c r="G675" s="17"/>
      <c r="H675" s="35">
        <f t="shared" si="47"/>
        <v>0</v>
      </c>
      <c r="I675" s="36">
        <f t="shared" si="48"/>
        <v>0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37">
        <f t="shared" si="49"/>
        <v>0</v>
      </c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</row>
    <row r="676" customFormat="1" spans="1:72">
      <c r="A676" s="1"/>
      <c r="B676"/>
      <c r="C676" s="4">
        <f t="shared" si="50"/>
        <v>672</v>
      </c>
      <c r="D676" s="1" t="s">
        <v>5926</v>
      </c>
      <c r="E676" s="1"/>
      <c r="F676" s="17"/>
      <c r="G676" s="17">
        <v>0</v>
      </c>
      <c r="H676" s="35">
        <f t="shared" si="47"/>
        <v>0</v>
      </c>
      <c r="I676" s="36">
        <f t="shared" si="48"/>
        <v>0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37">
        <f t="shared" si="49"/>
        <v>0</v>
      </c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</row>
    <row r="677" customFormat="1" spans="1:72">
      <c r="A677" s="1"/>
      <c r="B677"/>
      <c r="C677" s="4">
        <f t="shared" si="50"/>
        <v>673</v>
      </c>
      <c r="D677" s="1" t="s">
        <v>5927</v>
      </c>
      <c r="E677" s="1"/>
      <c r="F677" s="17"/>
      <c r="G677" s="17">
        <v>0</v>
      </c>
      <c r="H677" s="35">
        <f t="shared" si="47"/>
        <v>0</v>
      </c>
      <c r="I677" s="36">
        <f t="shared" si="48"/>
        <v>0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37">
        <f t="shared" si="49"/>
        <v>0</v>
      </c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</row>
    <row r="678" customFormat="1" spans="1:72">
      <c r="A678" s="1"/>
      <c r="B678"/>
      <c r="C678" s="4">
        <f t="shared" si="50"/>
        <v>674</v>
      </c>
      <c r="D678" s="1" t="s">
        <v>5928</v>
      </c>
      <c r="E678" s="1"/>
      <c r="F678" s="17"/>
      <c r="G678" s="17"/>
      <c r="H678" s="35">
        <f t="shared" si="47"/>
        <v>-200</v>
      </c>
      <c r="I678" s="36">
        <f t="shared" si="48"/>
        <v>0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37">
        <f t="shared" si="49"/>
        <v>200</v>
      </c>
      <c r="AP678" s="17"/>
      <c r="AQ678" s="17">
        <v>200</v>
      </c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</row>
    <row r="679" spans="1:72">
      <c r="A679" s="1"/>
      <c r="C679" s="4">
        <f t="shared" si="50"/>
        <v>675</v>
      </c>
      <c r="D679" s="1" t="s">
        <v>5929</v>
      </c>
      <c r="E679" s="1"/>
      <c r="F679" s="17"/>
      <c r="G679" s="17"/>
      <c r="H679" s="35">
        <f t="shared" si="47"/>
        <v>0</v>
      </c>
      <c r="I679" s="36">
        <f t="shared" si="48"/>
        <v>0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37">
        <f t="shared" si="49"/>
        <v>0</v>
      </c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</row>
    <row r="680" spans="1:72">
      <c r="A680" s="1"/>
      <c r="C680" s="4">
        <f t="shared" si="50"/>
        <v>676</v>
      </c>
      <c r="D680" s="1" t="s">
        <v>5930</v>
      </c>
      <c r="E680" s="1"/>
      <c r="F680" s="17"/>
      <c r="G680" s="17"/>
      <c r="H680" s="35">
        <f t="shared" si="47"/>
        <v>0</v>
      </c>
      <c r="I680" s="36">
        <f t="shared" si="48"/>
        <v>0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37">
        <f t="shared" si="49"/>
        <v>0</v>
      </c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</row>
    <row r="681" customFormat="1" spans="1:72">
      <c r="A681" s="1"/>
      <c r="B681"/>
      <c r="C681" s="4">
        <f t="shared" si="50"/>
        <v>677</v>
      </c>
      <c r="D681" s="1" t="s">
        <v>5931</v>
      </c>
      <c r="E681" s="1"/>
      <c r="F681" s="17"/>
      <c r="G681" s="17">
        <v>0</v>
      </c>
      <c r="H681" s="35">
        <f t="shared" si="47"/>
        <v>0</v>
      </c>
      <c r="I681" s="36">
        <f t="shared" si="48"/>
        <v>0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37">
        <f t="shared" si="49"/>
        <v>0</v>
      </c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</row>
    <row r="682" customFormat="1" spans="1:72">
      <c r="A682" s="1"/>
      <c r="B682"/>
      <c r="C682" s="4">
        <f t="shared" si="50"/>
        <v>678</v>
      </c>
      <c r="D682" s="1" t="s">
        <v>5932</v>
      </c>
      <c r="E682" s="1"/>
      <c r="F682" s="17"/>
      <c r="G682" s="17">
        <v>0</v>
      </c>
      <c r="H682" s="35">
        <f t="shared" si="47"/>
        <v>0</v>
      </c>
      <c r="I682" s="36">
        <f t="shared" si="48"/>
        <v>0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37">
        <f t="shared" si="49"/>
        <v>0</v>
      </c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</row>
    <row r="683" customFormat="1" spans="1:72">
      <c r="A683" s="1"/>
      <c r="B683"/>
      <c r="C683" s="4">
        <f t="shared" si="50"/>
        <v>679</v>
      </c>
      <c r="D683" s="1" t="s">
        <v>5933</v>
      </c>
      <c r="E683" s="1"/>
      <c r="F683" s="17"/>
      <c r="G683" s="17"/>
      <c r="H683" s="35">
        <f t="shared" si="47"/>
        <v>2200</v>
      </c>
      <c r="I683" s="36">
        <f t="shared" si="48"/>
        <v>2200</v>
      </c>
      <c r="J683" s="17">
        <v>2200</v>
      </c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37">
        <f t="shared" si="49"/>
        <v>0</v>
      </c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</row>
    <row r="684" spans="1:72">
      <c r="A684" s="1"/>
      <c r="C684" s="4">
        <f t="shared" si="50"/>
        <v>680</v>
      </c>
      <c r="D684" s="1" t="s">
        <v>5934</v>
      </c>
      <c r="E684" s="1"/>
      <c r="F684" s="17"/>
      <c r="G684" s="17"/>
      <c r="H684" s="35">
        <f t="shared" si="47"/>
        <v>0</v>
      </c>
      <c r="I684" s="36">
        <f t="shared" si="48"/>
        <v>0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37">
        <f t="shared" si="49"/>
        <v>0</v>
      </c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</row>
    <row r="685" customFormat="1" spans="1:72">
      <c r="A685" s="1"/>
      <c r="B685"/>
      <c r="C685" s="4">
        <f t="shared" si="50"/>
        <v>681</v>
      </c>
      <c r="D685" s="1" t="s">
        <v>5935</v>
      </c>
      <c r="E685" s="1"/>
      <c r="F685" s="17"/>
      <c r="G685" s="17"/>
      <c r="H685" s="35">
        <f t="shared" si="47"/>
        <v>0</v>
      </c>
      <c r="I685" s="36">
        <f t="shared" si="48"/>
        <v>0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37">
        <f t="shared" si="49"/>
        <v>0</v>
      </c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</row>
    <row r="686" spans="1:72">
      <c r="A686" s="1"/>
      <c r="C686" s="4">
        <f t="shared" si="50"/>
        <v>682</v>
      </c>
      <c r="D686" s="1" t="s">
        <v>5936</v>
      </c>
      <c r="E686" s="1"/>
      <c r="F686" s="17"/>
      <c r="G686" s="17"/>
      <c r="H686" s="35">
        <f t="shared" si="47"/>
        <v>0</v>
      </c>
      <c r="I686" s="36">
        <f t="shared" si="48"/>
        <v>0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37">
        <f t="shared" si="49"/>
        <v>0</v>
      </c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</row>
    <row r="687" customFormat="1" spans="1:72">
      <c r="A687" s="1"/>
      <c r="B687"/>
      <c r="C687" s="4">
        <f t="shared" si="50"/>
        <v>683</v>
      </c>
      <c r="D687" s="1" t="s">
        <v>5937</v>
      </c>
      <c r="E687" s="1"/>
      <c r="F687" s="17"/>
      <c r="G687" s="17">
        <v>0</v>
      </c>
      <c r="H687" s="35">
        <f t="shared" si="47"/>
        <v>0</v>
      </c>
      <c r="I687" s="36">
        <f t="shared" si="48"/>
        <v>0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37">
        <f t="shared" si="49"/>
        <v>0</v>
      </c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</row>
    <row r="688" customFormat="1" spans="1:72">
      <c r="A688" s="1"/>
      <c r="B688"/>
      <c r="C688" s="4">
        <f t="shared" si="50"/>
        <v>684</v>
      </c>
      <c r="D688" s="1" t="s">
        <v>5938</v>
      </c>
      <c r="E688" s="1"/>
      <c r="F688" s="17"/>
      <c r="G688" s="17">
        <v>0</v>
      </c>
      <c r="H688" s="35">
        <f t="shared" si="47"/>
        <v>0</v>
      </c>
      <c r="I688" s="36">
        <f t="shared" si="48"/>
        <v>0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37">
        <f t="shared" si="49"/>
        <v>0</v>
      </c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</row>
    <row r="689" spans="1:72">
      <c r="A689" s="1"/>
      <c r="C689" s="4">
        <f t="shared" si="50"/>
        <v>685</v>
      </c>
      <c r="D689" s="1" t="s">
        <v>5939</v>
      </c>
      <c r="E689" s="1"/>
      <c r="F689" s="17"/>
      <c r="G689" s="17"/>
      <c r="H689" s="35">
        <f t="shared" si="47"/>
        <v>0</v>
      </c>
      <c r="I689" s="36">
        <f t="shared" si="48"/>
        <v>0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37">
        <f t="shared" si="49"/>
        <v>0</v>
      </c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</row>
    <row r="690" customFormat="1" spans="1:72">
      <c r="A690" s="1"/>
      <c r="B690"/>
      <c r="C690" s="4">
        <f t="shared" si="50"/>
        <v>686</v>
      </c>
      <c r="D690" s="1" t="s">
        <v>5940</v>
      </c>
      <c r="E690" s="1"/>
      <c r="F690" s="17"/>
      <c r="G690" s="17">
        <v>0</v>
      </c>
      <c r="H690" s="35">
        <f t="shared" si="47"/>
        <v>0</v>
      </c>
      <c r="I690" s="36">
        <f t="shared" si="48"/>
        <v>0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37">
        <f t="shared" si="49"/>
        <v>0</v>
      </c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</row>
    <row r="691" spans="1:72">
      <c r="A691" s="1"/>
      <c r="C691" s="4">
        <f t="shared" si="50"/>
        <v>687</v>
      </c>
      <c r="D691" s="1" t="s">
        <v>5941</v>
      </c>
      <c r="E691" s="1"/>
      <c r="F691" s="17"/>
      <c r="G691" s="17"/>
      <c r="H691" s="35">
        <f t="shared" si="47"/>
        <v>-300</v>
      </c>
      <c r="I691" s="36">
        <f t="shared" si="48"/>
        <v>0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37">
        <f t="shared" si="49"/>
        <v>300</v>
      </c>
      <c r="AP691" s="17">
        <v>300</v>
      </c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</row>
    <row r="692" customFormat="1" spans="1:72">
      <c r="A692" s="1"/>
      <c r="B692"/>
      <c r="C692" s="4">
        <f t="shared" si="50"/>
        <v>688</v>
      </c>
      <c r="D692" s="1" t="s">
        <v>5942</v>
      </c>
      <c r="E692" s="1"/>
      <c r="F692" s="17"/>
      <c r="G692" s="17">
        <v>0</v>
      </c>
      <c r="H692" s="35">
        <f t="shared" si="47"/>
        <v>0</v>
      </c>
      <c r="I692" s="36">
        <f t="shared" si="48"/>
        <v>0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37">
        <f t="shared" si="49"/>
        <v>0</v>
      </c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</row>
    <row r="693" spans="1:72">
      <c r="A693" s="1"/>
      <c r="C693" s="4">
        <f t="shared" si="50"/>
        <v>689</v>
      </c>
      <c r="D693" s="1" t="s">
        <v>5943</v>
      </c>
      <c r="E693" s="1"/>
      <c r="F693" s="17"/>
      <c r="G693" s="17"/>
      <c r="H693" s="35">
        <f t="shared" si="47"/>
        <v>0</v>
      </c>
      <c r="I693" s="36">
        <f t="shared" si="48"/>
        <v>0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37">
        <f t="shared" si="49"/>
        <v>0</v>
      </c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</row>
    <row r="694" customFormat="1" spans="1:72">
      <c r="A694" s="1"/>
      <c r="B694"/>
      <c r="C694" s="4">
        <f t="shared" si="50"/>
        <v>690</v>
      </c>
      <c r="D694" s="1" t="s">
        <v>5944</v>
      </c>
      <c r="E694" s="1"/>
      <c r="F694" s="17"/>
      <c r="G694" s="17">
        <v>0</v>
      </c>
      <c r="H694" s="35">
        <f t="shared" si="47"/>
        <v>0</v>
      </c>
      <c r="I694" s="36">
        <f t="shared" si="48"/>
        <v>0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37">
        <f t="shared" si="49"/>
        <v>0</v>
      </c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</row>
    <row r="695" spans="1:72">
      <c r="A695" s="1"/>
      <c r="C695" s="4">
        <f t="shared" si="50"/>
        <v>691</v>
      </c>
      <c r="D695" s="1" t="s">
        <v>5945</v>
      </c>
      <c r="E695" s="1"/>
      <c r="F695" s="17"/>
      <c r="G695" s="17"/>
      <c r="H695" s="35">
        <f t="shared" si="47"/>
        <v>0</v>
      </c>
      <c r="I695" s="36">
        <f t="shared" si="48"/>
        <v>0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37">
        <f t="shared" si="49"/>
        <v>0</v>
      </c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</row>
    <row r="696" customFormat="1" spans="1:72">
      <c r="A696" s="1"/>
      <c r="B696"/>
      <c r="C696" s="4">
        <f t="shared" si="50"/>
        <v>692</v>
      </c>
      <c r="D696" s="1" t="s">
        <v>5946</v>
      </c>
      <c r="E696" s="1"/>
      <c r="F696" s="17"/>
      <c r="G696" s="17">
        <v>0</v>
      </c>
      <c r="H696" s="35">
        <f t="shared" si="47"/>
        <v>0</v>
      </c>
      <c r="I696" s="36">
        <f t="shared" si="48"/>
        <v>0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37">
        <f t="shared" si="49"/>
        <v>0</v>
      </c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</row>
    <row r="697" spans="1:72">
      <c r="A697" s="1"/>
      <c r="C697" s="4">
        <f t="shared" si="50"/>
        <v>693</v>
      </c>
      <c r="D697" s="1" t="s">
        <v>5947</v>
      </c>
      <c r="E697" s="1"/>
      <c r="F697" s="17"/>
      <c r="G697" s="17"/>
      <c r="H697" s="35">
        <f t="shared" si="47"/>
        <v>0</v>
      </c>
      <c r="I697" s="36">
        <f t="shared" si="48"/>
        <v>0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37">
        <f t="shared" si="49"/>
        <v>0</v>
      </c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</row>
    <row r="698" customFormat="1" spans="1:72">
      <c r="A698" s="1"/>
      <c r="B698"/>
      <c r="C698" s="4">
        <f t="shared" si="50"/>
        <v>694</v>
      </c>
      <c r="D698" s="1" t="s">
        <v>5948</v>
      </c>
      <c r="E698" s="1"/>
      <c r="F698" s="17"/>
      <c r="G698" s="17"/>
      <c r="H698" s="35">
        <f t="shared" si="47"/>
        <v>0</v>
      </c>
      <c r="I698" s="36">
        <f t="shared" si="48"/>
        <v>0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37">
        <f t="shared" si="49"/>
        <v>0</v>
      </c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</row>
    <row r="699" spans="1:72">
      <c r="A699" s="1"/>
      <c r="C699" s="4">
        <f t="shared" si="50"/>
        <v>695</v>
      </c>
      <c r="D699" s="1" t="s">
        <v>5949</v>
      </c>
      <c r="E699" s="1"/>
      <c r="F699" s="17"/>
      <c r="G699" s="17"/>
      <c r="H699" s="35">
        <f t="shared" si="47"/>
        <v>0</v>
      </c>
      <c r="I699" s="36">
        <f t="shared" si="48"/>
        <v>0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37">
        <f t="shared" si="49"/>
        <v>0</v>
      </c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</row>
    <row r="700" customFormat="1" spans="1:72">
      <c r="A700" s="1"/>
      <c r="B700"/>
      <c r="C700" s="4">
        <f t="shared" si="50"/>
        <v>696</v>
      </c>
      <c r="D700" s="1" t="s">
        <v>5950</v>
      </c>
      <c r="E700" s="1"/>
      <c r="F700" s="17"/>
      <c r="G700" s="17">
        <v>0</v>
      </c>
      <c r="H700" s="35">
        <f t="shared" si="47"/>
        <v>0</v>
      </c>
      <c r="I700" s="36">
        <f t="shared" si="48"/>
        <v>0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37">
        <f t="shared" si="49"/>
        <v>0</v>
      </c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</row>
    <row r="701" spans="1:72">
      <c r="A701" s="1"/>
      <c r="C701" s="4">
        <f t="shared" si="50"/>
        <v>697</v>
      </c>
      <c r="D701" s="1" t="s">
        <v>5951</v>
      </c>
      <c r="E701" s="1"/>
      <c r="F701" s="17"/>
      <c r="G701" s="17"/>
      <c r="H701" s="35">
        <f t="shared" si="47"/>
        <v>-200</v>
      </c>
      <c r="I701" s="36">
        <f t="shared" si="48"/>
        <v>0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37">
        <f t="shared" si="49"/>
        <v>200</v>
      </c>
      <c r="AP701" s="17">
        <v>200</v>
      </c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</row>
    <row r="702" customFormat="1" spans="1:72">
      <c r="A702" s="1"/>
      <c r="B702"/>
      <c r="C702" s="4">
        <f t="shared" si="50"/>
        <v>698</v>
      </c>
      <c r="D702" s="1" t="s">
        <v>5952</v>
      </c>
      <c r="E702" s="1"/>
      <c r="F702" s="17"/>
      <c r="G702" s="17">
        <v>0</v>
      </c>
      <c r="H702" s="35">
        <f t="shared" si="47"/>
        <v>0</v>
      </c>
      <c r="I702" s="36">
        <f t="shared" si="48"/>
        <v>0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37">
        <f t="shared" si="49"/>
        <v>0</v>
      </c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</row>
    <row r="703" spans="1:72">
      <c r="A703" s="1"/>
      <c r="C703" s="4">
        <f t="shared" si="50"/>
        <v>699</v>
      </c>
      <c r="D703" s="1" t="s">
        <v>5953</v>
      </c>
      <c r="E703" s="1"/>
      <c r="F703" s="17"/>
      <c r="G703" s="17"/>
      <c r="H703" s="35">
        <f t="shared" si="47"/>
        <v>-120</v>
      </c>
      <c r="I703" s="36">
        <f t="shared" si="48"/>
        <v>0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37">
        <f t="shared" si="49"/>
        <v>120</v>
      </c>
      <c r="AP703" s="17">
        <v>100</v>
      </c>
      <c r="AQ703" s="17">
        <v>20</v>
      </c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</row>
    <row r="704" customFormat="1" spans="1:72">
      <c r="A704" s="1"/>
      <c r="B704"/>
      <c r="C704" s="4">
        <f t="shared" si="50"/>
        <v>700</v>
      </c>
      <c r="D704" s="1" t="s">
        <v>5954</v>
      </c>
      <c r="E704" s="1"/>
      <c r="F704" s="17"/>
      <c r="G704" s="17">
        <v>0</v>
      </c>
      <c r="H704" s="35">
        <f t="shared" si="47"/>
        <v>0</v>
      </c>
      <c r="I704" s="36">
        <f t="shared" si="48"/>
        <v>0</v>
      </c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37">
        <f t="shared" si="49"/>
        <v>0</v>
      </c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</row>
    <row r="705" spans="1:72">
      <c r="A705" s="1"/>
      <c r="C705" s="4">
        <f t="shared" si="50"/>
        <v>701</v>
      </c>
      <c r="D705" s="1" t="s">
        <v>5955</v>
      </c>
      <c r="E705" s="1"/>
      <c r="F705" s="17"/>
      <c r="G705" s="17"/>
      <c r="H705" s="35">
        <f t="shared" si="47"/>
        <v>-100</v>
      </c>
      <c r="I705" s="36">
        <f t="shared" si="48"/>
        <v>0</v>
      </c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37">
        <f t="shared" si="49"/>
        <v>100</v>
      </c>
      <c r="AP705" s="17">
        <v>100</v>
      </c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</row>
    <row r="706" customFormat="1" spans="1:72">
      <c r="A706" s="1"/>
      <c r="B706"/>
      <c r="C706" s="4">
        <f t="shared" si="50"/>
        <v>702</v>
      </c>
      <c r="D706" s="1" t="s">
        <v>5956</v>
      </c>
      <c r="E706" s="1"/>
      <c r="F706" s="17"/>
      <c r="G706" s="17"/>
      <c r="H706" s="35">
        <f t="shared" si="47"/>
        <v>200</v>
      </c>
      <c r="I706" s="36">
        <f t="shared" si="48"/>
        <v>200</v>
      </c>
      <c r="J706" s="17">
        <v>200</v>
      </c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37">
        <f t="shared" si="49"/>
        <v>0</v>
      </c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</row>
    <row r="707" spans="1:72">
      <c r="A707" s="1"/>
      <c r="C707" s="4">
        <f t="shared" si="50"/>
        <v>703</v>
      </c>
      <c r="D707" s="1" t="s">
        <v>5957</v>
      </c>
      <c r="E707" s="1"/>
      <c r="F707" s="17"/>
      <c r="G707" s="17"/>
      <c r="H707" s="35">
        <f t="shared" si="47"/>
        <v>100</v>
      </c>
      <c r="I707" s="36">
        <f t="shared" si="48"/>
        <v>100</v>
      </c>
      <c r="J707" s="17">
        <v>100</v>
      </c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37">
        <f t="shared" si="49"/>
        <v>0</v>
      </c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</row>
    <row r="708" customFormat="1" spans="1:72">
      <c r="A708" s="1"/>
      <c r="B708"/>
      <c r="C708" s="4">
        <f t="shared" si="50"/>
        <v>704</v>
      </c>
      <c r="D708" s="1" t="s">
        <v>5958</v>
      </c>
      <c r="E708" s="1"/>
      <c r="F708" s="17"/>
      <c r="G708" s="17">
        <v>0</v>
      </c>
      <c r="H708" s="35">
        <f t="shared" si="47"/>
        <v>0</v>
      </c>
      <c r="I708" s="36">
        <f t="shared" si="48"/>
        <v>0</v>
      </c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37">
        <f t="shared" si="49"/>
        <v>0</v>
      </c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</row>
    <row r="709" spans="1:72">
      <c r="A709" s="1"/>
      <c r="C709" s="4">
        <f t="shared" si="50"/>
        <v>705</v>
      </c>
      <c r="D709" s="1" t="s">
        <v>5959</v>
      </c>
      <c r="E709" s="1"/>
      <c r="F709" s="17"/>
      <c r="G709" s="17"/>
      <c r="H709" s="35">
        <f t="shared" si="47"/>
        <v>0</v>
      </c>
      <c r="I709" s="36">
        <f t="shared" si="48"/>
        <v>0</v>
      </c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37">
        <f t="shared" si="49"/>
        <v>0</v>
      </c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</row>
    <row r="710" customFormat="1" spans="1:72">
      <c r="A710" s="1"/>
      <c r="B710"/>
      <c r="C710" s="4">
        <f t="shared" si="50"/>
        <v>706</v>
      </c>
      <c r="D710" s="1" t="s">
        <v>5960</v>
      </c>
      <c r="E710" s="1"/>
      <c r="F710" s="17"/>
      <c r="G710" s="17">
        <v>0</v>
      </c>
      <c r="H710" s="35">
        <f t="shared" ref="H710:H773" si="51">G710+I710-AO710</f>
        <v>0</v>
      </c>
      <c r="I710" s="36">
        <f t="shared" ref="I710:I773" si="52">SUM(J710:AN710)</f>
        <v>0</v>
      </c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37">
        <f t="shared" ref="AO710:AO773" si="53">SUM(AP710:BT710)</f>
        <v>0</v>
      </c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</row>
    <row r="711" spans="1:72">
      <c r="A711" s="1"/>
      <c r="C711" s="4">
        <f t="shared" si="50"/>
        <v>707</v>
      </c>
      <c r="D711" s="1" t="s">
        <v>5961</v>
      </c>
      <c r="E711" s="1"/>
      <c r="F711" s="17"/>
      <c r="G711" s="17"/>
      <c r="H711" s="35">
        <f t="shared" si="51"/>
        <v>0</v>
      </c>
      <c r="I711" s="36">
        <f t="shared" si="52"/>
        <v>0</v>
      </c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37">
        <f t="shared" si="53"/>
        <v>0</v>
      </c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</row>
    <row r="712" customFormat="1" spans="1:72">
      <c r="A712" s="1"/>
      <c r="B712"/>
      <c r="C712" s="4">
        <f t="shared" ref="C712:C775" si="54">ROW()-4</f>
        <v>708</v>
      </c>
      <c r="D712" s="1" t="s">
        <v>5962</v>
      </c>
      <c r="E712" s="1"/>
      <c r="F712" s="17"/>
      <c r="G712" s="17">
        <v>0</v>
      </c>
      <c r="H712" s="35">
        <f t="shared" si="51"/>
        <v>0</v>
      </c>
      <c r="I712" s="36">
        <f t="shared" si="52"/>
        <v>0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37">
        <f t="shared" si="53"/>
        <v>0</v>
      </c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</row>
    <row r="713" spans="1:72">
      <c r="A713" s="1"/>
      <c r="C713" s="4">
        <f t="shared" si="54"/>
        <v>709</v>
      </c>
      <c r="D713" s="1" t="s">
        <v>5963</v>
      </c>
      <c r="E713" s="1"/>
      <c r="F713" s="17"/>
      <c r="G713" s="17"/>
      <c r="H713" s="35">
        <f t="shared" si="51"/>
        <v>0</v>
      </c>
      <c r="I713" s="36">
        <f t="shared" si="52"/>
        <v>0</v>
      </c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37">
        <f t="shared" si="53"/>
        <v>0</v>
      </c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</row>
    <row r="714" customFormat="1" spans="1:72">
      <c r="A714" s="1"/>
      <c r="B714"/>
      <c r="C714" s="4">
        <f t="shared" si="54"/>
        <v>710</v>
      </c>
      <c r="D714" s="1" t="s">
        <v>5964</v>
      </c>
      <c r="E714" s="1"/>
      <c r="F714" s="17"/>
      <c r="G714" s="17">
        <v>0</v>
      </c>
      <c r="H714" s="35">
        <f t="shared" si="51"/>
        <v>0</v>
      </c>
      <c r="I714" s="36">
        <f t="shared" si="52"/>
        <v>0</v>
      </c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37">
        <f t="shared" si="53"/>
        <v>0</v>
      </c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</row>
    <row r="715" spans="1:72">
      <c r="A715" s="1"/>
      <c r="C715" s="4">
        <f t="shared" si="54"/>
        <v>711</v>
      </c>
      <c r="D715" s="1" t="s">
        <v>5965</v>
      </c>
      <c r="E715" s="1"/>
      <c r="F715" s="17"/>
      <c r="G715" s="17"/>
      <c r="H715" s="35">
        <f t="shared" si="51"/>
        <v>30</v>
      </c>
      <c r="I715" s="36">
        <f t="shared" si="52"/>
        <v>30</v>
      </c>
      <c r="J715" s="17"/>
      <c r="K715" s="17">
        <v>30</v>
      </c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37">
        <f t="shared" si="53"/>
        <v>0</v>
      </c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</row>
    <row r="716" customFormat="1" spans="1:72">
      <c r="A716" s="1"/>
      <c r="B716"/>
      <c r="C716" s="4">
        <f t="shared" si="54"/>
        <v>712</v>
      </c>
      <c r="D716" s="1" t="s">
        <v>5966</v>
      </c>
      <c r="E716" s="1"/>
      <c r="F716" s="17"/>
      <c r="G716" s="17">
        <v>0</v>
      </c>
      <c r="H716" s="35">
        <f t="shared" si="51"/>
        <v>0</v>
      </c>
      <c r="I716" s="36">
        <f t="shared" si="52"/>
        <v>0</v>
      </c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37">
        <f t="shared" si="53"/>
        <v>0</v>
      </c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</row>
    <row r="717" spans="1:72">
      <c r="A717" s="1"/>
      <c r="C717" s="4">
        <f t="shared" si="54"/>
        <v>713</v>
      </c>
      <c r="D717" s="1" t="s">
        <v>5967</v>
      </c>
      <c r="E717" s="1"/>
      <c r="F717" s="17"/>
      <c r="G717" s="17"/>
      <c r="H717" s="35">
        <f t="shared" si="51"/>
        <v>0</v>
      </c>
      <c r="I717" s="36">
        <f t="shared" si="52"/>
        <v>0</v>
      </c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37">
        <f t="shared" si="53"/>
        <v>0</v>
      </c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</row>
    <row r="718" customFormat="1" spans="1:72">
      <c r="A718" s="1"/>
      <c r="B718"/>
      <c r="C718" s="4">
        <f t="shared" si="54"/>
        <v>714</v>
      </c>
      <c r="D718" s="1" t="s">
        <v>5968</v>
      </c>
      <c r="E718" s="1"/>
      <c r="F718" s="17"/>
      <c r="G718" s="17">
        <v>0</v>
      </c>
      <c r="H718" s="35">
        <f t="shared" si="51"/>
        <v>0</v>
      </c>
      <c r="I718" s="36">
        <f t="shared" si="52"/>
        <v>0</v>
      </c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37">
        <f t="shared" si="53"/>
        <v>0</v>
      </c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</row>
    <row r="719" spans="1:72">
      <c r="A719" s="1"/>
      <c r="C719" s="4">
        <f t="shared" si="54"/>
        <v>715</v>
      </c>
      <c r="D719" s="1" t="s">
        <v>5969</v>
      </c>
      <c r="E719" s="1"/>
      <c r="F719" s="17"/>
      <c r="G719" s="17"/>
      <c r="H719" s="35">
        <f t="shared" si="51"/>
        <v>0</v>
      </c>
      <c r="I719" s="36">
        <f t="shared" si="52"/>
        <v>0</v>
      </c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37">
        <f t="shared" si="53"/>
        <v>0</v>
      </c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</row>
    <row r="720" customFormat="1" spans="1:72">
      <c r="A720" s="1"/>
      <c r="B720"/>
      <c r="C720" s="4">
        <f t="shared" si="54"/>
        <v>716</v>
      </c>
      <c r="D720" s="1" t="s">
        <v>5970</v>
      </c>
      <c r="E720" s="1"/>
      <c r="F720" s="17"/>
      <c r="G720" s="17">
        <v>0</v>
      </c>
      <c r="H720" s="35">
        <f t="shared" si="51"/>
        <v>0</v>
      </c>
      <c r="I720" s="36">
        <f t="shared" si="52"/>
        <v>0</v>
      </c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37">
        <f t="shared" si="53"/>
        <v>0</v>
      </c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</row>
    <row r="721" spans="1:72">
      <c r="A721" s="1"/>
      <c r="C721" s="4">
        <f t="shared" si="54"/>
        <v>717</v>
      </c>
      <c r="D721" s="1" t="s">
        <v>5971</v>
      </c>
      <c r="E721" s="1"/>
      <c r="F721" s="17"/>
      <c r="G721" s="17"/>
      <c r="H721" s="35">
        <f t="shared" si="51"/>
        <v>0</v>
      </c>
      <c r="I721" s="36">
        <f t="shared" si="52"/>
        <v>0</v>
      </c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37">
        <f t="shared" si="53"/>
        <v>0</v>
      </c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</row>
    <row r="722" customFormat="1" spans="1:72">
      <c r="A722" s="1"/>
      <c r="B722"/>
      <c r="C722" s="4">
        <f t="shared" si="54"/>
        <v>718</v>
      </c>
      <c r="D722" s="1" t="s">
        <v>5972</v>
      </c>
      <c r="E722" s="1"/>
      <c r="F722" s="17"/>
      <c r="G722" s="17">
        <v>0</v>
      </c>
      <c r="H722" s="35">
        <f t="shared" si="51"/>
        <v>0</v>
      </c>
      <c r="I722" s="36">
        <f t="shared" si="52"/>
        <v>0</v>
      </c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37">
        <f t="shared" si="53"/>
        <v>0</v>
      </c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</row>
    <row r="723" spans="1:72">
      <c r="A723" s="1"/>
      <c r="C723" s="4">
        <f t="shared" si="54"/>
        <v>719</v>
      </c>
      <c r="D723" s="1" t="s">
        <v>5973</v>
      </c>
      <c r="E723" s="1"/>
      <c r="F723" s="17"/>
      <c r="G723" s="17"/>
      <c r="H723" s="35">
        <f t="shared" si="51"/>
        <v>0</v>
      </c>
      <c r="I723" s="36">
        <f t="shared" si="52"/>
        <v>0</v>
      </c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37">
        <f t="shared" si="53"/>
        <v>0</v>
      </c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</row>
    <row r="724" customFormat="1" spans="1:72">
      <c r="A724" s="1"/>
      <c r="B724"/>
      <c r="C724" s="4">
        <f t="shared" si="54"/>
        <v>720</v>
      </c>
      <c r="D724" s="1" t="s">
        <v>5974</v>
      </c>
      <c r="E724" s="1"/>
      <c r="F724" s="17"/>
      <c r="G724" s="17">
        <v>0</v>
      </c>
      <c r="H724" s="35">
        <f t="shared" si="51"/>
        <v>0</v>
      </c>
      <c r="I724" s="36">
        <f t="shared" si="52"/>
        <v>0</v>
      </c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37">
        <f t="shared" si="53"/>
        <v>0</v>
      </c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</row>
    <row r="725" spans="1:72">
      <c r="A725" s="1"/>
      <c r="C725" s="4">
        <f t="shared" si="54"/>
        <v>721</v>
      </c>
      <c r="D725" s="1" t="s">
        <v>5975</v>
      </c>
      <c r="E725" s="1"/>
      <c r="F725" s="17"/>
      <c r="G725" s="17"/>
      <c r="H725" s="35">
        <f t="shared" si="51"/>
        <v>0</v>
      </c>
      <c r="I725" s="36">
        <f t="shared" si="52"/>
        <v>0</v>
      </c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37">
        <f t="shared" si="53"/>
        <v>0</v>
      </c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</row>
    <row r="726" customFormat="1" spans="1:72">
      <c r="A726" s="1"/>
      <c r="B726"/>
      <c r="C726" s="4">
        <f t="shared" si="54"/>
        <v>722</v>
      </c>
      <c r="D726" s="1" t="s">
        <v>5976</v>
      </c>
      <c r="E726" s="1"/>
      <c r="F726" s="17"/>
      <c r="G726" s="17">
        <v>0</v>
      </c>
      <c r="H726" s="35">
        <f t="shared" si="51"/>
        <v>0</v>
      </c>
      <c r="I726" s="36">
        <f t="shared" si="52"/>
        <v>0</v>
      </c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37">
        <f t="shared" si="53"/>
        <v>0</v>
      </c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</row>
    <row r="727" spans="1:72">
      <c r="A727" s="1"/>
      <c r="C727" s="4">
        <f t="shared" si="54"/>
        <v>723</v>
      </c>
      <c r="D727" s="1" t="s">
        <v>5977</v>
      </c>
      <c r="E727" s="1"/>
      <c r="F727" s="17"/>
      <c r="G727" s="17"/>
      <c r="H727" s="35">
        <f t="shared" si="51"/>
        <v>-143</v>
      </c>
      <c r="I727" s="36">
        <f t="shared" si="52"/>
        <v>0</v>
      </c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37">
        <f t="shared" si="53"/>
        <v>143</v>
      </c>
      <c r="AP727" s="17">
        <v>143</v>
      </c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</row>
    <row r="728" customFormat="1" spans="1:72">
      <c r="A728" s="1"/>
      <c r="B728"/>
      <c r="C728" s="4">
        <f t="shared" si="54"/>
        <v>724</v>
      </c>
      <c r="D728" s="1" t="s">
        <v>5978</v>
      </c>
      <c r="E728" s="1"/>
      <c r="F728" s="17"/>
      <c r="G728" s="17">
        <v>0</v>
      </c>
      <c r="H728" s="35">
        <f t="shared" si="51"/>
        <v>0</v>
      </c>
      <c r="I728" s="36">
        <f t="shared" si="52"/>
        <v>0</v>
      </c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37">
        <f t="shared" si="53"/>
        <v>0</v>
      </c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</row>
    <row r="729" spans="1:72">
      <c r="A729" s="1"/>
      <c r="C729" s="4">
        <f t="shared" si="54"/>
        <v>725</v>
      </c>
      <c r="D729" s="1" t="s">
        <v>5979</v>
      </c>
      <c r="E729" s="1"/>
      <c r="F729" s="17"/>
      <c r="G729" s="17"/>
      <c r="H729" s="35">
        <f t="shared" si="51"/>
        <v>0</v>
      </c>
      <c r="I729" s="36">
        <f t="shared" si="52"/>
        <v>0</v>
      </c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37">
        <f t="shared" si="53"/>
        <v>0</v>
      </c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</row>
    <row r="730" customFormat="1" spans="1:72">
      <c r="A730" s="1"/>
      <c r="B730"/>
      <c r="C730" s="4">
        <f t="shared" si="54"/>
        <v>726</v>
      </c>
      <c r="D730" s="1" t="s">
        <v>5980</v>
      </c>
      <c r="E730" s="1"/>
      <c r="F730" s="17"/>
      <c r="G730" s="17">
        <v>0</v>
      </c>
      <c r="H730" s="35">
        <f t="shared" si="51"/>
        <v>0</v>
      </c>
      <c r="I730" s="36">
        <f t="shared" si="52"/>
        <v>0</v>
      </c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37">
        <f t="shared" si="53"/>
        <v>0</v>
      </c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</row>
    <row r="731" spans="1:72">
      <c r="A731" s="1"/>
      <c r="C731" s="4">
        <f t="shared" si="54"/>
        <v>727</v>
      </c>
      <c r="D731" s="1" t="s">
        <v>5981</v>
      </c>
      <c r="E731" s="1"/>
      <c r="F731" s="17"/>
      <c r="G731" s="17"/>
      <c r="H731" s="35">
        <f t="shared" si="51"/>
        <v>0</v>
      </c>
      <c r="I731" s="36">
        <f t="shared" si="52"/>
        <v>0</v>
      </c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37">
        <f t="shared" si="53"/>
        <v>0</v>
      </c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</row>
    <row r="732" customFormat="1" spans="1:72">
      <c r="A732" s="1"/>
      <c r="B732"/>
      <c r="C732" s="4">
        <f t="shared" si="54"/>
        <v>728</v>
      </c>
      <c r="D732" s="1" t="s">
        <v>5982</v>
      </c>
      <c r="E732" s="1"/>
      <c r="F732" s="17"/>
      <c r="G732" s="17">
        <v>0</v>
      </c>
      <c r="H732" s="35">
        <f t="shared" si="51"/>
        <v>0</v>
      </c>
      <c r="I732" s="36">
        <f t="shared" si="52"/>
        <v>0</v>
      </c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37">
        <f t="shared" si="53"/>
        <v>0</v>
      </c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</row>
    <row r="733" spans="1:72">
      <c r="A733" s="1"/>
      <c r="C733" s="4">
        <f t="shared" si="54"/>
        <v>729</v>
      </c>
      <c r="D733" s="1" t="s">
        <v>5983</v>
      </c>
      <c r="E733" s="1"/>
      <c r="F733" s="17"/>
      <c r="G733" s="17"/>
      <c r="H733" s="35">
        <f t="shared" si="51"/>
        <v>0</v>
      </c>
      <c r="I733" s="36">
        <f t="shared" si="52"/>
        <v>0</v>
      </c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37">
        <f t="shared" si="53"/>
        <v>0</v>
      </c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</row>
    <row r="734" customFormat="1" spans="1:72">
      <c r="A734" s="1"/>
      <c r="B734"/>
      <c r="C734" s="4">
        <f t="shared" si="54"/>
        <v>730</v>
      </c>
      <c r="D734" s="1" t="s">
        <v>5984</v>
      </c>
      <c r="E734" s="1"/>
      <c r="F734" s="17"/>
      <c r="G734" s="17">
        <v>0</v>
      </c>
      <c r="H734" s="35">
        <f t="shared" si="51"/>
        <v>0</v>
      </c>
      <c r="I734" s="36">
        <f t="shared" si="52"/>
        <v>0</v>
      </c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37">
        <f t="shared" si="53"/>
        <v>0</v>
      </c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</row>
    <row r="735" spans="1:72">
      <c r="A735" s="1"/>
      <c r="C735" s="4">
        <f t="shared" si="54"/>
        <v>731</v>
      </c>
      <c r="D735" s="1" t="s">
        <v>5985</v>
      </c>
      <c r="E735" s="1"/>
      <c r="F735" s="17"/>
      <c r="G735" s="17"/>
      <c r="H735" s="35">
        <f t="shared" si="51"/>
        <v>0</v>
      </c>
      <c r="I735" s="36">
        <f t="shared" si="52"/>
        <v>0</v>
      </c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37">
        <f t="shared" si="53"/>
        <v>0</v>
      </c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</row>
    <row r="736" customFormat="1" spans="1:72">
      <c r="A736" s="1"/>
      <c r="B736"/>
      <c r="C736" s="4">
        <f t="shared" si="54"/>
        <v>732</v>
      </c>
      <c r="D736" s="1" t="s">
        <v>5986</v>
      </c>
      <c r="E736" s="1"/>
      <c r="F736" s="17"/>
      <c r="G736" s="17">
        <v>0</v>
      </c>
      <c r="H736" s="35">
        <f t="shared" si="51"/>
        <v>0</v>
      </c>
      <c r="I736" s="36">
        <f t="shared" si="52"/>
        <v>0</v>
      </c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37">
        <f t="shared" si="53"/>
        <v>0</v>
      </c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</row>
    <row r="737" spans="1:72">
      <c r="A737" s="1"/>
      <c r="C737" s="4">
        <f t="shared" si="54"/>
        <v>733</v>
      </c>
      <c r="D737" s="1" t="s">
        <v>5987</v>
      </c>
      <c r="E737" s="1"/>
      <c r="F737" s="17"/>
      <c r="G737" s="17"/>
      <c r="H737" s="35">
        <f t="shared" si="51"/>
        <v>0</v>
      </c>
      <c r="I737" s="36">
        <f t="shared" si="52"/>
        <v>0</v>
      </c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37">
        <f t="shared" si="53"/>
        <v>0</v>
      </c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</row>
    <row r="738" customFormat="1" spans="1:72">
      <c r="A738" s="1"/>
      <c r="B738"/>
      <c r="C738" s="4">
        <f t="shared" si="54"/>
        <v>734</v>
      </c>
      <c r="D738" s="1" t="s">
        <v>5988</v>
      </c>
      <c r="E738" s="1"/>
      <c r="F738" s="17"/>
      <c r="G738" s="17">
        <v>0</v>
      </c>
      <c r="H738" s="35">
        <f t="shared" si="51"/>
        <v>0</v>
      </c>
      <c r="I738" s="36">
        <f t="shared" si="52"/>
        <v>0</v>
      </c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37">
        <f t="shared" si="53"/>
        <v>0</v>
      </c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</row>
    <row r="739" spans="1:72">
      <c r="A739" s="1"/>
      <c r="C739" s="4">
        <f t="shared" si="54"/>
        <v>735</v>
      </c>
      <c r="D739" s="1" t="s">
        <v>5989</v>
      </c>
      <c r="E739" s="1"/>
      <c r="F739" s="17"/>
      <c r="G739" s="17">
        <v>2300</v>
      </c>
      <c r="H739" s="35">
        <f t="shared" si="51"/>
        <v>2300</v>
      </c>
      <c r="I739" s="36">
        <f t="shared" si="52"/>
        <v>0</v>
      </c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37">
        <f t="shared" si="53"/>
        <v>0</v>
      </c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</row>
    <row r="740" customFormat="1" spans="1:72">
      <c r="A740" s="1"/>
      <c r="B740"/>
      <c r="C740" s="4">
        <f t="shared" si="54"/>
        <v>736</v>
      </c>
      <c r="D740" s="1" t="s">
        <v>5990</v>
      </c>
      <c r="E740" s="1"/>
      <c r="F740" s="17"/>
      <c r="G740" s="17">
        <v>20</v>
      </c>
      <c r="H740" s="35">
        <f t="shared" si="51"/>
        <v>20</v>
      </c>
      <c r="I740" s="36">
        <f t="shared" si="52"/>
        <v>0</v>
      </c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37">
        <f t="shared" si="53"/>
        <v>0</v>
      </c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</row>
    <row r="741" customFormat="1" spans="1:72">
      <c r="A741" s="1"/>
      <c r="B741"/>
      <c r="C741" s="4">
        <f t="shared" si="54"/>
        <v>737</v>
      </c>
      <c r="D741" s="1" t="s">
        <v>5991</v>
      </c>
      <c r="E741" s="1"/>
      <c r="F741" s="17"/>
      <c r="G741" s="17">
        <v>0</v>
      </c>
      <c r="H741" s="35">
        <f t="shared" si="51"/>
        <v>0</v>
      </c>
      <c r="I741" s="36">
        <f t="shared" si="52"/>
        <v>0</v>
      </c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37">
        <f t="shared" si="53"/>
        <v>0</v>
      </c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</row>
    <row r="742" spans="1:72">
      <c r="A742" s="1"/>
      <c r="C742" s="4">
        <f t="shared" si="54"/>
        <v>738</v>
      </c>
      <c r="D742" s="1" t="s">
        <v>2349</v>
      </c>
      <c r="E742" s="1"/>
      <c r="F742" s="17"/>
      <c r="G742" s="17">
        <f>600+2500</f>
        <v>3100</v>
      </c>
      <c r="H742" s="35">
        <f t="shared" si="51"/>
        <v>3100</v>
      </c>
      <c r="I742" s="36">
        <f t="shared" si="52"/>
        <v>0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37">
        <f t="shared" si="53"/>
        <v>0</v>
      </c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</row>
    <row r="743" customFormat="1" spans="1:72">
      <c r="A743" s="1"/>
      <c r="B743"/>
      <c r="C743" s="4">
        <f t="shared" si="54"/>
        <v>739</v>
      </c>
      <c r="D743" s="1" t="s">
        <v>2348</v>
      </c>
      <c r="E743" s="1"/>
      <c r="F743" s="17"/>
      <c r="G743" s="17">
        <v>590</v>
      </c>
      <c r="H743" s="35">
        <f t="shared" si="51"/>
        <v>590</v>
      </c>
      <c r="I743" s="36">
        <f t="shared" si="52"/>
        <v>0</v>
      </c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37">
        <f t="shared" si="53"/>
        <v>0</v>
      </c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</row>
    <row r="744" spans="1:72">
      <c r="A744" s="1"/>
      <c r="C744" s="4">
        <f t="shared" si="54"/>
        <v>740</v>
      </c>
      <c r="D744" s="1" t="s">
        <v>5992</v>
      </c>
      <c r="E744" s="1"/>
      <c r="F744" s="17"/>
      <c r="G744" s="17">
        <v>300</v>
      </c>
      <c r="H744" s="35">
        <f t="shared" si="51"/>
        <v>255</v>
      </c>
      <c r="I744" s="36">
        <f t="shared" si="52"/>
        <v>5</v>
      </c>
      <c r="J744" s="17"/>
      <c r="K744" s="17">
        <v>5</v>
      </c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37">
        <f t="shared" si="53"/>
        <v>50</v>
      </c>
      <c r="AP744" s="17"/>
      <c r="AQ744" s="17">
        <v>50</v>
      </c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</row>
    <row r="745" customFormat="1" spans="1:72">
      <c r="A745" s="1"/>
      <c r="B745"/>
      <c r="C745" s="4">
        <f t="shared" si="54"/>
        <v>741</v>
      </c>
      <c r="D745" s="1" t="s">
        <v>5993</v>
      </c>
      <c r="E745" s="1"/>
      <c r="F745" s="17"/>
      <c r="G745" s="17">
        <v>1880</v>
      </c>
      <c r="H745" s="35">
        <f t="shared" si="51"/>
        <v>1680</v>
      </c>
      <c r="I745" s="36">
        <f t="shared" si="52"/>
        <v>0</v>
      </c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37">
        <f t="shared" si="53"/>
        <v>200</v>
      </c>
      <c r="AP745" s="17"/>
      <c r="AQ745" s="17">
        <v>200</v>
      </c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</row>
    <row r="746" spans="1:72">
      <c r="A746" s="1"/>
      <c r="C746" s="4">
        <f t="shared" si="54"/>
        <v>742</v>
      </c>
      <c r="D746" s="1" t="s">
        <v>5994</v>
      </c>
      <c r="E746" s="1"/>
      <c r="F746" s="17"/>
      <c r="G746" s="17">
        <v>3200</v>
      </c>
      <c r="H746" s="35">
        <f t="shared" si="51"/>
        <v>3100</v>
      </c>
      <c r="I746" s="36">
        <f t="shared" si="52"/>
        <v>0</v>
      </c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37">
        <f t="shared" si="53"/>
        <v>100</v>
      </c>
      <c r="AP746" s="17"/>
      <c r="AQ746" s="17">
        <v>100</v>
      </c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</row>
    <row r="747" customFormat="1" spans="1:72">
      <c r="A747" s="1"/>
      <c r="B747"/>
      <c r="C747" s="4">
        <f t="shared" si="54"/>
        <v>743</v>
      </c>
      <c r="D747" s="1" t="s">
        <v>5995</v>
      </c>
      <c r="E747" s="1"/>
      <c r="F747" s="17"/>
      <c r="G747" s="17">
        <v>140</v>
      </c>
      <c r="H747" s="35">
        <f t="shared" si="51"/>
        <v>140</v>
      </c>
      <c r="I747" s="36">
        <f t="shared" si="52"/>
        <v>0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37">
        <f t="shared" si="53"/>
        <v>0</v>
      </c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</row>
    <row r="748" customFormat="1" spans="1:72">
      <c r="A748" s="1"/>
      <c r="B748"/>
      <c r="C748" s="4">
        <f t="shared" si="54"/>
        <v>744</v>
      </c>
      <c r="D748" s="1" t="s">
        <v>5996</v>
      </c>
      <c r="E748" s="1"/>
      <c r="F748" s="17"/>
      <c r="G748" s="17">
        <v>350</v>
      </c>
      <c r="H748" s="35">
        <f t="shared" si="51"/>
        <v>350</v>
      </c>
      <c r="I748" s="36">
        <f t="shared" si="52"/>
        <v>0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37">
        <f t="shared" si="53"/>
        <v>0</v>
      </c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</row>
    <row r="749" spans="1:72">
      <c r="A749" s="1"/>
      <c r="C749" s="4">
        <f t="shared" si="54"/>
        <v>745</v>
      </c>
      <c r="D749" s="1" t="s">
        <v>5997</v>
      </c>
      <c r="E749" s="1"/>
      <c r="F749" s="17"/>
      <c r="G749" s="17">
        <f>1480+110</f>
        <v>1590</v>
      </c>
      <c r="H749" s="35">
        <f t="shared" si="51"/>
        <v>1375</v>
      </c>
      <c r="I749" s="36">
        <f t="shared" si="52"/>
        <v>0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37">
        <f t="shared" si="53"/>
        <v>215</v>
      </c>
      <c r="AP749" s="17">
        <f>60+50</f>
        <v>110</v>
      </c>
      <c r="AQ749" s="17">
        <f>100+5</f>
        <v>105</v>
      </c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</row>
    <row r="750" customFormat="1" spans="1:72">
      <c r="A750" s="1"/>
      <c r="B750"/>
      <c r="C750" s="4">
        <f t="shared" si="54"/>
        <v>746</v>
      </c>
      <c r="D750" s="1" t="s">
        <v>5998</v>
      </c>
      <c r="E750" s="1"/>
      <c r="F750" s="17"/>
      <c r="G750" s="17">
        <f>700+460</f>
        <v>1160</v>
      </c>
      <c r="H750" s="35">
        <f t="shared" si="51"/>
        <v>1160</v>
      </c>
      <c r="I750" s="36">
        <f t="shared" si="52"/>
        <v>0</v>
      </c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37">
        <f t="shared" si="53"/>
        <v>0</v>
      </c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</row>
    <row r="751" spans="1:72">
      <c r="A751" s="1"/>
      <c r="C751" s="4">
        <f t="shared" si="54"/>
        <v>747</v>
      </c>
      <c r="D751" s="1" t="s">
        <v>3600</v>
      </c>
      <c r="E751" s="1"/>
      <c r="F751" s="17"/>
      <c r="G751" s="17">
        <f>920+200+500</f>
        <v>1620</v>
      </c>
      <c r="H751" s="35">
        <f t="shared" si="51"/>
        <v>1620</v>
      </c>
      <c r="I751" s="36">
        <f t="shared" si="52"/>
        <v>0</v>
      </c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37">
        <f t="shared" si="53"/>
        <v>0</v>
      </c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</row>
    <row r="752" customFormat="1" spans="1:72">
      <c r="A752" s="1"/>
      <c r="B752"/>
      <c r="C752" s="4">
        <f t="shared" si="54"/>
        <v>748</v>
      </c>
      <c r="D752" s="1" t="s">
        <v>5999</v>
      </c>
      <c r="E752" s="1"/>
      <c r="F752" s="17"/>
      <c r="G752" s="17">
        <v>30</v>
      </c>
      <c r="H752" s="35">
        <f t="shared" si="51"/>
        <v>30</v>
      </c>
      <c r="I752" s="36">
        <f t="shared" si="52"/>
        <v>0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37">
        <f t="shared" si="53"/>
        <v>0</v>
      </c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</row>
    <row r="753" customFormat="1" spans="1:72">
      <c r="A753" s="1"/>
      <c r="B753"/>
      <c r="C753" s="4">
        <f t="shared" si="54"/>
        <v>749</v>
      </c>
      <c r="D753" s="1" t="s">
        <v>6000</v>
      </c>
      <c r="E753" s="1"/>
      <c r="F753" s="17"/>
      <c r="G753" s="17">
        <v>20</v>
      </c>
      <c r="H753" s="35">
        <f t="shared" si="51"/>
        <v>20</v>
      </c>
      <c r="I753" s="36">
        <f t="shared" si="52"/>
        <v>0</v>
      </c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37">
        <f t="shared" si="53"/>
        <v>0</v>
      </c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</row>
    <row r="754" spans="1:72">
      <c r="A754" s="1"/>
      <c r="C754" s="4">
        <f t="shared" si="54"/>
        <v>750</v>
      </c>
      <c r="D754" s="1" t="s">
        <v>6001</v>
      </c>
      <c r="E754" s="1"/>
      <c r="F754" s="17"/>
      <c r="G754" s="17">
        <f>1670+50</f>
        <v>1720</v>
      </c>
      <c r="H754" s="35">
        <f t="shared" si="51"/>
        <v>1670</v>
      </c>
      <c r="I754" s="36">
        <f t="shared" si="52"/>
        <v>0</v>
      </c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37">
        <f t="shared" si="53"/>
        <v>50</v>
      </c>
      <c r="AP754" s="17">
        <v>50</v>
      </c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</row>
    <row r="755" customFormat="1" spans="1:72">
      <c r="A755" s="1"/>
      <c r="B755"/>
      <c r="C755" s="4">
        <f t="shared" si="54"/>
        <v>751</v>
      </c>
      <c r="D755" s="1" t="s">
        <v>6002</v>
      </c>
      <c r="E755" s="1"/>
      <c r="F755" s="17"/>
      <c r="G755" s="17">
        <v>250</v>
      </c>
      <c r="H755" s="35">
        <f t="shared" si="51"/>
        <v>250</v>
      </c>
      <c r="I755" s="36">
        <f t="shared" si="52"/>
        <v>0</v>
      </c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37">
        <f t="shared" si="53"/>
        <v>0</v>
      </c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</row>
    <row r="756" customFormat="1" spans="1:72">
      <c r="A756" s="1"/>
      <c r="B756"/>
      <c r="C756" s="4">
        <f t="shared" si="54"/>
        <v>752</v>
      </c>
      <c r="D756" s="1" t="s">
        <v>6003</v>
      </c>
      <c r="E756" s="1"/>
      <c r="F756" s="17"/>
      <c r="G756" s="17">
        <v>90</v>
      </c>
      <c r="H756" s="35">
        <f t="shared" si="51"/>
        <v>90</v>
      </c>
      <c r="I756" s="36">
        <f t="shared" si="52"/>
        <v>0</v>
      </c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37">
        <f t="shared" si="53"/>
        <v>0</v>
      </c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</row>
    <row r="757" spans="1:72">
      <c r="A757" s="1"/>
      <c r="C757" s="4">
        <f t="shared" si="54"/>
        <v>753</v>
      </c>
      <c r="D757" s="1" t="s">
        <v>6004</v>
      </c>
      <c r="E757" s="1"/>
      <c r="F757" s="17"/>
      <c r="G757" s="17">
        <f>950+2400</f>
        <v>3350</v>
      </c>
      <c r="H757" s="35">
        <f t="shared" si="51"/>
        <v>3951</v>
      </c>
      <c r="I757" s="36">
        <f t="shared" si="52"/>
        <v>601</v>
      </c>
      <c r="J757" s="17">
        <f>600+1</f>
        <v>601</v>
      </c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37">
        <f t="shared" si="53"/>
        <v>0</v>
      </c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</row>
    <row r="758" customFormat="1" spans="1:72">
      <c r="A758" s="1"/>
      <c r="B758"/>
      <c r="C758" s="4">
        <f t="shared" si="54"/>
        <v>754</v>
      </c>
      <c r="D758" s="1" t="s">
        <v>6005</v>
      </c>
      <c r="E758" s="1"/>
      <c r="F758" s="17"/>
      <c r="G758" s="17">
        <v>8</v>
      </c>
      <c r="H758" s="35">
        <f t="shared" si="51"/>
        <v>8</v>
      </c>
      <c r="I758" s="36">
        <f t="shared" si="52"/>
        <v>0</v>
      </c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37">
        <f t="shared" si="53"/>
        <v>0</v>
      </c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</row>
    <row r="759" customFormat="1" spans="1:72">
      <c r="A759" s="1"/>
      <c r="B759"/>
      <c r="C759" s="4">
        <f t="shared" si="54"/>
        <v>755</v>
      </c>
      <c r="D759" s="1" t="s">
        <v>6006</v>
      </c>
      <c r="E759" s="1"/>
      <c r="F759" s="17"/>
      <c r="G759" s="17">
        <v>50</v>
      </c>
      <c r="H759" s="35">
        <f t="shared" si="51"/>
        <v>50</v>
      </c>
      <c r="I759" s="36">
        <f t="shared" si="52"/>
        <v>0</v>
      </c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37">
        <f t="shared" si="53"/>
        <v>0</v>
      </c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</row>
    <row r="760" spans="1:72">
      <c r="A760" s="1"/>
      <c r="C760" s="4">
        <f t="shared" si="54"/>
        <v>756</v>
      </c>
      <c r="D760" s="1" t="s">
        <v>6007</v>
      </c>
      <c r="E760" s="1"/>
      <c r="F760" s="17"/>
      <c r="G760" s="17">
        <v>530</v>
      </c>
      <c r="H760" s="35">
        <f t="shared" si="51"/>
        <v>525</v>
      </c>
      <c r="I760" s="36">
        <f t="shared" si="52"/>
        <v>5</v>
      </c>
      <c r="J760" s="17"/>
      <c r="K760" s="17">
        <v>5</v>
      </c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37">
        <f t="shared" si="53"/>
        <v>10</v>
      </c>
      <c r="AP760" s="17">
        <v>5</v>
      </c>
      <c r="AQ760" s="17">
        <v>5</v>
      </c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</row>
    <row r="761" customFormat="1" spans="1:72">
      <c r="A761" s="1"/>
      <c r="B761"/>
      <c r="C761" s="4">
        <f t="shared" si="54"/>
        <v>757</v>
      </c>
      <c r="D761" s="1" t="s">
        <v>6008</v>
      </c>
      <c r="E761" s="1"/>
      <c r="F761" s="17"/>
      <c r="G761" s="17">
        <v>0</v>
      </c>
      <c r="H761" s="35">
        <f t="shared" si="51"/>
        <v>0</v>
      </c>
      <c r="I761" s="36">
        <f t="shared" si="52"/>
        <v>0</v>
      </c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37">
        <f t="shared" si="53"/>
        <v>0</v>
      </c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</row>
    <row r="762" spans="1:72">
      <c r="A762" s="1"/>
      <c r="C762" s="4">
        <f t="shared" si="54"/>
        <v>758</v>
      </c>
      <c r="D762" s="1" t="s">
        <v>6009</v>
      </c>
      <c r="E762" s="1"/>
      <c r="F762" s="17"/>
      <c r="G762" s="17">
        <v>1050</v>
      </c>
      <c r="H762" s="35">
        <f t="shared" si="51"/>
        <v>1047</v>
      </c>
      <c r="I762" s="36">
        <f t="shared" si="52"/>
        <v>0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37">
        <f t="shared" si="53"/>
        <v>3</v>
      </c>
      <c r="AP762" s="17"/>
      <c r="AQ762" s="17">
        <v>3</v>
      </c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</row>
    <row r="763" customFormat="1" spans="1:72">
      <c r="A763" s="1"/>
      <c r="B763"/>
      <c r="C763" s="4">
        <f t="shared" si="54"/>
        <v>759</v>
      </c>
      <c r="D763" s="1" t="s">
        <v>6010</v>
      </c>
      <c r="E763" s="1"/>
      <c r="F763" s="17"/>
      <c r="G763" s="17">
        <v>400</v>
      </c>
      <c r="H763" s="35">
        <f t="shared" si="51"/>
        <v>400</v>
      </c>
      <c r="I763" s="36">
        <f t="shared" si="52"/>
        <v>0</v>
      </c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37">
        <f t="shared" si="53"/>
        <v>0</v>
      </c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</row>
    <row r="764" customFormat="1" spans="1:72">
      <c r="A764" s="1"/>
      <c r="B764"/>
      <c r="C764" s="4">
        <f t="shared" si="54"/>
        <v>760</v>
      </c>
      <c r="D764" s="1" t="s">
        <v>6011</v>
      </c>
      <c r="E764" s="1"/>
      <c r="F764" s="17"/>
      <c r="G764" s="17">
        <v>0</v>
      </c>
      <c r="H764" s="35">
        <f t="shared" si="51"/>
        <v>-6</v>
      </c>
      <c r="I764" s="36">
        <f t="shared" si="52"/>
        <v>0</v>
      </c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37">
        <f t="shared" si="53"/>
        <v>6</v>
      </c>
      <c r="AP764" s="17"/>
      <c r="AQ764" s="17">
        <v>6</v>
      </c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</row>
    <row r="765" spans="1:72">
      <c r="A765" s="1"/>
      <c r="C765" s="4">
        <f t="shared" si="54"/>
        <v>761</v>
      </c>
      <c r="D765" s="1" t="s">
        <v>6012</v>
      </c>
      <c r="E765" s="1"/>
      <c r="F765" s="17"/>
      <c r="G765" s="17">
        <v>340</v>
      </c>
      <c r="H765" s="35">
        <f t="shared" si="51"/>
        <v>440</v>
      </c>
      <c r="I765" s="36">
        <f t="shared" si="52"/>
        <v>105</v>
      </c>
      <c r="J765" s="17">
        <v>100</v>
      </c>
      <c r="K765" s="17">
        <v>5</v>
      </c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37">
        <f t="shared" si="53"/>
        <v>5</v>
      </c>
      <c r="AP765" s="17">
        <v>5</v>
      </c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</row>
    <row r="766" customFormat="1" spans="1:72">
      <c r="A766" s="1"/>
      <c r="B766"/>
      <c r="C766" s="4">
        <f t="shared" si="54"/>
        <v>762</v>
      </c>
      <c r="D766" s="1" t="s">
        <v>6013</v>
      </c>
      <c r="E766" s="1"/>
      <c r="F766" s="17"/>
      <c r="G766" s="17">
        <v>580</v>
      </c>
      <c r="H766" s="35">
        <f t="shared" si="51"/>
        <v>580</v>
      </c>
      <c r="I766" s="36">
        <f t="shared" si="52"/>
        <v>0</v>
      </c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37">
        <f t="shared" si="53"/>
        <v>0</v>
      </c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</row>
    <row r="767" customFormat="1" spans="1:72">
      <c r="A767" s="1"/>
      <c r="B767"/>
      <c r="C767" s="4">
        <f t="shared" si="54"/>
        <v>763</v>
      </c>
      <c r="D767" s="1" t="s">
        <v>6014</v>
      </c>
      <c r="E767" s="1"/>
      <c r="F767" s="17"/>
      <c r="G767" s="17">
        <v>450</v>
      </c>
      <c r="H767" s="35">
        <f t="shared" si="51"/>
        <v>450</v>
      </c>
      <c r="I767" s="36">
        <f t="shared" si="52"/>
        <v>0</v>
      </c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37">
        <f t="shared" si="53"/>
        <v>0</v>
      </c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</row>
    <row r="768" spans="1:72">
      <c r="A768" s="1"/>
      <c r="C768" s="4">
        <f t="shared" si="54"/>
        <v>764</v>
      </c>
      <c r="D768" s="1" t="s">
        <v>6015</v>
      </c>
      <c r="E768" s="1"/>
      <c r="F768" s="17"/>
      <c r="G768" s="17">
        <v>0</v>
      </c>
      <c r="H768" s="35">
        <f t="shared" si="51"/>
        <v>0</v>
      </c>
      <c r="I768" s="36">
        <f t="shared" si="52"/>
        <v>0</v>
      </c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37">
        <f t="shared" si="53"/>
        <v>0</v>
      </c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</row>
    <row r="769" customFormat="1" spans="1:72">
      <c r="A769" s="1"/>
      <c r="B769"/>
      <c r="C769" s="4">
        <f t="shared" si="54"/>
        <v>765</v>
      </c>
      <c r="D769" s="1" t="s">
        <v>6016</v>
      </c>
      <c r="E769" s="1"/>
      <c r="F769" s="17"/>
      <c r="G769" s="17">
        <v>0</v>
      </c>
      <c r="H769" s="35">
        <f t="shared" si="51"/>
        <v>0</v>
      </c>
      <c r="I769" s="36">
        <f t="shared" si="52"/>
        <v>0</v>
      </c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37">
        <f t="shared" si="53"/>
        <v>0</v>
      </c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</row>
    <row r="770" spans="1:72">
      <c r="A770" s="1"/>
      <c r="C770" s="4">
        <f t="shared" si="54"/>
        <v>766</v>
      </c>
      <c r="D770" s="1" t="s">
        <v>6017</v>
      </c>
      <c r="E770" s="1"/>
      <c r="F770" s="17"/>
      <c r="G770" s="17">
        <v>0</v>
      </c>
      <c r="H770" s="35">
        <f t="shared" si="51"/>
        <v>0</v>
      </c>
      <c r="I770" s="36">
        <f t="shared" si="52"/>
        <v>0</v>
      </c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37">
        <f t="shared" si="53"/>
        <v>0</v>
      </c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</row>
    <row r="771" customFormat="1" spans="1:72">
      <c r="A771" s="1"/>
      <c r="B771"/>
      <c r="C771" s="4">
        <f t="shared" si="54"/>
        <v>767</v>
      </c>
      <c r="D771" s="1" t="s">
        <v>6018</v>
      </c>
      <c r="E771" s="1"/>
      <c r="F771" s="17"/>
      <c r="G771" s="17">
        <v>0</v>
      </c>
      <c r="H771" s="35">
        <f t="shared" si="51"/>
        <v>0</v>
      </c>
      <c r="I771" s="36">
        <f t="shared" si="52"/>
        <v>0</v>
      </c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37">
        <f t="shared" si="53"/>
        <v>0</v>
      </c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</row>
    <row r="772" spans="1:72">
      <c r="A772" s="1"/>
      <c r="C772" s="4">
        <f t="shared" si="54"/>
        <v>768</v>
      </c>
      <c r="D772" s="1" t="s">
        <v>6019</v>
      </c>
      <c r="E772" s="1"/>
      <c r="F772" s="17"/>
      <c r="G772" s="17">
        <v>0</v>
      </c>
      <c r="H772" s="35">
        <f t="shared" si="51"/>
        <v>0</v>
      </c>
      <c r="I772" s="36">
        <f t="shared" si="52"/>
        <v>0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37">
        <f t="shared" si="53"/>
        <v>0</v>
      </c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</row>
    <row r="773" customFormat="1" spans="1:72">
      <c r="A773" s="1"/>
      <c r="B773"/>
      <c r="C773" s="4">
        <f t="shared" si="54"/>
        <v>769</v>
      </c>
      <c r="D773" s="1" t="s">
        <v>6020</v>
      </c>
      <c r="E773" s="1"/>
      <c r="F773" s="17"/>
      <c r="G773" s="17">
        <v>0</v>
      </c>
      <c r="H773" s="35">
        <f t="shared" si="51"/>
        <v>0</v>
      </c>
      <c r="I773" s="36">
        <f t="shared" si="52"/>
        <v>0</v>
      </c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37">
        <f t="shared" si="53"/>
        <v>0</v>
      </c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</row>
    <row r="774" spans="1:72">
      <c r="A774" s="1"/>
      <c r="C774" s="4">
        <f t="shared" si="54"/>
        <v>770</v>
      </c>
      <c r="D774" s="1" t="s">
        <v>6021</v>
      </c>
      <c r="E774" s="1"/>
      <c r="F774" s="17"/>
      <c r="G774" s="17">
        <v>0</v>
      </c>
      <c r="H774" s="35">
        <f t="shared" ref="H774:H837" si="55">G774+I774-AO774</f>
        <v>-50</v>
      </c>
      <c r="I774" s="36">
        <f t="shared" ref="I774:I837" si="56">SUM(J774:AN774)</f>
        <v>0</v>
      </c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37">
        <f t="shared" ref="AO774:AO837" si="57">SUM(AP774:BT774)</f>
        <v>50</v>
      </c>
      <c r="AP774" s="17">
        <v>50</v>
      </c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</row>
    <row r="775" customFormat="1" spans="1:72">
      <c r="A775" s="1"/>
      <c r="B775"/>
      <c r="C775" s="4">
        <f t="shared" si="54"/>
        <v>771</v>
      </c>
      <c r="D775" s="1" t="s">
        <v>6022</v>
      </c>
      <c r="E775" s="1"/>
      <c r="F775" s="17"/>
      <c r="G775" s="17">
        <v>0</v>
      </c>
      <c r="H775" s="35">
        <f t="shared" si="55"/>
        <v>0</v>
      </c>
      <c r="I775" s="36">
        <f t="shared" si="56"/>
        <v>0</v>
      </c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37">
        <f t="shared" si="57"/>
        <v>0</v>
      </c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</row>
    <row r="776" spans="1:72">
      <c r="A776" s="1"/>
      <c r="C776" s="4">
        <f t="shared" ref="C776:C839" si="58">ROW()-4</f>
        <v>772</v>
      </c>
      <c r="D776" s="1" t="s">
        <v>6023</v>
      </c>
      <c r="E776" s="1"/>
      <c r="F776" s="17"/>
      <c r="G776" s="17">
        <v>0</v>
      </c>
      <c r="H776" s="35">
        <f t="shared" si="55"/>
        <v>0</v>
      </c>
      <c r="I776" s="36">
        <f t="shared" si="56"/>
        <v>0</v>
      </c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37">
        <f t="shared" si="57"/>
        <v>0</v>
      </c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</row>
    <row r="777" customFormat="1" spans="1:72">
      <c r="A777" s="1"/>
      <c r="B777"/>
      <c r="C777" s="4">
        <f t="shared" si="58"/>
        <v>773</v>
      </c>
      <c r="D777" s="1" t="s">
        <v>6024</v>
      </c>
      <c r="E777" s="1"/>
      <c r="F777" s="17"/>
      <c r="G777" s="17">
        <v>0</v>
      </c>
      <c r="H777" s="35">
        <f t="shared" si="55"/>
        <v>0</v>
      </c>
      <c r="I777" s="36">
        <f t="shared" si="56"/>
        <v>0</v>
      </c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37">
        <f t="shared" si="57"/>
        <v>0</v>
      </c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</row>
    <row r="778" spans="1:72">
      <c r="A778" s="1"/>
      <c r="C778" s="4">
        <f t="shared" si="58"/>
        <v>774</v>
      </c>
      <c r="D778" s="1" t="s">
        <v>6025</v>
      </c>
      <c r="E778" s="1"/>
      <c r="F778" s="17"/>
      <c r="G778" s="17">
        <v>0</v>
      </c>
      <c r="H778" s="35">
        <f t="shared" si="55"/>
        <v>-11</v>
      </c>
      <c r="I778" s="36">
        <f t="shared" si="56"/>
        <v>0</v>
      </c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37">
        <f t="shared" si="57"/>
        <v>11</v>
      </c>
      <c r="AP778" s="17">
        <v>5</v>
      </c>
      <c r="AQ778" s="17">
        <v>6</v>
      </c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</row>
    <row r="779" customFormat="1" spans="1:72">
      <c r="A779" s="1"/>
      <c r="B779"/>
      <c r="C779" s="4">
        <f t="shared" si="58"/>
        <v>775</v>
      </c>
      <c r="D779" s="1" t="s">
        <v>6026</v>
      </c>
      <c r="E779" s="1"/>
      <c r="F779" s="17"/>
      <c r="G779" s="17">
        <v>0</v>
      </c>
      <c r="H779" s="35">
        <f t="shared" si="55"/>
        <v>0</v>
      </c>
      <c r="I779" s="36">
        <f t="shared" si="56"/>
        <v>0</v>
      </c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37">
        <f t="shared" si="57"/>
        <v>0</v>
      </c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</row>
    <row r="780" spans="1:72">
      <c r="A780" s="1"/>
      <c r="C780" s="4">
        <f t="shared" si="58"/>
        <v>776</v>
      </c>
      <c r="D780" s="1" t="s">
        <v>6027</v>
      </c>
      <c r="E780" s="1"/>
      <c r="F780" s="17"/>
      <c r="G780" s="17"/>
      <c r="H780" s="35">
        <f t="shared" si="55"/>
        <v>-10</v>
      </c>
      <c r="I780" s="36">
        <f t="shared" si="56"/>
        <v>0</v>
      </c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37">
        <f t="shared" si="57"/>
        <v>10</v>
      </c>
      <c r="AP780" s="17">
        <v>10</v>
      </c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</row>
    <row r="781" customFormat="1" spans="1:72">
      <c r="A781" s="1"/>
      <c r="B781"/>
      <c r="C781" s="4">
        <f t="shared" si="58"/>
        <v>777</v>
      </c>
      <c r="D781" s="1" t="s">
        <v>6028</v>
      </c>
      <c r="E781" s="1"/>
      <c r="F781" s="17"/>
      <c r="G781" s="17">
        <v>0</v>
      </c>
      <c r="H781" s="35">
        <f t="shared" si="55"/>
        <v>0</v>
      </c>
      <c r="I781" s="36">
        <f t="shared" si="56"/>
        <v>0</v>
      </c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37">
        <f t="shared" si="57"/>
        <v>0</v>
      </c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</row>
    <row r="782" spans="1:72">
      <c r="A782" s="1"/>
      <c r="C782" s="4">
        <f t="shared" si="58"/>
        <v>778</v>
      </c>
      <c r="D782" s="1" t="s">
        <v>6029</v>
      </c>
      <c r="E782" s="1"/>
      <c r="F782" s="17"/>
      <c r="G782" s="17">
        <v>0</v>
      </c>
      <c r="H782" s="35">
        <f t="shared" si="55"/>
        <v>98</v>
      </c>
      <c r="I782" s="36">
        <f t="shared" si="56"/>
        <v>100</v>
      </c>
      <c r="J782" s="17">
        <v>100</v>
      </c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37">
        <f t="shared" si="57"/>
        <v>2</v>
      </c>
      <c r="AP782" s="17"/>
      <c r="AQ782" s="17">
        <v>2</v>
      </c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</row>
    <row r="783" customFormat="1" spans="1:72">
      <c r="A783" s="1"/>
      <c r="B783"/>
      <c r="C783" s="4">
        <f t="shared" si="58"/>
        <v>779</v>
      </c>
      <c r="D783" s="1" t="s">
        <v>6030</v>
      </c>
      <c r="E783" s="1"/>
      <c r="F783" s="17"/>
      <c r="G783" s="17">
        <v>0</v>
      </c>
      <c r="H783" s="35">
        <f t="shared" si="55"/>
        <v>0</v>
      </c>
      <c r="I783" s="36">
        <f t="shared" si="56"/>
        <v>0</v>
      </c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37">
        <f t="shared" si="57"/>
        <v>0</v>
      </c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</row>
    <row r="784" spans="1:72">
      <c r="A784" s="1"/>
      <c r="C784" s="4">
        <f t="shared" si="58"/>
        <v>780</v>
      </c>
      <c r="D784" s="1" t="s">
        <v>6031</v>
      </c>
      <c r="E784" s="1"/>
      <c r="F784" s="17"/>
      <c r="G784" s="17">
        <v>0</v>
      </c>
      <c r="H784" s="35">
        <f t="shared" si="55"/>
        <v>-2</v>
      </c>
      <c r="I784" s="36">
        <f t="shared" si="56"/>
        <v>0</v>
      </c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37">
        <f t="shared" si="57"/>
        <v>2</v>
      </c>
      <c r="AP784" s="17"/>
      <c r="AQ784" s="17">
        <v>2</v>
      </c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</row>
    <row r="785" customFormat="1" spans="1:72">
      <c r="A785" s="1"/>
      <c r="B785"/>
      <c r="C785" s="4">
        <f t="shared" si="58"/>
        <v>781</v>
      </c>
      <c r="D785" s="1" t="s">
        <v>6032</v>
      </c>
      <c r="E785" s="1"/>
      <c r="F785" s="17"/>
      <c r="G785" s="17">
        <v>0</v>
      </c>
      <c r="H785" s="35">
        <f t="shared" si="55"/>
        <v>0</v>
      </c>
      <c r="I785" s="36">
        <f t="shared" si="56"/>
        <v>0</v>
      </c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37">
        <f t="shared" si="57"/>
        <v>0</v>
      </c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</row>
    <row r="786" spans="1:72">
      <c r="A786" s="1"/>
      <c r="C786" s="4">
        <f t="shared" si="58"/>
        <v>782</v>
      </c>
      <c r="D786" s="1" t="s">
        <v>6033</v>
      </c>
      <c r="E786" s="1"/>
      <c r="F786" s="17"/>
      <c r="G786" s="17">
        <v>0</v>
      </c>
      <c r="H786" s="35">
        <f t="shared" si="55"/>
        <v>0</v>
      </c>
      <c r="I786" s="36">
        <f t="shared" si="56"/>
        <v>0</v>
      </c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37">
        <f t="shared" si="57"/>
        <v>0</v>
      </c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</row>
    <row r="787" customFormat="1" spans="1:72">
      <c r="A787" s="1"/>
      <c r="B787"/>
      <c r="C787" s="4">
        <f t="shared" si="58"/>
        <v>783</v>
      </c>
      <c r="D787" s="1" t="s">
        <v>6034</v>
      </c>
      <c r="E787" s="1"/>
      <c r="F787" s="17"/>
      <c r="G787" s="17">
        <v>0</v>
      </c>
      <c r="H787" s="35">
        <f t="shared" si="55"/>
        <v>0</v>
      </c>
      <c r="I787" s="36">
        <f t="shared" si="56"/>
        <v>0</v>
      </c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37">
        <f t="shared" si="57"/>
        <v>0</v>
      </c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</row>
    <row r="788" spans="1:72">
      <c r="A788" s="1"/>
      <c r="C788" s="4">
        <f t="shared" si="58"/>
        <v>784</v>
      </c>
      <c r="D788" s="1" t="s">
        <v>6035</v>
      </c>
      <c r="E788" s="1"/>
      <c r="F788" s="17"/>
      <c r="G788" s="17"/>
      <c r="H788" s="35">
        <f t="shared" si="55"/>
        <v>0</v>
      </c>
      <c r="I788" s="36">
        <f t="shared" si="56"/>
        <v>0</v>
      </c>
      <c r="J788" s="17"/>
      <c r="K788" s="36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37">
        <f t="shared" si="57"/>
        <v>0</v>
      </c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</row>
    <row r="789" customFormat="1" spans="1:72">
      <c r="A789" s="1"/>
      <c r="B789"/>
      <c r="C789" s="4">
        <f t="shared" si="58"/>
        <v>785</v>
      </c>
      <c r="D789" s="1" t="s">
        <v>6036</v>
      </c>
      <c r="E789" s="1"/>
      <c r="F789" s="17"/>
      <c r="G789" s="17">
        <v>0</v>
      </c>
      <c r="H789" s="35">
        <f t="shared" si="55"/>
        <v>-8</v>
      </c>
      <c r="I789" s="36">
        <f t="shared" si="56"/>
        <v>0</v>
      </c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37">
        <f t="shared" si="57"/>
        <v>8</v>
      </c>
      <c r="AP789" s="17">
        <v>8</v>
      </c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</row>
    <row r="790" customFormat="1" spans="1:72">
      <c r="A790" s="1"/>
      <c r="B790"/>
      <c r="C790" s="4">
        <f t="shared" si="58"/>
        <v>786</v>
      </c>
      <c r="D790" s="1" t="s">
        <v>6037</v>
      </c>
      <c r="E790" s="1"/>
      <c r="F790" s="17"/>
      <c r="G790" s="17">
        <v>0</v>
      </c>
      <c r="H790" s="35">
        <f t="shared" si="55"/>
        <v>0</v>
      </c>
      <c r="I790" s="36">
        <f t="shared" si="56"/>
        <v>0</v>
      </c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37">
        <f t="shared" si="57"/>
        <v>0</v>
      </c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</row>
    <row r="791" spans="1:72">
      <c r="A791" s="1"/>
      <c r="C791" s="4">
        <f t="shared" si="58"/>
        <v>787</v>
      </c>
      <c r="D791" s="1" t="s">
        <v>6038</v>
      </c>
      <c r="E791" s="1"/>
      <c r="F791" s="17"/>
      <c r="G791" s="17">
        <v>0</v>
      </c>
      <c r="H791" s="35">
        <f t="shared" si="55"/>
        <v>-30</v>
      </c>
      <c r="I791" s="36">
        <f t="shared" si="56"/>
        <v>0</v>
      </c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37">
        <f t="shared" si="57"/>
        <v>30</v>
      </c>
      <c r="AP791" s="17">
        <v>30</v>
      </c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</row>
    <row r="792" spans="1:72">
      <c r="A792" s="1"/>
      <c r="C792" s="4">
        <f t="shared" si="58"/>
        <v>788</v>
      </c>
      <c r="D792" s="1" t="s">
        <v>6039</v>
      </c>
      <c r="E792" s="1"/>
      <c r="F792" s="17"/>
      <c r="G792" s="17">
        <v>0</v>
      </c>
      <c r="H792" s="35">
        <f t="shared" si="55"/>
        <v>0</v>
      </c>
      <c r="I792" s="36">
        <f t="shared" si="56"/>
        <v>0</v>
      </c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37">
        <f t="shared" si="57"/>
        <v>0</v>
      </c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</row>
    <row r="793" customFormat="1" spans="1:72">
      <c r="A793" s="1"/>
      <c r="B793"/>
      <c r="C793" s="4">
        <f t="shared" si="58"/>
        <v>789</v>
      </c>
      <c r="D793" s="1" t="s">
        <v>6040</v>
      </c>
      <c r="E793" s="1"/>
      <c r="F793" s="17"/>
      <c r="G793" s="17">
        <v>0</v>
      </c>
      <c r="H793" s="35">
        <f t="shared" si="55"/>
        <v>0</v>
      </c>
      <c r="I793" s="36">
        <f t="shared" si="56"/>
        <v>0</v>
      </c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37">
        <f t="shared" si="57"/>
        <v>0</v>
      </c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</row>
    <row r="794" spans="1:72">
      <c r="A794" s="1"/>
      <c r="C794" s="4">
        <f t="shared" si="58"/>
        <v>790</v>
      </c>
      <c r="D794" s="1" t="s">
        <v>6041</v>
      </c>
      <c r="E794" s="1"/>
      <c r="F794" s="17"/>
      <c r="G794" s="17">
        <v>0</v>
      </c>
      <c r="H794" s="35">
        <f t="shared" si="55"/>
        <v>0</v>
      </c>
      <c r="I794" s="36">
        <f t="shared" si="56"/>
        <v>0</v>
      </c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37">
        <f t="shared" si="57"/>
        <v>0</v>
      </c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</row>
    <row r="795" customFormat="1" spans="1:72">
      <c r="A795" s="1"/>
      <c r="B795"/>
      <c r="C795" s="4">
        <f t="shared" si="58"/>
        <v>791</v>
      </c>
      <c r="D795" s="1" t="s">
        <v>6042</v>
      </c>
      <c r="E795" s="1"/>
      <c r="F795" s="17"/>
      <c r="G795" s="17">
        <v>0</v>
      </c>
      <c r="H795" s="35">
        <f t="shared" si="55"/>
        <v>0</v>
      </c>
      <c r="I795" s="36">
        <f t="shared" si="56"/>
        <v>0</v>
      </c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37">
        <f t="shared" si="57"/>
        <v>0</v>
      </c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</row>
    <row r="796" spans="1:72">
      <c r="A796" s="1"/>
      <c r="C796" s="4">
        <f t="shared" si="58"/>
        <v>792</v>
      </c>
      <c r="D796" s="1" t="s">
        <v>6043</v>
      </c>
      <c r="E796" s="1"/>
      <c r="F796" s="17"/>
      <c r="G796" s="17">
        <v>0</v>
      </c>
      <c r="H796" s="35">
        <f t="shared" si="55"/>
        <v>0</v>
      </c>
      <c r="I796" s="36">
        <f t="shared" si="56"/>
        <v>0</v>
      </c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37">
        <f t="shared" si="57"/>
        <v>0</v>
      </c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</row>
    <row r="797" customFormat="1" spans="1:72">
      <c r="A797" s="1"/>
      <c r="B797"/>
      <c r="C797" s="4">
        <f t="shared" si="58"/>
        <v>793</v>
      </c>
      <c r="D797" s="1" t="s">
        <v>6044</v>
      </c>
      <c r="E797" s="1"/>
      <c r="F797" s="17"/>
      <c r="G797" s="17">
        <v>0</v>
      </c>
      <c r="H797" s="35">
        <f t="shared" si="55"/>
        <v>0</v>
      </c>
      <c r="I797" s="36">
        <f t="shared" si="56"/>
        <v>0</v>
      </c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37">
        <f t="shared" si="57"/>
        <v>0</v>
      </c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</row>
    <row r="798" spans="1:72">
      <c r="A798" s="1"/>
      <c r="C798" s="4">
        <f t="shared" si="58"/>
        <v>794</v>
      </c>
      <c r="D798" s="1" t="s">
        <v>6045</v>
      </c>
      <c r="E798" s="1"/>
      <c r="F798" s="17"/>
      <c r="G798" s="17">
        <v>0</v>
      </c>
      <c r="H798" s="35">
        <f t="shared" si="55"/>
        <v>0</v>
      </c>
      <c r="I798" s="36">
        <f t="shared" si="56"/>
        <v>0</v>
      </c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37">
        <f t="shared" si="57"/>
        <v>0</v>
      </c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</row>
    <row r="799" customFormat="1" spans="1:72">
      <c r="A799" s="1"/>
      <c r="B799"/>
      <c r="C799" s="4">
        <f t="shared" si="58"/>
        <v>795</v>
      </c>
      <c r="D799" s="1" t="s">
        <v>6046</v>
      </c>
      <c r="E799" s="1"/>
      <c r="F799" s="17"/>
      <c r="G799" s="17">
        <v>0</v>
      </c>
      <c r="H799" s="35">
        <f t="shared" si="55"/>
        <v>0</v>
      </c>
      <c r="I799" s="36">
        <f t="shared" si="56"/>
        <v>0</v>
      </c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37">
        <f t="shared" si="57"/>
        <v>0</v>
      </c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</row>
    <row r="800" spans="1:72">
      <c r="A800" s="1"/>
      <c r="C800" s="4">
        <f t="shared" si="58"/>
        <v>796</v>
      </c>
      <c r="D800" s="1" t="s">
        <v>6047</v>
      </c>
      <c r="E800" s="1"/>
      <c r="F800" s="17"/>
      <c r="G800" s="17">
        <v>0</v>
      </c>
      <c r="H800" s="35">
        <f t="shared" si="55"/>
        <v>0</v>
      </c>
      <c r="I800" s="36">
        <f t="shared" si="56"/>
        <v>0</v>
      </c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37">
        <f t="shared" si="57"/>
        <v>0</v>
      </c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</row>
    <row r="801" customFormat="1" spans="1:72">
      <c r="A801" s="1"/>
      <c r="B801"/>
      <c r="C801" s="4">
        <f t="shared" si="58"/>
        <v>797</v>
      </c>
      <c r="D801" s="1" t="s">
        <v>6048</v>
      </c>
      <c r="E801" s="1"/>
      <c r="F801" s="17"/>
      <c r="G801" s="17">
        <v>0</v>
      </c>
      <c r="H801" s="35">
        <f t="shared" si="55"/>
        <v>0</v>
      </c>
      <c r="I801" s="36">
        <f t="shared" si="56"/>
        <v>0</v>
      </c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37">
        <f t="shared" si="57"/>
        <v>0</v>
      </c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</row>
    <row r="802" spans="1:72">
      <c r="A802" s="1"/>
      <c r="C802" s="4">
        <f t="shared" si="58"/>
        <v>798</v>
      </c>
      <c r="D802" s="1" t="s">
        <v>6049</v>
      </c>
      <c r="E802" s="1"/>
      <c r="F802" s="17"/>
      <c r="G802" s="17">
        <v>0</v>
      </c>
      <c r="H802" s="35">
        <f t="shared" si="55"/>
        <v>0</v>
      </c>
      <c r="I802" s="36">
        <f t="shared" si="56"/>
        <v>0</v>
      </c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37">
        <f t="shared" si="57"/>
        <v>0</v>
      </c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</row>
    <row r="803" customFormat="1" spans="1:72">
      <c r="A803" s="1"/>
      <c r="B803"/>
      <c r="C803" s="4">
        <f t="shared" si="58"/>
        <v>799</v>
      </c>
      <c r="D803" s="1" t="s">
        <v>6050</v>
      </c>
      <c r="E803" s="1"/>
      <c r="F803" s="17"/>
      <c r="G803" s="17">
        <v>0</v>
      </c>
      <c r="H803" s="35">
        <f t="shared" si="55"/>
        <v>0</v>
      </c>
      <c r="I803" s="36">
        <f t="shared" si="56"/>
        <v>0</v>
      </c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37">
        <f t="shared" si="57"/>
        <v>0</v>
      </c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</row>
    <row r="804" spans="1:72">
      <c r="A804" s="1"/>
      <c r="C804" s="4">
        <f t="shared" si="58"/>
        <v>800</v>
      </c>
      <c r="D804" s="1" t="s">
        <v>6051</v>
      </c>
      <c r="E804" s="1"/>
      <c r="F804" s="17"/>
      <c r="G804" s="17">
        <v>0</v>
      </c>
      <c r="H804" s="35">
        <f t="shared" si="55"/>
        <v>0</v>
      </c>
      <c r="I804" s="36">
        <f t="shared" si="56"/>
        <v>0</v>
      </c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37">
        <f t="shared" si="57"/>
        <v>0</v>
      </c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</row>
    <row r="805" customFormat="1" spans="1:72">
      <c r="A805" s="1"/>
      <c r="B805"/>
      <c r="C805" s="4">
        <f t="shared" si="58"/>
        <v>801</v>
      </c>
      <c r="D805" s="1" t="s">
        <v>6052</v>
      </c>
      <c r="E805" s="1"/>
      <c r="F805" s="17"/>
      <c r="G805" s="17">
        <v>0</v>
      </c>
      <c r="H805" s="35">
        <f t="shared" si="55"/>
        <v>0</v>
      </c>
      <c r="I805" s="36">
        <f t="shared" si="56"/>
        <v>0</v>
      </c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37">
        <f t="shared" si="57"/>
        <v>0</v>
      </c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</row>
    <row r="806" spans="1:72">
      <c r="A806" s="1"/>
      <c r="C806" s="4">
        <f t="shared" si="58"/>
        <v>802</v>
      </c>
      <c r="D806" s="1" t="s">
        <v>6053</v>
      </c>
      <c r="E806" s="1"/>
      <c r="F806" s="17"/>
      <c r="G806" s="17">
        <v>0</v>
      </c>
      <c r="H806" s="35">
        <f t="shared" si="55"/>
        <v>0</v>
      </c>
      <c r="I806" s="36">
        <f t="shared" si="56"/>
        <v>0</v>
      </c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37">
        <f t="shared" si="57"/>
        <v>0</v>
      </c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</row>
    <row r="807" customFormat="1" spans="1:72">
      <c r="A807" s="1"/>
      <c r="B807"/>
      <c r="C807" s="4">
        <f t="shared" si="58"/>
        <v>803</v>
      </c>
      <c r="D807" s="1" t="s">
        <v>6054</v>
      </c>
      <c r="E807" s="1"/>
      <c r="F807" s="17"/>
      <c r="G807" s="17">
        <v>0</v>
      </c>
      <c r="H807" s="35">
        <f t="shared" si="55"/>
        <v>0</v>
      </c>
      <c r="I807" s="36">
        <f t="shared" si="56"/>
        <v>0</v>
      </c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37">
        <f t="shared" si="57"/>
        <v>0</v>
      </c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</row>
    <row r="808" customFormat="1" spans="1:72">
      <c r="A808" s="1"/>
      <c r="B808"/>
      <c r="C808" s="4">
        <f t="shared" si="58"/>
        <v>804</v>
      </c>
      <c r="D808" s="1" t="s">
        <v>6055</v>
      </c>
      <c r="E808" s="1"/>
      <c r="F808" s="17"/>
      <c r="G808" s="17">
        <v>0</v>
      </c>
      <c r="H808" s="35">
        <f t="shared" si="55"/>
        <v>0</v>
      </c>
      <c r="I808" s="36">
        <f t="shared" si="56"/>
        <v>0</v>
      </c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37">
        <f t="shared" si="57"/>
        <v>0</v>
      </c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</row>
    <row r="809" customFormat="1" spans="1:72">
      <c r="A809" s="1"/>
      <c r="B809"/>
      <c r="C809" s="4">
        <f t="shared" si="58"/>
        <v>805</v>
      </c>
      <c r="D809" s="1" t="s">
        <v>6056</v>
      </c>
      <c r="E809" s="1"/>
      <c r="F809" s="17"/>
      <c r="G809" s="17">
        <v>0</v>
      </c>
      <c r="H809" s="35">
        <f t="shared" si="55"/>
        <v>0</v>
      </c>
      <c r="I809" s="36">
        <f t="shared" si="56"/>
        <v>0</v>
      </c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37">
        <f t="shared" si="57"/>
        <v>0</v>
      </c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</row>
    <row r="810" customFormat="1" spans="1:72">
      <c r="A810" s="1"/>
      <c r="B810"/>
      <c r="C810" s="4">
        <f t="shared" si="58"/>
        <v>806</v>
      </c>
      <c r="D810" s="1" t="s">
        <v>2111</v>
      </c>
      <c r="E810" s="1"/>
      <c r="F810" s="17"/>
      <c r="G810" s="17">
        <v>0</v>
      </c>
      <c r="H810" s="35">
        <f t="shared" si="55"/>
        <v>0</v>
      </c>
      <c r="I810" s="36">
        <f t="shared" si="56"/>
        <v>0</v>
      </c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37">
        <f t="shared" si="57"/>
        <v>0</v>
      </c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</row>
    <row r="811" customFormat="1" spans="1:72">
      <c r="A811" s="1"/>
      <c r="B811"/>
      <c r="C811" s="4">
        <f t="shared" si="58"/>
        <v>807</v>
      </c>
      <c r="D811" s="1" t="s">
        <v>6057</v>
      </c>
      <c r="E811" s="1"/>
      <c r="F811" s="17"/>
      <c r="G811" s="17">
        <v>0</v>
      </c>
      <c r="H811" s="35">
        <f t="shared" si="55"/>
        <v>0</v>
      </c>
      <c r="I811" s="36">
        <f t="shared" si="56"/>
        <v>0</v>
      </c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37">
        <f t="shared" si="57"/>
        <v>0</v>
      </c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</row>
    <row r="812" customFormat="1" spans="1:72">
      <c r="A812" s="1"/>
      <c r="B812"/>
      <c r="C812" s="4">
        <f t="shared" si="58"/>
        <v>808</v>
      </c>
      <c r="D812" s="1" t="s">
        <v>6058</v>
      </c>
      <c r="E812" s="1"/>
      <c r="F812" s="17"/>
      <c r="G812" s="17">
        <v>0</v>
      </c>
      <c r="H812" s="35">
        <f t="shared" si="55"/>
        <v>-182</v>
      </c>
      <c r="I812" s="36">
        <f t="shared" si="56"/>
        <v>0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37">
        <f t="shared" si="57"/>
        <v>182</v>
      </c>
      <c r="AP812" s="17">
        <v>182</v>
      </c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</row>
    <row r="813" customFormat="1" spans="1:72">
      <c r="A813" s="1"/>
      <c r="B813"/>
      <c r="C813" s="4">
        <f t="shared" si="58"/>
        <v>809</v>
      </c>
      <c r="D813" s="1" t="s">
        <v>6059</v>
      </c>
      <c r="E813" s="1"/>
      <c r="F813" s="17"/>
      <c r="G813" s="17">
        <v>0</v>
      </c>
      <c r="H813" s="35">
        <f t="shared" si="55"/>
        <v>0</v>
      </c>
      <c r="I813" s="36">
        <f t="shared" si="56"/>
        <v>0</v>
      </c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37">
        <f t="shared" si="57"/>
        <v>0</v>
      </c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</row>
    <row r="814" customFormat="1" spans="1:72">
      <c r="A814" s="1"/>
      <c r="B814"/>
      <c r="C814" s="4">
        <f t="shared" si="58"/>
        <v>810</v>
      </c>
      <c r="D814" s="1" t="s">
        <v>6060</v>
      </c>
      <c r="E814" s="1"/>
      <c r="F814" s="17"/>
      <c r="G814" s="17">
        <v>0</v>
      </c>
      <c r="H814" s="35">
        <f t="shared" si="55"/>
        <v>0</v>
      </c>
      <c r="I814" s="36">
        <f t="shared" si="56"/>
        <v>0</v>
      </c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37">
        <f t="shared" si="57"/>
        <v>0</v>
      </c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</row>
    <row r="815" customFormat="1" spans="1:72">
      <c r="A815" s="1"/>
      <c r="B815"/>
      <c r="C815" s="4">
        <f t="shared" si="58"/>
        <v>811</v>
      </c>
      <c r="D815" s="1" t="s">
        <v>6061</v>
      </c>
      <c r="E815" s="1"/>
      <c r="F815" s="17"/>
      <c r="G815" s="17">
        <v>0</v>
      </c>
      <c r="H815" s="35">
        <f t="shared" si="55"/>
        <v>0</v>
      </c>
      <c r="I815" s="36">
        <f t="shared" si="56"/>
        <v>0</v>
      </c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37">
        <f t="shared" si="57"/>
        <v>0</v>
      </c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</row>
    <row r="816" customFormat="1" spans="1:72">
      <c r="A816" s="1"/>
      <c r="B816"/>
      <c r="C816" s="4">
        <f t="shared" si="58"/>
        <v>812</v>
      </c>
      <c r="D816" s="1" t="s">
        <v>6062</v>
      </c>
      <c r="E816" s="1"/>
      <c r="F816" s="17"/>
      <c r="G816" s="17">
        <v>0</v>
      </c>
      <c r="H816" s="35">
        <f t="shared" si="55"/>
        <v>0</v>
      </c>
      <c r="I816" s="36">
        <f t="shared" si="56"/>
        <v>0</v>
      </c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37">
        <f t="shared" si="57"/>
        <v>0</v>
      </c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</row>
    <row r="817" customFormat="1" spans="1:72">
      <c r="A817" s="1"/>
      <c r="B817"/>
      <c r="C817" s="4">
        <f t="shared" si="58"/>
        <v>813</v>
      </c>
      <c r="D817" s="1" t="s">
        <v>6063</v>
      </c>
      <c r="E817" s="1"/>
      <c r="F817" s="17"/>
      <c r="G817" s="17">
        <v>0</v>
      </c>
      <c r="H817" s="35">
        <f t="shared" si="55"/>
        <v>-170</v>
      </c>
      <c r="I817" s="36">
        <f t="shared" si="56"/>
        <v>0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37">
        <f t="shared" si="57"/>
        <v>170</v>
      </c>
      <c r="AP817" s="17">
        <v>170</v>
      </c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</row>
    <row r="818" customFormat="1" spans="1:72">
      <c r="A818" s="1"/>
      <c r="B818"/>
      <c r="C818" s="4">
        <f t="shared" si="58"/>
        <v>814</v>
      </c>
      <c r="D818" s="1" t="s">
        <v>6064</v>
      </c>
      <c r="E818" s="1"/>
      <c r="F818" s="17"/>
      <c r="G818" s="17">
        <v>0</v>
      </c>
      <c r="H818" s="35">
        <f t="shared" si="55"/>
        <v>-50</v>
      </c>
      <c r="I818" s="36">
        <f t="shared" si="56"/>
        <v>0</v>
      </c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37">
        <f t="shared" si="57"/>
        <v>50</v>
      </c>
      <c r="AP818" s="17">
        <v>50</v>
      </c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</row>
    <row r="819" customFormat="1" spans="1:72">
      <c r="A819" s="1"/>
      <c r="B819"/>
      <c r="C819" s="4">
        <f t="shared" si="58"/>
        <v>815</v>
      </c>
      <c r="D819" s="1" t="s">
        <v>6065</v>
      </c>
      <c r="E819" s="1"/>
      <c r="F819" s="17"/>
      <c r="G819" s="17">
        <v>0</v>
      </c>
      <c r="H819" s="35">
        <f t="shared" si="55"/>
        <v>-10</v>
      </c>
      <c r="I819" s="36">
        <f t="shared" si="56"/>
        <v>0</v>
      </c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37">
        <f t="shared" si="57"/>
        <v>10</v>
      </c>
      <c r="AP819" s="17"/>
      <c r="AQ819" s="17">
        <v>10</v>
      </c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</row>
    <row r="820" customFormat="1" spans="1:72">
      <c r="A820" s="1"/>
      <c r="B820"/>
      <c r="C820" s="4">
        <f t="shared" si="58"/>
        <v>816</v>
      </c>
      <c r="D820" s="1" t="s">
        <v>6066</v>
      </c>
      <c r="E820" s="1"/>
      <c r="F820" s="17"/>
      <c r="G820" s="17">
        <v>0</v>
      </c>
      <c r="H820" s="35">
        <f t="shared" si="55"/>
        <v>0</v>
      </c>
      <c r="I820" s="36">
        <f t="shared" si="56"/>
        <v>0</v>
      </c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37">
        <f t="shared" si="57"/>
        <v>0</v>
      </c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</row>
    <row r="821" customFormat="1" spans="1:72">
      <c r="A821" s="1"/>
      <c r="B821"/>
      <c r="C821" s="4">
        <f t="shared" si="58"/>
        <v>817</v>
      </c>
      <c r="D821" s="1" t="s">
        <v>6067</v>
      </c>
      <c r="E821" s="1"/>
      <c r="F821" s="17"/>
      <c r="G821" s="17">
        <v>0</v>
      </c>
      <c r="H821" s="35">
        <f t="shared" si="55"/>
        <v>0</v>
      </c>
      <c r="I821" s="36">
        <f t="shared" si="56"/>
        <v>0</v>
      </c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37">
        <f t="shared" si="57"/>
        <v>0</v>
      </c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</row>
    <row r="822" customFormat="1" spans="1:72">
      <c r="A822" s="1"/>
      <c r="B822"/>
      <c r="C822" s="4">
        <f t="shared" si="58"/>
        <v>818</v>
      </c>
      <c r="D822" s="1" t="s">
        <v>1729</v>
      </c>
      <c r="E822" s="1"/>
      <c r="F822" s="17"/>
      <c r="G822" s="17">
        <v>0</v>
      </c>
      <c r="H822" s="35">
        <f t="shared" si="55"/>
        <v>0</v>
      </c>
      <c r="I822" s="36">
        <f t="shared" si="56"/>
        <v>0</v>
      </c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37">
        <f t="shared" si="57"/>
        <v>0</v>
      </c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</row>
    <row r="823" customFormat="1" spans="1:72">
      <c r="A823" s="1"/>
      <c r="B823"/>
      <c r="C823" s="4">
        <f t="shared" si="58"/>
        <v>819</v>
      </c>
      <c r="D823" s="1" t="s">
        <v>6068</v>
      </c>
      <c r="E823" s="1"/>
      <c r="F823" s="17"/>
      <c r="G823" s="17">
        <v>0</v>
      </c>
      <c r="H823" s="35">
        <f t="shared" si="55"/>
        <v>-150</v>
      </c>
      <c r="I823" s="36">
        <f t="shared" si="56"/>
        <v>0</v>
      </c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37">
        <f t="shared" si="57"/>
        <v>150</v>
      </c>
      <c r="AP823" s="17">
        <v>150</v>
      </c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</row>
    <row r="824" customFormat="1" spans="1:72">
      <c r="A824" s="1"/>
      <c r="B824"/>
      <c r="C824" s="4">
        <f t="shared" si="58"/>
        <v>820</v>
      </c>
      <c r="D824" s="1" t="s">
        <v>6069</v>
      </c>
      <c r="E824" s="1"/>
      <c r="F824" s="17"/>
      <c r="G824" s="17">
        <v>0</v>
      </c>
      <c r="H824" s="35">
        <f t="shared" si="55"/>
        <v>0</v>
      </c>
      <c r="I824" s="36">
        <f t="shared" si="56"/>
        <v>0</v>
      </c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37">
        <f t="shared" si="57"/>
        <v>0</v>
      </c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</row>
    <row r="825" customFormat="1" spans="1:72">
      <c r="A825" s="1"/>
      <c r="B825"/>
      <c r="C825" s="4">
        <f t="shared" si="58"/>
        <v>821</v>
      </c>
      <c r="D825" s="1" t="s">
        <v>1281</v>
      </c>
      <c r="E825" s="1"/>
      <c r="F825" s="17"/>
      <c r="G825" s="17">
        <v>0</v>
      </c>
      <c r="H825" s="35">
        <f t="shared" si="55"/>
        <v>0</v>
      </c>
      <c r="I825" s="36">
        <f t="shared" si="56"/>
        <v>0</v>
      </c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37">
        <f t="shared" si="57"/>
        <v>0</v>
      </c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</row>
    <row r="826" customFormat="1" spans="1:72">
      <c r="A826" s="1"/>
      <c r="B826"/>
      <c r="C826" s="4">
        <f t="shared" si="58"/>
        <v>822</v>
      </c>
      <c r="D826" s="1" t="s">
        <v>1280</v>
      </c>
      <c r="E826" s="1"/>
      <c r="F826" s="17"/>
      <c r="G826" s="17">
        <v>0</v>
      </c>
      <c r="H826" s="35">
        <f t="shared" si="55"/>
        <v>0</v>
      </c>
      <c r="I826" s="36">
        <f t="shared" si="56"/>
        <v>0</v>
      </c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37">
        <f t="shared" si="57"/>
        <v>0</v>
      </c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</row>
    <row r="827" customFormat="1" spans="1:72">
      <c r="A827" s="1"/>
      <c r="B827"/>
      <c r="C827" s="4">
        <f t="shared" si="58"/>
        <v>823</v>
      </c>
      <c r="D827" s="1" t="s">
        <v>6070</v>
      </c>
      <c r="E827" s="1"/>
      <c r="F827" s="17"/>
      <c r="G827" s="17">
        <v>0</v>
      </c>
      <c r="H827" s="35">
        <f t="shared" si="55"/>
        <v>0</v>
      </c>
      <c r="I827" s="36">
        <f t="shared" si="56"/>
        <v>0</v>
      </c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37">
        <f t="shared" si="57"/>
        <v>0</v>
      </c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</row>
    <row r="828" customFormat="1" spans="1:72">
      <c r="A828" s="1"/>
      <c r="B828"/>
      <c r="C828" s="4">
        <f t="shared" si="58"/>
        <v>824</v>
      </c>
      <c r="D828" s="1" t="s">
        <v>6071</v>
      </c>
      <c r="E828" s="1"/>
      <c r="F828" s="17"/>
      <c r="G828" s="17">
        <v>0</v>
      </c>
      <c r="H828" s="35">
        <f t="shared" si="55"/>
        <v>0</v>
      </c>
      <c r="I828" s="36">
        <f t="shared" si="56"/>
        <v>0</v>
      </c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37">
        <f t="shared" si="57"/>
        <v>0</v>
      </c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</row>
    <row r="829" customFormat="1" spans="1:72">
      <c r="A829" s="1"/>
      <c r="B829"/>
      <c r="C829" s="4">
        <f t="shared" si="58"/>
        <v>825</v>
      </c>
      <c r="D829" s="1" t="s">
        <v>958</v>
      </c>
      <c r="E829" s="1"/>
      <c r="F829" s="17"/>
      <c r="G829" s="17">
        <v>0</v>
      </c>
      <c r="H829" s="35">
        <f t="shared" si="55"/>
        <v>0</v>
      </c>
      <c r="I829" s="36">
        <f t="shared" si="56"/>
        <v>0</v>
      </c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37">
        <f t="shared" si="57"/>
        <v>0</v>
      </c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</row>
    <row r="830" customFormat="1" spans="1:72">
      <c r="A830" s="1"/>
      <c r="B830"/>
      <c r="C830" s="4">
        <f t="shared" si="58"/>
        <v>826</v>
      </c>
      <c r="D830" s="1" t="s">
        <v>6072</v>
      </c>
      <c r="E830" s="1"/>
      <c r="F830" s="17"/>
      <c r="G830" s="17">
        <v>0</v>
      </c>
      <c r="H830" s="35">
        <f t="shared" si="55"/>
        <v>0</v>
      </c>
      <c r="I830" s="36">
        <f t="shared" si="56"/>
        <v>0</v>
      </c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37">
        <f t="shared" si="57"/>
        <v>0</v>
      </c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</row>
    <row r="831" customFormat="1" spans="1:72">
      <c r="A831" s="1"/>
      <c r="B831"/>
      <c r="C831" s="4">
        <f t="shared" si="58"/>
        <v>827</v>
      </c>
      <c r="D831" s="1" t="s">
        <v>6073</v>
      </c>
      <c r="E831" s="1"/>
      <c r="F831" s="17"/>
      <c r="G831" s="17">
        <v>0</v>
      </c>
      <c r="H831" s="35">
        <f t="shared" si="55"/>
        <v>0</v>
      </c>
      <c r="I831" s="36">
        <f t="shared" si="56"/>
        <v>0</v>
      </c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37">
        <f t="shared" si="57"/>
        <v>0</v>
      </c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</row>
    <row r="832" customFormat="1" spans="1:72">
      <c r="A832" s="1"/>
      <c r="B832"/>
      <c r="C832" s="4">
        <f t="shared" si="58"/>
        <v>828</v>
      </c>
      <c r="D832" s="1" t="s">
        <v>6074</v>
      </c>
      <c r="E832" s="1"/>
      <c r="F832" s="17"/>
      <c r="G832" s="17">
        <v>0</v>
      </c>
      <c r="H832" s="35">
        <f t="shared" si="55"/>
        <v>0</v>
      </c>
      <c r="I832" s="36">
        <f t="shared" si="56"/>
        <v>0</v>
      </c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37">
        <f t="shared" si="57"/>
        <v>0</v>
      </c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</row>
    <row r="833" customFormat="1" spans="1:72">
      <c r="A833" s="1"/>
      <c r="B833"/>
      <c r="C833" s="4">
        <f t="shared" si="58"/>
        <v>829</v>
      </c>
      <c r="D833" s="1" t="s">
        <v>6075</v>
      </c>
      <c r="E833" s="1"/>
      <c r="F833" s="17"/>
      <c r="G833" s="17">
        <v>0</v>
      </c>
      <c r="H833" s="35">
        <f t="shared" si="55"/>
        <v>-50</v>
      </c>
      <c r="I833" s="36">
        <f t="shared" si="56"/>
        <v>0</v>
      </c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37">
        <f t="shared" si="57"/>
        <v>50</v>
      </c>
      <c r="AP833" s="17">
        <v>50</v>
      </c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</row>
    <row r="834" customFormat="1" spans="1:72">
      <c r="A834" s="1"/>
      <c r="B834"/>
      <c r="C834" s="4">
        <f t="shared" si="58"/>
        <v>830</v>
      </c>
      <c r="D834" s="1" t="s">
        <v>271</v>
      </c>
      <c r="E834" s="1"/>
      <c r="F834" s="17"/>
      <c r="G834" s="17">
        <v>0</v>
      </c>
      <c r="H834" s="35">
        <f t="shared" si="55"/>
        <v>0</v>
      </c>
      <c r="I834" s="36">
        <f t="shared" si="56"/>
        <v>0</v>
      </c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37">
        <f t="shared" si="57"/>
        <v>0</v>
      </c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</row>
    <row r="835" customFormat="1" spans="1:72">
      <c r="A835" s="1"/>
      <c r="B835"/>
      <c r="C835" s="4">
        <f t="shared" si="58"/>
        <v>831</v>
      </c>
      <c r="D835" s="1" t="s">
        <v>6076</v>
      </c>
      <c r="E835" s="1"/>
      <c r="F835" s="17"/>
      <c r="G835" s="17">
        <v>0</v>
      </c>
      <c r="H835" s="35">
        <f t="shared" si="55"/>
        <v>0</v>
      </c>
      <c r="I835" s="36">
        <f t="shared" si="56"/>
        <v>0</v>
      </c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37">
        <f t="shared" si="57"/>
        <v>0</v>
      </c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</row>
    <row r="836" customFormat="1" spans="1:72">
      <c r="A836" s="1"/>
      <c r="B836"/>
      <c r="C836" s="4">
        <f t="shared" si="58"/>
        <v>832</v>
      </c>
      <c r="D836" s="1" t="s">
        <v>6077</v>
      </c>
      <c r="E836" s="1"/>
      <c r="F836" s="17"/>
      <c r="G836" s="17">
        <v>0</v>
      </c>
      <c r="H836" s="35">
        <f t="shared" si="55"/>
        <v>0</v>
      </c>
      <c r="I836" s="36">
        <f t="shared" si="56"/>
        <v>0</v>
      </c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37">
        <f t="shared" si="57"/>
        <v>0</v>
      </c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</row>
    <row r="837" customFormat="1" spans="1:72">
      <c r="A837" s="1"/>
      <c r="B837"/>
      <c r="C837" s="4">
        <f t="shared" si="58"/>
        <v>833</v>
      </c>
      <c r="D837" s="1" t="s">
        <v>6078</v>
      </c>
      <c r="E837" s="1"/>
      <c r="F837" s="17"/>
      <c r="G837" s="17">
        <v>0</v>
      </c>
      <c r="H837" s="35">
        <f t="shared" si="55"/>
        <v>0</v>
      </c>
      <c r="I837" s="36">
        <f t="shared" si="56"/>
        <v>0</v>
      </c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37">
        <f t="shared" si="57"/>
        <v>0</v>
      </c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</row>
    <row r="838" customFormat="1" spans="1:72">
      <c r="A838" s="1"/>
      <c r="B838"/>
      <c r="C838" s="4">
        <f t="shared" si="58"/>
        <v>834</v>
      </c>
      <c r="D838" s="1" t="s">
        <v>6079</v>
      </c>
      <c r="E838" s="1"/>
      <c r="F838" s="17"/>
      <c r="G838" s="17">
        <v>0</v>
      </c>
      <c r="H838" s="35">
        <f>G838+I838-AO838</f>
        <v>0</v>
      </c>
      <c r="I838" s="36">
        <f>SUM(J838:AN838)</f>
        <v>0</v>
      </c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37">
        <f>SUM(AP838:BT838)</f>
        <v>0</v>
      </c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</row>
    <row r="839" customFormat="1" spans="1:72">
      <c r="A839" s="1"/>
      <c r="B839"/>
      <c r="C839" s="4">
        <f t="shared" si="58"/>
        <v>835</v>
      </c>
      <c r="D839" s="1" t="s">
        <v>6080</v>
      </c>
      <c r="E839" s="1"/>
      <c r="F839" s="17"/>
      <c r="G839" s="17">
        <v>0</v>
      </c>
      <c r="H839" s="35">
        <f>G839+I839-AO839</f>
        <v>0</v>
      </c>
      <c r="I839" s="36">
        <f>SUM(J839:AN839)</f>
        <v>0</v>
      </c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37">
        <f>SUM(AP839:BT839)</f>
        <v>0</v>
      </c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</row>
    <row r="840" customFormat="1" spans="1:72">
      <c r="A840" s="1"/>
      <c r="B840"/>
      <c r="C840" s="4">
        <f>ROW()-4</f>
        <v>836</v>
      </c>
      <c r="D840" s="1" t="s">
        <v>1503</v>
      </c>
      <c r="E840" s="1"/>
      <c r="F840" s="17"/>
      <c r="G840" s="17">
        <v>0</v>
      </c>
      <c r="H840" s="35">
        <f>G840+I840-AO840</f>
        <v>0</v>
      </c>
      <c r="I840" s="36">
        <f>SUM(J840:AN840)</f>
        <v>0</v>
      </c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37">
        <f>SUM(AP840:BT840)</f>
        <v>0</v>
      </c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</row>
    <row r="841" customFormat="1" spans="1:72">
      <c r="A841" s="1"/>
      <c r="B841"/>
      <c r="C841" s="4">
        <f>ROW()-4</f>
        <v>837</v>
      </c>
      <c r="D841" s="1" t="s">
        <v>6081</v>
      </c>
      <c r="E841" s="1"/>
      <c r="F841" s="17"/>
      <c r="G841" s="17">
        <v>0</v>
      </c>
      <c r="H841" s="35">
        <f>G841+I841-AO841</f>
        <v>0</v>
      </c>
      <c r="I841" s="36">
        <f>SUM(J841:AN841)</f>
        <v>0</v>
      </c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37">
        <f>SUM(AP841:BT841)</f>
        <v>0</v>
      </c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</row>
    <row r="842" customFormat="1" spans="1:72">
      <c r="A842" s="20"/>
      <c r="C842" s="4"/>
      <c r="D842"/>
      <c r="E842" s="1"/>
      <c r="F842" s="17"/>
      <c r="G842" s="17"/>
      <c r="H842" s="35"/>
      <c r="I842" s="3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3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</row>
    <row r="843" customFormat="1" spans="1:72">
      <c r="A843" s="20"/>
      <c r="C843" s="4"/>
      <c r="D843"/>
      <c r="E843" s="1"/>
      <c r="F843" s="17"/>
      <c r="G843" s="17"/>
      <c r="H843" s="35"/>
      <c r="I843" s="3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3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</row>
    <row r="844" customFormat="1" spans="1:72">
      <c r="A844" s="20"/>
      <c r="C844" s="4"/>
      <c r="D844"/>
      <c r="E844" s="1"/>
      <c r="F844" s="17"/>
      <c r="G844" s="17"/>
      <c r="H844" s="35"/>
      <c r="I844" s="3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3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</row>
    <row r="845" customFormat="1" spans="1:72">
      <c r="A845" s="20"/>
      <c r="C845" s="4"/>
      <c r="D845"/>
      <c r="E845" s="1"/>
      <c r="F845" s="17"/>
      <c r="G845" s="17"/>
      <c r="H845" s="35"/>
      <c r="I845" s="3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3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</row>
    <row r="846" customFormat="1" spans="1:72">
      <c r="A846" s="20"/>
      <c r="C846" s="4"/>
      <c r="D846"/>
      <c r="E846" s="1"/>
      <c r="F846" s="17"/>
      <c r="G846" s="17"/>
      <c r="H846" s="35"/>
      <c r="I846" s="3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3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</row>
    <row r="847" customFormat="1" spans="1:72">
      <c r="A847" s="20"/>
      <c r="C847" s="4"/>
      <c r="D847"/>
      <c r="E847" s="1"/>
      <c r="F847" s="17"/>
      <c r="G847" s="17"/>
      <c r="H847" s="35"/>
      <c r="I847" s="3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3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</row>
    <row r="848" customFormat="1" spans="1:72">
      <c r="A848" s="20"/>
      <c r="C848" s="4"/>
      <c r="D848"/>
      <c r="E848" s="1"/>
      <c r="F848" s="17"/>
      <c r="G848" s="17"/>
      <c r="H848" s="35"/>
      <c r="I848" s="3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3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</row>
    <row r="849" customFormat="1" spans="1:72">
      <c r="A849" s="20"/>
      <c r="C849" s="4"/>
      <c r="D849"/>
      <c r="E849" s="1"/>
      <c r="F849" s="17"/>
      <c r="G849" s="17"/>
      <c r="H849" s="35"/>
      <c r="I849" s="3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3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</row>
    <row r="850" customFormat="1" spans="1:72">
      <c r="A850" s="20"/>
      <c r="C850" s="4"/>
      <c r="D850"/>
      <c r="E850" s="1"/>
      <c r="F850" s="17"/>
      <c r="G850" s="17"/>
      <c r="H850" s="35"/>
      <c r="I850" s="3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3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</row>
    <row r="851" customFormat="1" spans="1:72">
      <c r="A851" s="20"/>
      <c r="C851" s="4"/>
      <c r="D851"/>
      <c r="E851" s="1"/>
      <c r="F851" s="17"/>
      <c r="G851" s="17"/>
      <c r="H851" s="35"/>
      <c r="I851" s="3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3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</row>
    <row r="852" customFormat="1" spans="1:72">
      <c r="A852" s="20"/>
      <c r="C852" s="4"/>
      <c r="D852"/>
      <c r="E852" s="1"/>
      <c r="F852" s="17"/>
      <c r="G852" s="17"/>
      <c r="H852" s="35"/>
      <c r="I852" s="3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3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</row>
    <row r="853" customFormat="1" spans="1:72">
      <c r="A853" s="20"/>
      <c r="C853" s="4"/>
      <c r="D853"/>
      <c r="E853" s="1"/>
      <c r="F853" s="17"/>
      <c r="G853" s="17"/>
      <c r="H853" s="35"/>
      <c r="I853" s="3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3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</row>
    <row r="854" customFormat="1" spans="1:72">
      <c r="A854" s="20"/>
      <c r="C854" s="4"/>
      <c r="D854"/>
      <c r="E854" s="1"/>
      <c r="F854" s="17"/>
      <c r="G854" s="17"/>
      <c r="H854" s="35"/>
      <c r="I854" s="3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3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</row>
    <row r="855" customFormat="1" spans="1:72">
      <c r="A855" s="20"/>
      <c r="C855" s="4"/>
      <c r="D855"/>
      <c r="E855" s="1"/>
      <c r="F855" s="17"/>
      <c r="G855" s="17"/>
      <c r="H855" s="35"/>
      <c r="I855" s="3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3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</row>
    <row r="856" customFormat="1" spans="1:72">
      <c r="A856" s="20"/>
      <c r="C856" s="4"/>
      <c r="D856"/>
      <c r="E856" s="1"/>
      <c r="F856" s="17"/>
      <c r="G856" s="17"/>
      <c r="H856" s="35"/>
      <c r="I856" s="3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3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</row>
    <row r="857" customFormat="1" spans="1:72">
      <c r="A857" s="20"/>
      <c r="C857" s="4"/>
      <c r="D857"/>
      <c r="E857" s="1"/>
      <c r="F857" s="17"/>
      <c r="G857" s="17"/>
      <c r="H857" s="35"/>
      <c r="I857" s="3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3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</row>
    <row r="858" customFormat="1" spans="1:72">
      <c r="A858" s="20"/>
      <c r="C858" s="4"/>
      <c r="D858"/>
      <c r="E858" s="1"/>
      <c r="F858" s="17"/>
      <c r="G858" s="17"/>
      <c r="H858" s="35"/>
      <c r="I858" s="3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3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</row>
    <row r="859" customFormat="1" spans="1:72">
      <c r="A859" s="20"/>
      <c r="C859" s="4"/>
      <c r="D859"/>
      <c r="E859" s="1"/>
      <c r="F859" s="17"/>
      <c r="G859" s="17"/>
      <c r="H859" s="35"/>
      <c r="I859" s="3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3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</row>
    <row r="860" customFormat="1" spans="1:72">
      <c r="A860" s="20"/>
      <c r="C860" s="4"/>
      <c r="D860"/>
      <c r="E860" s="1"/>
      <c r="F860" s="17"/>
      <c r="G860" s="17"/>
      <c r="H860" s="35"/>
      <c r="I860" s="3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3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</row>
    <row r="861" customFormat="1" spans="1:72">
      <c r="A861" s="20"/>
      <c r="C861" s="4"/>
      <c r="D861"/>
      <c r="E861" s="1"/>
      <c r="F861" s="17"/>
      <c r="G861" s="17"/>
      <c r="H861" s="35"/>
      <c r="I861" s="3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3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</row>
    <row r="862" customFormat="1" spans="1:72">
      <c r="A862" s="20"/>
      <c r="C862" s="4"/>
      <c r="D862"/>
      <c r="E862" s="1"/>
      <c r="F862" s="17"/>
      <c r="G862" s="17"/>
      <c r="H862" s="35"/>
      <c r="I862" s="3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3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</row>
    <row r="863" customFormat="1" spans="1:72">
      <c r="A863" s="20"/>
      <c r="C863" s="4"/>
      <c r="D863"/>
      <c r="E863" s="1"/>
      <c r="F863" s="17"/>
      <c r="G863" s="17"/>
      <c r="H863" s="35"/>
      <c r="I863" s="3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3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</row>
    <row r="864" customFormat="1" spans="1:72">
      <c r="A864" s="20"/>
      <c r="C864" s="4"/>
      <c r="D864"/>
      <c r="E864" s="1"/>
      <c r="F864" s="17"/>
      <c r="G864" s="17"/>
      <c r="H864" s="35"/>
      <c r="I864" s="3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3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</row>
    <row r="865" customFormat="1" spans="1:72">
      <c r="A865" s="20"/>
      <c r="C865" s="4"/>
      <c r="D865"/>
      <c r="E865" s="1"/>
      <c r="F865" s="17"/>
      <c r="G865" s="17"/>
      <c r="H865" s="35"/>
      <c r="I865" s="3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3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</row>
    <row r="866" customFormat="1" spans="1:72">
      <c r="A866" s="20"/>
      <c r="C866" s="4"/>
      <c r="D866"/>
      <c r="E866" s="1"/>
      <c r="F866" s="17"/>
      <c r="G866" s="17"/>
      <c r="H866" s="35"/>
      <c r="I866" s="3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3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</row>
    <row r="867" customFormat="1" spans="1:72">
      <c r="A867" s="20"/>
      <c r="C867" s="4"/>
      <c r="D867"/>
      <c r="E867" s="1"/>
      <c r="F867" s="17"/>
      <c r="G867" s="17"/>
      <c r="H867" s="35"/>
      <c r="I867" s="3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3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</row>
    <row r="868" customFormat="1" spans="1:72">
      <c r="A868" s="20"/>
      <c r="C868" s="4"/>
      <c r="D868"/>
      <c r="E868" s="1"/>
      <c r="F868" s="17"/>
      <c r="G868" s="17"/>
      <c r="H868" s="35"/>
      <c r="I868" s="3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3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</row>
    <row r="869" customFormat="1" spans="1:72">
      <c r="A869" s="20"/>
      <c r="C869" s="4"/>
      <c r="D869"/>
      <c r="E869" s="1"/>
      <c r="F869" s="17"/>
      <c r="G869" s="17"/>
      <c r="H869" s="35"/>
      <c r="I869" s="3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3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</row>
    <row r="870" customFormat="1" spans="1:72">
      <c r="A870" s="20"/>
      <c r="C870" s="4"/>
      <c r="D870"/>
      <c r="E870" s="1"/>
      <c r="F870" s="17"/>
      <c r="G870" s="17"/>
      <c r="H870" s="35"/>
      <c r="I870" s="3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3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</row>
    <row r="871" customFormat="1" spans="1:72">
      <c r="A871" s="20"/>
      <c r="C871" s="4"/>
      <c r="D871"/>
      <c r="E871" s="1"/>
      <c r="F871" s="17"/>
      <c r="G871" s="17"/>
      <c r="H871" s="35"/>
      <c r="I871" s="3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3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</row>
    <row r="872" customFormat="1" spans="1:72">
      <c r="A872" s="20"/>
      <c r="C872" s="4"/>
      <c r="D872"/>
      <c r="E872" s="1"/>
      <c r="F872" s="17"/>
      <c r="G872" s="17"/>
      <c r="H872" s="35"/>
      <c r="I872" s="3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3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</row>
    <row r="873" customFormat="1" spans="1:72">
      <c r="A873" s="20"/>
      <c r="C873" s="4"/>
      <c r="D873"/>
      <c r="E873" s="1"/>
      <c r="F873" s="17"/>
      <c r="G873" s="17"/>
      <c r="H873" s="35"/>
      <c r="I873" s="3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3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</row>
    <row r="874" customFormat="1" spans="1:72">
      <c r="A874" s="20"/>
      <c r="C874" s="4"/>
      <c r="D874"/>
      <c r="E874" s="1"/>
      <c r="F874" s="17"/>
      <c r="G874" s="17"/>
      <c r="H874" s="35"/>
      <c r="I874" s="3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3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</row>
    <row r="875" customFormat="1" spans="1:72">
      <c r="A875" s="20"/>
      <c r="C875" s="4"/>
      <c r="D875"/>
      <c r="E875" s="1"/>
      <c r="F875" s="17"/>
      <c r="G875" s="17"/>
      <c r="H875" s="35"/>
      <c r="I875" s="3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3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</row>
    <row r="876" customFormat="1" spans="1:72">
      <c r="A876" s="20"/>
      <c r="C876" s="4"/>
      <c r="D876"/>
      <c r="E876" s="1"/>
      <c r="F876" s="17"/>
      <c r="G876" s="17"/>
      <c r="H876" s="35"/>
      <c r="I876" s="3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3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</row>
    <row r="877" customFormat="1" spans="1:72">
      <c r="A877" s="20"/>
      <c r="C877" s="4"/>
      <c r="D877"/>
      <c r="E877" s="1"/>
      <c r="F877" s="17"/>
      <c r="G877" s="17"/>
      <c r="H877" s="35"/>
      <c r="I877" s="3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3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</row>
    <row r="878" customFormat="1" spans="1:72">
      <c r="A878" s="20"/>
      <c r="C878" s="4"/>
      <c r="D878"/>
      <c r="E878" s="1"/>
      <c r="F878" s="17"/>
      <c r="G878" s="17"/>
      <c r="H878" s="35"/>
      <c r="I878" s="3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3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</row>
    <row r="879" customFormat="1" spans="1:72">
      <c r="A879" s="20"/>
      <c r="C879" s="4"/>
      <c r="D879"/>
      <c r="E879" s="1"/>
      <c r="F879" s="17"/>
      <c r="G879" s="17"/>
      <c r="H879" s="35"/>
      <c r="I879" s="3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3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</row>
    <row r="880" customFormat="1" spans="1:72">
      <c r="A880" s="20"/>
      <c r="C880" s="4"/>
      <c r="D880"/>
      <c r="E880" s="1"/>
      <c r="F880" s="17"/>
      <c r="G880" s="17"/>
      <c r="H880" s="35"/>
      <c r="I880" s="3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3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</row>
    <row r="881" customFormat="1" spans="1:72">
      <c r="A881" s="20"/>
      <c r="C881" s="4"/>
      <c r="D881"/>
      <c r="E881" s="1"/>
      <c r="F881" s="17"/>
      <c r="G881" s="17"/>
      <c r="H881" s="35"/>
      <c r="I881" s="3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3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</row>
    <row r="882" customFormat="1" spans="1:72">
      <c r="A882" s="20"/>
      <c r="C882" s="4"/>
      <c r="D882"/>
      <c r="E882" s="1"/>
      <c r="F882" s="17"/>
      <c r="G882" s="17"/>
      <c r="H882" s="35"/>
      <c r="I882" s="3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3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</row>
    <row r="883" customFormat="1" spans="1:72">
      <c r="A883" s="20"/>
      <c r="C883" s="4"/>
      <c r="D883"/>
      <c r="E883" s="1"/>
      <c r="F883" s="17"/>
      <c r="G883" s="17"/>
      <c r="H883" s="35"/>
      <c r="I883" s="3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3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</row>
    <row r="884" customFormat="1" spans="1:72">
      <c r="A884" s="20"/>
      <c r="C884" s="4"/>
      <c r="D884"/>
      <c r="E884" s="1"/>
      <c r="F884" s="17"/>
      <c r="G884" s="17"/>
      <c r="H884" s="35"/>
      <c r="I884" s="3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3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</row>
    <row r="885" customFormat="1" spans="1:72">
      <c r="A885" s="20"/>
      <c r="C885" s="4"/>
      <c r="D885"/>
      <c r="E885" s="1"/>
      <c r="F885" s="17"/>
      <c r="G885" s="17"/>
      <c r="H885" s="35"/>
      <c r="I885" s="3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3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</row>
    <row r="886" customFormat="1" spans="1:72">
      <c r="A886" s="20"/>
      <c r="C886" s="4"/>
      <c r="D886"/>
      <c r="E886" s="1"/>
      <c r="F886" s="17"/>
      <c r="G886" s="17"/>
      <c r="H886" s="35"/>
      <c r="I886" s="3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3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</row>
    <row r="887" customFormat="1" spans="1:72">
      <c r="A887" s="20"/>
      <c r="C887" s="4"/>
      <c r="D887"/>
      <c r="E887" s="1"/>
      <c r="F887" s="17"/>
      <c r="G887" s="17"/>
      <c r="H887" s="35"/>
      <c r="I887" s="3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3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</row>
    <row r="888" customFormat="1" spans="1:72">
      <c r="A888" s="20"/>
      <c r="C888" s="4"/>
      <c r="D888"/>
      <c r="E888" s="1"/>
      <c r="F888" s="17"/>
      <c r="G888" s="17"/>
      <c r="H888" s="35"/>
      <c r="I888" s="3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3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</row>
    <row r="889" customFormat="1" spans="1:72">
      <c r="A889" s="20"/>
      <c r="C889" s="4"/>
      <c r="D889"/>
      <c r="E889" s="1"/>
      <c r="F889" s="17"/>
      <c r="G889" s="17"/>
      <c r="H889" s="35"/>
      <c r="I889" s="3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3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</row>
    <row r="890" customFormat="1" spans="1:72">
      <c r="A890" s="20"/>
      <c r="C890" s="4"/>
      <c r="D890"/>
      <c r="E890" s="1"/>
      <c r="F890" s="17"/>
      <c r="G890" s="17"/>
      <c r="H890" s="35"/>
      <c r="I890" s="3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3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</row>
    <row r="891" customFormat="1" spans="1:72">
      <c r="A891" s="20"/>
      <c r="C891" s="4"/>
      <c r="D891"/>
      <c r="E891" s="1"/>
      <c r="F891" s="17"/>
      <c r="G891" s="17"/>
      <c r="H891" s="35"/>
      <c r="I891" s="3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3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</row>
    <row r="892" customFormat="1" spans="1:72">
      <c r="A892" s="20"/>
      <c r="C892" s="4"/>
      <c r="D892"/>
      <c r="E892" s="1"/>
      <c r="F892" s="17"/>
      <c r="G892" s="17"/>
      <c r="H892" s="35"/>
      <c r="I892" s="3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3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</row>
    <row r="893" customFormat="1" spans="1:72">
      <c r="A893" s="20"/>
      <c r="C893" s="4"/>
      <c r="D893"/>
      <c r="E893" s="1"/>
      <c r="F893" s="17"/>
      <c r="G893" s="17"/>
      <c r="H893" s="35"/>
      <c r="I893" s="3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3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</row>
    <row r="894" customFormat="1" spans="1:72">
      <c r="A894" s="20"/>
      <c r="C894" s="4"/>
      <c r="D894"/>
      <c r="E894" s="1"/>
      <c r="F894" s="17"/>
      <c r="G894" s="17"/>
      <c r="H894" s="35"/>
      <c r="I894" s="3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3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</row>
    <row r="895" customFormat="1" spans="1:72">
      <c r="A895" s="20"/>
      <c r="C895" s="4"/>
      <c r="D895"/>
      <c r="E895" s="1"/>
      <c r="F895" s="17"/>
      <c r="G895" s="17"/>
      <c r="H895" s="35"/>
      <c r="I895" s="3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3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</row>
    <row r="896" customFormat="1" spans="1:72">
      <c r="A896" s="20"/>
      <c r="C896" s="4"/>
      <c r="D896"/>
      <c r="E896" s="1"/>
      <c r="F896" s="17"/>
      <c r="G896" s="17"/>
      <c r="H896" s="35"/>
      <c r="I896" s="3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3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</row>
    <row r="897" customFormat="1" spans="1:72">
      <c r="A897" s="20"/>
      <c r="C897" s="4"/>
      <c r="D897"/>
      <c r="E897" s="1"/>
      <c r="F897" s="17"/>
      <c r="G897" s="17"/>
      <c r="H897" s="35"/>
      <c r="I897" s="3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3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</row>
    <row r="898" customFormat="1" spans="1:72">
      <c r="A898" s="20"/>
      <c r="C898" s="4"/>
      <c r="D898"/>
      <c r="E898" s="1"/>
      <c r="F898" s="17"/>
      <c r="G898" s="17"/>
      <c r="H898" s="35"/>
      <c r="I898" s="3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3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</row>
    <row r="899" customFormat="1" spans="1:72">
      <c r="A899" s="20"/>
      <c r="C899" s="4"/>
      <c r="D899"/>
      <c r="E899" s="1"/>
      <c r="F899" s="17"/>
      <c r="G899" s="17"/>
      <c r="H899" s="35"/>
      <c r="I899" s="3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3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</row>
    <row r="900" customFormat="1" spans="1:72">
      <c r="A900" s="20"/>
      <c r="C900" s="4"/>
      <c r="D900"/>
      <c r="E900" s="1"/>
      <c r="F900" s="17"/>
      <c r="G900" s="17"/>
      <c r="H900" s="35"/>
      <c r="I900" s="3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3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</row>
    <row r="901" customFormat="1" spans="1:72">
      <c r="A901" s="20"/>
      <c r="C901" s="4"/>
      <c r="D901"/>
      <c r="E901" s="1"/>
      <c r="F901" s="17"/>
      <c r="G901" s="17"/>
      <c r="H901" s="35"/>
      <c r="I901" s="3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3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</row>
    <row r="902" customFormat="1" spans="1:72">
      <c r="A902" s="20"/>
      <c r="C902" s="4"/>
      <c r="D902"/>
      <c r="E902" s="1"/>
      <c r="F902" s="17"/>
      <c r="G902" s="17"/>
      <c r="H902" s="35"/>
      <c r="I902" s="3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3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</row>
    <row r="903" customFormat="1" spans="1:72">
      <c r="A903" s="20"/>
      <c r="C903" s="4"/>
      <c r="D903"/>
      <c r="E903" s="1"/>
      <c r="F903" s="17"/>
      <c r="G903" s="17"/>
      <c r="H903" s="35"/>
      <c r="I903" s="3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3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</row>
    <row r="904" customFormat="1" spans="1:72">
      <c r="A904" s="20"/>
      <c r="C904" s="4"/>
      <c r="D904"/>
      <c r="E904" s="1"/>
      <c r="F904" s="17"/>
      <c r="G904" s="17"/>
      <c r="H904" s="35"/>
      <c r="I904" s="3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3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</row>
    <row r="905" customFormat="1" spans="1:72">
      <c r="A905" s="20"/>
      <c r="C905" s="4"/>
      <c r="D905"/>
      <c r="E905" s="1"/>
      <c r="F905" s="17"/>
      <c r="G905" s="17"/>
      <c r="H905" s="35"/>
      <c r="I905" s="3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3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</row>
    <row r="906" customFormat="1" spans="1:72">
      <c r="A906" s="20"/>
      <c r="C906" s="4"/>
      <c r="D906"/>
      <c r="E906" s="1"/>
      <c r="F906" s="17"/>
      <c r="G906" s="17"/>
      <c r="H906" s="35"/>
      <c r="I906" s="3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3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</row>
    <row r="907" customFormat="1" spans="1:72">
      <c r="A907" s="20"/>
      <c r="C907" s="4"/>
      <c r="D907"/>
      <c r="E907" s="1"/>
      <c r="F907" s="17"/>
      <c r="G907" s="17"/>
      <c r="H907" s="35"/>
      <c r="I907" s="3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3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</row>
    <row r="908" customFormat="1" spans="1:72">
      <c r="A908" s="20"/>
      <c r="C908" s="4"/>
      <c r="D908"/>
      <c r="E908" s="1"/>
      <c r="F908" s="17"/>
      <c r="G908" s="17"/>
      <c r="H908" s="35"/>
      <c r="I908" s="3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3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</row>
    <row r="909" customFormat="1" spans="1:72">
      <c r="A909" s="20"/>
      <c r="C909" s="4"/>
      <c r="D909"/>
      <c r="E909" s="1"/>
      <c r="F909" s="17"/>
      <c r="G909" s="17"/>
      <c r="H909" s="35"/>
      <c r="I909" s="3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3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</row>
    <row r="910" customFormat="1" spans="1:72">
      <c r="A910" s="20"/>
      <c r="C910" s="4"/>
      <c r="D910"/>
      <c r="E910" s="1"/>
      <c r="F910" s="17"/>
      <c r="G910" s="17"/>
      <c r="H910" s="35"/>
      <c r="I910" s="3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3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</row>
    <row r="911" customFormat="1" spans="1:72">
      <c r="A911" s="20"/>
      <c r="C911" s="4"/>
      <c r="D911"/>
      <c r="E911" s="1"/>
      <c r="F911" s="17"/>
      <c r="G911" s="17"/>
      <c r="H911" s="35"/>
      <c r="I911" s="3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3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</row>
    <row r="912" customFormat="1" spans="1:72">
      <c r="A912" s="20"/>
      <c r="C912" s="4"/>
      <c r="D912"/>
      <c r="E912" s="1"/>
      <c r="F912" s="17"/>
      <c r="G912" s="17"/>
      <c r="H912" s="35"/>
      <c r="I912" s="3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3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</row>
    <row r="913" customFormat="1" spans="1:72">
      <c r="A913" s="20"/>
      <c r="C913" s="4"/>
      <c r="D913"/>
      <c r="E913" s="1"/>
      <c r="F913" s="17"/>
      <c r="G913" s="17"/>
      <c r="H913" s="35"/>
      <c r="I913" s="3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3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</row>
    <row r="914" customFormat="1" spans="1:72">
      <c r="A914" s="20"/>
      <c r="C914" s="4"/>
      <c r="D914"/>
      <c r="E914" s="1"/>
      <c r="F914" s="17"/>
      <c r="G914" s="17"/>
      <c r="H914" s="35"/>
      <c r="I914" s="3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3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</row>
    <row r="915" customFormat="1" spans="1:72">
      <c r="A915" s="20"/>
      <c r="C915" s="4"/>
      <c r="D915"/>
      <c r="E915" s="1"/>
      <c r="F915" s="17"/>
      <c r="G915" s="17"/>
      <c r="H915" s="35"/>
      <c r="I915" s="3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3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</row>
    <row r="916" customFormat="1" spans="1:72">
      <c r="A916" s="20"/>
      <c r="C916" s="4"/>
      <c r="D916"/>
      <c r="E916" s="1"/>
      <c r="F916" s="17"/>
      <c r="G916" s="17"/>
      <c r="H916" s="35"/>
      <c r="I916" s="3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3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</row>
    <row r="917" customFormat="1" spans="1:72">
      <c r="A917" s="20"/>
      <c r="C917" s="4"/>
      <c r="D917"/>
      <c r="E917" s="1"/>
      <c r="F917" s="17"/>
      <c r="G917" s="17"/>
      <c r="H917" s="35"/>
      <c r="I917" s="3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3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</row>
    <row r="918" customFormat="1" spans="1:72">
      <c r="A918" s="20"/>
      <c r="C918" s="4"/>
      <c r="D918"/>
      <c r="E918" s="1"/>
      <c r="F918" s="17"/>
      <c r="G918" s="17"/>
      <c r="H918" s="35"/>
      <c r="I918" s="3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3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</row>
    <row r="919" customFormat="1" spans="1:72">
      <c r="A919" s="20"/>
      <c r="C919" s="4"/>
      <c r="D919"/>
      <c r="E919" s="1"/>
      <c r="F919" s="17"/>
      <c r="G919" s="17"/>
      <c r="H919" s="35"/>
      <c r="I919" s="3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3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</row>
    <row r="920" customFormat="1" spans="1:72">
      <c r="A920" s="20"/>
      <c r="C920" s="4"/>
      <c r="D920"/>
      <c r="E920" s="1"/>
      <c r="F920" s="17"/>
      <c r="G920" s="17"/>
      <c r="H920" s="35"/>
      <c r="I920" s="3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3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</row>
    <row r="921" customFormat="1" spans="1:72">
      <c r="A921" s="20"/>
      <c r="C921" s="4"/>
      <c r="D921"/>
      <c r="E921" s="1"/>
      <c r="F921" s="17"/>
      <c r="G921" s="17"/>
      <c r="H921" s="35"/>
      <c r="I921" s="3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3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</row>
    <row r="922" customFormat="1" spans="1:72">
      <c r="A922" s="20"/>
      <c r="C922" s="4"/>
      <c r="D922"/>
      <c r="E922" s="1"/>
      <c r="F922" s="17"/>
      <c r="G922" s="17"/>
      <c r="H922" s="35"/>
      <c r="I922" s="3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3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</row>
    <row r="923" customFormat="1" spans="1:72">
      <c r="A923" s="20"/>
      <c r="C923" s="4"/>
      <c r="D923"/>
      <c r="E923" s="1"/>
      <c r="F923" s="17"/>
      <c r="G923" s="17"/>
      <c r="H923" s="35"/>
      <c r="I923" s="3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3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</row>
    <row r="924" customFormat="1" spans="1:72">
      <c r="A924" s="20"/>
      <c r="C924" s="4"/>
      <c r="D924"/>
      <c r="E924" s="1"/>
      <c r="F924" s="17"/>
      <c r="G924" s="17"/>
      <c r="H924" s="35"/>
      <c r="I924" s="3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3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</row>
    <row r="925" customFormat="1" spans="1:72">
      <c r="A925" s="20"/>
      <c r="C925" s="4"/>
      <c r="D925"/>
      <c r="E925" s="1"/>
      <c r="F925" s="17"/>
      <c r="G925" s="17"/>
      <c r="H925" s="35"/>
      <c r="I925" s="3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3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</row>
    <row r="926" customFormat="1" spans="1:72">
      <c r="A926" s="20"/>
      <c r="C926" s="4"/>
      <c r="D926"/>
      <c r="E926" s="1"/>
      <c r="F926" s="17"/>
      <c r="G926" s="17"/>
      <c r="H926" s="35"/>
      <c r="I926" s="3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3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</row>
    <row r="927" customFormat="1" spans="1:72">
      <c r="A927" s="20"/>
      <c r="C927" s="4"/>
      <c r="D927"/>
      <c r="E927" s="1"/>
      <c r="F927" s="17"/>
      <c r="G927" s="17"/>
      <c r="H927" s="35"/>
      <c r="I927" s="3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3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</row>
    <row r="928" customFormat="1" spans="1:72">
      <c r="A928" s="20"/>
      <c r="C928" s="4"/>
      <c r="D928"/>
      <c r="E928" s="1"/>
      <c r="F928" s="17"/>
      <c r="G928" s="17"/>
      <c r="H928" s="35"/>
      <c r="I928" s="3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3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</row>
    <row r="929" customFormat="1" spans="1:72">
      <c r="A929" s="20"/>
      <c r="C929" s="4"/>
      <c r="D929"/>
      <c r="E929" s="1"/>
      <c r="F929" s="17"/>
      <c r="G929" s="17"/>
      <c r="H929" s="35"/>
      <c r="I929" s="3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3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</row>
    <row r="930" customFormat="1" spans="1:72">
      <c r="A930" s="20"/>
      <c r="C930" s="4"/>
      <c r="D930"/>
      <c r="E930" s="1"/>
      <c r="F930" s="17"/>
      <c r="G930" s="17"/>
      <c r="H930" s="35"/>
      <c r="I930" s="3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3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</row>
    <row r="931" customFormat="1" spans="1:72">
      <c r="A931" s="20"/>
      <c r="C931" s="4"/>
      <c r="D931"/>
      <c r="E931" s="1"/>
      <c r="F931" s="17"/>
      <c r="G931" s="17"/>
      <c r="H931" s="35"/>
      <c r="I931" s="3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3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</row>
    <row r="932" customFormat="1" spans="1:72">
      <c r="A932" s="20"/>
      <c r="C932" s="4"/>
      <c r="D932"/>
      <c r="E932" s="1"/>
      <c r="F932" s="17"/>
      <c r="G932" s="17"/>
      <c r="H932" s="35"/>
      <c r="I932" s="3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3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</row>
    <row r="933" customFormat="1" spans="1:72">
      <c r="A933" s="20"/>
      <c r="C933" s="4"/>
      <c r="D933"/>
      <c r="E933" s="1"/>
      <c r="F933" s="17"/>
      <c r="G933" s="17"/>
      <c r="H933" s="35"/>
      <c r="I933" s="3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3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</row>
    <row r="934" customFormat="1" spans="1:72">
      <c r="A934" s="20"/>
      <c r="C934" s="4"/>
      <c r="D934"/>
      <c r="E934" s="1"/>
      <c r="F934" s="17"/>
      <c r="G934" s="17"/>
      <c r="H934" s="35"/>
      <c r="I934" s="3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3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</row>
    <row r="935" customFormat="1" spans="1:72">
      <c r="A935" s="20"/>
      <c r="C935" s="4"/>
      <c r="D935"/>
      <c r="E935" s="1"/>
      <c r="F935" s="17"/>
      <c r="G935" s="17"/>
      <c r="H935" s="35"/>
      <c r="I935" s="3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3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</row>
    <row r="936" customFormat="1" spans="1:72">
      <c r="A936" s="20"/>
      <c r="C936" s="4"/>
      <c r="D936"/>
      <c r="E936" s="1"/>
      <c r="F936" s="17"/>
      <c r="G936" s="17"/>
      <c r="H936" s="35"/>
      <c r="I936" s="3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3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</row>
    <row r="937" customFormat="1" spans="1:72">
      <c r="A937" s="20"/>
      <c r="C937" s="4"/>
      <c r="D937"/>
      <c r="E937" s="1"/>
      <c r="F937" s="17"/>
      <c r="G937" s="17"/>
      <c r="H937" s="35"/>
      <c r="I937" s="3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3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</row>
    <row r="938" customFormat="1" spans="1:72">
      <c r="A938" s="20"/>
      <c r="C938" s="4"/>
      <c r="D938"/>
      <c r="E938" s="1"/>
      <c r="F938" s="17"/>
      <c r="G938" s="17"/>
      <c r="H938" s="35"/>
      <c r="I938" s="3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3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</row>
    <row r="939" customFormat="1" spans="1:72">
      <c r="A939" s="20"/>
      <c r="C939" s="4"/>
      <c r="D939"/>
      <c r="E939" s="1"/>
      <c r="F939" s="17"/>
      <c r="G939" s="17"/>
      <c r="H939" s="35"/>
      <c r="I939" s="3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3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</row>
    <row r="940" customFormat="1" spans="1:72">
      <c r="A940" s="20"/>
      <c r="C940" s="4"/>
      <c r="D940"/>
      <c r="E940" s="1"/>
      <c r="F940" s="17"/>
      <c r="G940" s="17"/>
      <c r="H940" s="35"/>
      <c r="I940" s="3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3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</row>
    <row r="941" customFormat="1" spans="1:72">
      <c r="A941" s="20"/>
      <c r="C941" s="4"/>
      <c r="D941"/>
      <c r="E941" s="1"/>
      <c r="F941" s="17"/>
      <c r="G941" s="17"/>
      <c r="H941" s="35"/>
      <c r="I941" s="3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3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</row>
    <row r="942" customFormat="1" spans="1:72">
      <c r="A942" s="20"/>
      <c r="C942" s="4"/>
      <c r="D942"/>
      <c r="E942" s="1"/>
      <c r="F942" s="17"/>
      <c r="G942" s="17"/>
      <c r="H942" s="35"/>
      <c r="I942" s="3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3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</row>
    <row r="943" customFormat="1" spans="1:72">
      <c r="A943" s="20"/>
      <c r="C943" s="4"/>
      <c r="D943"/>
      <c r="E943" s="1"/>
      <c r="F943" s="17"/>
      <c r="G943" s="17"/>
      <c r="H943" s="35"/>
      <c r="I943" s="3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3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</row>
    <row r="944" customFormat="1" spans="1:72">
      <c r="A944" s="20"/>
      <c r="C944" s="4"/>
      <c r="D944"/>
      <c r="E944" s="1"/>
      <c r="F944" s="17"/>
      <c r="G944" s="17"/>
      <c r="H944" s="35"/>
      <c r="I944" s="3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3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</row>
    <row r="945" customFormat="1" spans="1:72">
      <c r="A945" s="20"/>
      <c r="C945" s="4"/>
      <c r="D945"/>
      <c r="E945" s="1"/>
      <c r="F945" s="17"/>
      <c r="G945" s="17"/>
      <c r="H945" s="35"/>
      <c r="I945" s="3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3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</row>
    <row r="946" customFormat="1" spans="1:72">
      <c r="A946" s="20"/>
      <c r="C946" s="4"/>
      <c r="D946"/>
      <c r="E946" s="1"/>
      <c r="F946" s="17"/>
      <c r="G946" s="17"/>
      <c r="H946" s="35"/>
      <c r="I946" s="3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3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</row>
    <row r="947" customFormat="1" spans="1:72">
      <c r="A947" s="20"/>
      <c r="C947" s="4"/>
      <c r="D947"/>
      <c r="E947" s="1"/>
      <c r="F947" s="17"/>
      <c r="G947" s="17"/>
      <c r="H947" s="35"/>
      <c r="I947" s="3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3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</row>
    <row r="948" customFormat="1" spans="1:72">
      <c r="A948" s="20"/>
      <c r="C948" s="4"/>
      <c r="D948"/>
      <c r="E948" s="1"/>
      <c r="F948" s="17"/>
      <c r="G948" s="17"/>
      <c r="H948" s="35"/>
      <c r="I948" s="3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3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</row>
    <row r="949" customFormat="1" spans="1:72">
      <c r="A949" s="20"/>
      <c r="C949" s="4"/>
      <c r="D949"/>
      <c r="E949" s="1"/>
      <c r="F949" s="17"/>
      <c r="G949" s="17"/>
      <c r="H949" s="35"/>
      <c r="I949" s="3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3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</row>
    <row r="950" customFormat="1" spans="1:72">
      <c r="A950" s="20"/>
      <c r="C950" s="4"/>
      <c r="D950"/>
      <c r="E950" s="1"/>
      <c r="F950" s="17"/>
      <c r="G950" s="17"/>
      <c r="H950" s="35"/>
      <c r="I950" s="3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3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</row>
    <row r="951" customFormat="1" spans="1:72">
      <c r="A951" s="20"/>
      <c r="C951" s="4"/>
      <c r="D951"/>
      <c r="E951" s="1"/>
      <c r="F951" s="17"/>
      <c r="G951" s="17"/>
      <c r="H951" s="35"/>
      <c r="I951" s="3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3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</row>
    <row r="952" customFormat="1" spans="1:72">
      <c r="A952" s="20"/>
      <c r="C952" s="4"/>
      <c r="D952"/>
      <c r="E952" s="1"/>
      <c r="F952" s="17"/>
      <c r="G952" s="17"/>
      <c r="H952" s="35"/>
      <c r="I952" s="3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3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</row>
    <row r="953" customFormat="1" spans="1:72">
      <c r="A953" s="20"/>
      <c r="C953" s="4"/>
      <c r="D953"/>
      <c r="E953" s="1"/>
      <c r="F953" s="17"/>
      <c r="G953" s="17"/>
      <c r="H953" s="35"/>
      <c r="I953" s="3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3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</row>
    <row r="954" customFormat="1" spans="1:72">
      <c r="A954" s="20"/>
      <c r="C954" s="4"/>
      <c r="D954"/>
      <c r="E954" s="1"/>
      <c r="F954" s="17"/>
      <c r="G954" s="17"/>
      <c r="H954" s="35"/>
      <c r="I954" s="3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3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</row>
    <row r="955" customFormat="1" spans="1:72">
      <c r="A955" s="20"/>
      <c r="C955" s="4"/>
      <c r="D955"/>
      <c r="E955" s="1"/>
      <c r="F955" s="17"/>
      <c r="G955" s="17"/>
      <c r="H955" s="35"/>
      <c r="I955" s="3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3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</row>
    <row r="956" customFormat="1" spans="1:72">
      <c r="A956" s="20"/>
      <c r="C956" s="4"/>
      <c r="D956"/>
      <c r="E956" s="1"/>
      <c r="F956" s="17"/>
      <c r="G956" s="17"/>
      <c r="H956" s="35"/>
      <c r="I956" s="3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3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</row>
    <row r="957" customFormat="1" spans="1:72">
      <c r="A957" s="20"/>
      <c r="C957" s="4"/>
      <c r="D957"/>
      <c r="E957" s="1"/>
      <c r="F957" s="17"/>
      <c r="G957" s="17"/>
      <c r="H957" s="35"/>
      <c r="I957" s="3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3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</row>
    <row r="958" customFormat="1" spans="1:72">
      <c r="A958" s="20"/>
      <c r="C958" s="4"/>
      <c r="D958"/>
      <c r="E958" s="1"/>
      <c r="F958" s="17"/>
      <c r="G958" s="17"/>
      <c r="H958" s="35"/>
      <c r="I958" s="3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3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</row>
    <row r="959" customFormat="1" spans="1:72">
      <c r="A959" s="20"/>
      <c r="C959" s="4"/>
      <c r="D959"/>
      <c r="E959" s="1"/>
      <c r="F959" s="17"/>
      <c r="G959" s="17"/>
      <c r="H959" s="35"/>
      <c r="I959" s="3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3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</row>
    <row r="960" customFormat="1" spans="1:72">
      <c r="A960" s="20"/>
      <c r="C960" s="4"/>
      <c r="D960"/>
      <c r="E960" s="1"/>
      <c r="F960" s="17"/>
      <c r="G960" s="17"/>
      <c r="H960" s="35"/>
      <c r="I960" s="3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3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</row>
    <row r="961" customFormat="1" spans="1:72">
      <c r="A961" s="20"/>
      <c r="C961" s="4"/>
      <c r="D961"/>
      <c r="E961" s="1"/>
      <c r="F961" s="17"/>
      <c r="G961" s="17"/>
      <c r="H961" s="35"/>
      <c r="I961" s="3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3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</row>
    <row r="962" customFormat="1" spans="1:72">
      <c r="A962" s="20"/>
      <c r="C962" s="4"/>
      <c r="D962"/>
      <c r="E962" s="1"/>
      <c r="F962" s="17"/>
      <c r="G962" s="17"/>
      <c r="H962" s="35"/>
      <c r="I962" s="3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3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</row>
    <row r="963" customFormat="1" spans="1:72">
      <c r="A963" s="20"/>
      <c r="C963" s="4"/>
      <c r="D963"/>
      <c r="E963" s="1"/>
      <c r="F963" s="17"/>
      <c r="G963" s="17"/>
      <c r="H963" s="35"/>
      <c r="I963" s="3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3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</row>
    <row r="964" customFormat="1" spans="1:72">
      <c r="A964" s="20"/>
      <c r="C964" s="4"/>
      <c r="D964"/>
      <c r="E964" s="1"/>
      <c r="F964" s="17"/>
      <c r="G964" s="17"/>
      <c r="H964" s="35"/>
      <c r="I964" s="3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3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</row>
    <row r="965" customFormat="1" spans="1:72">
      <c r="A965" s="20"/>
      <c r="C965" s="4"/>
      <c r="D965"/>
      <c r="E965" s="1"/>
      <c r="F965" s="17"/>
      <c r="G965" s="17"/>
      <c r="H965" s="35"/>
      <c r="I965" s="3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3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</row>
    <row r="966" customFormat="1" spans="1:72">
      <c r="A966" s="20"/>
      <c r="C966" s="4"/>
      <c r="D966"/>
      <c r="E966" s="1"/>
      <c r="F966" s="17"/>
      <c r="G966" s="17"/>
      <c r="H966" s="35"/>
      <c r="I966" s="3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3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</row>
    <row r="967" customFormat="1" spans="1:72">
      <c r="A967" s="20"/>
      <c r="C967" s="4"/>
      <c r="D967"/>
      <c r="E967" s="1"/>
      <c r="F967" s="17"/>
      <c r="G967" s="17"/>
      <c r="H967" s="35"/>
      <c r="I967" s="3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3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</row>
    <row r="968" customFormat="1" spans="1:72">
      <c r="A968" s="20"/>
      <c r="C968" s="4"/>
      <c r="D968"/>
      <c r="E968" s="1"/>
      <c r="F968" s="17"/>
      <c r="G968" s="17"/>
      <c r="H968" s="35"/>
      <c r="I968" s="3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3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</row>
    <row r="969" customFormat="1" spans="1:72">
      <c r="A969" s="20"/>
      <c r="C969" s="4"/>
      <c r="D969"/>
      <c r="E969" s="1"/>
      <c r="F969" s="17"/>
      <c r="G969" s="17"/>
      <c r="H969" s="35"/>
      <c r="I969" s="3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3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</row>
    <row r="970" customFormat="1" spans="1:72">
      <c r="A970" s="20"/>
      <c r="C970" s="4"/>
      <c r="D970"/>
      <c r="E970" s="1"/>
      <c r="F970" s="17"/>
      <c r="G970" s="17"/>
      <c r="H970" s="35"/>
      <c r="I970" s="3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3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</row>
    <row r="971" customFormat="1" spans="1:72">
      <c r="A971" s="20"/>
      <c r="C971" s="4"/>
      <c r="D971"/>
      <c r="E971" s="1"/>
      <c r="F971" s="17"/>
      <c r="G971" s="17"/>
      <c r="H971" s="35"/>
      <c r="I971" s="3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3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</row>
    <row r="972" customFormat="1" spans="1:72">
      <c r="A972" s="20"/>
      <c r="C972" s="4"/>
      <c r="D972"/>
      <c r="E972" s="1"/>
      <c r="F972" s="17"/>
      <c r="G972" s="17"/>
      <c r="H972" s="35"/>
      <c r="I972" s="3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3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</row>
    <row r="973" customFormat="1" spans="1:72">
      <c r="A973" s="20"/>
      <c r="C973" s="4"/>
      <c r="D973"/>
      <c r="E973" s="1"/>
      <c r="F973" s="17"/>
      <c r="G973" s="17"/>
      <c r="H973" s="35"/>
      <c r="I973" s="3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3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</row>
    <row r="974" customFormat="1" spans="1:72">
      <c r="A974" s="20"/>
      <c r="C974" s="4"/>
      <c r="D974"/>
      <c r="E974" s="1"/>
      <c r="F974" s="17"/>
      <c r="G974" s="17"/>
      <c r="H974" s="35"/>
      <c r="I974" s="3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3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</row>
    <row r="975" customFormat="1" spans="1:72">
      <c r="A975" s="20"/>
      <c r="C975" s="4"/>
      <c r="D975"/>
      <c r="E975" s="1"/>
      <c r="F975" s="17"/>
      <c r="G975" s="17"/>
      <c r="H975" s="35"/>
      <c r="I975" s="3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3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</row>
    <row r="976" customFormat="1" spans="1:72">
      <c r="A976" s="20"/>
      <c r="C976" s="4"/>
      <c r="D976"/>
      <c r="E976" s="1"/>
      <c r="F976" s="17"/>
      <c r="G976" s="17"/>
      <c r="H976" s="35"/>
      <c r="I976" s="3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3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</row>
    <row r="977" customFormat="1" spans="1:72">
      <c r="A977" s="20"/>
      <c r="C977" s="4"/>
      <c r="D977"/>
      <c r="E977" s="1"/>
      <c r="F977" s="17"/>
      <c r="G977" s="17"/>
      <c r="H977" s="35"/>
      <c r="I977" s="3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3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</row>
    <row r="978" customFormat="1" spans="1:72">
      <c r="A978" s="20"/>
      <c r="C978" s="4"/>
      <c r="D978"/>
      <c r="E978" s="1"/>
      <c r="F978" s="17"/>
      <c r="G978" s="17"/>
      <c r="H978" s="35"/>
      <c r="I978" s="3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3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</row>
    <row r="979" customFormat="1" spans="1:72">
      <c r="A979" s="20"/>
      <c r="C979" s="4"/>
      <c r="D979"/>
      <c r="E979" s="1"/>
      <c r="F979" s="17"/>
      <c r="G979" s="17"/>
      <c r="H979" s="35"/>
      <c r="I979" s="3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3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</row>
    <row r="980" customFormat="1" spans="1:72">
      <c r="A980" s="20"/>
      <c r="C980" s="4"/>
      <c r="D980"/>
      <c r="E980" s="1"/>
      <c r="F980" s="17"/>
      <c r="G980" s="17"/>
      <c r="H980" s="35"/>
      <c r="I980" s="3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3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</row>
    <row r="981" customFormat="1" spans="1:72">
      <c r="A981" s="20"/>
      <c r="C981" s="4"/>
      <c r="D981"/>
      <c r="E981" s="1"/>
      <c r="F981" s="17"/>
      <c r="G981" s="17"/>
      <c r="H981" s="35"/>
      <c r="I981" s="3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3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</row>
    <row r="982" customFormat="1" spans="1:72">
      <c r="A982" s="20"/>
      <c r="C982" s="4"/>
      <c r="D982"/>
      <c r="E982" s="1"/>
      <c r="F982" s="17"/>
      <c r="G982" s="17"/>
      <c r="H982" s="35"/>
      <c r="I982" s="3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3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</row>
    <row r="983" customFormat="1" spans="1:72">
      <c r="A983" s="20"/>
      <c r="C983" s="4"/>
      <c r="D983"/>
      <c r="E983" s="1"/>
      <c r="F983" s="17"/>
      <c r="G983" s="17"/>
      <c r="H983" s="35"/>
      <c r="I983" s="3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3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</row>
    <row r="984" customFormat="1" spans="1:72">
      <c r="A984" s="20"/>
      <c r="C984" s="4"/>
      <c r="D984"/>
      <c r="E984" s="1"/>
      <c r="F984" s="17"/>
      <c r="G984" s="17"/>
      <c r="H984" s="35"/>
      <c r="I984" s="3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3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</row>
    <row r="985" customFormat="1" spans="1:72">
      <c r="A985" s="20"/>
      <c r="C985" s="4"/>
      <c r="D985"/>
      <c r="E985" s="1"/>
      <c r="F985" s="17"/>
      <c r="G985" s="17"/>
      <c r="H985" s="35"/>
      <c r="I985" s="3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3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</row>
    <row r="986" customFormat="1" spans="1:72">
      <c r="A986" s="20"/>
      <c r="C986" s="4"/>
      <c r="D986"/>
      <c r="E986" s="1"/>
      <c r="F986" s="17"/>
      <c r="G986" s="17"/>
      <c r="H986" s="35"/>
      <c r="I986" s="3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3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</row>
    <row r="987" customFormat="1" spans="1:72">
      <c r="A987" s="20"/>
      <c r="C987" s="4"/>
      <c r="D987"/>
      <c r="E987" s="1"/>
      <c r="F987" s="17"/>
      <c r="G987" s="17"/>
      <c r="H987" s="35"/>
      <c r="I987" s="3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3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</row>
    <row r="988" customFormat="1" spans="1:72">
      <c r="A988" s="20"/>
      <c r="C988" s="4"/>
      <c r="D988"/>
      <c r="E988" s="1"/>
      <c r="F988" s="17"/>
      <c r="G988" s="17"/>
      <c r="H988" s="35"/>
      <c r="I988" s="3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3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</row>
    <row r="989" customFormat="1" spans="1:72">
      <c r="A989" s="20"/>
      <c r="C989" s="4"/>
      <c r="D989"/>
      <c r="E989" s="1"/>
      <c r="F989" s="17"/>
      <c r="G989" s="17"/>
      <c r="H989" s="35"/>
      <c r="I989" s="3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3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</row>
    <row r="990" customFormat="1" spans="1:72">
      <c r="A990" s="20"/>
      <c r="C990" s="4"/>
      <c r="D990"/>
      <c r="E990" s="1"/>
      <c r="F990" s="17"/>
      <c r="G990" s="17"/>
      <c r="H990" s="35"/>
      <c r="I990" s="3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3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</row>
    <row r="991" customFormat="1" spans="1:72">
      <c r="A991" s="20"/>
      <c r="C991" s="4"/>
      <c r="D991"/>
      <c r="E991" s="1"/>
      <c r="F991" s="17"/>
      <c r="G991" s="17"/>
      <c r="H991" s="35"/>
      <c r="I991" s="3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3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</row>
    <row r="992" customFormat="1" spans="1:72">
      <c r="A992" s="20"/>
      <c r="C992" s="4"/>
      <c r="D992"/>
      <c r="E992" s="1"/>
      <c r="F992" s="17"/>
      <c r="G992" s="17"/>
      <c r="H992" s="35"/>
      <c r="I992" s="3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3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</row>
    <row r="993" customFormat="1" spans="1:72">
      <c r="A993" s="20"/>
      <c r="C993" s="4"/>
      <c r="D993"/>
      <c r="E993" s="1"/>
      <c r="F993" s="17"/>
      <c r="G993" s="17"/>
      <c r="H993" s="35"/>
      <c r="I993" s="3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3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</row>
    <row r="994" customFormat="1" spans="1:72">
      <c r="A994" s="20"/>
      <c r="C994" s="4"/>
      <c r="D994"/>
      <c r="E994" s="1"/>
      <c r="F994" s="17"/>
      <c r="G994" s="17"/>
      <c r="H994" s="35"/>
      <c r="I994" s="3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3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</row>
    <row r="995" customFormat="1" spans="1:72">
      <c r="A995" s="20"/>
      <c r="C995" s="4"/>
      <c r="D995"/>
      <c r="E995" s="1"/>
      <c r="F995" s="17"/>
      <c r="G995" s="17"/>
      <c r="H995" s="35"/>
      <c r="I995" s="3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3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</row>
    <row r="996" customFormat="1" spans="1:72">
      <c r="A996" s="20"/>
      <c r="C996" s="4"/>
      <c r="D996"/>
      <c r="E996" s="1"/>
      <c r="F996" s="17"/>
      <c r="G996" s="17"/>
      <c r="H996" s="35"/>
      <c r="I996" s="3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3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</row>
    <row r="997" customFormat="1" spans="1:72">
      <c r="A997" s="20"/>
      <c r="C997" s="4"/>
      <c r="D997"/>
      <c r="E997" s="1"/>
      <c r="F997" s="17"/>
      <c r="G997" s="17"/>
      <c r="H997" s="35"/>
      <c r="I997" s="3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3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</row>
    <row r="998" customFormat="1" spans="1:72">
      <c r="A998" s="20"/>
      <c r="C998" s="4"/>
      <c r="D998"/>
      <c r="E998" s="1"/>
      <c r="F998" s="17"/>
      <c r="G998" s="17"/>
      <c r="H998" s="35"/>
      <c r="I998" s="3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3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</row>
    <row r="999" customFormat="1" spans="1:72">
      <c r="A999" s="20"/>
      <c r="C999" s="4"/>
      <c r="D999"/>
      <c r="E999" s="1"/>
      <c r="F999" s="17"/>
      <c r="G999" s="17"/>
      <c r="H999" s="35"/>
      <c r="I999" s="3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3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</row>
    <row r="1000" customFormat="1" spans="1:72">
      <c r="A1000" s="20"/>
      <c r="C1000" s="4"/>
      <c r="D1000"/>
      <c r="E1000" s="1"/>
      <c r="F1000" s="17"/>
      <c r="G1000" s="17"/>
      <c r="H1000" s="35"/>
      <c r="I1000" s="3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3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</row>
    <row r="1001" customFormat="1" spans="1:72">
      <c r="A1001" s="20"/>
      <c r="C1001" s="4"/>
      <c r="D1001"/>
      <c r="E1001" s="1"/>
      <c r="F1001" s="17"/>
      <c r="G1001" s="17"/>
      <c r="H1001" s="35"/>
      <c r="I1001" s="36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3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</row>
    <row r="1002" customFormat="1" spans="1:72">
      <c r="A1002" s="20"/>
      <c r="C1002" s="4"/>
      <c r="D1002"/>
      <c r="E1002" s="1"/>
      <c r="F1002" s="17"/>
      <c r="G1002" s="17"/>
      <c r="H1002" s="35"/>
      <c r="I1002" s="36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3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</row>
    <row r="1003" customFormat="1" spans="1:72">
      <c r="A1003" s="20"/>
      <c r="C1003" s="4"/>
      <c r="D1003"/>
      <c r="E1003" s="1"/>
      <c r="F1003" s="17"/>
      <c r="G1003" s="17"/>
      <c r="H1003" s="35"/>
      <c r="I1003" s="36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3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</row>
    <row r="1004" customFormat="1" spans="1:72">
      <c r="A1004" s="20"/>
      <c r="C1004" s="4"/>
      <c r="D1004"/>
      <c r="E1004" s="1"/>
      <c r="F1004" s="17"/>
      <c r="G1004" s="17"/>
      <c r="H1004" s="35"/>
      <c r="I1004" s="36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3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</row>
    <row r="1005" customFormat="1" spans="1:72">
      <c r="A1005" s="20"/>
      <c r="C1005" s="4"/>
      <c r="D1005"/>
      <c r="E1005" s="1"/>
      <c r="F1005" s="17"/>
      <c r="G1005" s="17"/>
      <c r="H1005" s="35"/>
      <c r="I1005" s="36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3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</row>
    <row r="1006" customFormat="1" spans="1:72">
      <c r="A1006" s="20"/>
      <c r="C1006" s="4"/>
      <c r="D1006"/>
      <c r="E1006" s="1"/>
      <c r="F1006" s="17"/>
      <c r="G1006" s="17"/>
      <c r="H1006" s="35"/>
      <c r="I1006" s="36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3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</row>
    <row r="1007" customFormat="1" spans="1:72">
      <c r="A1007" s="20"/>
      <c r="C1007" s="4"/>
      <c r="D1007"/>
      <c r="E1007" s="1"/>
      <c r="F1007" s="17"/>
      <c r="G1007" s="17"/>
      <c r="H1007" s="35"/>
      <c r="I1007" s="36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3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</row>
    <row r="1008" customFormat="1" spans="1:72">
      <c r="A1008" s="20"/>
      <c r="C1008" s="4"/>
      <c r="D1008"/>
      <c r="E1008" s="1"/>
      <c r="F1008" s="17"/>
      <c r="G1008" s="17"/>
      <c r="H1008" s="35"/>
      <c r="I1008" s="36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3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</row>
    <row r="1009" customFormat="1" spans="1:72">
      <c r="A1009" s="20"/>
      <c r="C1009" s="4"/>
      <c r="D1009"/>
      <c r="E1009" s="1"/>
      <c r="F1009" s="17"/>
      <c r="G1009" s="17"/>
      <c r="H1009" s="35"/>
      <c r="I1009" s="36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3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</row>
    <row r="1010" customFormat="1" spans="1:72">
      <c r="A1010" s="20"/>
      <c r="C1010" s="4"/>
      <c r="D1010"/>
      <c r="E1010" s="1"/>
      <c r="F1010" s="17"/>
      <c r="G1010" s="17"/>
      <c r="H1010" s="35"/>
      <c r="I1010" s="36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3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</row>
    <row r="1011" customFormat="1" spans="1:72">
      <c r="A1011" s="20"/>
      <c r="C1011" s="4"/>
      <c r="D1011"/>
      <c r="E1011" s="1"/>
      <c r="F1011" s="17"/>
      <c r="G1011" s="17"/>
      <c r="H1011" s="35"/>
      <c r="I1011" s="36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3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</row>
    <row r="1012" customFormat="1" spans="1:72">
      <c r="A1012" s="20"/>
      <c r="C1012" s="4"/>
      <c r="D1012"/>
      <c r="E1012" s="1"/>
      <c r="F1012" s="17"/>
      <c r="G1012" s="17"/>
      <c r="H1012" s="35"/>
      <c r="I1012" s="36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3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</row>
    <row r="1013" customFormat="1" spans="1:72">
      <c r="A1013" s="20"/>
      <c r="C1013" s="4"/>
      <c r="D1013"/>
      <c r="E1013" s="1"/>
      <c r="F1013" s="17"/>
      <c r="G1013" s="17"/>
      <c r="H1013" s="35"/>
      <c r="I1013" s="36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3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</row>
    <row r="1014" customFormat="1" spans="1:72">
      <c r="A1014" s="20"/>
      <c r="C1014" s="4"/>
      <c r="D1014"/>
      <c r="E1014" s="1"/>
      <c r="F1014" s="17"/>
      <c r="G1014" s="17"/>
      <c r="H1014" s="35"/>
      <c r="I1014" s="36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3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</row>
    <row r="1015" customFormat="1" spans="1:72">
      <c r="A1015" s="20"/>
      <c r="C1015" s="4"/>
      <c r="D1015"/>
      <c r="E1015" s="1"/>
      <c r="F1015" s="17"/>
      <c r="G1015" s="17"/>
      <c r="H1015" s="35"/>
      <c r="I1015" s="36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3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</row>
    <row r="1016" customFormat="1" spans="1:72">
      <c r="A1016" s="20"/>
      <c r="C1016" s="4"/>
      <c r="D1016"/>
      <c r="E1016" s="1"/>
      <c r="F1016" s="17"/>
      <c r="G1016" s="17"/>
      <c r="H1016" s="35"/>
      <c r="I1016" s="36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3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</row>
    <row r="1017" customFormat="1" spans="1:72">
      <c r="A1017" s="20"/>
      <c r="C1017" s="4"/>
      <c r="D1017"/>
      <c r="E1017" s="1"/>
      <c r="F1017" s="17"/>
      <c r="G1017" s="17"/>
      <c r="H1017" s="35"/>
      <c r="I1017" s="36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3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</row>
    <row r="1018" customFormat="1" spans="1:72">
      <c r="A1018" s="20"/>
      <c r="C1018" s="4"/>
      <c r="D1018"/>
      <c r="E1018" s="1"/>
      <c r="F1018" s="17"/>
      <c r="G1018" s="17"/>
      <c r="H1018" s="35"/>
      <c r="I1018" s="36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3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</row>
    <row r="1019" customFormat="1" spans="1:72">
      <c r="A1019" s="20"/>
      <c r="C1019" s="4"/>
      <c r="D1019"/>
      <c r="E1019" s="1"/>
      <c r="F1019" s="17"/>
      <c r="G1019" s="17"/>
      <c r="H1019" s="35"/>
      <c r="I1019" s="36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3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</row>
    <row r="1020" customFormat="1" spans="1:72">
      <c r="A1020" s="20"/>
      <c r="C1020" s="4"/>
      <c r="D1020"/>
      <c r="E1020" s="1"/>
      <c r="F1020" s="17"/>
      <c r="G1020" s="17"/>
      <c r="H1020" s="35"/>
      <c r="I1020" s="36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3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</row>
    <row r="1021" customFormat="1" spans="1:72">
      <c r="A1021" s="20"/>
      <c r="C1021" s="4"/>
      <c r="D1021"/>
      <c r="E1021" s="1"/>
      <c r="F1021" s="17"/>
      <c r="G1021" s="17"/>
      <c r="H1021" s="35"/>
      <c r="I1021" s="36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3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</row>
    <row r="1022" customFormat="1" spans="1:72">
      <c r="A1022" s="20"/>
      <c r="C1022" s="4"/>
      <c r="D1022"/>
      <c r="E1022" s="1"/>
      <c r="F1022" s="17"/>
      <c r="G1022" s="17"/>
      <c r="H1022" s="35"/>
      <c r="I1022" s="36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3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</row>
    <row r="1023" customFormat="1" spans="1:72">
      <c r="A1023" s="20"/>
      <c r="C1023" s="4"/>
      <c r="D1023"/>
      <c r="E1023" s="1"/>
      <c r="F1023" s="17"/>
      <c r="G1023" s="17"/>
      <c r="H1023" s="35"/>
      <c r="I1023" s="36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3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</row>
    <row r="1024" customFormat="1" spans="1:72">
      <c r="A1024" s="20"/>
      <c r="C1024" s="4"/>
      <c r="D1024"/>
      <c r="E1024" s="1"/>
      <c r="F1024" s="17"/>
      <c r="G1024" s="17"/>
      <c r="H1024" s="35"/>
      <c r="I1024" s="36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3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</row>
    <row r="1025" customFormat="1" spans="1:72">
      <c r="A1025" s="20"/>
      <c r="C1025" s="4"/>
      <c r="D1025"/>
      <c r="E1025" s="1"/>
      <c r="F1025" s="17"/>
      <c r="G1025" s="17"/>
      <c r="H1025" s="35"/>
      <c r="I1025" s="36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3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</row>
    <row r="1026" customFormat="1" spans="1:72">
      <c r="A1026" s="20"/>
      <c r="C1026" s="4"/>
      <c r="D1026"/>
      <c r="E1026" s="1"/>
      <c r="F1026" s="17"/>
      <c r="G1026" s="17"/>
      <c r="H1026" s="35"/>
      <c r="I1026" s="36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3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</row>
    <row r="1027" customFormat="1" spans="1:72">
      <c r="A1027" s="20"/>
      <c r="C1027" s="4"/>
      <c r="D1027"/>
      <c r="E1027" s="1"/>
      <c r="F1027" s="17"/>
      <c r="G1027" s="17"/>
      <c r="H1027" s="35"/>
      <c r="I1027" s="36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3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</row>
    <row r="1028" customFormat="1" spans="1:72">
      <c r="A1028" s="20"/>
      <c r="C1028" s="4"/>
      <c r="D1028"/>
      <c r="E1028" s="1"/>
      <c r="F1028" s="17"/>
      <c r="G1028" s="17"/>
      <c r="H1028" s="35"/>
      <c r="I1028" s="36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3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</row>
    <row r="1029" customFormat="1" spans="1:72">
      <c r="A1029" s="20"/>
      <c r="C1029" s="4"/>
      <c r="D1029"/>
      <c r="E1029" s="1"/>
      <c r="F1029" s="17"/>
      <c r="G1029" s="17"/>
      <c r="H1029" s="35"/>
      <c r="I1029" s="36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3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</row>
    <row r="1030" customFormat="1" spans="1:72">
      <c r="A1030" s="20"/>
      <c r="C1030" s="4"/>
      <c r="D1030"/>
      <c r="E1030" s="1"/>
      <c r="F1030" s="17"/>
      <c r="G1030" s="17"/>
      <c r="H1030" s="35"/>
      <c r="I1030" s="36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3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</row>
    <row r="1031" customFormat="1" spans="1:72">
      <c r="A1031" s="20"/>
      <c r="C1031" s="4"/>
      <c r="D1031"/>
      <c r="E1031" s="1"/>
      <c r="F1031" s="17"/>
      <c r="G1031" s="17"/>
      <c r="H1031" s="35"/>
      <c r="I1031" s="36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3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</row>
    <row r="1032" customFormat="1" spans="1:72">
      <c r="A1032" s="20"/>
      <c r="C1032" s="4"/>
      <c r="D1032"/>
      <c r="E1032" s="1"/>
      <c r="F1032" s="17"/>
      <c r="G1032" s="17"/>
      <c r="H1032" s="35"/>
      <c r="I1032" s="36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3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</row>
    <row r="1033" customFormat="1" spans="1:72">
      <c r="A1033" s="20"/>
      <c r="C1033" s="4"/>
      <c r="D1033"/>
      <c r="E1033" s="1"/>
      <c r="F1033" s="17"/>
      <c r="G1033" s="17"/>
      <c r="H1033" s="35"/>
      <c r="I1033" s="36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3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</row>
    <row r="1034" customFormat="1" spans="1:72">
      <c r="A1034" s="20"/>
      <c r="C1034" s="4"/>
      <c r="D1034"/>
      <c r="E1034" s="1"/>
      <c r="F1034" s="17"/>
      <c r="G1034" s="17"/>
      <c r="H1034" s="35"/>
      <c r="I1034" s="36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3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</row>
    <row r="1035" customFormat="1" spans="1:72">
      <c r="A1035" s="20"/>
      <c r="C1035" s="4"/>
      <c r="D1035"/>
      <c r="E1035" s="1"/>
      <c r="F1035" s="17"/>
      <c r="G1035" s="17"/>
      <c r="H1035" s="35"/>
      <c r="I1035" s="36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3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</row>
    <row r="1036" customFormat="1" spans="1:72">
      <c r="A1036" s="20"/>
      <c r="C1036" s="4"/>
      <c r="D1036"/>
      <c r="E1036" s="1"/>
      <c r="F1036" s="17"/>
      <c r="G1036" s="17"/>
      <c r="H1036" s="35"/>
      <c r="I1036" s="36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3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</row>
    <row r="1037" customFormat="1" spans="1:72">
      <c r="A1037" s="20"/>
      <c r="C1037" s="4"/>
      <c r="D1037"/>
      <c r="E1037" s="1"/>
      <c r="F1037" s="17"/>
      <c r="G1037" s="17"/>
      <c r="H1037" s="35"/>
      <c r="I1037" s="36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3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</row>
    <row r="1038" customFormat="1" spans="1:72">
      <c r="A1038" s="20"/>
      <c r="C1038" s="4"/>
      <c r="D1038"/>
      <c r="E1038" s="1"/>
      <c r="F1038" s="17"/>
      <c r="G1038" s="17"/>
      <c r="H1038" s="35"/>
      <c r="I1038" s="36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3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</row>
    <row r="1039" customFormat="1" spans="1:72">
      <c r="A1039" s="20"/>
      <c r="C1039" s="4"/>
      <c r="D1039"/>
      <c r="E1039" s="1"/>
      <c r="F1039" s="17"/>
      <c r="G1039" s="17"/>
      <c r="H1039" s="35"/>
      <c r="I1039" s="36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3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</row>
    <row r="1040" customFormat="1" spans="1:72">
      <c r="A1040" s="20"/>
      <c r="C1040" s="4"/>
      <c r="D1040"/>
      <c r="E1040" s="1"/>
      <c r="F1040" s="17"/>
      <c r="G1040" s="17"/>
      <c r="H1040" s="35"/>
      <c r="I1040" s="36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3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</row>
    <row r="1041" customFormat="1" spans="1:72">
      <c r="A1041" s="20"/>
      <c r="C1041" s="4"/>
      <c r="D1041"/>
      <c r="E1041" s="1"/>
      <c r="F1041" s="17"/>
      <c r="G1041" s="17"/>
      <c r="H1041" s="35"/>
      <c r="I1041" s="36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3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</row>
    <row r="1042" customFormat="1" spans="1:72">
      <c r="A1042" s="20"/>
      <c r="C1042" s="4"/>
      <c r="D1042"/>
      <c r="E1042" s="1"/>
      <c r="F1042" s="17"/>
      <c r="G1042" s="17"/>
      <c r="H1042" s="35"/>
      <c r="I1042" s="36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3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</row>
    <row r="1043" customFormat="1" spans="1:72">
      <c r="A1043" s="20"/>
      <c r="C1043" s="4"/>
      <c r="D1043"/>
      <c r="E1043" s="1"/>
      <c r="F1043" s="17"/>
      <c r="G1043" s="17"/>
      <c r="H1043" s="35"/>
      <c r="I1043" s="36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3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</row>
    <row r="1044" customFormat="1" spans="1:72">
      <c r="A1044" s="20"/>
      <c r="C1044" s="4"/>
      <c r="D1044"/>
      <c r="E1044" s="1"/>
      <c r="F1044" s="17"/>
      <c r="G1044" s="17"/>
      <c r="H1044" s="35"/>
      <c r="I1044" s="36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3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</row>
    <row r="1045" customFormat="1" spans="1:72">
      <c r="A1045" s="20"/>
      <c r="C1045" s="4"/>
      <c r="D1045"/>
      <c r="E1045" s="1"/>
      <c r="F1045" s="17"/>
      <c r="G1045" s="17"/>
      <c r="H1045" s="35"/>
      <c r="I1045" s="36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3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</row>
    <row r="1046" customFormat="1" spans="1:72">
      <c r="A1046" s="20"/>
      <c r="C1046" s="4"/>
      <c r="D1046"/>
      <c r="E1046" s="1"/>
      <c r="F1046" s="17"/>
      <c r="G1046" s="17"/>
      <c r="H1046" s="35"/>
      <c r="I1046" s="36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3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</row>
    <row r="1047" customFormat="1" spans="1:72">
      <c r="A1047" s="20"/>
      <c r="C1047" s="4"/>
      <c r="D1047"/>
      <c r="E1047" s="1"/>
      <c r="F1047" s="17"/>
      <c r="G1047" s="17"/>
      <c r="H1047" s="35"/>
      <c r="I1047" s="36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3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</row>
    <row r="1048" customFormat="1" spans="1:72">
      <c r="A1048" s="20"/>
      <c r="C1048" s="4"/>
      <c r="D1048"/>
      <c r="E1048" s="1"/>
      <c r="F1048" s="17"/>
      <c r="G1048" s="17"/>
      <c r="H1048" s="35"/>
      <c r="I1048" s="36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3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</row>
    <row r="1049" customFormat="1" spans="1:72">
      <c r="A1049" s="20"/>
      <c r="C1049" s="4"/>
      <c r="D1049"/>
      <c r="E1049" s="1"/>
      <c r="F1049" s="17"/>
      <c r="G1049" s="17"/>
      <c r="H1049" s="35"/>
      <c r="I1049" s="36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3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</row>
    <row r="1050" customFormat="1" spans="1:72">
      <c r="A1050" s="20"/>
      <c r="C1050" s="4"/>
      <c r="D1050"/>
      <c r="E1050" s="1"/>
      <c r="F1050" s="17"/>
      <c r="G1050" s="17"/>
      <c r="H1050" s="35"/>
      <c r="I1050" s="36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3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</row>
    <row r="1051" customFormat="1" spans="1:72">
      <c r="A1051" s="20"/>
      <c r="C1051" s="4"/>
      <c r="D1051"/>
      <c r="E1051" s="1"/>
      <c r="F1051" s="17"/>
      <c r="G1051" s="17"/>
      <c r="H1051" s="35"/>
      <c r="I1051" s="36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3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</row>
    <row r="1052" customFormat="1" spans="1:72">
      <c r="A1052" s="20"/>
      <c r="C1052" s="4"/>
      <c r="D1052"/>
      <c r="E1052" s="1"/>
      <c r="F1052" s="17"/>
      <c r="G1052" s="17"/>
      <c r="H1052" s="35"/>
      <c r="I1052" s="36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3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</row>
    <row r="1053" customFormat="1" spans="1:72">
      <c r="A1053" s="20"/>
      <c r="C1053" s="4"/>
      <c r="D1053"/>
      <c r="E1053" s="1"/>
      <c r="F1053" s="17"/>
      <c r="G1053" s="17"/>
      <c r="H1053" s="35"/>
      <c r="I1053" s="36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3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</row>
    <row r="1054" customFormat="1" spans="1:72">
      <c r="A1054" s="20"/>
      <c r="C1054" s="4"/>
      <c r="D1054"/>
      <c r="E1054" s="1"/>
      <c r="F1054" s="17"/>
      <c r="G1054" s="17"/>
      <c r="H1054" s="35"/>
      <c r="I1054" s="36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3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</row>
    <row r="1055" customFormat="1" spans="1:72">
      <c r="A1055" s="20"/>
      <c r="C1055" s="4"/>
      <c r="D1055"/>
      <c r="E1055" s="1"/>
      <c r="F1055" s="17"/>
      <c r="G1055" s="17"/>
      <c r="H1055" s="35"/>
      <c r="I1055" s="36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3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</row>
    <row r="1056" customFormat="1" spans="1:72">
      <c r="A1056" s="20"/>
      <c r="C1056" s="4"/>
      <c r="D1056"/>
      <c r="E1056" s="1"/>
      <c r="F1056" s="17"/>
      <c r="G1056" s="17"/>
      <c r="H1056" s="35"/>
      <c r="I1056" s="36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3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</row>
    <row r="1057" customFormat="1" spans="1:72">
      <c r="A1057" s="20"/>
      <c r="C1057" s="4"/>
      <c r="D1057"/>
      <c r="E1057" s="1"/>
      <c r="F1057" s="17"/>
      <c r="G1057" s="17"/>
      <c r="H1057" s="35"/>
      <c r="I1057" s="36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3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</row>
    <row r="1058" customFormat="1" spans="1:72">
      <c r="A1058" s="20"/>
      <c r="C1058" s="4"/>
      <c r="D1058"/>
      <c r="E1058" s="1"/>
      <c r="F1058" s="17"/>
      <c r="G1058" s="17"/>
      <c r="H1058" s="35"/>
      <c r="I1058" s="36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3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</row>
    <row r="1059" customFormat="1" spans="1:72">
      <c r="A1059" s="20"/>
      <c r="C1059" s="4"/>
      <c r="D1059"/>
      <c r="E1059" s="1"/>
      <c r="F1059" s="17"/>
      <c r="G1059" s="17"/>
      <c r="H1059" s="35"/>
      <c r="I1059" s="36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3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</row>
    <row r="1060" customFormat="1" spans="1:72">
      <c r="A1060" s="20"/>
      <c r="C1060" s="4"/>
      <c r="D1060"/>
      <c r="E1060" s="1"/>
      <c r="F1060" s="17"/>
      <c r="G1060" s="17"/>
      <c r="H1060" s="35"/>
      <c r="I1060" s="36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3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</row>
    <row r="1061" customFormat="1" spans="1:72">
      <c r="A1061" s="20"/>
      <c r="C1061" s="4"/>
      <c r="D1061"/>
      <c r="E1061" s="1"/>
      <c r="F1061" s="17"/>
      <c r="G1061" s="17"/>
      <c r="H1061" s="35"/>
      <c r="I1061" s="36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3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</row>
    <row r="1062" customFormat="1" spans="1:72">
      <c r="A1062" s="20"/>
      <c r="C1062" s="4"/>
      <c r="D1062"/>
      <c r="E1062" s="1"/>
      <c r="F1062" s="17"/>
      <c r="G1062" s="17"/>
      <c r="H1062" s="35"/>
      <c r="I1062" s="36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3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</row>
    <row r="1063" customFormat="1" spans="1:72">
      <c r="A1063" s="20"/>
      <c r="C1063" s="4"/>
      <c r="D1063"/>
      <c r="E1063" s="1"/>
      <c r="F1063" s="17"/>
      <c r="G1063" s="17"/>
      <c r="H1063" s="35"/>
      <c r="I1063" s="36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3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</row>
    <row r="1064" customFormat="1" spans="1:72">
      <c r="A1064" s="20"/>
      <c r="C1064" s="4"/>
      <c r="D1064"/>
      <c r="E1064" s="1"/>
      <c r="F1064" s="17"/>
      <c r="G1064" s="17"/>
      <c r="H1064" s="35"/>
      <c r="I1064" s="36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3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</row>
    <row r="1065" customFormat="1" spans="1:72">
      <c r="A1065" s="20"/>
      <c r="C1065" s="4"/>
      <c r="D1065"/>
      <c r="E1065" s="1"/>
      <c r="F1065" s="17"/>
      <c r="G1065" s="17"/>
      <c r="H1065" s="35"/>
      <c r="I1065" s="36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3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</row>
    <row r="1066" customFormat="1" spans="1:72">
      <c r="A1066" s="20"/>
      <c r="C1066" s="4"/>
      <c r="D1066" s="1"/>
      <c r="E1066" s="1"/>
      <c r="F1066" s="17"/>
      <c r="G1066" s="17"/>
      <c r="H1066" s="35"/>
      <c r="I1066" s="36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3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</row>
    <row r="1067" customFormat="1" spans="1:72">
      <c r="A1067" s="20"/>
      <c r="C1067" s="4"/>
      <c r="D1067" s="1"/>
      <c r="E1067" s="1"/>
      <c r="F1067" s="17"/>
      <c r="G1067" s="17"/>
      <c r="H1067" s="35"/>
      <c r="I1067" s="36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3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</row>
    <row r="1068" customFormat="1" spans="1:72">
      <c r="A1068" s="20"/>
      <c r="C1068" s="4"/>
      <c r="D1068" s="1"/>
      <c r="E1068" s="1"/>
      <c r="F1068" s="17"/>
      <c r="G1068" s="17"/>
      <c r="H1068" s="35"/>
      <c r="I1068" s="36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3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</row>
    <row r="1069" customFormat="1" spans="1:72">
      <c r="A1069" s="20"/>
      <c r="C1069" s="4"/>
      <c r="D1069" s="1"/>
      <c r="E1069" s="1"/>
      <c r="F1069" s="17"/>
      <c r="G1069" s="17"/>
      <c r="H1069" s="35"/>
      <c r="I1069" s="36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3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</row>
    <row r="1070" customFormat="1" spans="1:72">
      <c r="A1070" s="20"/>
      <c r="C1070" s="4"/>
      <c r="D1070" s="1"/>
      <c r="E1070" s="1"/>
      <c r="F1070" s="17"/>
      <c r="G1070" s="17"/>
      <c r="H1070" s="35"/>
      <c r="I1070" s="36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3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</row>
    <row r="1071" customFormat="1" spans="1:72">
      <c r="A1071" s="20"/>
      <c r="C1071" s="4"/>
      <c r="D1071" s="1"/>
      <c r="E1071" s="1"/>
      <c r="F1071" s="17"/>
      <c r="G1071" s="17"/>
      <c r="H1071" s="35"/>
      <c r="I1071" s="36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3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</row>
    <row r="1072" customFormat="1" spans="1:72">
      <c r="A1072" s="20"/>
      <c r="C1072" s="4"/>
      <c r="D1072" s="1"/>
      <c r="E1072" s="1"/>
      <c r="F1072" s="17"/>
      <c r="G1072" s="17"/>
      <c r="H1072" s="35"/>
      <c r="I1072" s="36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3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</row>
    <row r="1073" customFormat="1" spans="1:72">
      <c r="A1073" s="20"/>
      <c r="C1073" s="4"/>
      <c r="D1073" s="1"/>
      <c r="E1073" s="1"/>
      <c r="F1073" s="17"/>
      <c r="G1073" s="17"/>
      <c r="H1073" s="35"/>
      <c r="I1073" s="36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3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</row>
    <row r="1074" customFormat="1" spans="1:72">
      <c r="A1074" s="20"/>
      <c r="C1074" s="4"/>
      <c r="D1074" s="1"/>
      <c r="E1074" s="1"/>
      <c r="F1074" s="17"/>
      <c r="G1074" s="17"/>
      <c r="H1074" s="35"/>
      <c r="I1074" s="36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3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</row>
    <row r="1075" customFormat="1" spans="1:72">
      <c r="A1075" s="20"/>
      <c r="C1075" s="4"/>
      <c r="D1075" s="1"/>
      <c r="E1075" s="1"/>
      <c r="F1075" s="17"/>
      <c r="G1075" s="17"/>
      <c r="H1075" s="35"/>
      <c r="I1075" s="36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3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</row>
    <row r="1076" customFormat="1" spans="1:72">
      <c r="A1076" s="20"/>
      <c r="C1076" s="4"/>
      <c r="D1076" s="1"/>
      <c r="E1076" s="1"/>
      <c r="F1076" s="17"/>
      <c r="G1076" s="17"/>
      <c r="H1076" s="35"/>
      <c r="I1076" s="36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3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</row>
    <row r="1077" customFormat="1" spans="1:72">
      <c r="A1077" s="20"/>
      <c r="C1077" s="4"/>
      <c r="D1077" s="1"/>
      <c r="E1077" s="1"/>
      <c r="F1077" s="17"/>
      <c r="G1077" s="17"/>
      <c r="H1077" s="35"/>
      <c r="I1077" s="36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3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</row>
    <row r="1078" customFormat="1" spans="1:72">
      <c r="A1078" s="20"/>
      <c r="C1078" s="4"/>
      <c r="D1078" s="1"/>
      <c r="E1078" s="1"/>
      <c r="F1078" s="17"/>
      <c r="G1078" s="17"/>
      <c r="H1078" s="35"/>
      <c r="I1078" s="36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3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</row>
    <row r="1079" customFormat="1" spans="1:72">
      <c r="A1079" s="20"/>
      <c r="C1079" s="4"/>
      <c r="D1079" s="1"/>
      <c r="E1079" s="1"/>
      <c r="F1079" s="17"/>
      <c r="G1079" s="17"/>
      <c r="H1079" s="35"/>
      <c r="I1079" s="36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3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</row>
    <row r="1080" customFormat="1" spans="1:72">
      <c r="A1080" s="20"/>
      <c r="C1080" s="4"/>
      <c r="D1080" s="1"/>
      <c r="E1080" s="1"/>
      <c r="F1080" s="17"/>
      <c r="G1080" s="17"/>
      <c r="H1080" s="35"/>
      <c r="I1080" s="36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3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</row>
    <row r="1081" customFormat="1" spans="1:72">
      <c r="A1081" s="20"/>
      <c r="C1081" s="4"/>
      <c r="D1081" s="1"/>
      <c r="E1081" s="1"/>
      <c r="F1081" s="17"/>
      <c r="G1081" s="17"/>
      <c r="H1081" s="35"/>
      <c r="I1081" s="36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3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</row>
    <row r="1082" customFormat="1" spans="1:72">
      <c r="A1082" s="20"/>
      <c r="C1082" s="4"/>
      <c r="D1082" s="1"/>
      <c r="E1082" s="1"/>
      <c r="F1082" s="17"/>
      <c r="G1082" s="17"/>
      <c r="H1082" s="35"/>
      <c r="I1082" s="36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3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</row>
    <row r="1083" customFormat="1" spans="1:72">
      <c r="A1083" s="20"/>
      <c r="C1083" s="4"/>
      <c r="D1083" s="1"/>
      <c r="E1083" s="1"/>
      <c r="F1083" s="17"/>
      <c r="G1083" s="17"/>
      <c r="H1083" s="35"/>
      <c r="I1083" s="36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3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</row>
    <row r="1084" customFormat="1" spans="1:72">
      <c r="A1084" s="20"/>
      <c r="C1084" s="4"/>
      <c r="D1084" s="1"/>
      <c r="E1084" s="1"/>
      <c r="F1084" s="17"/>
      <c r="G1084" s="17"/>
      <c r="H1084" s="35"/>
      <c r="I1084" s="36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3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</row>
    <row r="1085" customFormat="1" spans="1:72">
      <c r="A1085" s="20"/>
      <c r="C1085" s="4"/>
      <c r="D1085" s="1"/>
      <c r="E1085" s="1"/>
      <c r="F1085" s="17"/>
      <c r="G1085" s="17"/>
      <c r="H1085" s="35"/>
      <c r="I1085" s="36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3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</row>
    <row r="1086" customFormat="1" spans="1:72">
      <c r="A1086" s="20"/>
      <c r="C1086" s="4"/>
      <c r="D1086" s="1"/>
      <c r="E1086" s="1"/>
      <c r="F1086" s="17"/>
      <c r="G1086" s="17"/>
      <c r="H1086" s="35"/>
      <c r="I1086" s="36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3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</row>
    <row r="1087" customFormat="1" spans="1:72">
      <c r="A1087" s="20"/>
      <c r="C1087" s="4"/>
      <c r="D1087" s="1"/>
      <c r="E1087" s="1"/>
      <c r="F1087" s="17"/>
      <c r="G1087" s="17"/>
      <c r="H1087" s="35"/>
      <c r="I1087" s="36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3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</row>
    <row r="1088" customFormat="1" spans="1:72">
      <c r="A1088" s="20"/>
      <c r="C1088" s="4"/>
      <c r="D1088" s="1"/>
      <c r="E1088" s="1"/>
      <c r="F1088" s="17"/>
      <c r="G1088" s="17"/>
      <c r="H1088" s="35"/>
      <c r="I1088" s="36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3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</row>
    <row r="1089" customFormat="1" spans="1:72">
      <c r="A1089" s="20"/>
      <c r="C1089" s="4"/>
      <c r="D1089" s="1"/>
      <c r="E1089" s="1"/>
      <c r="F1089" s="17"/>
      <c r="G1089" s="17"/>
      <c r="H1089" s="35"/>
      <c r="I1089" s="36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3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</row>
    <row r="1090" customFormat="1" spans="1:72">
      <c r="A1090" s="20"/>
      <c r="C1090" s="4"/>
      <c r="D1090" s="1"/>
      <c r="E1090" s="1"/>
      <c r="F1090" s="17"/>
      <c r="G1090" s="17"/>
      <c r="H1090" s="35"/>
      <c r="I1090" s="36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3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</row>
    <row r="1091" customFormat="1" spans="1:72">
      <c r="A1091" s="20"/>
      <c r="C1091" s="4"/>
      <c r="D1091" s="1"/>
      <c r="E1091" s="1"/>
      <c r="F1091" s="17"/>
      <c r="G1091" s="17"/>
      <c r="H1091" s="35"/>
      <c r="I1091" s="36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3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</row>
    <row r="1092" customFormat="1" spans="1:72">
      <c r="A1092" s="20"/>
      <c r="C1092" s="4"/>
      <c r="D1092" s="1"/>
      <c r="E1092" s="1"/>
      <c r="F1092" s="17"/>
      <c r="G1092" s="17"/>
      <c r="H1092" s="35"/>
      <c r="I1092" s="36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3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</row>
    <row r="1093" customFormat="1" spans="1:72">
      <c r="A1093" s="20"/>
      <c r="C1093" s="4"/>
      <c r="D1093" s="1"/>
      <c r="E1093" s="1"/>
      <c r="F1093" s="17"/>
      <c r="G1093" s="17"/>
      <c r="H1093" s="35"/>
      <c r="I1093" s="36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3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</row>
    <row r="1094" customFormat="1" spans="1:72">
      <c r="A1094" s="20"/>
      <c r="C1094" s="4"/>
      <c r="D1094" s="1"/>
      <c r="E1094" s="1"/>
      <c r="F1094" s="17"/>
      <c r="G1094" s="17"/>
      <c r="H1094" s="35"/>
      <c r="I1094" s="36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3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</row>
    <row r="1095" customFormat="1" spans="1:72">
      <c r="A1095" s="20"/>
      <c r="C1095" s="4"/>
      <c r="D1095" s="1"/>
      <c r="E1095" s="1"/>
      <c r="F1095" s="17"/>
      <c r="G1095" s="17"/>
      <c r="H1095" s="35"/>
      <c r="I1095" s="36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3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</row>
    <row r="1096" customFormat="1" spans="1:72">
      <c r="A1096" s="20"/>
      <c r="C1096" s="4"/>
      <c r="D1096" s="1"/>
      <c r="E1096" s="1"/>
      <c r="F1096" s="17"/>
      <c r="G1096" s="17"/>
      <c r="H1096" s="35"/>
      <c r="I1096" s="36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3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</row>
    <row r="1097" customFormat="1" spans="1:72">
      <c r="A1097" s="20"/>
      <c r="C1097" s="4"/>
      <c r="D1097" s="1"/>
      <c r="E1097" s="1"/>
      <c r="F1097" s="17"/>
      <c r="G1097" s="17"/>
      <c r="H1097" s="35"/>
      <c r="I1097" s="36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3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</row>
    <row r="1098" customFormat="1" spans="1:72">
      <c r="A1098" s="20"/>
      <c r="C1098" s="4"/>
      <c r="D1098" s="1"/>
      <c r="E1098" s="1"/>
      <c r="F1098" s="17"/>
      <c r="G1098" s="17"/>
      <c r="H1098" s="35"/>
      <c r="I1098" s="36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3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</row>
    <row r="1099" customFormat="1" spans="1:72">
      <c r="A1099" s="20"/>
      <c r="C1099" s="4"/>
      <c r="D1099" s="1"/>
      <c r="E1099" s="1"/>
      <c r="F1099" s="17"/>
      <c r="G1099" s="17"/>
      <c r="H1099" s="35"/>
      <c r="I1099" s="36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3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</row>
    <row r="1100" customFormat="1" spans="1:72">
      <c r="A1100" s="20"/>
      <c r="C1100" s="4"/>
      <c r="D1100" s="1"/>
      <c r="E1100" s="1"/>
      <c r="F1100" s="17"/>
      <c r="G1100" s="17"/>
      <c r="H1100" s="35"/>
      <c r="I1100" s="36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3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</row>
    <row r="1101" customFormat="1" spans="1:72">
      <c r="A1101" s="20"/>
      <c r="C1101" s="4"/>
      <c r="D1101" s="1"/>
      <c r="E1101" s="1"/>
      <c r="F1101" s="17"/>
      <c r="G1101" s="17"/>
      <c r="H1101" s="35"/>
      <c r="I1101" s="36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3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</row>
    <row r="1102" customFormat="1" spans="1:72">
      <c r="A1102" s="20"/>
      <c r="C1102" s="4"/>
      <c r="D1102" s="1"/>
      <c r="E1102" s="1"/>
      <c r="F1102" s="17"/>
      <c r="G1102" s="17"/>
      <c r="H1102" s="35"/>
      <c r="I1102" s="36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3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</row>
    <row r="1103" customFormat="1" spans="1:72">
      <c r="A1103" s="20"/>
      <c r="C1103" s="4"/>
      <c r="D1103" s="1"/>
      <c r="E1103" s="1"/>
      <c r="F1103" s="17"/>
      <c r="G1103" s="17"/>
      <c r="H1103" s="35"/>
      <c r="I1103" s="36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3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</row>
    <row r="1104" customFormat="1" spans="1:72">
      <c r="A1104" s="20"/>
      <c r="C1104" s="4"/>
      <c r="D1104" s="1"/>
      <c r="E1104" s="1"/>
      <c r="F1104" s="17"/>
      <c r="G1104" s="17"/>
      <c r="H1104" s="35"/>
      <c r="I1104" s="36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3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</row>
    <row r="1105" customFormat="1" spans="1:72">
      <c r="A1105" s="20"/>
      <c r="C1105" s="4"/>
      <c r="D1105" s="1"/>
      <c r="E1105" s="1"/>
      <c r="F1105" s="17"/>
      <c r="G1105" s="17"/>
      <c r="H1105" s="35"/>
      <c r="I1105" s="36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3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</row>
    <row r="1106" customFormat="1" spans="1:72">
      <c r="A1106" s="20"/>
      <c r="C1106" s="4"/>
      <c r="D1106" s="1"/>
      <c r="E1106" s="1"/>
      <c r="F1106" s="17"/>
      <c r="G1106" s="17"/>
      <c r="H1106" s="35"/>
      <c r="I1106" s="36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3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</row>
    <row r="1107" customFormat="1" spans="1:72">
      <c r="A1107" s="20"/>
      <c r="C1107" s="4"/>
      <c r="D1107" s="1"/>
      <c r="E1107" s="1"/>
      <c r="F1107" s="17"/>
      <c r="G1107" s="17"/>
      <c r="H1107" s="35"/>
      <c r="I1107" s="36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3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</row>
    <row r="1108" customFormat="1" spans="1:72">
      <c r="A1108" s="20"/>
      <c r="C1108" s="4"/>
      <c r="D1108" s="1"/>
      <c r="E1108" s="1"/>
      <c r="F1108" s="17"/>
      <c r="G1108" s="17"/>
      <c r="H1108" s="35"/>
      <c r="I1108" s="36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3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</row>
    <row r="1109" customFormat="1" spans="1:72">
      <c r="A1109" s="20"/>
      <c r="C1109" s="4"/>
      <c r="D1109" s="1"/>
      <c r="E1109" s="1"/>
      <c r="F1109" s="17"/>
      <c r="G1109" s="17"/>
      <c r="H1109" s="35"/>
      <c r="I1109" s="36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3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</row>
    <row r="1110" customFormat="1" spans="1:72">
      <c r="A1110" s="20"/>
      <c r="C1110" s="4"/>
      <c r="D1110" s="1"/>
      <c r="E1110" s="1"/>
      <c r="F1110" s="17"/>
      <c r="G1110" s="17"/>
      <c r="H1110" s="35"/>
      <c r="I1110" s="36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3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</row>
    <row r="1111" customFormat="1" spans="1:72">
      <c r="A1111" s="20"/>
      <c r="C1111" s="4"/>
      <c r="D1111" s="1"/>
      <c r="E1111" s="1"/>
      <c r="F1111" s="17"/>
      <c r="G1111" s="17"/>
      <c r="H1111" s="35"/>
      <c r="I1111" s="36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3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</row>
    <row r="1112" customFormat="1" spans="1:72">
      <c r="A1112" s="20"/>
      <c r="C1112" s="4"/>
      <c r="D1112" s="1"/>
      <c r="E1112" s="1"/>
      <c r="F1112" s="17"/>
      <c r="G1112" s="17"/>
      <c r="H1112" s="35"/>
      <c r="I1112" s="36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3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</row>
    <row r="1113" customFormat="1" spans="1:72">
      <c r="A1113" s="20"/>
      <c r="C1113" s="4"/>
      <c r="D1113" s="1"/>
      <c r="E1113" s="1"/>
      <c r="F1113" s="17"/>
      <c r="G1113" s="17"/>
      <c r="H1113" s="35"/>
      <c r="I1113" s="36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3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</row>
    <row r="1114" customFormat="1" spans="1:72">
      <c r="A1114" s="20"/>
      <c r="C1114" s="4"/>
      <c r="D1114" s="1"/>
      <c r="E1114" s="1"/>
      <c r="F1114" s="17"/>
      <c r="G1114" s="17"/>
      <c r="H1114" s="35"/>
      <c r="I1114" s="36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3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</row>
    <row r="1115" customFormat="1" spans="1:72">
      <c r="A1115" s="20"/>
      <c r="C1115" s="4"/>
      <c r="D1115" s="1"/>
      <c r="E1115" s="1"/>
      <c r="F1115" s="17"/>
      <c r="G1115" s="17"/>
      <c r="H1115" s="35"/>
      <c r="I1115" s="36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3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</row>
    <row r="1116" customFormat="1" spans="1:72">
      <c r="A1116" s="20"/>
      <c r="C1116" s="4"/>
      <c r="D1116" s="1"/>
      <c r="E1116" s="1"/>
      <c r="F1116" s="17"/>
      <c r="G1116" s="17"/>
      <c r="H1116" s="35"/>
      <c r="I1116" s="36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3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</row>
    <row r="1117" customFormat="1" spans="1:72">
      <c r="A1117" s="20"/>
      <c r="C1117" s="4"/>
      <c r="D1117" s="1"/>
      <c r="E1117" s="1"/>
      <c r="F1117" s="17"/>
      <c r="G1117" s="17"/>
      <c r="H1117" s="35"/>
      <c r="I1117" s="36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3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</row>
    <row r="1118" customFormat="1" spans="1:72">
      <c r="A1118" s="20"/>
      <c r="C1118" s="4"/>
      <c r="D1118" s="1"/>
      <c r="E1118" s="1"/>
      <c r="F1118" s="17"/>
      <c r="G1118" s="17"/>
      <c r="H1118" s="35"/>
      <c r="I1118" s="36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3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</row>
    <row r="1119" customFormat="1" spans="1:72">
      <c r="A1119" s="20"/>
      <c r="C1119" s="4"/>
      <c r="D1119" s="1"/>
      <c r="E1119" s="1"/>
      <c r="F1119" s="17"/>
      <c r="G1119" s="17"/>
      <c r="H1119" s="35"/>
      <c r="I1119" s="36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3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</row>
    <row r="1120" customFormat="1" spans="1:72">
      <c r="A1120" s="20"/>
      <c r="C1120" s="4"/>
      <c r="D1120" s="1"/>
      <c r="E1120" s="1"/>
      <c r="F1120" s="17"/>
      <c r="G1120" s="17"/>
      <c r="H1120" s="35"/>
      <c r="I1120" s="36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3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</row>
    <row r="1121" customFormat="1" spans="1:72">
      <c r="A1121" s="20"/>
      <c r="C1121" s="4"/>
      <c r="D1121" s="1"/>
      <c r="E1121" s="1"/>
      <c r="F1121" s="17"/>
      <c r="G1121" s="17"/>
      <c r="H1121" s="35"/>
      <c r="I1121" s="36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3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</row>
    <row r="1122" customFormat="1" spans="1:72">
      <c r="A1122" s="20"/>
      <c r="C1122" s="4"/>
      <c r="D1122" s="1"/>
      <c r="E1122" s="1"/>
      <c r="F1122" s="17"/>
      <c r="G1122" s="17"/>
      <c r="H1122" s="35"/>
      <c r="I1122" s="36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3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</row>
    <row r="1123" customFormat="1" spans="1:72">
      <c r="A1123" s="20"/>
      <c r="C1123" s="4"/>
      <c r="D1123" s="1"/>
      <c r="E1123" s="1"/>
      <c r="F1123" s="17"/>
      <c r="G1123" s="17"/>
      <c r="H1123" s="35"/>
      <c r="I1123" s="36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3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</row>
    <row r="1124" customFormat="1" spans="1:72">
      <c r="A1124" s="20"/>
      <c r="C1124" s="4"/>
      <c r="D1124" s="1"/>
      <c r="E1124" s="1"/>
      <c r="F1124" s="17"/>
      <c r="G1124" s="17"/>
      <c r="H1124" s="35"/>
      <c r="I1124" s="36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3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</row>
    <row r="1125" customFormat="1" spans="1:72">
      <c r="A1125" s="20"/>
      <c r="C1125" s="4"/>
      <c r="D1125" s="1"/>
      <c r="E1125" s="1"/>
      <c r="F1125" s="17"/>
      <c r="G1125" s="17"/>
      <c r="H1125" s="35"/>
      <c r="I1125" s="36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3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</row>
    <row r="1126" customFormat="1" spans="1:72">
      <c r="A1126" s="20"/>
      <c r="C1126" s="4"/>
      <c r="D1126" s="1"/>
      <c r="E1126" s="1"/>
      <c r="F1126" s="17"/>
      <c r="G1126" s="17"/>
      <c r="H1126" s="35"/>
      <c r="I1126" s="36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3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</row>
    <row r="1127" customFormat="1" spans="1:72">
      <c r="A1127" s="20"/>
      <c r="C1127" s="4"/>
      <c r="D1127" s="1"/>
      <c r="E1127" s="1"/>
      <c r="F1127" s="17"/>
      <c r="G1127" s="17"/>
      <c r="H1127" s="35"/>
      <c r="I1127" s="36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3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</row>
    <row r="1128" customFormat="1" spans="1:72">
      <c r="A1128" s="20"/>
      <c r="C1128" s="4"/>
      <c r="D1128" s="1"/>
      <c r="E1128" s="1"/>
      <c r="F1128" s="17"/>
      <c r="G1128" s="17"/>
      <c r="H1128" s="35"/>
      <c r="I1128" s="36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3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</row>
    <row r="1129" customFormat="1" spans="1:72">
      <c r="A1129" s="20"/>
      <c r="C1129" s="4"/>
      <c r="D1129" s="1"/>
      <c r="E1129" s="1"/>
      <c r="F1129" s="17"/>
      <c r="G1129" s="17"/>
      <c r="H1129" s="35"/>
      <c r="I1129" s="36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3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</row>
    <row r="1130" customFormat="1" spans="1:72">
      <c r="A1130" s="20"/>
      <c r="C1130" s="4"/>
      <c r="D1130" s="1"/>
      <c r="E1130" s="1"/>
      <c r="F1130" s="17"/>
      <c r="G1130" s="17"/>
      <c r="H1130" s="35"/>
      <c r="I1130" s="36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3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</row>
    <row r="1131" customFormat="1" spans="1:72">
      <c r="A1131" s="20"/>
      <c r="C1131" s="4"/>
      <c r="D1131" s="1"/>
      <c r="E1131" s="1"/>
      <c r="F1131" s="17"/>
      <c r="G1131" s="17"/>
      <c r="H1131" s="35"/>
      <c r="I1131" s="36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3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</row>
    <row r="1132" customFormat="1" spans="1:72">
      <c r="A1132" s="20"/>
      <c r="C1132" s="4"/>
      <c r="D1132" s="1"/>
      <c r="E1132" s="1"/>
      <c r="F1132" s="17"/>
      <c r="G1132" s="17"/>
      <c r="H1132" s="35"/>
      <c r="I1132" s="36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3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</row>
    <row r="1133" customFormat="1" spans="1:72">
      <c r="A1133" s="20"/>
      <c r="C1133" s="4"/>
      <c r="D1133" s="1"/>
      <c r="E1133" s="1"/>
      <c r="F1133" s="17"/>
      <c r="G1133" s="17"/>
      <c r="H1133" s="35"/>
      <c r="I1133" s="36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3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</row>
    <row r="1134" customFormat="1" spans="1:72">
      <c r="A1134" s="20"/>
      <c r="C1134" s="4"/>
      <c r="D1134" s="1"/>
      <c r="E1134" s="1"/>
      <c r="F1134" s="17"/>
      <c r="G1134" s="17"/>
      <c r="H1134" s="35"/>
      <c r="I1134" s="36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3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</row>
    <row r="1135" customFormat="1" spans="1:72">
      <c r="A1135" s="20"/>
      <c r="C1135" s="4"/>
      <c r="D1135" s="1"/>
      <c r="E1135" s="1"/>
      <c r="F1135" s="17"/>
      <c r="G1135" s="17"/>
      <c r="H1135" s="35"/>
      <c r="I1135" s="36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3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</row>
    <row r="1136" customFormat="1" spans="1:72">
      <c r="A1136" s="20"/>
      <c r="C1136" s="4"/>
      <c r="D1136" s="1"/>
      <c r="E1136" s="1"/>
      <c r="F1136" s="17"/>
      <c r="G1136" s="17"/>
      <c r="H1136" s="35"/>
      <c r="I1136" s="36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3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</row>
    <row r="1137" customFormat="1" spans="1:72">
      <c r="A1137" s="20"/>
      <c r="C1137" s="4"/>
      <c r="D1137" s="1"/>
      <c r="E1137" s="1"/>
      <c r="F1137" s="17"/>
      <c r="G1137" s="17"/>
      <c r="H1137" s="35"/>
      <c r="I1137" s="36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3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  <c r="BO1137" s="17"/>
      <c r="BP1137" s="17"/>
      <c r="BQ1137" s="17"/>
      <c r="BR1137" s="17"/>
      <c r="BS1137" s="17"/>
      <c r="BT1137" s="17"/>
    </row>
    <row r="1138" customFormat="1" spans="1:72">
      <c r="A1138" s="20"/>
      <c r="C1138" s="4"/>
      <c r="D1138" s="1"/>
      <c r="E1138" s="1"/>
      <c r="F1138" s="17"/>
      <c r="G1138" s="17"/>
      <c r="H1138" s="35"/>
      <c r="I1138" s="36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3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</row>
    <row r="1139" customFormat="1" spans="1:72">
      <c r="A1139" s="20"/>
      <c r="C1139" s="4"/>
      <c r="D1139" s="1"/>
      <c r="E1139" s="1"/>
      <c r="F1139" s="17"/>
      <c r="G1139" s="17"/>
      <c r="H1139" s="35"/>
      <c r="I1139" s="36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3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  <c r="BO1139" s="17"/>
      <c r="BP1139" s="17"/>
      <c r="BQ1139" s="17"/>
      <c r="BR1139" s="17"/>
      <c r="BS1139" s="17"/>
      <c r="BT1139" s="17"/>
    </row>
    <row r="1140" customFormat="1" spans="1:72">
      <c r="A1140" s="20"/>
      <c r="C1140" s="4"/>
      <c r="D1140" s="1"/>
      <c r="E1140" s="1"/>
      <c r="F1140" s="17"/>
      <c r="G1140" s="17"/>
      <c r="H1140" s="35"/>
      <c r="I1140" s="36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3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</row>
    <row r="1141" customFormat="1" spans="1:72">
      <c r="A1141" s="20"/>
      <c r="C1141" s="4"/>
      <c r="D1141" s="1"/>
      <c r="E1141" s="1"/>
      <c r="F1141" s="17"/>
      <c r="G1141" s="17"/>
      <c r="H1141" s="35"/>
      <c r="I1141" s="36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3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</row>
    <row r="1142" customFormat="1" spans="1:72">
      <c r="A1142" s="20"/>
      <c r="C1142" s="4"/>
      <c r="D1142" s="1"/>
      <c r="E1142" s="1"/>
      <c r="F1142" s="17"/>
      <c r="G1142" s="17"/>
      <c r="H1142" s="35"/>
      <c r="I1142" s="36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3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</row>
    <row r="1143" customFormat="1" spans="1:72">
      <c r="A1143" s="20"/>
      <c r="C1143" s="4"/>
      <c r="D1143" s="1"/>
      <c r="E1143" s="1"/>
      <c r="F1143" s="17"/>
      <c r="G1143" s="17"/>
      <c r="H1143" s="35"/>
      <c r="I1143" s="36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3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</row>
    <row r="1144" customFormat="1" spans="1:72">
      <c r="A1144" s="20"/>
      <c r="C1144" s="4"/>
      <c r="D1144" s="1"/>
      <c r="E1144" s="1"/>
      <c r="F1144" s="17"/>
      <c r="G1144" s="17"/>
      <c r="H1144" s="35"/>
      <c r="I1144" s="36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3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</row>
    <row r="1145" customFormat="1" spans="1:72">
      <c r="A1145" s="20"/>
      <c r="C1145" s="4"/>
      <c r="D1145" s="1"/>
      <c r="E1145" s="1"/>
      <c r="F1145" s="17"/>
      <c r="G1145" s="17"/>
      <c r="H1145" s="35"/>
      <c r="I1145" s="36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3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</row>
    <row r="1146" customFormat="1" spans="1:72">
      <c r="A1146" s="20"/>
      <c r="C1146" s="4"/>
      <c r="D1146" s="1"/>
      <c r="E1146" s="1"/>
      <c r="F1146" s="17"/>
      <c r="G1146" s="17"/>
      <c r="H1146" s="35"/>
      <c r="I1146" s="36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3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</row>
    <row r="1147" customFormat="1" spans="1:72">
      <c r="A1147" s="20"/>
      <c r="C1147" s="4"/>
      <c r="D1147" s="1"/>
      <c r="E1147" s="1"/>
      <c r="F1147" s="17"/>
      <c r="G1147" s="17"/>
      <c r="H1147" s="35"/>
      <c r="I1147" s="36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3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</row>
    <row r="1148" customFormat="1" spans="1:72">
      <c r="A1148" s="20"/>
      <c r="C1148" s="4"/>
      <c r="D1148" s="1"/>
      <c r="E1148" s="1"/>
      <c r="F1148" s="17"/>
      <c r="G1148" s="17"/>
      <c r="H1148" s="35"/>
      <c r="I1148" s="36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3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</row>
    <row r="1149" customFormat="1" spans="1:72">
      <c r="A1149" s="20"/>
      <c r="C1149" s="4"/>
      <c r="D1149" s="1"/>
      <c r="E1149" s="1"/>
      <c r="F1149" s="17"/>
      <c r="G1149" s="17"/>
      <c r="H1149" s="35"/>
      <c r="I1149" s="36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3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</row>
    <row r="1150" customFormat="1" spans="1:72">
      <c r="A1150" s="20"/>
      <c r="C1150" s="4"/>
      <c r="D1150" s="1"/>
      <c r="E1150" s="1"/>
      <c r="F1150" s="17"/>
      <c r="G1150" s="17"/>
      <c r="H1150" s="35"/>
      <c r="I1150" s="36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3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</row>
    <row r="1151" customFormat="1" spans="1:72">
      <c r="A1151" s="20"/>
      <c r="C1151" s="4"/>
      <c r="D1151" s="1"/>
      <c r="E1151" s="1"/>
      <c r="F1151" s="17"/>
      <c r="G1151" s="17"/>
      <c r="H1151" s="35"/>
      <c r="I1151" s="36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3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</row>
    <row r="1152" customFormat="1" spans="1:72">
      <c r="A1152" s="20"/>
      <c r="C1152" s="4"/>
      <c r="D1152" s="1"/>
      <c r="E1152" s="1"/>
      <c r="F1152" s="17"/>
      <c r="G1152" s="17"/>
      <c r="H1152" s="35"/>
      <c r="I1152" s="36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3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</row>
    <row r="1153" customFormat="1" spans="1:72">
      <c r="A1153" s="20"/>
      <c r="C1153" s="4"/>
      <c r="D1153" s="1"/>
      <c r="E1153" s="1"/>
      <c r="F1153" s="17"/>
      <c r="G1153" s="17"/>
      <c r="H1153" s="35"/>
      <c r="I1153" s="36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3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</row>
    <row r="1154" customFormat="1" spans="1:72">
      <c r="A1154" s="20"/>
      <c r="C1154" s="4"/>
      <c r="D1154" s="1"/>
      <c r="E1154" s="1"/>
      <c r="F1154" s="17"/>
      <c r="G1154" s="17"/>
      <c r="H1154" s="35"/>
      <c r="I1154" s="36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3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</row>
    <row r="1155" customFormat="1" spans="1:72">
      <c r="A1155" s="20"/>
      <c r="C1155" s="4"/>
      <c r="D1155" s="1"/>
      <c r="E1155" s="1"/>
      <c r="F1155" s="17"/>
      <c r="G1155" s="17"/>
      <c r="H1155" s="35"/>
      <c r="I1155" s="36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3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</row>
    <row r="1156" customFormat="1" spans="1:72">
      <c r="A1156" s="20"/>
      <c r="C1156" s="4"/>
      <c r="D1156" s="1"/>
      <c r="E1156" s="1"/>
      <c r="F1156" s="17"/>
      <c r="G1156" s="17"/>
      <c r="H1156" s="35"/>
      <c r="I1156" s="36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3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</row>
    <row r="1157" customFormat="1" spans="1:72">
      <c r="A1157" s="20"/>
      <c r="C1157" s="4"/>
      <c r="D1157" s="1"/>
      <c r="E1157" s="1"/>
      <c r="F1157" s="17"/>
      <c r="G1157" s="17"/>
      <c r="H1157" s="35"/>
      <c r="I1157" s="36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3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</row>
    <row r="1158" customFormat="1" spans="1:72">
      <c r="A1158" s="20"/>
      <c r="C1158" s="4"/>
      <c r="D1158" s="1"/>
      <c r="E1158" s="1"/>
      <c r="F1158" s="17"/>
      <c r="G1158" s="17"/>
      <c r="H1158" s="35"/>
      <c r="I1158" s="36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3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</row>
    <row r="1159" customFormat="1" spans="1:72">
      <c r="A1159" s="20"/>
      <c r="C1159" s="4"/>
      <c r="D1159" s="1"/>
      <c r="E1159" s="1"/>
      <c r="F1159" s="17"/>
      <c r="G1159" s="17"/>
      <c r="H1159" s="35"/>
      <c r="I1159" s="36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3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</row>
    <row r="1160" customFormat="1" spans="1:72">
      <c r="A1160" s="20"/>
      <c r="C1160" s="4"/>
      <c r="D1160" s="1"/>
      <c r="E1160" s="1"/>
      <c r="F1160" s="17"/>
      <c r="G1160" s="17"/>
      <c r="H1160" s="35"/>
      <c r="I1160" s="36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3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</row>
    <row r="1161" customFormat="1" spans="1:72">
      <c r="A1161" s="20"/>
      <c r="C1161" s="4"/>
      <c r="D1161" s="1"/>
      <c r="E1161" s="1"/>
      <c r="F1161" s="17"/>
      <c r="G1161" s="17"/>
      <c r="H1161" s="35"/>
      <c r="I1161" s="36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3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</row>
    <row r="1162" customFormat="1" spans="1:72">
      <c r="A1162" s="20"/>
      <c r="C1162" s="4"/>
      <c r="D1162" s="1"/>
      <c r="E1162" s="1"/>
      <c r="F1162" s="17"/>
      <c r="G1162" s="17"/>
      <c r="H1162" s="35"/>
      <c r="I1162" s="36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3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</row>
    <row r="1163" customFormat="1" spans="1:72">
      <c r="A1163" s="20"/>
      <c r="C1163" s="4"/>
      <c r="D1163" s="1"/>
      <c r="E1163" s="1"/>
      <c r="F1163" s="17"/>
      <c r="G1163" s="17"/>
      <c r="H1163" s="35"/>
      <c r="I1163" s="36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3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</row>
    <row r="1164" customFormat="1" spans="1:72">
      <c r="A1164" s="20"/>
      <c r="C1164" s="4"/>
      <c r="D1164" s="1"/>
      <c r="E1164" s="1"/>
      <c r="F1164" s="17"/>
      <c r="G1164" s="17"/>
      <c r="H1164" s="35"/>
      <c r="I1164" s="36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3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</row>
    <row r="1165" customFormat="1" spans="1:72">
      <c r="A1165" s="20"/>
      <c r="C1165" s="4"/>
      <c r="D1165" s="1"/>
      <c r="E1165" s="1"/>
      <c r="F1165" s="17"/>
      <c r="G1165" s="17"/>
      <c r="H1165" s="35"/>
      <c r="I1165" s="36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3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</row>
    <row r="1166" customFormat="1" spans="1:72">
      <c r="A1166" s="20"/>
      <c r="C1166" s="4"/>
      <c r="D1166" s="1"/>
      <c r="E1166" s="1"/>
      <c r="F1166" s="17"/>
      <c r="G1166" s="17"/>
      <c r="H1166" s="35"/>
      <c r="I1166" s="36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3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</row>
    <row r="1167" customFormat="1" spans="1:72">
      <c r="A1167" s="20"/>
      <c r="C1167" s="4"/>
      <c r="D1167" s="1"/>
      <c r="E1167" s="1"/>
      <c r="F1167" s="17"/>
      <c r="G1167" s="17"/>
      <c r="H1167" s="35"/>
      <c r="I1167" s="36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3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</row>
    <row r="1168" customFormat="1" spans="1:72">
      <c r="A1168" s="20"/>
      <c r="C1168" s="4"/>
      <c r="D1168" s="1"/>
      <c r="E1168" s="1"/>
      <c r="F1168" s="17"/>
      <c r="G1168" s="17"/>
      <c r="H1168" s="35"/>
      <c r="I1168" s="36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3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</row>
    <row r="1169" customFormat="1" spans="1:72">
      <c r="A1169" s="20"/>
      <c r="C1169" s="4"/>
      <c r="D1169" s="1"/>
      <c r="E1169" s="1"/>
      <c r="F1169" s="17"/>
      <c r="G1169" s="17"/>
      <c r="H1169" s="35"/>
      <c r="I1169" s="36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3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  <c r="BO1169" s="17"/>
      <c r="BP1169" s="17"/>
      <c r="BQ1169" s="17"/>
      <c r="BR1169" s="17"/>
      <c r="BS1169" s="17"/>
      <c r="BT1169" s="17"/>
    </row>
    <row r="1170" customFormat="1" spans="1:72">
      <c r="A1170" s="20"/>
      <c r="C1170" s="4"/>
      <c r="D1170" s="1"/>
      <c r="E1170" s="1"/>
      <c r="F1170" s="17"/>
      <c r="G1170" s="17"/>
      <c r="H1170" s="35"/>
      <c r="I1170" s="36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3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</row>
    <row r="1171" customFormat="1" spans="1:72">
      <c r="A1171" s="20"/>
      <c r="C1171" s="4"/>
      <c r="D1171" s="1"/>
      <c r="E1171" s="1"/>
      <c r="F1171" s="17"/>
      <c r="G1171" s="17"/>
      <c r="H1171" s="35"/>
      <c r="I1171" s="36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3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</row>
    <row r="1172" customFormat="1" spans="1:72">
      <c r="A1172" s="20"/>
      <c r="C1172" s="4"/>
      <c r="D1172" s="1"/>
      <c r="E1172" s="1"/>
      <c r="F1172" s="17"/>
      <c r="G1172" s="17"/>
      <c r="H1172" s="35"/>
      <c r="I1172" s="36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3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</row>
    <row r="1173" customFormat="1" spans="1:72">
      <c r="A1173" s="20"/>
      <c r="C1173" s="4"/>
      <c r="D1173" s="1"/>
      <c r="E1173" s="1"/>
      <c r="F1173" s="17"/>
      <c r="G1173" s="17"/>
      <c r="H1173" s="35"/>
      <c r="I1173" s="36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3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</row>
    <row r="1174" customFormat="1" spans="1:72">
      <c r="A1174" s="20"/>
      <c r="C1174" s="4"/>
      <c r="D1174" s="1"/>
      <c r="E1174" s="1"/>
      <c r="F1174" s="17"/>
      <c r="G1174" s="17"/>
      <c r="H1174" s="35"/>
      <c r="I1174" s="36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3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T1174" s="17"/>
    </row>
    <row r="1175" customFormat="1" spans="1:72">
      <c r="A1175" s="20"/>
      <c r="C1175" s="4"/>
      <c r="D1175" s="1"/>
      <c r="E1175" s="1"/>
      <c r="F1175" s="17"/>
      <c r="G1175" s="17"/>
      <c r="H1175" s="35"/>
      <c r="I1175" s="36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3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</row>
    <row r="1176" customFormat="1" spans="1:72">
      <c r="A1176" s="20"/>
      <c r="C1176" s="4"/>
      <c r="D1176" s="1"/>
      <c r="E1176" s="1"/>
      <c r="F1176" s="17"/>
      <c r="G1176" s="17"/>
      <c r="H1176" s="35"/>
      <c r="I1176" s="36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3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</row>
    <row r="1177" customFormat="1" spans="1:72">
      <c r="A1177" s="20"/>
      <c r="C1177" s="4"/>
      <c r="D1177" s="1"/>
      <c r="E1177" s="1"/>
      <c r="F1177" s="17"/>
      <c r="G1177" s="17"/>
      <c r="H1177" s="35"/>
      <c r="I1177" s="36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3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</row>
    <row r="1178" customFormat="1" spans="1:72">
      <c r="A1178" s="20"/>
      <c r="C1178" s="4"/>
      <c r="D1178" s="1"/>
      <c r="E1178" s="1"/>
      <c r="F1178" s="17"/>
      <c r="G1178" s="17"/>
      <c r="H1178" s="35"/>
      <c r="I1178" s="36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3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</row>
    <row r="1179" customFormat="1" spans="1:72">
      <c r="A1179" s="20"/>
      <c r="C1179" s="4"/>
      <c r="D1179" s="1"/>
      <c r="E1179" s="1"/>
      <c r="F1179" s="17"/>
      <c r="G1179" s="17"/>
      <c r="H1179" s="35"/>
      <c r="I1179" s="36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3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</row>
    <row r="1180" customFormat="1" spans="1:72">
      <c r="A1180" s="20"/>
      <c r="C1180" s="4"/>
      <c r="D1180" s="1"/>
      <c r="E1180" s="1"/>
      <c r="F1180" s="17"/>
      <c r="G1180" s="17"/>
      <c r="H1180" s="35"/>
      <c r="I1180" s="36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3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</row>
    <row r="1181" customFormat="1" spans="1:72">
      <c r="A1181" s="20"/>
      <c r="C1181" s="4"/>
      <c r="D1181" s="1"/>
      <c r="E1181" s="1"/>
      <c r="F1181" s="17"/>
      <c r="G1181" s="17"/>
      <c r="H1181" s="35"/>
      <c r="I1181" s="36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3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</row>
    <row r="1182" customFormat="1" spans="1:72">
      <c r="A1182" s="20"/>
      <c r="C1182" s="4"/>
      <c r="D1182" s="1"/>
      <c r="E1182" s="1"/>
      <c r="F1182" s="17"/>
      <c r="G1182" s="17"/>
      <c r="H1182" s="35"/>
      <c r="I1182" s="36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3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</row>
    <row r="1183" customFormat="1" spans="1:72">
      <c r="A1183" s="20"/>
      <c r="C1183" s="4"/>
      <c r="D1183" s="1"/>
      <c r="E1183" s="1"/>
      <c r="F1183" s="17"/>
      <c r="G1183" s="17"/>
      <c r="H1183" s="35"/>
      <c r="I1183" s="36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3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</row>
    <row r="1184" customFormat="1" spans="1:72">
      <c r="A1184" s="20"/>
      <c r="C1184" s="4"/>
      <c r="D1184" s="1"/>
      <c r="E1184" s="1"/>
      <c r="F1184" s="17"/>
      <c r="G1184" s="17"/>
      <c r="H1184" s="35"/>
      <c r="I1184" s="36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3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</row>
    <row r="1185" customFormat="1" spans="1:72">
      <c r="A1185" s="20"/>
      <c r="C1185" s="4"/>
      <c r="D1185" s="1"/>
      <c r="E1185" s="1"/>
      <c r="F1185" s="17"/>
      <c r="G1185" s="17"/>
      <c r="H1185" s="35"/>
      <c r="I1185" s="36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3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  <c r="BO1185" s="17"/>
      <c r="BP1185" s="17"/>
      <c r="BQ1185" s="17"/>
      <c r="BR1185" s="17"/>
      <c r="BS1185" s="17"/>
      <c r="BT1185" s="17"/>
    </row>
    <row r="1186" customFormat="1" spans="1:72">
      <c r="A1186" s="20"/>
      <c r="C1186" s="4"/>
      <c r="D1186" s="1"/>
      <c r="E1186" s="1"/>
      <c r="F1186" s="17"/>
      <c r="G1186" s="17"/>
      <c r="H1186" s="35"/>
      <c r="I1186" s="36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3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</row>
    <row r="1187" customFormat="1" spans="1:72">
      <c r="A1187" s="20"/>
      <c r="C1187" s="4"/>
      <c r="D1187" s="1"/>
      <c r="E1187" s="1"/>
      <c r="F1187" s="17"/>
      <c r="G1187" s="17"/>
      <c r="H1187" s="35"/>
      <c r="I1187" s="36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3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</row>
    <row r="1188" customFormat="1" spans="1:72">
      <c r="A1188" s="20"/>
      <c r="C1188" s="4"/>
      <c r="D1188" s="1"/>
      <c r="E1188" s="1"/>
      <c r="F1188" s="17"/>
      <c r="G1188" s="17"/>
      <c r="H1188" s="35"/>
      <c r="I1188" s="36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3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</row>
    <row r="1189" customFormat="1" spans="1:72">
      <c r="A1189" s="20"/>
      <c r="C1189" s="4"/>
      <c r="D1189" s="1"/>
      <c r="E1189" s="1"/>
      <c r="F1189" s="17"/>
      <c r="G1189" s="17"/>
      <c r="H1189" s="35"/>
      <c r="I1189" s="36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3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</row>
    <row r="1190" customFormat="1" spans="1:72">
      <c r="C1190" s="4">
        <f t="shared" ref="C1190:C1251" si="59">ROW()-4</f>
        <v>1186</v>
      </c>
      <c r="D1190" s="1"/>
      <c r="E1190" s="1"/>
      <c r="F1190" s="17"/>
      <c r="G1190" s="17">
        <v>0</v>
      </c>
      <c r="H1190" s="35">
        <f t="shared" ref="H1190:H1253" si="60">G1190+I1190-AO1190</f>
        <v>0</v>
      </c>
      <c r="I1190" s="36">
        <f t="shared" ref="I1190:I1253" si="61">SUM(J1190:AN1190)</f>
        <v>0</v>
      </c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37">
        <f t="shared" ref="AO1190:AO1253" si="62">SUM(AP1190:BT1190)</f>
        <v>0</v>
      </c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</row>
    <row r="1191" customFormat="1" spans="1:72">
      <c r="C1191" s="4">
        <f t="shared" si="59"/>
        <v>1187</v>
      </c>
      <c r="D1191" s="1"/>
      <c r="E1191" s="1"/>
      <c r="F1191" s="17"/>
      <c r="G1191" s="17">
        <v>0</v>
      </c>
      <c r="H1191" s="35">
        <f t="shared" si="60"/>
        <v>0</v>
      </c>
      <c r="I1191" s="36">
        <f t="shared" si="61"/>
        <v>0</v>
      </c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37">
        <f t="shared" si="62"/>
        <v>0</v>
      </c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</row>
    <row r="1192" customFormat="1" spans="1:72">
      <c r="C1192" s="4">
        <f t="shared" si="59"/>
        <v>1188</v>
      </c>
      <c r="D1192" s="1"/>
      <c r="E1192" s="1"/>
      <c r="F1192" s="17"/>
      <c r="G1192" s="17">
        <v>0</v>
      </c>
      <c r="H1192" s="35">
        <f t="shared" si="60"/>
        <v>0</v>
      </c>
      <c r="I1192" s="36">
        <f t="shared" si="61"/>
        <v>0</v>
      </c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37">
        <f t="shared" si="62"/>
        <v>0</v>
      </c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</row>
    <row r="1193" customFormat="1" spans="1:72">
      <c r="C1193" s="4">
        <f t="shared" si="59"/>
        <v>1189</v>
      </c>
      <c r="D1193" s="1"/>
      <c r="E1193" s="1"/>
      <c r="F1193" s="17"/>
      <c r="G1193" s="17">
        <v>0</v>
      </c>
      <c r="H1193" s="35">
        <f t="shared" si="60"/>
        <v>0</v>
      </c>
      <c r="I1193" s="36">
        <f t="shared" si="61"/>
        <v>0</v>
      </c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37">
        <f t="shared" si="62"/>
        <v>0</v>
      </c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</row>
    <row r="1194" customFormat="1" spans="1:72">
      <c r="C1194" s="4">
        <f t="shared" si="59"/>
        <v>1190</v>
      </c>
      <c r="D1194" s="1"/>
      <c r="E1194" s="1"/>
      <c r="F1194" s="17"/>
      <c r="G1194" s="17">
        <v>0</v>
      </c>
      <c r="H1194" s="35">
        <f t="shared" si="60"/>
        <v>0</v>
      </c>
      <c r="I1194" s="36">
        <f t="shared" si="61"/>
        <v>0</v>
      </c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37">
        <f t="shared" si="62"/>
        <v>0</v>
      </c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</row>
    <row r="1195" customFormat="1" spans="1:72">
      <c r="C1195" s="4">
        <f t="shared" si="59"/>
        <v>1191</v>
      </c>
      <c r="D1195" s="1"/>
      <c r="E1195" s="1"/>
      <c r="F1195" s="17"/>
      <c r="G1195" s="17">
        <v>0</v>
      </c>
      <c r="H1195" s="35">
        <f t="shared" si="60"/>
        <v>0</v>
      </c>
      <c r="I1195" s="36">
        <f t="shared" si="61"/>
        <v>0</v>
      </c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37">
        <f t="shared" si="62"/>
        <v>0</v>
      </c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</row>
    <row r="1196" customFormat="1" spans="1:72">
      <c r="C1196" s="4">
        <f t="shared" si="59"/>
        <v>1192</v>
      </c>
      <c r="D1196" s="1"/>
      <c r="E1196" s="1"/>
      <c r="F1196" s="17"/>
      <c r="G1196" s="17">
        <v>0</v>
      </c>
      <c r="H1196" s="35">
        <f t="shared" si="60"/>
        <v>0</v>
      </c>
      <c r="I1196" s="36">
        <f t="shared" si="61"/>
        <v>0</v>
      </c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37">
        <f t="shared" si="62"/>
        <v>0</v>
      </c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</row>
    <row r="1197" customFormat="1" spans="1:72">
      <c r="C1197" s="4">
        <f t="shared" si="59"/>
        <v>1193</v>
      </c>
      <c r="D1197" s="1"/>
      <c r="E1197" s="1"/>
      <c r="F1197" s="17"/>
      <c r="G1197" s="17">
        <v>0</v>
      </c>
      <c r="H1197" s="35">
        <f t="shared" si="60"/>
        <v>0</v>
      </c>
      <c r="I1197" s="36">
        <f t="shared" si="61"/>
        <v>0</v>
      </c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37">
        <f t="shared" si="62"/>
        <v>0</v>
      </c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</row>
    <row r="1198" customFormat="1" spans="1:72">
      <c r="C1198" s="4">
        <f t="shared" si="59"/>
        <v>1194</v>
      </c>
      <c r="D1198" s="1"/>
      <c r="E1198" s="1"/>
      <c r="F1198" s="17"/>
      <c r="G1198" s="17">
        <v>0</v>
      </c>
      <c r="H1198" s="35">
        <f t="shared" si="60"/>
        <v>0</v>
      </c>
      <c r="I1198" s="36">
        <f t="shared" si="61"/>
        <v>0</v>
      </c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37">
        <f t="shared" si="62"/>
        <v>0</v>
      </c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</row>
    <row r="1199" customFormat="1" spans="1:72">
      <c r="C1199" s="4">
        <f t="shared" si="59"/>
        <v>1195</v>
      </c>
      <c r="D1199" s="1"/>
      <c r="E1199" s="1"/>
      <c r="F1199" s="17"/>
      <c r="G1199" s="17">
        <v>0</v>
      </c>
      <c r="H1199" s="35">
        <f t="shared" si="60"/>
        <v>0</v>
      </c>
      <c r="I1199" s="36">
        <f t="shared" si="61"/>
        <v>0</v>
      </c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37">
        <f t="shared" si="62"/>
        <v>0</v>
      </c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</row>
    <row r="1200" customFormat="1" spans="1:72">
      <c r="C1200" s="4">
        <f t="shared" si="59"/>
        <v>1196</v>
      </c>
      <c r="D1200" s="1"/>
      <c r="E1200" s="1"/>
      <c r="F1200" s="17"/>
      <c r="G1200" s="17">
        <v>0</v>
      </c>
      <c r="H1200" s="35">
        <f t="shared" si="60"/>
        <v>0</v>
      </c>
      <c r="I1200" s="36">
        <f t="shared" si="61"/>
        <v>0</v>
      </c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37">
        <f t="shared" si="62"/>
        <v>0</v>
      </c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</row>
    <row r="1201" customFormat="1" spans="3:72">
      <c r="C1201" s="4">
        <f t="shared" si="59"/>
        <v>1197</v>
      </c>
      <c r="D1201" s="1"/>
      <c r="E1201" s="1"/>
      <c r="F1201" s="17"/>
      <c r="G1201" s="17">
        <v>0</v>
      </c>
      <c r="H1201" s="35">
        <f t="shared" si="60"/>
        <v>0</v>
      </c>
      <c r="I1201" s="36">
        <f t="shared" si="61"/>
        <v>0</v>
      </c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37">
        <f t="shared" si="62"/>
        <v>0</v>
      </c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</row>
    <row r="1202" customFormat="1" spans="3:72">
      <c r="C1202" s="4">
        <f t="shared" si="59"/>
        <v>1198</v>
      </c>
      <c r="D1202" s="1"/>
      <c r="E1202" s="1"/>
      <c r="F1202" s="17"/>
      <c r="G1202" s="17">
        <v>0</v>
      </c>
      <c r="H1202" s="35">
        <f t="shared" si="60"/>
        <v>0</v>
      </c>
      <c r="I1202" s="36">
        <f t="shared" si="61"/>
        <v>0</v>
      </c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37">
        <f t="shared" si="62"/>
        <v>0</v>
      </c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</row>
    <row r="1203" customFormat="1" spans="3:72">
      <c r="C1203" s="4">
        <f t="shared" si="59"/>
        <v>1199</v>
      </c>
      <c r="D1203" s="1"/>
      <c r="E1203" s="1"/>
      <c r="F1203" s="17"/>
      <c r="G1203" s="17">
        <v>0</v>
      </c>
      <c r="H1203" s="35">
        <f t="shared" si="60"/>
        <v>0</v>
      </c>
      <c r="I1203" s="36">
        <f t="shared" si="61"/>
        <v>0</v>
      </c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37">
        <f t="shared" si="62"/>
        <v>0</v>
      </c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</row>
    <row r="1204" customFormat="1" spans="3:72">
      <c r="C1204" s="4">
        <f t="shared" si="59"/>
        <v>1200</v>
      </c>
      <c r="D1204" s="1"/>
      <c r="E1204" s="1"/>
      <c r="F1204" s="17"/>
      <c r="G1204" s="17">
        <v>0</v>
      </c>
      <c r="H1204" s="35">
        <f t="shared" si="60"/>
        <v>0</v>
      </c>
      <c r="I1204" s="36">
        <f t="shared" si="61"/>
        <v>0</v>
      </c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37">
        <f t="shared" si="62"/>
        <v>0</v>
      </c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</row>
    <row r="1205" customFormat="1" spans="3:72">
      <c r="C1205" s="4">
        <f t="shared" si="59"/>
        <v>1201</v>
      </c>
      <c r="D1205" s="1"/>
      <c r="E1205" s="1"/>
      <c r="F1205" s="17"/>
      <c r="G1205" s="17">
        <v>0</v>
      </c>
      <c r="H1205" s="35">
        <f t="shared" si="60"/>
        <v>0</v>
      </c>
      <c r="I1205" s="36">
        <f t="shared" si="61"/>
        <v>0</v>
      </c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37">
        <f t="shared" si="62"/>
        <v>0</v>
      </c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</row>
    <row r="1206" customFormat="1" spans="3:72">
      <c r="C1206" s="4">
        <f t="shared" si="59"/>
        <v>1202</v>
      </c>
      <c r="D1206" s="1"/>
      <c r="E1206" s="1"/>
      <c r="F1206" s="17"/>
      <c r="G1206" s="17">
        <v>0</v>
      </c>
      <c r="H1206" s="35">
        <f t="shared" si="60"/>
        <v>0</v>
      </c>
      <c r="I1206" s="36">
        <f t="shared" si="61"/>
        <v>0</v>
      </c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37">
        <f t="shared" si="62"/>
        <v>0</v>
      </c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</row>
    <row r="1207" customFormat="1" spans="3:72">
      <c r="C1207" s="4">
        <f t="shared" si="59"/>
        <v>1203</v>
      </c>
      <c r="D1207" s="1"/>
      <c r="E1207" s="1"/>
      <c r="F1207" s="17"/>
      <c r="G1207" s="17">
        <v>0</v>
      </c>
      <c r="H1207" s="35">
        <f t="shared" si="60"/>
        <v>0</v>
      </c>
      <c r="I1207" s="36">
        <f t="shared" si="61"/>
        <v>0</v>
      </c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37">
        <f t="shared" si="62"/>
        <v>0</v>
      </c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</row>
    <row r="1208" customFormat="1" spans="3:72">
      <c r="C1208" s="4">
        <f t="shared" si="59"/>
        <v>1204</v>
      </c>
      <c r="D1208" s="1"/>
      <c r="E1208" s="1"/>
      <c r="F1208" s="17"/>
      <c r="G1208" s="17">
        <v>0</v>
      </c>
      <c r="H1208" s="35">
        <f t="shared" si="60"/>
        <v>0</v>
      </c>
      <c r="I1208" s="36">
        <f t="shared" si="61"/>
        <v>0</v>
      </c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37">
        <f t="shared" si="62"/>
        <v>0</v>
      </c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</row>
    <row r="1209" customFormat="1" spans="3:72">
      <c r="C1209" s="4">
        <f t="shared" si="59"/>
        <v>1205</v>
      </c>
      <c r="D1209" s="1"/>
      <c r="E1209" s="1"/>
      <c r="F1209" s="17"/>
      <c r="G1209" s="17">
        <v>0</v>
      </c>
      <c r="H1209" s="35">
        <f t="shared" si="60"/>
        <v>0</v>
      </c>
      <c r="I1209" s="36">
        <f t="shared" si="61"/>
        <v>0</v>
      </c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37">
        <f t="shared" si="62"/>
        <v>0</v>
      </c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</row>
    <row r="1210" customFormat="1" spans="3:72">
      <c r="C1210" s="4">
        <f t="shared" si="59"/>
        <v>1206</v>
      </c>
      <c r="D1210" s="1"/>
      <c r="E1210" s="1"/>
      <c r="F1210" s="17"/>
      <c r="G1210" s="17">
        <v>0</v>
      </c>
      <c r="H1210" s="35">
        <f t="shared" si="60"/>
        <v>0</v>
      </c>
      <c r="I1210" s="36">
        <f t="shared" si="61"/>
        <v>0</v>
      </c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37">
        <f t="shared" si="62"/>
        <v>0</v>
      </c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</row>
    <row r="1211" customFormat="1" spans="3:72">
      <c r="C1211" s="4">
        <f t="shared" si="59"/>
        <v>1207</v>
      </c>
      <c r="D1211" s="1"/>
      <c r="E1211" s="1"/>
      <c r="F1211" s="17"/>
      <c r="G1211" s="17">
        <v>0</v>
      </c>
      <c r="H1211" s="35">
        <f t="shared" si="60"/>
        <v>0</v>
      </c>
      <c r="I1211" s="36">
        <f t="shared" si="61"/>
        <v>0</v>
      </c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37">
        <f t="shared" si="62"/>
        <v>0</v>
      </c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</row>
    <row r="1212" customFormat="1" spans="3:72">
      <c r="C1212" s="4">
        <f t="shared" si="59"/>
        <v>1208</v>
      </c>
      <c r="D1212" s="1"/>
      <c r="E1212" s="1"/>
      <c r="F1212" s="17"/>
      <c r="G1212" s="17">
        <v>0</v>
      </c>
      <c r="H1212" s="35">
        <f t="shared" si="60"/>
        <v>0</v>
      </c>
      <c r="I1212" s="36">
        <f t="shared" si="61"/>
        <v>0</v>
      </c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37">
        <f t="shared" si="62"/>
        <v>0</v>
      </c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</row>
    <row r="1213" customFormat="1" spans="3:72">
      <c r="C1213" s="4">
        <f t="shared" si="59"/>
        <v>1209</v>
      </c>
      <c r="D1213" s="1"/>
      <c r="E1213" s="1"/>
      <c r="F1213" s="17"/>
      <c r="G1213" s="17">
        <v>0</v>
      </c>
      <c r="H1213" s="35">
        <f t="shared" si="60"/>
        <v>0</v>
      </c>
      <c r="I1213" s="36">
        <f t="shared" si="61"/>
        <v>0</v>
      </c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37">
        <f t="shared" si="62"/>
        <v>0</v>
      </c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</row>
    <row r="1214" customFormat="1" spans="3:72">
      <c r="C1214" s="4">
        <f t="shared" si="59"/>
        <v>1210</v>
      </c>
      <c r="D1214" s="1"/>
      <c r="E1214" s="1"/>
      <c r="F1214" s="17"/>
      <c r="G1214" s="17">
        <v>0</v>
      </c>
      <c r="H1214" s="35">
        <f t="shared" si="60"/>
        <v>0</v>
      </c>
      <c r="I1214" s="36">
        <f t="shared" si="61"/>
        <v>0</v>
      </c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37">
        <f t="shared" si="62"/>
        <v>0</v>
      </c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</row>
    <row r="1215" customFormat="1" spans="3:72">
      <c r="C1215" s="4">
        <f t="shared" si="59"/>
        <v>1211</v>
      </c>
      <c r="D1215" s="1"/>
      <c r="E1215" s="1"/>
      <c r="F1215" s="17"/>
      <c r="G1215" s="17">
        <v>0</v>
      </c>
      <c r="H1215" s="35">
        <f t="shared" si="60"/>
        <v>0</v>
      </c>
      <c r="I1215" s="36">
        <f t="shared" si="61"/>
        <v>0</v>
      </c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37">
        <f t="shared" si="62"/>
        <v>0</v>
      </c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</row>
    <row r="1216" customFormat="1" spans="3:72">
      <c r="C1216" s="4">
        <f t="shared" si="59"/>
        <v>1212</v>
      </c>
      <c r="D1216" s="1"/>
      <c r="E1216" s="1"/>
      <c r="F1216" s="17"/>
      <c r="G1216" s="17">
        <v>0</v>
      </c>
      <c r="H1216" s="35">
        <f t="shared" si="60"/>
        <v>0</v>
      </c>
      <c r="I1216" s="36">
        <f t="shared" si="61"/>
        <v>0</v>
      </c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37">
        <f t="shared" si="62"/>
        <v>0</v>
      </c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</row>
    <row r="1217" customFormat="1" spans="3:72">
      <c r="C1217" s="4">
        <f t="shared" si="59"/>
        <v>1213</v>
      </c>
      <c r="D1217" s="1"/>
      <c r="E1217" s="1"/>
      <c r="F1217" s="17"/>
      <c r="G1217" s="17">
        <v>0</v>
      </c>
      <c r="H1217" s="35">
        <f t="shared" si="60"/>
        <v>0</v>
      </c>
      <c r="I1217" s="36">
        <f t="shared" si="61"/>
        <v>0</v>
      </c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37">
        <f t="shared" si="62"/>
        <v>0</v>
      </c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</row>
    <row r="1218" customFormat="1" spans="3:72">
      <c r="C1218" s="4">
        <f t="shared" si="59"/>
        <v>1214</v>
      </c>
      <c r="D1218" s="1"/>
      <c r="E1218" s="1"/>
      <c r="F1218" s="17"/>
      <c r="G1218" s="17">
        <v>0</v>
      </c>
      <c r="H1218" s="35">
        <f t="shared" si="60"/>
        <v>0</v>
      </c>
      <c r="I1218" s="36">
        <f t="shared" si="61"/>
        <v>0</v>
      </c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37">
        <f t="shared" si="62"/>
        <v>0</v>
      </c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</row>
    <row r="1219" customFormat="1" spans="3:72">
      <c r="C1219" s="4">
        <f t="shared" si="59"/>
        <v>1215</v>
      </c>
      <c r="D1219" s="1"/>
      <c r="E1219" s="1"/>
      <c r="F1219" s="17"/>
      <c r="G1219" s="17">
        <v>0</v>
      </c>
      <c r="H1219" s="35">
        <f t="shared" si="60"/>
        <v>0</v>
      </c>
      <c r="I1219" s="36">
        <f t="shared" si="61"/>
        <v>0</v>
      </c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37">
        <f t="shared" si="62"/>
        <v>0</v>
      </c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</row>
    <row r="1220" spans="3:72">
      <c r="C1220" s="4">
        <f t="shared" si="59"/>
        <v>1216</v>
      </c>
      <c r="D1220" s="1" t="s">
        <v>6082</v>
      </c>
      <c r="E1220" s="1" t="s">
        <v>5267</v>
      </c>
      <c r="F1220" s="17"/>
      <c r="G1220" s="17"/>
      <c r="H1220" s="35">
        <f t="shared" si="60"/>
        <v>0</v>
      </c>
      <c r="I1220" s="36">
        <f t="shared" si="61"/>
        <v>0</v>
      </c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37">
        <f t="shared" si="62"/>
        <v>0</v>
      </c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</row>
    <row r="1221" spans="3:72">
      <c r="C1221" s="4">
        <f t="shared" si="59"/>
        <v>1217</v>
      </c>
      <c r="D1221" s="1" t="s">
        <v>6083</v>
      </c>
      <c r="E1221" s="1" t="s">
        <v>5269</v>
      </c>
      <c r="F1221" s="17"/>
      <c r="G1221" s="17"/>
      <c r="H1221" s="35">
        <f t="shared" si="60"/>
        <v>-200</v>
      </c>
      <c r="I1221" s="36">
        <f t="shared" si="61"/>
        <v>0</v>
      </c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37">
        <f t="shared" si="62"/>
        <v>200</v>
      </c>
      <c r="AP1221" s="17">
        <v>200</v>
      </c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</row>
    <row r="1222" spans="3:72">
      <c r="C1222" s="4">
        <f t="shared" si="59"/>
        <v>1218</v>
      </c>
      <c r="D1222" s="1" t="s">
        <v>6084</v>
      </c>
      <c r="E1222" s="1" t="s">
        <v>5271</v>
      </c>
      <c r="F1222" s="17"/>
      <c r="G1222" s="17"/>
      <c r="H1222" s="35">
        <f t="shared" si="60"/>
        <v>0</v>
      </c>
      <c r="I1222" s="36">
        <f t="shared" si="61"/>
        <v>0</v>
      </c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37">
        <f t="shared" si="62"/>
        <v>0</v>
      </c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</row>
    <row r="1223" spans="3:72">
      <c r="C1223" s="4">
        <f t="shared" si="59"/>
        <v>1219</v>
      </c>
      <c r="D1223" s="1" t="s">
        <v>6085</v>
      </c>
      <c r="E1223" s="1" t="s">
        <v>5273</v>
      </c>
      <c r="F1223" s="17"/>
      <c r="G1223" s="17"/>
      <c r="H1223" s="35">
        <f t="shared" si="60"/>
        <v>-200</v>
      </c>
      <c r="I1223" s="36">
        <f t="shared" si="61"/>
        <v>0</v>
      </c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37">
        <f t="shared" si="62"/>
        <v>200</v>
      </c>
      <c r="AP1223" s="17">
        <v>200</v>
      </c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</row>
    <row r="1224" spans="3:72">
      <c r="C1224" s="4">
        <f t="shared" si="59"/>
        <v>1220</v>
      </c>
      <c r="D1224" s="1" t="s">
        <v>6086</v>
      </c>
      <c r="E1224" s="1" t="s">
        <v>5275</v>
      </c>
      <c r="F1224" s="17"/>
      <c r="G1224" s="17"/>
      <c r="H1224" s="35">
        <f t="shared" si="60"/>
        <v>50</v>
      </c>
      <c r="I1224" s="36">
        <f t="shared" si="61"/>
        <v>50</v>
      </c>
      <c r="J1224" s="17">
        <v>50</v>
      </c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37">
        <f t="shared" si="62"/>
        <v>0</v>
      </c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</row>
    <row r="1225" customFormat="1" spans="3:72">
      <c r="C1225" s="4">
        <f t="shared" si="59"/>
        <v>1221</v>
      </c>
      <c r="D1225" s="1" t="s">
        <v>6087</v>
      </c>
      <c r="E1225" s="1" t="s">
        <v>5277</v>
      </c>
      <c r="F1225" s="17"/>
      <c r="G1225" s="17"/>
      <c r="H1225" s="35">
        <f t="shared" si="60"/>
        <v>0</v>
      </c>
      <c r="I1225" s="36">
        <f t="shared" si="61"/>
        <v>0</v>
      </c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37">
        <f t="shared" si="62"/>
        <v>0</v>
      </c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</row>
    <row r="1226" spans="3:72">
      <c r="C1226" s="4">
        <f t="shared" si="59"/>
        <v>1222</v>
      </c>
      <c r="D1226" s="1" t="s">
        <v>6088</v>
      </c>
      <c r="E1226" s="1" t="s">
        <v>5278</v>
      </c>
      <c r="F1226" s="17"/>
      <c r="G1226" s="17"/>
      <c r="H1226" s="35">
        <f t="shared" si="60"/>
        <v>-205</v>
      </c>
      <c r="I1226" s="36">
        <f t="shared" si="61"/>
        <v>0</v>
      </c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37">
        <f t="shared" si="62"/>
        <v>205</v>
      </c>
      <c r="AP1226" s="17">
        <f>5+200</f>
        <v>205</v>
      </c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</row>
    <row r="1227" customFormat="1" spans="3:72">
      <c r="C1227" s="4">
        <f t="shared" si="59"/>
        <v>1223</v>
      </c>
      <c r="D1227" s="1" t="s">
        <v>6089</v>
      </c>
      <c r="E1227" s="1" t="s">
        <v>5279</v>
      </c>
      <c r="F1227" s="17"/>
      <c r="G1227" s="17"/>
      <c r="H1227" s="35">
        <f t="shared" si="60"/>
        <v>0</v>
      </c>
      <c r="I1227" s="36">
        <f t="shared" si="61"/>
        <v>0</v>
      </c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37">
        <f t="shared" si="62"/>
        <v>0</v>
      </c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  <c r="BO1227" s="17"/>
      <c r="BP1227" s="17"/>
      <c r="BQ1227" s="17"/>
      <c r="BR1227" s="17"/>
      <c r="BS1227" s="17"/>
      <c r="BT1227" s="17"/>
    </row>
    <row r="1228" customFormat="1" spans="3:72">
      <c r="C1228" s="4">
        <f t="shared" si="59"/>
        <v>1224</v>
      </c>
      <c r="D1228" s="1" t="s">
        <v>6090</v>
      </c>
      <c r="E1228" s="1" t="s">
        <v>5281</v>
      </c>
      <c r="F1228" s="17"/>
      <c r="G1228" s="17"/>
      <c r="H1228" s="35">
        <f t="shared" si="60"/>
        <v>0</v>
      </c>
      <c r="I1228" s="36">
        <f t="shared" si="61"/>
        <v>0</v>
      </c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37">
        <f t="shared" si="62"/>
        <v>0</v>
      </c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</row>
    <row r="1229" spans="3:72">
      <c r="C1229" s="4">
        <f t="shared" si="59"/>
        <v>1225</v>
      </c>
      <c r="D1229" s="1" t="s">
        <v>6091</v>
      </c>
      <c r="E1229" s="1" t="s">
        <v>5280</v>
      </c>
      <c r="F1229" s="17"/>
      <c r="G1229" s="17"/>
      <c r="H1229" s="35">
        <f t="shared" si="60"/>
        <v>-5</v>
      </c>
      <c r="I1229" s="36">
        <f t="shared" si="61"/>
        <v>0</v>
      </c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37">
        <f t="shared" si="62"/>
        <v>5</v>
      </c>
      <c r="AP1229" s="17">
        <v>5</v>
      </c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</row>
    <row r="1230" spans="3:72">
      <c r="C1230" s="4">
        <f t="shared" si="59"/>
        <v>1226</v>
      </c>
      <c r="D1230" s="1" t="s">
        <v>6092</v>
      </c>
      <c r="E1230" s="1" t="s">
        <v>5282</v>
      </c>
      <c r="F1230" s="17"/>
      <c r="G1230" s="17"/>
      <c r="H1230" s="35">
        <f t="shared" si="60"/>
        <v>-200</v>
      </c>
      <c r="I1230" s="36">
        <f t="shared" si="61"/>
        <v>0</v>
      </c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37">
        <f t="shared" si="62"/>
        <v>200</v>
      </c>
      <c r="AP1230" s="17">
        <v>200</v>
      </c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</row>
    <row r="1231" customFormat="1" spans="3:72">
      <c r="C1231" s="4">
        <f t="shared" si="59"/>
        <v>1227</v>
      </c>
      <c r="D1231" s="1" t="s">
        <v>6093</v>
      </c>
      <c r="E1231" s="1" t="s">
        <v>5283</v>
      </c>
      <c r="F1231" s="17"/>
      <c r="G1231" s="17"/>
      <c r="H1231" s="35">
        <f t="shared" si="60"/>
        <v>0</v>
      </c>
      <c r="I1231" s="36">
        <f t="shared" si="61"/>
        <v>0</v>
      </c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37">
        <f t="shared" si="62"/>
        <v>0</v>
      </c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</row>
    <row r="1232" spans="3:72">
      <c r="C1232" s="4">
        <f t="shared" si="59"/>
        <v>1228</v>
      </c>
      <c r="D1232" s="1" t="s">
        <v>6094</v>
      </c>
      <c r="E1232" s="1" t="s">
        <v>5285</v>
      </c>
      <c r="F1232" s="17"/>
      <c r="G1232" s="17"/>
      <c r="H1232" s="35">
        <f t="shared" si="60"/>
        <v>0</v>
      </c>
      <c r="I1232" s="36">
        <f t="shared" si="61"/>
        <v>0</v>
      </c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37">
        <f t="shared" si="62"/>
        <v>0</v>
      </c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</row>
    <row r="1233" customFormat="1" spans="3:72">
      <c r="C1233" s="4">
        <f t="shared" si="59"/>
        <v>1229</v>
      </c>
      <c r="D1233" s="1" t="s">
        <v>6095</v>
      </c>
      <c r="E1233" s="1" t="s">
        <v>5286</v>
      </c>
      <c r="F1233" s="17"/>
      <c r="G1233" s="17"/>
      <c r="H1233" s="35">
        <f t="shared" si="60"/>
        <v>0</v>
      </c>
      <c r="I1233" s="36">
        <f t="shared" si="61"/>
        <v>0</v>
      </c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37">
        <f t="shared" si="62"/>
        <v>0</v>
      </c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</row>
    <row r="1234" customFormat="1" spans="3:72">
      <c r="C1234" s="4">
        <f t="shared" si="59"/>
        <v>1230</v>
      </c>
      <c r="D1234" s="1" t="s">
        <v>6096</v>
      </c>
      <c r="E1234" s="1" t="s">
        <v>5287</v>
      </c>
      <c r="F1234" s="17"/>
      <c r="G1234" s="17"/>
      <c r="H1234" s="35">
        <f t="shared" si="60"/>
        <v>0</v>
      </c>
      <c r="I1234" s="36">
        <f t="shared" si="61"/>
        <v>0</v>
      </c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37">
        <f t="shared" si="62"/>
        <v>0</v>
      </c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</row>
    <row r="1235" spans="3:72">
      <c r="C1235" s="4">
        <f t="shared" si="59"/>
        <v>1231</v>
      </c>
      <c r="D1235" s="1" t="s">
        <v>6097</v>
      </c>
      <c r="E1235" s="1" t="s">
        <v>5288</v>
      </c>
      <c r="F1235" s="17"/>
      <c r="G1235" s="17"/>
      <c r="H1235" s="35">
        <f t="shared" si="60"/>
        <v>-100</v>
      </c>
      <c r="I1235" s="36">
        <f t="shared" si="61"/>
        <v>0</v>
      </c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37">
        <f t="shared" si="62"/>
        <v>100</v>
      </c>
      <c r="AP1235" s="17">
        <v>100</v>
      </c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</row>
    <row r="1236" customFormat="1" spans="3:72">
      <c r="C1236" s="4">
        <f t="shared" si="59"/>
        <v>1232</v>
      </c>
      <c r="D1236" s="1" t="s">
        <v>6098</v>
      </c>
      <c r="E1236" s="1" t="s">
        <v>5289</v>
      </c>
      <c r="F1236" s="17"/>
      <c r="G1236" s="17"/>
      <c r="H1236" s="35">
        <f t="shared" si="60"/>
        <v>0</v>
      </c>
      <c r="I1236" s="36">
        <f t="shared" si="61"/>
        <v>0</v>
      </c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37">
        <f t="shared" si="62"/>
        <v>0</v>
      </c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</row>
    <row r="1237" customFormat="1" spans="3:72">
      <c r="C1237" s="4">
        <f t="shared" si="59"/>
        <v>1233</v>
      </c>
      <c r="D1237" s="1" t="s">
        <v>6099</v>
      </c>
      <c r="E1237" s="1" t="s">
        <v>6100</v>
      </c>
      <c r="F1237" s="17"/>
      <c r="G1237" s="17"/>
      <c r="H1237" s="35">
        <f t="shared" si="60"/>
        <v>0</v>
      </c>
      <c r="I1237" s="36">
        <f t="shared" si="61"/>
        <v>0</v>
      </c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37">
        <f t="shared" si="62"/>
        <v>0</v>
      </c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</row>
    <row r="1238" customFormat="1" spans="3:72">
      <c r="C1238" s="4">
        <f t="shared" si="59"/>
        <v>1234</v>
      </c>
      <c r="D1238" s="1" t="s">
        <v>6101</v>
      </c>
      <c r="E1238" s="1" t="s">
        <v>5290</v>
      </c>
      <c r="F1238" s="17"/>
      <c r="G1238" s="17"/>
      <c r="H1238" s="35">
        <f t="shared" si="60"/>
        <v>0</v>
      </c>
      <c r="I1238" s="36">
        <f t="shared" si="61"/>
        <v>0</v>
      </c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37">
        <f t="shared" si="62"/>
        <v>0</v>
      </c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</row>
    <row r="1239" spans="3:72">
      <c r="C1239" s="4">
        <f t="shared" si="59"/>
        <v>1235</v>
      </c>
      <c r="D1239" s="1" t="s">
        <v>6102</v>
      </c>
      <c r="E1239" s="1" t="s">
        <v>5291</v>
      </c>
      <c r="F1239" s="17"/>
      <c r="G1239" s="17"/>
      <c r="H1239" s="35">
        <f t="shared" si="60"/>
        <v>0</v>
      </c>
      <c r="I1239" s="36">
        <f t="shared" si="61"/>
        <v>0</v>
      </c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37">
        <f t="shared" si="62"/>
        <v>0</v>
      </c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</row>
    <row r="1240" spans="3:72">
      <c r="C1240" s="4">
        <f t="shared" si="59"/>
        <v>1236</v>
      </c>
      <c r="D1240" s="1" t="s">
        <v>6103</v>
      </c>
      <c r="E1240" s="1" t="s">
        <v>5292</v>
      </c>
      <c r="F1240" s="17"/>
      <c r="G1240" s="17"/>
      <c r="H1240" s="35">
        <f t="shared" si="60"/>
        <v>0</v>
      </c>
      <c r="I1240" s="36">
        <f t="shared" si="61"/>
        <v>0</v>
      </c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37">
        <f t="shared" si="62"/>
        <v>0</v>
      </c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</row>
    <row r="1241" spans="3:72">
      <c r="C1241" s="4">
        <f t="shared" si="59"/>
        <v>1237</v>
      </c>
      <c r="D1241" s="1" t="s">
        <v>6104</v>
      </c>
      <c r="E1241" s="1" t="s">
        <v>5295</v>
      </c>
      <c r="F1241" s="17"/>
      <c r="G1241" s="17"/>
      <c r="H1241" s="35">
        <f t="shared" si="60"/>
        <v>-200</v>
      </c>
      <c r="I1241" s="36">
        <f t="shared" si="61"/>
        <v>0</v>
      </c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37">
        <f t="shared" si="62"/>
        <v>200</v>
      </c>
      <c r="AP1241" s="17">
        <v>200</v>
      </c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</row>
    <row r="1242" customFormat="1" spans="3:72">
      <c r="C1242" s="4">
        <f t="shared" si="59"/>
        <v>1238</v>
      </c>
      <c r="D1242" s="1" t="s">
        <v>6105</v>
      </c>
      <c r="E1242" s="1" t="s">
        <v>6106</v>
      </c>
      <c r="F1242" s="17"/>
      <c r="G1242" s="17"/>
      <c r="H1242" s="35">
        <f t="shared" si="60"/>
        <v>200</v>
      </c>
      <c r="I1242" s="36">
        <f t="shared" si="61"/>
        <v>200</v>
      </c>
      <c r="J1242" s="17">
        <v>200</v>
      </c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37">
        <f t="shared" si="62"/>
        <v>0</v>
      </c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</row>
    <row r="1243" spans="3:72">
      <c r="C1243" s="4">
        <f t="shared" si="59"/>
        <v>1239</v>
      </c>
      <c r="D1243" s="1" t="s">
        <v>6107</v>
      </c>
      <c r="E1243" s="1" t="s">
        <v>5297</v>
      </c>
      <c r="F1243" s="17"/>
      <c r="G1243" s="17"/>
      <c r="H1243" s="35">
        <f t="shared" si="60"/>
        <v>0</v>
      </c>
      <c r="I1243" s="36">
        <f t="shared" si="61"/>
        <v>0</v>
      </c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37">
        <f t="shared" si="62"/>
        <v>0</v>
      </c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</row>
    <row r="1244" spans="3:72">
      <c r="C1244" s="4">
        <f t="shared" si="59"/>
        <v>1240</v>
      </c>
      <c r="D1244" s="1" t="s">
        <v>6108</v>
      </c>
      <c r="E1244" s="1" t="s">
        <v>5299</v>
      </c>
      <c r="F1244" s="17"/>
      <c r="G1244" s="17"/>
      <c r="H1244" s="35">
        <f t="shared" si="60"/>
        <v>0</v>
      </c>
      <c r="I1244" s="36">
        <f t="shared" si="61"/>
        <v>0</v>
      </c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37">
        <f t="shared" si="62"/>
        <v>0</v>
      </c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</row>
    <row r="1245" customFormat="1" spans="3:72">
      <c r="C1245" s="4">
        <f t="shared" si="59"/>
        <v>1241</v>
      </c>
      <c r="D1245" s="1" t="s">
        <v>6109</v>
      </c>
      <c r="E1245" s="1" t="s">
        <v>5302</v>
      </c>
      <c r="F1245" s="17"/>
      <c r="G1245" s="17"/>
      <c r="H1245" s="35">
        <f t="shared" si="60"/>
        <v>0</v>
      </c>
      <c r="I1245" s="36">
        <f t="shared" si="61"/>
        <v>0</v>
      </c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37">
        <f t="shared" si="62"/>
        <v>0</v>
      </c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</row>
    <row r="1246" spans="3:72">
      <c r="C1246" s="4">
        <f t="shared" si="59"/>
        <v>1242</v>
      </c>
      <c r="D1246" s="1" t="s">
        <v>6110</v>
      </c>
      <c r="E1246" s="1" t="s">
        <v>5303</v>
      </c>
      <c r="F1246" s="17"/>
      <c r="G1246" s="17"/>
      <c r="H1246" s="35">
        <f t="shared" si="60"/>
        <v>0</v>
      </c>
      <c r="I1246" s="36">
        <f t="shared" si="61"/>
        <v>0</v>
      </c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37">
        <f t="shared" si="62"/>
        <v>0</v>
      </c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</row>
    <row r="1247" customFormat="1" spans="3:72">
      <c r="C1247" s="4">
        <f t="shared" si="59"/>
        <v>1243</v>
      </c>
      <c r="D1247" s="1" t="s">
        <v>6111</v>
      </c>
      <c r="E1247" s="1" t="s">
        <v>5305</v>
      </c>
      <c r="F1247" s="17"/>
      <c r="G1247" s="17"/>
      <c r="H1247" s="35">
        <f t="shared" si="60"/>
        <v>50</v>
      </c>
      <c r="I1247" s="36">
        <f t="shared" si="61"/>
        <v>50</v>
      </c>
      <c r="J1247" s="17">
        <v>50</v>
      </c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37">
        <f t="shared" si="62"/>
        <v>0</v>
      </c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</row>
    <row r="1248" spans="3:72">
      <c r="C1248" s="4">
        <f t="shared" si="59"/>
        <v>1244</v>
      </c>
      <c r="D1248" s="1" t="s">
        <v>6112</v>
      </c>
      <c r="E1248" s="1" t="s">
        <v>6113</v>
      </c>
      <c r="F1248" s="17"/>
      <c r="G1248" s="17"/>
      <c r="H1248" s="35">
        <f t="shared" si="60"/>
        <v>0</v>
      </c>
      <c r="I1248" s="36">
        <f t="shared" si="61"/>
        <v>0</v>
      </c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37">
        <f t="shared" si="62"/>
        <v>0</v>
      </c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</row>
    <row r="1249" spans="3:72">
      <c r="C1249" s="4">
        <f t="shared" si="59"/>
        <v>1245</v>
      </c>
      <c r="D1249" s="1" t="s">
        <v>6114</v>
      </c>
      <c r="E1249" s="1" t="s">
        <v>5307</v>
      </c>
      <c r="F1249" s="17"/>
      <c r="G1249" s="17"/>
      <c r="H1249" s="35">
        <f t="shared" si="60"/>
        <v>0</v>
      </c>
      <c r="I1249" s="36">
        <f t="shared" si="61"/>
        <v>0</v>
      </c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37">
        <f t="shared" si="62"/>
        <v>0</v>
      </c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</row>
    <row r="1250" spans="3:72">
      <c r="C1250" s="4">
        <f t="shared" si="59"/>
        <v>1246</v>
      </c>
      <c r="D1250" s="1" t="s">
        <v>6115</v>
      </c>
      <c r="E1250" s="1" t="s">
        <v>5309</v>
      </c>
      <c r="F1250" s="17"/>
      <c r="G1250" s="17"/>
      <c r="H1250" s="35">
        <f t="shared" si="60"/>
        <v>0</v>
      </c>
      <c r="I1250" s="36">
        <f t="shared" si="61"/>
        <v>0</v>
      </c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37">
        <f t="shared" si="62"/>
        <v>0</v>
      </c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</row>
    <row r="1251" spans="3:72">
      <c r="C1251" s="4">
        <f t="shared" si="59"/>
        <v>1247</v>
      </c>
      <c r="D1251" s="1" t="s">
        <v>3811</v>
      </c>
      <c r="E1251" s="1" t="s">
        <v>3812</v>
      </c>
      <c r="F1251" s="17"/>
      <c r="G1251" s="17"/>
      <c r="H1251" s="35">
        <f t="shared" si="60"/>
        <v>0</v>
      </c>
      <c r="I1251" s="36">
        <f t="shared" si="61"/>
        <v>0</v>
      </c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37">
        <f t="shared" si="62"/>
        <v>0</v>
      </c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</row>
    <row r="1252" customFormat="1" spans="3:72">
      <c r="C1252" s="4">
        <f t="shared" ref="C1252:C1315" si="63">ROW()-4</f>
        <v>1248</v>
      </c>
      <c r="D1252" s="1" t="s">
        <v>6116</v>
      </c>
      <c r="E1252" s="1" t="s">
        <v>5312</v>
      </c>
      <c r="F1252" s="17"/>
      <c r="G1252" s="17"/>
      <c r="H1252" s="35">
        <f t="shared" si="60"/>
        <v>0</v>
      </c>
      <c r="I1252" s="36">
        <f t="shared" si="61"/>
        <v>0</v>
      </c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37">
        <f t="shared" si="62"/>
        <v>0</v>
      </c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</row>
    <row r="1253" spans="3:72">
      <c r="C1253" s="4">
        <f t="shared" si="63"/>
        <v>1249</v>
      </c>
      <c r="D1253" s="1" t="s">
        <v>6117</v>
      </c>
      <c r="E1253" s="1" t="s">
        <v>6118</v>
      </c>
      <c r="F1253" s="17"/>
      <c r="G1253" s="17"/>
      <c r="H1253" s="35">
        <f t="shared" si="60"/>
        <v>0</v>
      </c>
      <c r="I1253" s="36">
        <f t="shared" si="61"/>
        <v>0</v>
      </c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37">
        <f t="shared" si="62"/>
        <v>0</v>
      </c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</row>
    <row r="1254" spans="3:72">
      <c r="C1254" s="4">
        <f t="shared" si="63"/>
        <v>1250</v>
      </c>
      <c r="D1254" s="1" t="s">
        <v>6119</v>
      </c>
      <c r="E1254" s="1" t="s">
        <v>5314</v>
      </c>
      <c r="F1254" s="17"/>
      <c r="G1254" s="17"/>
      <c r="H1254" s="35">
        <f t="shared" ref="H1254:H1317" si="64">G1254+I1254-AO1254</f>
        <v>0</v>
      </c>
      <c r="I1254" s="36">
        <f t="shared" ref="I1254:I1317" si="65">SUM(J1254:AN1254)</f>
        <v>0</v>
      </c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37">
        <f t="shared" ref="AO1254:AO1317" si="66">SUM(AP1254:BT1254)</f>
        <v>0</v>
      </c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</row>
    <row r="1255" spans="3:72">
      <c r="C1255" s="4">
        <f t="shared" si="63"/>
        <v>1251</v>
      </c>
      <c r="D1255" s="1" t="s">
        <v>6120</v>
      </c>
      <c r="E1255" s="1" t="s">
        <v>5316</v>
      </c>
      <c r="F1255" s="17"/>
      <c r="G1255" s="17"/>
      <c r="H1255" s="35">
        <f t="shared" si="64"/>
        <v>0</v>
      </c>
      <c r="I1255" s="36">
        <f t="shared" si="65"/>
        <v>0</v>
      </c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37">
        <f t="shared" si="66"/>
        <v>0</v>
      </c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</row>
    <row r="1256" customFormat="1" spans="3:72">
      <c r="C1256" s="4">
        <f t="shared" si="63"/>
        <v>1252</v>
      </c>
      <c r="D1256" s="1" t="s">
        <v>6121</v>
      </c>
      <c r="E1256" s="1" t="s">
        <v>6122</v>
      </c>
      <c r="F1256" s="17"/>
      <c r="G1256" s="17"/>
      <c r="H1256" s="35">
        <f t="shared" si="64"/>
        <v>0</v>
      </c>
      <c r="I1256" s="36">
        <f t="shared" si="65"/>
        <v>0</v>
      </c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37">
        <f t="shared" si="66"/>
        <v>0</v>
      </c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</row>
    <row r="1257" spans="3:72">
      <c r="C1257" s="4">
        <f t="shared" si="63"/>
        <v>1253</v>
      </c>
      <c r="D1257" s="1" t="s">
        <v>6123</v>
      </c>
      <c r="E1257" s="1" t="s">
        <v>5318</v>
      </c>
      <c r="F1257" s="17"/>
      <c r="G1257" s="17"/>
      <c r="H1257" s="35">
        <f t="shared" si="64"/>
        <v>0</v>
      </c>
      <c r="I1257" s="36">
        <f t="shared" si="65"/>
        <v>0</v>
      </c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37">
        <f t="shared" si="66"/>
        <v>0</v>
      </c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</row>
    <row r="1258" spans="3:72">
      <c r="C1258" s="4">
        <f t="shared" si="63"/>
        <v>1254</v>
      </c>
      <c r="D1258" s="1" t="s">
        <v>6124</v>
      </c>
      <c r="E1258" s="1" t="s">
        <v>5320</v>
      </c>
      <c r="F1258" s="17"/>
      <c r="G1258" s="17"/>
      <c r="H1258" s="35">
        <f t="shared" si="64"/>
        <v>84</v>
      </c>
      <c r="I1258" s="36">
        <f t="shared" si="65"/>
        <v>84</v>
      </c>
      <c r="J1258" s="17">
        <f>50+34</f>
        <v>84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37">
        <f t="shared" si="66"/>
        <v>0</v>
      </c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</row>
    <row r="1259" spans="3:72">
      <c r="C1259" s="4">
        <f t="shared" si="63"/>
        <v>1255</v>
      </c>
      <c r="D1259" s="1" t="s">
        <v>6125</v>
      </c>
      <c r="E1259" s="1" t="s">
        <v>5323</v>
      </c>
      <c r="F1259" s="17"/>
      <c r="G1259" s="17"/>
      <c r="H1259" s="35">
        <f t="shared" si="64"/>
        <v>0</v>
      </c>
      <c r="I1259" s="36">
        <f t="shared" si="65"/>
        <v>0</v>
      </c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37">
        <f t="shared" si="66"/>
        <v>0</v>
      </c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</row>
    <row r="1260" spans="3:72">
      <c r="C1260" s="4">
        <f t="shared" si="63"/>
        <v>1256</v>
      </c>
      <c r="D1260" s="1" t="s">
        <v>6126</v>
      </c>
      <c r="E1260" s="1" t="s">
        <v>5325</v>
      </c>
      <c r="F1260" s="17"/>
      <c r="G1260" s="17"/>
      <c r="H1260" s="35">
        <f t="shared" si="64"/>
        <v>0</v>
      </c>
      <c r="I1260" s="36">
        <f t="shared" si="65"/>
        <v>0</v>
      </c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37">
        <f t="shared" si="66"/>
        <v>0</v>
      </c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</row>
    <row r="1261" spans="3:72">
      <c r="C1261" s="4">
        <f t="shared" si="63"/>
        <v>1257</v>
      </c>
      <c r="D1261" s="1" t="s">
        <v>6127</v>
      </c>
      <c r="E1261" s="1" t="s">
        <v>5327</v>
      </c>
      <c r="F1261" s="17"/>
      <c r="G1261" s="17"/>
      <c r="H1261" s="35">
        <f t="shared" si="64"/>
        <v>0</v>
      </c>
      <c r="I1261" s="36">
        <f t="shared" si="65"/>
        <v>0</v>
      </c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37">
        <f t="shared" si="66"/>
        <v>0</v>
      </c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</row>
    <row r="1262" spans="3:72">
      <c r="C1262" s="4">
        <f t="shared" si="63"/>
        <v>1258</v>
      </c>
      <c r="D1262" s="1" t="s">
        <v>6128</v>
      </c>
      <c r="E1262" s="1" t="s">
        <v>5330</v>
      </c>
      <c r="F1262" s="17"/>
      <c r="G1262" s="17"/>
      <c r="H1262" s="35">
        <f t="shared" si="64"/>
        <v>0</v>
      </c>
      <c r="I1262" s="36">
        <f t="shared" si="65"/>
        <v>0</v>
      </c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37">
        <f t="shared" si="66"/>
        <v>0</v>
      </c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</row>
    <row r="1263" spans="3:72">
      <c r="C1263" s="4">
        <f t="shared" si="63"/>
        <v>1259</v>
      </c>
      <c r="D1263" s="1" t="s">
        <v>6129</v>
      </c>
      <c r="E1263" s="1" t="s">
        <v>5333</v>
      </c>
      <c r="F1263" s="17"/>
      <c r="G1263" s="17"/>
      <c r="H1263" s="35">
        <f t="shared" si="64"/>
        <v>0</v>
      </c>
      <c r="I1263" s="36">
        <f t="shared" si="65"/>
        <v>0</v>
      </c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37">
        <f t="shared" si="66"/>
        <v>0</v>
      </c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</row>
    <row r="1264" spans="3:72">
      <c r="C1264" s="4">
        <f t="shared" si="63"/>
        <v>1260</v>
      </c>
      <c r="D1264" s="1" t="s">
        <v>6130</v>
      </c>
      <c r="E1264" s="1" t="s">
        <v>5336</v>
      </c>
      <c r="F1264" s="17"/>
      <c r="G1264" s="17"/>
      <c r="H1264" s="35">
        <f t="shared" si="64"/>
        <v>0</v>
      </c>
      <c r="I1264" s="36">
        <f t="shared" si="65"/>
        <v>0</v>
      </c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37">
        <f t="shared" si="66"/>
        <v>0</v>
      </c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</row>
    <row r="1265" spans="3:72">
      <c r="C1265" s="4">
        <f t="shared" si="63"/>
        <v>1261</v>
      </c>
      <c r="D1265" s="1" t="s">
        <v>6131</v>
      </c>
      <c r="E1265" s="1" t="s">
        <v>5339</v>
      </c>
      <c r="F1265" s="17"/>
      <c r="G1265" s="17"/>
      <c r="H1265" s="35">
        <f t="shared" si="64"/>
        <v>0</v>
      </c>
      <c r="I1265" s="36">
        <f t="shared" si="65"/>
        <v>0</v>
      </c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37">
        <f t="shared" si="66"/>
        <v>0</v>
      </c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</row>
    <row r="1266" spans="3:72">
      <c r="C1266" s="4">
        <f t="shared" si="63"/>
        <v>1262</v>
      </c>
      <c r="D1266" s="1" t="s">
        <v>6132</v>
      </c>
      <c r="E1266" s="1" t="s">
        <v>5342</v>
      </c>
      <c r="F1266" s="17"/>
      <c r="G1266" s="17"/>
      <c r="H1266" s="35">
        <f t="shared" si="64"/>
        <v>0</v>
      </c>
      <c r="I1266" s="36">
        <f t="shared" si="65"/>
        <v>0</v>
      </c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37">
        <f t="shared" si="66"/>
        <v>0</v>
      </c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</row>
    <row r="1267" spans="3:72">
      <c r="C1267" s="4">
        <f t="shared" si="63"/>
        <v>1263</v>
      </c>
      <c r="D1267" s="1" t="s">
        <v>6133</v>
      </c>
      <c r="E1267" s="1" t="s">
        <v>5345</v>
      </c>
      <c r="F1267" s="17"/>
      <c r="G1267" s="17"/>
      <c r="H1267" s="35">
        <f t="shared" si="64"/>
        <v>0</v>
      </c>
      <c r="I1267" s="36">
        <f t="shared" si="65"/>
        <v>0</v>
      </c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37">
        <f t="shared" si="66"/>
        <v>0</v>
      </c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</row>
    <row r="1268" spans="3:72">
      <c r="C1268" s="4">
        <f t="shared" si="63"/>
        <v>1264</v>
      </c>
      <c r="D1268" s="1" t="s">
        <v>6134</v>
      </c>
      <c r="E1268" s="1" t="s">
        <v>6135</v>
      </c>
      <c r="F1268" s="17"/>
      <c r="G1268" s="17"/>
      <c r="H1268" s="35">
        <f t="shared" si="64"/>
        <v>0</v>
      </c>
      <c r="I1268" s="36">
        <f t="shared" si="65"/>
        <v>0</v>
      </c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37">
        <f t="shared" si="66"/>
        <v>0</v>
      </c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</row>
    <row r="1269" customFormat="1" spans="3:72">
      <c r="C1269" s="4">
        <f t="shared" si="63"/>
        <v>1265</v>
      </c>
      <c r="D1269" s="1" t="s">
        <v>6136</v>
      </c>
      <c r="E1269" s="1" t="s">
        <v>5354</v>
      </c>
      <c r="F1269" s="17"/>
      <c r="G1269" s="17"/>
      <c r="H1269" s="35">
        <f t="shared" si="64"/>
        <v>0</v>
      </c>
      <c r="I1269" s="36">
        <f t="shared" si="65"/>
        <v>0</v>
      </c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37">
        <f t="shared" si="66"/>
        <v>0</v>
      </c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</row>
    <row r="1270" spans="3:72">
      <c r="C1270" s="4">
        <f t="shared" si="63"/>
        <v>1266</v>
      </c>
      <c r="D1270" s="1" t="s">
        <v>6137</v>
      </c>
      <c r="E1270" s="1" t="s">
        <v>5356</v>
      </c>
      <c r="F1270" s="17"/>
      <c r="G1270" s="17"/>
      <c r="H1270" s="35">
        <f t="shared" si="64"/>
        <v>0</v>
      </c>
      <c r="I1270" s="36">
        <f t="shared" si="65"/>
        <v>0</v>
      </c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37">
        <f t="shared" si="66"/>
        <v>0</v>
      </c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</row>
    <row r="1271" spans="3:72">
      <c r="C1271" s="4">
        <f t="shared" si="63"/>
        <v>1267</v>
      </c>
      <c r="D1271" s="1" t="s">
        <v>6138</v>
      </c>
      <c r="E1271" s="1" t="s">
        <v>5357</v>
      </c>
      <c r="F1271" s="17"/>
      <c r="G1271" s="17"/>
      <c r="H1271" s="35">
        <f t="shared" si="64"/>
        <v>-100</v>
      </c>
      <c r="I1271" s="36">
        <f t="shared" si="65"/>
        <v>0</v>
      </c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37">
        <f t="shared" si="66"/>
        <v>100</v>
      </c>
      <c r="AP1271" s="17">
        <v>100</v>
      </c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</row>
    <row r="1272" customFormat="1" spans="3:72">
      <c r="C1272" s="4">
        <f t="shared" si="63"/>
        <v>1268</v>
      </c>
      <c r="D1272" s="1" t="s">
        <v>6139</v>
      </c>
      <c r="E1272" s="1" t="s">
        <v>5358</v>
      </c>
      <c r="F1272" s="17"/>
      <c r="G1272" s="17"/>
      <c r="H1272" s="35">
        <f t="shared" si="64"/>
        <v>0</v>
      </c>
      <c r="I1272" s="36">
        <f t="shared" si="65"/>
        <v>0</v>
      </c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37">
        <f t="shared" si="66"/>
        <v>0</v>
      </c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</row>
    <row r="1273" spans="3:72">
      <c r="C1273" s="4">
        <f t="shared" si="63"/>
        <v>1269</v>
      </c>
      <c r="D1273" s="1" t="s">
        <v>6140</v>
      </c>
      <c r="E1273" s="1" t="s">
        <v>5359</v>
      </c>
      <c r="F1273" s="17"/>
      <c r="G1273" s="17"/>
      <c r="H1273" s="35">
        <f t="shared" si="64"/>
        <v>0</v>
      </c>
      <c r="I1273" s="36">
        <f t="shared" si="65"/>
        <v>0</v>
      </c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37">
        <f t="shared" si="66"/>
        <v>0</v>
      </c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</row>
    <row r="1274" customFormat="1" spans="3:72">
      <c r="C1274" s="4">
        <f t="shared" si="63"/>
        <v>1270</v>
      </c>
      <c r="D1274" s="1" t="s">
        <v>6141</v>
      </c>
      <c r="E1274" s="1" t="s">
        <v>5361</v>
      </c>
      <c r="F1274" s="17"/>
      <c r="G1274" s="17"/>
      <c r="H1274" s="35">
        <f t="shared" si="64"/>
        <v>0</v>
      </c>
      <c r="I1274" s="36">
        <f t="shared" si="65"/>
        <v>0</v>
      </c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37">
        <f t="shared" si="66"/>
        <v>0</v>
      </c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</row>
    <row r="1275" spans="3:72">
      <c r="C1275" s="4">
        <f t="shared" si="63"/>
        <v>1271</v>
      </c>
      <c r="D1275" s="1" t="s">
        <v>6142</v>
      </c>
      <c r="E1275" s="1" t="s">
        <v>5362</v>
      </c>
      <c r="F1275" s="17"/>
      <c r="G1275" s="17"/>
      <c r="H1275" s="35">
        <f t="shared" si="64"/>
        <v>0</v>
      </c>
      <c r="I1275" s="36">
        <f t="shared" si="65"/>
        <v>0</v>
      </c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37">
        <f t="shared" si="66"/>
        <v>0</v>
      </c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</row>
    <row r="1276" customFormat="1" spans="3:72">
      <c r="C1276" s="4">
        <f t="shared" si="63"/>
        <v>1272</v>
      </c>
      <c r="D1276" s="1" t="s">
        <v>6143</v>
      </c>
      <c r="E1276" s="1" t="s">
        <v>5364</v>
      </c>
      <c r="F1276" s="17"/>
      <c r="G1276" s="17"/>
      <c r="H1276" s="35">
        <f t="shared" si="64"/>
        <v>0</v>
      </c>
      <c r="I1276" s="36">
        <f t="shared" si="65"/>
        <v>0</v>
      </c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37">
        <f t="shared" si="66"/>
        <v>0</v>
      </c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</row>
    <row r="1277" spans="3:72">
      <c r="C1277" s="4">
        <f t="shared" si="63"/>
        <v>1273</v>
      </c>
      <c r="D1277" s="1" t="s">
        <v>6144</v>
      </c>
      <c r="E1277" s="1" t="s">
        <v>5365</v>
      </c>
      <c r="F1277" s="17"/>
      <c r="G1277" s="17"/>
      <c r="H1277" s="35">
        <f t="shared" si="64"/>
        <v>302</v>
      </c>
      <c r="I1277" s="36">
        <f t="shared" si="65"/>
        <v>302</v>
      </c>
      <c r="J1277" s="17">
        <v>302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37">
        <f t="shared" si="66"/>
        <v>0</v>
      </c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</row>
    <row r="1278" customFormat="1" spans="3:72">
      <c r="C1278" s="4">
        <f t="shared" si="63"/>
        <v>1274</v>
      </c>
      <c r="D1278" s="1" t="s">
        <v>6145</v>
      </c>
      <c r="E1278" s="1" t="s">
        <v>5366</v>
      </c>
      <c r="F1278" s="17"/>
      <c r="G1278" s="17"/>
      <c r="H1278" s="35">
        <f t="shared" si="64"/>
        <v>-100</v>
      </c>
      <c r="I1278" s="36">
        <f t="shared" si="65"/>
        <v>0</v>
      </c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37">
        <f t="shared" si="66"/>
        <v>100</v>
      </c>
      <c r="AP1278" s="17">
        <v>100</v>
      </c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</row>
    <row r="1279" customFormat="1" spans="3:72">
      <c r="C1279" s="4">
        <f t="shared" si="63"/>
        <v>1275</v>
      </c>
      <c r="D1279" s="1" t="s">
        <v>6146</v>
      </c>
      <c r="E1279" s="1" t="s">
        <v>5367</v>
      </c>
      <c r="F1279" s="17"/>
      <c r="G1279" s="17"/>
      <c r="H1279" s="35">
        <f t="shared" si="64"/>
        <v>0</v>
      </c>
      <c r="I1279" s="36">
        <f t="shared" si="65"/>
        <v>0</v>
      </c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37">
        <f t="shared" si="66"/>
        <v>0</v>
      </c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</row>
    <row r="1280" spans="3:72">
      <c r="C1280" s="4">
        <f t="shared" si="63"/>
        <v>1276</v>
      </c>
      <c r="D1280" s="1" t="s">
        <v>6147</v>
      </c>
      <c r="E1280" s="1" t="s">
        <v>6148</v>
      </c>
      <c r="F1280" s="17"/>
      <c r="G1280" s="17"/>
      <c r="H1280" s="35">
        <f t="shared" si="64"/>
        <v>-200</v>
      </c>
      <c r="I1280" s="36">
        <f t="shared" si="65"/>
        <v>0</v>
      </c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37">
        <f t="shared" si="66"/>
        <v>200</v>
      </c>
      <c r="AP1280" s="17">
        <v>200</v>
      </c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</row>
    <row r="1281" customFormat="1" spans="3:72">
      <c r="C1281" s="4">
        <f t="shared" si="63"/>
        <v>1277</v>
      </c>
      <c r="D1281" s="1" t="s">
        <v>6149</v>
      </c>
      <c r="E1281" s="1" t="s">
        <v>5368</v>
      </c>
      <c r="F1281" s="17"/>
      <c r="G1281" s="17"/>
      <c r="H1281" s="35">
        <f t="shared" si="64"/>
        <v>0</v>
      </c>
      <c r="I1281" s="36">
        <f t="shared" si="65"/>
        <v>0</v>
      </c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37">
        <f t="shared" si="66"/>
        <v>0</v>
      </c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</row>
    <row r="1282" spans="3:72">
      <c r="C1282" s="4">
        <f t="shared" si="63"/>
        <v>1278</v>
      </c>
      <c r="D1282" s="1" t="s">
        <v>6150</v>
      </c>
      <c r="E1282" s="1" t="s">
        <v>5369</v>
      </c>
      <c r="F1282" s="17"/>
      <c r="G1282" s="17"/>
      <c r="H1282" s="35">
        <f t="shared" si="64"/>
        <v>-220</v>
      </c>
      <c r="I1282" s="36">
        <f t="shared" si="65"/>
        <v>0</v>
      </c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37">
        <f t="shared" si="66"/>
        <v>220</v>
      </c>
      <c r="AP1282" s="17">
        <v>220</v>
      </c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</row>
    <row r="1283" customFormat="1" spans="3:72">
      <c r="C1283" s="4">
        <f t="shared" si="63"/>
        <v>1279</v>
      </c>
      <c r="D1283" s="1" t="s">
        <v>6151</v>
      </c>
      <c r="E1283" s="1" t="s">
        <v>5371</v>
      </c>
      <c r="F1283" s="17"/>
      <c r="G1283" s="17"/>
      <c r="H1283" s="35">
        <f t="shared" si="64"/>
        <v>0</v>
      </c>
      <c r="I1283" s="36">
        <f t="shared" si="65"/>
        <v>0</v>
      </c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37">
        <f t="shared" si="66"/>
        <v>0</v>
      </c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</row>
    <row r="1284" customFormat="1" spans="3:72">
      <c r="C1284" s="4">
        <f t="shared" si="63"/>
        <v>1280</v>
      </c>
      <c r="D1284" s="1" t="s">
        <v>6152</v>
      </c>
      <c r="E1284" s="1" t="s">
        <v>5370</v>
      </c>
      <c r="F1284" s="17"/>
      <c r="G1284" s="17"/>
      <c r="H1284" s="35">
        <f t="shared" si="64"/>
        <v>0</v>
      </c>
      <c r="I1284" s="36">
        <f t="shared" si="65"/>
        <v>0</v>
      </c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37">
        <f t="shared" si="66"/>
        <v>0</v>
      </c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</row>
    <row r="1285" spans="3:72">
      <c r="C1285" s="4">
        <f t="shared" si="63"/>
        <v>1281</v>
      </c>
      <c r="D1285" s="1" t="s">
        <v>6153</v>
      </c>
      <c r="E1285" s="1" t="s">
        <v>5372</v>
      </c>
      <c r="F1285" s="17"/>
      <c r="G1285" s="17"/>
      <c r="H1285" s="35">
        <f t="shared" si="64"/>
        <v>0</v>
      </c>
      <c r="I1285" s="36">
        <f t="shared" si="65"/>
        <v>0</v>
      </c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37">
        <f t="shared" si="66"/>
        <v>0</v>
      </c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</row>
    <row r="1286" customFormat="1" spans="3:72">
      <c r="C1286" s="4">
        <f t="shared" si="63"/>
        <v>1282</v>
      </c>
      <c r="D1286" s="1" t="s">
        <v>6154</v>
      </c>
      <c r="E1286" s="1" t="s">
        <v>5374</v>
      </c>
      <c r="F1286" s="17"/>
      <c r="G1286" s="17"/>
      <c r="H1286" s="35">
        <f t="shared" si="64"/>
        <v>0</v>
      </c>
      <c r="I1286" s="36">
        <f t="shared" si="65"/>
        <v>0</v>
      </c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37">
        <f t="shared" si="66"/>
        <v>0</v>
      </c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</row>
    <row r="1287" customFormat="1" spans="3:72">
      <c r="C1287" s="4">
        <f t="shared" si="63"/>
        <v>1283</v>
      </c>
      <c r="D1287" s="1" t="s">
        <v>6155</v>
      </c>
      <c r="E1287" s="1" t="s">
        <v>5375</v>
      </c>
      <c r="F1287" s="17"/>
      <c r="G1287" s="17"/>
      <c r="H1287" s="35">
        <f t="shared" si="64"/>
        <v>0</v>
      </c>
      <c r="I1287" s="36">
        <f t="shared" si="65"/>
        <v>0</v>
      </c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37">
        <f t="shared" si="66"/>
        <v>0</v>
      </c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</row>
    <row r="1288" spans="3:72">
      <c r="C1288" s="4">
        <f t="shared" si="63"/>
        <v>1284</v>
      </c>
      <c r="D1288" s="1" t="s">
        <v>6156</v>
      </c>
      <c r="E1288" s="1" t="s">
        <v>5376</v>
      </c>
      <c r="F1288" s="17"/>
      <c r="G1288" s="17"/>
      <c r="H1288" s="35">
        <f t="shared" si="64"/>
        <v>0</v>
      </c>
      <c r="I1288" s="36">
        <f t="shared" si="65"/>
        <v>0</v>
      </c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37">
        <f t="shared" si="66"/>
        <v>0</v>
      </c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</row>
    <row r="1289" spans="3:72">
      <c r="C1289" s="4">
        <f t="shared" si="63"/>
        <v>1285</v>
      </c>
      <c r="D1289" s="1" t="s">
        <v>3601</v>
      </c>
      <c r="E1289" s="1" t="s">
        <v>3602</v>
      </c>
      <c r="F1289" s="17"/>
      <c r="G1289" s="17"/>
      <c r="H1289" s="35">
        <f t="shared" si="64"/>
        <v>0</v>
      </c>
      <c r="I1289" s="36">
        <f t="shared" si="65"/>
        <v>0</v>
      </c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37">
        <f t="shared" si="66"/>
        <v>0</v>
      </c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</row>
    <row r="1290" spans="3:72">
      <c r="C1290" s="4">
        <f t="shared" si="63"/>
        <v>1286</v>
      </c>
      <c r="D1290" s="1" t="s">
        <v>6157</v>
      </c>
      <c r="E1290" s="1" t="s">
        <v>5379</v>
      </c>
      <c r="F1290" s="17"/>
      <c r="G1290" s="17"/>
      <c r="H1290" s="35">
        <f t="shared" si="64"/>
        <v>0</v>
      </c>
      <c r="I1290" s="36">
        <f t="shared" si="65"/>
        <v>0</v>
      </c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37">
        <f t="shared" si="66"/>
        <v>0</v>
      </c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</row>
    <row r="1291" customFormat="1" spans="3:72">
      <c r="C1291" s="4">
        <f t="shared" si="63"/>
        <v>1287</v>
      </c>
      <c r="D1291" s="1" t="s">
        <v>6158</v>
      </c>
      <c r="E1291" s="1" t="s">
        <v>5380</v>
      </c>
      <c r="F1291" s="17"/>
      <c r="G1291" s="17"/>
      <c r="H1291" s="35">
        <f t="shared" si="64"/>
        <v>-15</v>
      </c>
      <c r="I1291" s="36">
        <f t="shared" si="65"/>
        <v>0</v>
      </c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37">
        <f t="shared" si="66"/>
        <v>15</v>
      </c>
      <c r="AP1291" s="17"/>
      <c r="AQ1291" s="17">
        <v>15</v>
      </c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</row>
    <row r="1292" customFormat="1" spans="3:72">
      <c r="C1292" s="4">
        <f t="shared" si="63"/>
        <v>1288</v>
      </c>
      <c r="D1292" s="1" t="s">
        <v>6159</v>
      </c>
      <c r="E1292" s="1" t="s">
        <v>5381</v>
      </c>
      <c r="F1292" s="17"/>
      <c r="G1292" s="17"/>
      <c r="H1292" s="35">
        <f t="shared" si="64"/>
        <v>0</v>
      </c>
      <c r="I1292" s="36">
        <f t="shared" si="65"/>
        <v>0</v>
      </c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37">
        <f t="shared" si="66"/>
        <v>0</v>
      </c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</row>
    <row r="1293" spans="3:72">
      <c r="C1293" s="4">
        <f t="shared" si="63"/>
        <v>1289</v>
      </c>
      <c r="D1293" s="1" t="s">
        <v>6160</v>
      </c>
      <c r="E1293" s="1" t="s">
        <v>5382</v>
      </c>
      <c r="F1293" s="17"/>
      <c r="G1293" s="17"/>
      <c r="H1293" s="35">
        <f t="shared" si="64"/>
        <v>0</v>
      </c>
      <c r="I1293" s="36">
        <f t="shared" si="65"/>
        <v>0</v>
      </c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37">
        <f t="shared" si="66"/>
        <v>0</v>
      </c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</row>
    <row r="1294" spans="3:72">
      <c r="C1294" s="4">
        <f t="shared" si="63"/>
        <v>1290</v>
      </c>
      <c r="D1294" s="1" t="s">
        <v>6161</v>
      </c>
      <c r="E1294" s="1" t="s">
        <v>5385</v>
      </c>
      <c r="F1294" s="17"/>
      <c r="G1294" s="17"/>
      <c r="H1294" s="35">
        <f t="shared" si="64"/>
        <v>-320</v>
      </c>
      <c r="I1294" s="36">
        <f t="shared" si="65"/>
        <v>0</v>
      </c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37">
        <f t="shared" si="66"/>
        <v>320</v>
      </c>
      <c r="AP1294" s="17"/>
      <c r="AQ1294" s="17">
        <v>320</v>
      </c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</row>
    <row r="1295" customFormat="1" spans="3:72">
      <c r="C1295" s="4">
        <f t="shared" si="63"/>
        <v>1291</v>
      </c>
      <c r="D1295" s="1" t="s">
        <v>6162</v>
      </c>
      <c r="E1295" s="1" t="s">
        <v>5388</v>
      </c>
      <c r="F1295" s="17"/>
      <c r="G1295" s="17"/>
      <c r="H1295" s="35">
        <f t="shared" si="64"/>
        <v>-100</v>
      </c>
      <c r="I1295" s="36">
        <f t="shared" si="65"/>
        <v>0</v>
      </c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37">
        <f t="shared" si="66"/>
        <v>100</v>
      </c>
      <c r="AP1295" s="17"/>
      <c r="AQ1295" s="17">
        <v>100</v>
      </c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</row>
    <row r="1296" spans="3:72">
      <c r="C1296" s="4">
        <f t="shared" si="63"/>
        <v>1292</v>
      </c>
      <c r="D1296" s="1" t="s">
        <v>6163</v>
      </c>
      <c r="E1296" s="1" t="s">
        <v>5387</v>
      </c>
      <c r="F1296" s="17"/>
      <c r="G1296" s="17"/>
      <c r="H1296" s="35">
        <f t="shared" si="64"/>
        <v>0</v>
      </c>
      <c r="I1296" s="36">
        <f t="shared" si="65"/>
        <v>0</v>
      </c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37">
        <f t="shared" si="66"/>
        <v>0</v>
      </c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</row>
    <row r="1297" spans="3:72">
      <c r="C1297" s="4">
        <f t="shared" si="63"/>
        <v>1293</v>
      </c>
      <c r="D1297" s="1" t="s">
        <v>6164</v>
      </c>
      <c r="E1297" s="1" t="s">
        <v>5389</v>
      </c>
      <c r="F1297" s="17"/>
      <c r="G1297" s="17"/>
      <c r="H1297" s="35">
        <f t="shared" si="64"/>
        <v>0</v>
      </c>
      <c r="I1297" s="36">
        <f t="shared" si="65"/>
        <v>0</v>
      </c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37">
        <f t="shared" si="66"/>
        <v>0</v>
      </c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</row>
    <row r="1298" customFormat="1" spans="3:72">
      <c r="C1298" s="4">
        <f t="shared" si="63"/>
        <v>1294</v>
      </c>
      <c r="D1298" s="1" t="s">
        <v>6165</v>
      </c>
      <c r="E1298" s="1" t="s">
        <v>5390</v>
      </c>
      <c r="F1298" s="17"/>
      <c r="G1298" s="17"/>
      <c r="H1298" s="35">
        <f t="shared" si="64"/>
        <v>0</v>
      </c>
      <c r="I1298" s="36">
        <f t="shared" si="65"/>
        <v>0</v>
      </c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37">
        <f t="shared" si="66"/>
        <v>0</v>
      </c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</row>
    <row r="1299" spans="3:72">
      <c r="C1299" s="4">
        <f t="shared" si="63"/>
        <v>1295</v>
      </c>
      <c r="D1299" s="1" t="s">
        <v>6166</v>
      </c>
      <c r="E1299" s="1" t="s">
        <v>6167</v>
      </c>
      <c r="F1299" s="17"/>
      <c r="G1299" s="17"/>
      <c r="H1299" s="35">
        <f t="shared" si="64"/>
        <v>0</v>
      </c>
      <c r="I1299" s="36">
        <f t="shared" si="65"/>
        <v>0</v>
      </c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37">
        <f t="shared" si="66"/>
        <v>0</v>
      </c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</row>
    <row r="1300" spans="3:72">
      <c r="C1300" s="4">
        <f t="shared" si="63"/>
        <v>1296</v>
      </c>
      <c r="D1300" s="1" t="s">
        <v>6168</v>
      </c>
      <c r="E1300" s="1" t="s">
        <v>5392</v>
      </c>
      <c r="F1300" s="17"/>
      <c r="G1300" s="17"/>
      <c r="H1300" s="35">
        <f t="shared" si="64"/>
        <v>0</v>
      </c>
      <c r="I1300" s="36">
        <f t="shared" si="65"/>
        <v>0</v>
      </c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37">
        <f t="shared" si="66"/>
        <v>0</v>
      </c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</row>
    <row r="1301" spans="3:72">
      <c r="C1301" s="4">
        <f t="shared" si="63"/>
        <v>1297</v>
      </c>
      <c r="D1301" s="1" t="s">
        <v>6169</v>
      </c>
      <c r="E1301" s="1" t="s">
        <v>5395</v>
      </c>
      <c r="F1301" s="17"/>
      <c r="G1301" s="17"/>
      <c r="H1301" s="35">
        <f t="shared" si="64"/>
        <v>0</v>
      </c>
      <c r="I1301" s="36">
        <f t="shared" si="65"/>
        <v>0</v>
      </c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37">
        <f t="shared" si="66"/>
        <v>0</v>
      </c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</row>
    <row r="1302" spans="3:72">
      <c r="C1302" s="4">
        <f t="shared" si="63"/>
        <v>1298</v>
      </c>
      <c r="D1302" s="1" t="s">
        <v>6170</v>
      </c>
      <c r="E1302" s="1" t="s">
        <v>5398</v>
      </c>
      <c r="F1302" s="17"/>
      <c r="G1302" s="17"/>
      <c r="H1302" s="35">
        <f t="shared" si="64"/>
        <v>0</v>
      </c>
      <c r="I1302" s="36">
        <f t="shared" si="65"/>
        <v>0</v>
      </c>
      <c r="J1302" s="17"/>
      <c r="K1302" s="36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37">
        <f t="shared" si="66"/>
        <v>0</v>
      </c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</row>
    <row r="1303" customFormat="1" spans="3:72">
      <c r="C1303" s="4">
        <f t="shared" si="63"/>
        <v>1299</v>
      </c>
      <c r="D1303" s="1" t="s">
        <v>6171</v>
      </c>
      <c r="E1303" s="1" t="s">
        <v>5399</v>
      </c>
      <c r="F1303" s="17"/>
      <c r="G1303" s="17"/>
      <c r="H1303" s="35">
        <f t="shared" si="64"/>
        <v>0</v>
      </c>
      <c r="I1303" s="36">
        <f t="shared" si="65"/>
        <v>0</v>
      </c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37">
        <f t="shared" si="66"/>
        <v>0</v>
      </c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</row>
    <row r="1304" spans="3:72">
      <c r="C1304" s="4">
        <f t="shared" si="63"/>
        <v>1300</v>
      </c>
      <c r="D1304" s="1" t="s">
        <v>6172</v>
      </c>
      <c r="E1304" s="1" t="s">
        <v>5400</v>
      </c>
      <c r="F1304" s="17"/>
      <c r="G1304" s="17"/>
      <c r="H1304" s="35">
        <f t="shared" si="64"/>
        <v>980</v>
      </c>
      <c r="I1304" s="36">
        <f t="shared" si="65"/>
        <v>1200</v>
      </c>
      <c r="J1304" s="17">
        <v>1200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37">
        <f t="shared" si="66"/>
        <v>220</v>
      </c>
      <c r="AP1304" s="17"/>
      <c r="AQ1304" s="17">
        <v>220</v>
      </c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</row>
    <row r="1305" spans="3:72">
      <c r="C1305" s="4">
        <f t="shared" si="63"/>
        <v>1301</v>
      </c>
      <c r="D1305" s="1" t="s">
        <v>6173</v>
      </c>
      <c r="E1305" s="1" t="s">
        <v>5403</v>
      </c>
      <c r="F1305" s="17"/>
      <c r="G1305" s="17"/>
      <c r="H1305" s="35">
        <f t="shared" si="64"/>
        <v>0</v>
      </c>
      <c r="I1305" s="36">
        <f t="shared" si="65"/>
        <v>0</v>
      </c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37">
        <f t="shared" si="66"/>
        <v>0</v>
      </c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</row>
    <row r="1306" customFormat="1" spans="3:72">
      <c r="C1306" s="4">
        <f t="shared" si="63"/>
        <v>1302</v>
      </c>
      <c r="D1306" s="1" t="s">
        <v>6174</v>
      </c>
      <c r="E1306" s="1" t="s">
        <v>5404</v>
      </c>
      <c r="F1306" s="17"/>
      <c r="G1306" s="17"/>
      <c r="H1306" s="35">
        <f t="shared" si="64"/>
        <v>0</v>
      </c>
      <c r="I1306" s="36">
        <f t="shared" si="65"/>
        <v>0</v>
      </c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37">
        <f t="shared" si="66"/>
        <v>0</v>
      </c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</row>
    <row r="1307" customFormat="1" spans="3:72">
      <c r="C1307" s="4">
        <f t="shared" si="63"/>
        <v>1303</v>
      </c>
      <c r="D1307" s="1" t="s">
        <v>6175</v>
      </c>
      <c r="E1307" s="1" t="s">
        <v>5406</v>
      </c>
      <c r="F1307" s="17"/>
      <c r="G1307" s="17"/>
      <c r="H1307" s="35">
        <f t="shared" si="64"/>
        <v>0</v>
      </c>
      <c r="I1307" s="36">
        <f t="shared" si="65"/>
        <v>0</v>
      </c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37">
        <f t="shared" si="66"/>
        <v>0</v>
      </c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</row>
    <row r="1308" spans="3:72">
      <c r="C1308" s="4">
        <f t="shared" si="63"/>
        <v>1304</v>
      </c>
      <c r="D1308" s="1" t="s">
        <v>6176</v>
      </c>
      <c r="E1308" s="1" t="s">
        <v>5407</v>
      </c>
      <c r="F1308" s="17"/>
      <c r="G1308" s="17"/>
      <c r="H1308" s="35">
        <f t="shared" si="64"/>
        <v>0</v>
      </c>
      <c r="I1308" s="36">
        <f t="shared" si="65"/>
        <v>0</v>
      </c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37">
        <f t="shared" si="66"/>
        <v>0</v>
      </c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</row>
    <row r="1309" spans="3:72">
      <c r="C1309" s="4">
        <f t="shared" si="63"/>
        <v>1305</v>
      </c>
      <c r="D1309" s="1" t="s">
        <v>6177</v>
      </c>
      <c r="E1309" s="1" t="s">
        <v>5409</v>
      </c>
      <c r="F1309" s="17"/>
      <c r="G1309" s="17"/>
      <c r="H1309" s="35">
        <f t="shared" si="64"/>
        <v>0</v>
      </c>
      <c r="I1309" s="36">
        <f t="shared" si="65"/>
        <v>0</v>
      </c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37">
        <f t="shared" si="66"/>
        <v>0</v>
      </c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</row>
    <row r="1310" spans="3:72">
      <c r="C1310" s="4">
        <f t="shared" si="63"/>
        <v>1306</v>
      </c>
      <c r="D1310" s="1" t="s">
        <v>6178</v>
      </c>
      <c r="E1310" s="1" t="s">
        <v>5412</v>
      </c>
      <c r="F1310" s="17"/>
      <c r="G1310" s="17"/>
      <c r="H1310" s="35">
        <f t="shared" si="64"/>
        <v>0</v>
      </c>
      <c r="I1310" s="36">
        <f t="shared" si="65"/>
        <v>0</v>
      </c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37">
        <f t="shared" si="66"/>
        <v>0</v>
      </c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</row>
    <row r="1311" customFormat="1" spans="3:72">
      <c r="C1311" s="4">
        <f t="shared" si="63"/>
        <v>1307</v>
      </c>
      <c r="D1311" s="1" t="s">
        <v>6179</v>
      </c>
      <c r="E1311" s="1" t="s">
        <v>5414</v>
      </c>
      <c r="F1311" s="17"/>
      <c r="G1311" s="17"/>
      <c r="H1311" s="35">
        <f t="shared" si="64"/>
        <v>0</v>
      </c>
      <c r="I1311" s="36">
        <f t="shared" si="65"/>
        <v>0</v>
      </c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37">
        <f t="shared" si="66"/>
        <v>0</v>
      </c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</row>
    <row r="1312" spans="3:72">
      <c r="C1312" s="4">
        <f t="shared" si="63"/>
        <v>1308</v>
      </c>
      <c r="D1312" s="1" t="s">
        <v>6180</v>
      </c>
      <c r="E1312" s="1" t="s">
        <v>6181</v>
      </c>
      <c r="F1312" s="17"/>
      <c r="G1312" s="17"/>
      <c r="H1312" s="35">
        <f t="shared" si="64"/>
        <v>0</v>
      </c>
      <c r="I1312" s="36">
        <f t="shared" si="65"/>
        <v>0</v>
      </c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37">
        <f t="shared" si="66"/>
        <v>0</v>
      </c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</row>
    <row r="1313" spans="3:72">
      <c r="C1313" s="4">
        <f t="shared" si="63"/>
        <v>1309</v>
      </c>
      <c r="D1313" s="1" t="s">
        <v>6182</v>
      </c>
      <c r="E1313" s="1" t="s">
        <v>5416</v>
      </c>
      <c r="F1313" s="17"/>
      <c r="G1313" s="17"/>
      <c r="H1313" s="35">
        <f t="shared" si="64"/>
        <v>0</v>
      </c>
      <c r="I1313" s="36">
        <f t="shared" si="65"/>
        <v>0</v>
      </c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37">
        <f t="shared" si="66"/>
        <v>0</v>
      </c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</row>
    <row r="1314" customFormat="1" spans="3:72">
      <c r="C1314" s="4">
        <f t="shared" si="63"/>
        <v>1310</v>
      </c>
      <c r="D1314" s="1" t="s">
        <v>6183</v>
      </c>
      <c r="E1314" s="1" t="s">
        <v>5418</v>
      </c>
      <c r="F1314" s="17"/>
      <c r="G1314" s="17"/>
      <c r="H1314" s="35">
        <f t="shared" si="64"/>
        <v>0</v>
      </c>
      <c r="I1314" s="36">
        <f t="shared" si="65"/>
        <v>0</v>
      </c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37">
        <f t="shared" si="66"/>
        <v>0</v>
      </c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</row>
    <row r="1315" spans="3:72">
      <c r="C1315" s="4">
        <f t="shared" si="63"/>
        <v>1311</v>
      </c>
      <c r="D1315" s="1" t="s">
        <v>6184</v>
      </c>
      <c r="E1315" s="1" t="s">
        <v>5419</v>
      </c>
      <c r="F1315" s="17"/>
      <c r="G1315" s="17"/>
      <c r="H1315" s="35">
        <f t="shared" si="64"/>
        <v>0</v>
      </c>
      <c r="I1315" s="36">
        <f t="shared" si="65"/>
        <v>0</v>
      </c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37">
        <f t="shared" si="66"/>
        <v>0</v>
      </c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</row>
    <row r="1316" spans="3:72">
      <c r="C1316" s="4">
        <f t="shared" ref="C1316:C1326" si="67">ROW()-4</f>
        <v>1312</v>
      </c>
      <c r="D1316" s="1" t="s">
        <v>6185</v>
      </c>
      <c r="E1316" s="1" t="s">
        <v>5421</v>
      </c>
      <c r="F1316" s="17"/>
      <c r="G1316" s="17"/>
      <c r="H1316" s="35">
        <f t="shared" si="64"/>
        <v>0</v>
      </c>
      <c r="I1316" s="36">
        <f t="shared" si="65"/>
        <v>0</v>
      </c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37">
        <f t="shared" si="66"/>
        <v>0</v>
      </c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</row>
    <row r="1317" spans="3:72">
      <c r="C1317" s="4">
        <f t="shared" si="67"/>
        <v>1313</v>
      </c>
      <c r="D1317" s="1" t="s">
        <v>6186</v>
      </c>
      <c r="E1317" s="1" t="s">
        <v>5424</v>
      </c>
      <c r="F1317" s="17"/>
      <c r="G1317" s="17"/>
      <c r="H1317" s="35">
        <f t="shared" si="64"/>
        <v>0</v>
      </c>
      <c r="I1317" s="36">
        <f t="shared" si="65"/>
        <v>0</v>
      </c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37">
        <f t="shared" si="66"/>
        <v>0</v>
      </c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</row>
    <row r="1318" customFormat="1" spans="3:72">
      <c r="C1318" s="4">
        <f t="shared" si="67"/>
        <v>1314</v>
      </c>
      <c r="D1318" s="1" t="s">
        <v>6187</v>
      </c>
      <c r="E1318" s="1" t="s">
        <v>5425</v>
      </c>
      <c r="F1318" s="17"/>
      <c r="G1318" s="17"/>
      <c r="H1318" s="35">
        <f t="shared" ref="H1318:H1381" si="68">G1318+I1318-AO1318</f>
        <v>0</v>
      </c>
      <c r="I1318" s="36">
        <f t="shared" ref="I1318:I1381" si="69">SUM(J1318:AN1318)</f>
        <v>0</v>
      </c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37">
        <f t="shared" ref="AO1318:AO1381" si="70">SUM(AP1318:BT1318)</f>
        <v>0</v>
      </c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</row>
    <row r="1319" customFormat="1" spans="3:72">
      <c r="C1319" s="4">
        <f t="shared" si="67"/>
        <v>1315</v>
      </c>
      <c r="D1319" s="1" t="s">
        <v>6188</v>
      </c>
      <c r="E1319" s="1" t="s">
        <v>6189</v>
      </c>
      <c r="F1319" s="17"/>
      <c r="G1319" s="17"/>
      <c r="H1319" s="35">
        <f t="shared" si="68"/>
        <v>0</v>
      </c>
      <c r="I1319" s="36">
        <f t="shared" si="69"/>
        <v>0</v>
      </c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37">
        <f t="shared" si="70"/>
        <v>0</v>
      </c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</row>
    <row r="1320" spans="3:72">
      <c r="C1320" s="4">
        <f t="shared" si="67"/>
        <v>1316</v>
      </c>
      <c r="D1320" s="1" t="s">
        <v>6190</v>
      </c>
      <c r="E1320" s="1" t="s">
        <v>5426</v>
      </c>
      <c r="F1320" s="17"/>
      <c r="G1320" s="17"/>
      <c r="H1320" s="35">
        <f t="shared" si="68"/>
        <v>0</v>
      </c>
      <c r="I1320" s="36">
        <f t="shared" si="69"/>
        <v>0</v>
      </c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37">
        <f t="shared" si="70"/>
        <v>0</v>
      </c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</row>
    <row r="1321" customFormat="1" spans="3:72">
      <c r="C1321" s="4">
        <f t="shared" si="67"/>
        <v>1317</v>
      </c>
      <c r="D1321" s="1" t="s">
        <v>6191</v>
      </c>
      <c r="E1321" s="1" t="s">
        <v>5427</v>
      </c>
      <c r="F1321" s="17"/>
      <c r="G1321" s="17"/>
      <c r="H1321" s="35">
        <f t="shared" si="68"/>
        <v>0</v>
      </c>
      <c r="I1321" s="36">
        <f t="shared" si="69"/>
        <v>0</v>
      </c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37">
        <f t="shared" si="70"/>
        <v>0</v>
      </c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</row>
    <row r="1322" spans="3:72">
      <c r="C1322" s="4">
        <f t="shared" si="67"/>
        <v>1318</v>
      </c>
      <c r="D1322" s="1" t="s">
        <v>6192</v>
      </c>
      <c r="E1322" s="1" t="s">
        <v>5428</v>
      </c>
      <c r="F1322" s="17"/>
      <c r="G1322" s="17"/>
      <c r="H1322" s="35">
        <f t="shared" si="68"/>
        <v>0</v>
      </c>
      <c r="I1322" s="36">
        <f t="shared" si="69"/>
        <v>0</v>
      </c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37">
        <f t="shared" si="70"/>
        <v>0</v>
      </c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</row>
    <row r="1323" spans="3:72">
      <c r="C1323" s="4">
        <f t="shared" si="67"/>
        <v>1319</v>
      </c>
      <c r="D1323" s="1" t="s">
        <v>6193</v>
      </c>
      <c r="E1323" s="1" t="s">
        <v>5431</v>
      </c>
      <c r="F1323" s="17"/>
      <c r="G1323" s="17"/>
      <c r="H1323" s="35">
        <f t="shared" si="68"/>
        <v>0</v>
      </c>
      <c r="I1323" s="36">
        <f t="shared" si="69"/>
        <v>0</v>
      </c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37">
        <f t="shared" si="70"/>
        <v>0</v>
      </c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</row>
    <row r="1324" spans="3:72">
      <c r="C1324" s="4">
        <f t="shared" si="67"/>
        <v>1320</v>
      </c>
      <c r="D1324" s="1" t="s">
        <v>6194</v>
      </c>
      <c r="E1324" s="1" t="s">
        <v>5434</v>
      </c>
      <c r="F1324" s="17"/>
      <c r="G1324" s="17"/>
      <c r="H1324" s="35">
        <f t="shared" si="68"/>
        <v>0</v>
      </c>
      <c r="I1324" s="36">
        <f t="shared" si="69"/>
        <v>0</v>
      </c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37">
        <f t="shared" si="70"/>
        <v>0</v>
      </c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</row>
    <row r="1325" spans="3:72">
      <c r="C1325" s="4">
        <f t="shared" si="67"/>
        <v>1321</v>
      </c>
      <c r="D1325" s="1" t="s">
        <v>6195</v>
      </c>
      <c r="E1325" s="1" t="s">
        <v>5437</v>
      </c>
      <c r="F1325" s="17"/>
      <c r="G1325" s="17"/>
      <c r="H1325" s="35">
        <f t="shared" si="68"/>
        <v>0</v>
      </c>
      <c r="I1325" s="36">
        <f t="shared" si="69"/>
        <v>0</v>
      </c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37">
        <f t="shared" si="70"/>
        <v>0</v>
      </c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</row>
    <row r="1326" spans="3:72">
      <c r="C1326" s="4">
        <f t="shared" si="67"/>
        <v>1322</v>
      </c>
      <c r="D1326" s="1" t="s">
        <v>6196</v>
      </c>
      <c r="E1326" s="1" t="s">
        <v>5440</v>
      </c>
      <c r="F1326" s="17"/>
      <c r="G1326" s="17"/>
      <c r="H1326" s="35">
        <f t="shared" si="68"/>
        <v>0</v>
      </c>
      <c r="I1326" s="36">
        <f t="shared" si="69"/>
        <v>0</v>
      </c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37">
        <f t="shared" si="70"/>
        <v>0</v>
      </c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</row>
    <row r="1327" spans="3:72">
      <c r="C1327" s="4">
        <f t="shared" ref="C1327:C1332" si="71">ROW()-4</f>
        <v>1323</v>
      </c>
      <c r="D1327" s="1" t="s">
        <v>6197</v>
      </c>
      <c r="E1327" s="1" t="s">
        <v>5444</v>
      </c>
      <c r="F1327" s="17"/>
      <c r="G1327" s="17"/>
      <c r="H1327" s="35">
        <f t="shared" si="68"/>
        <v>0</v>
      </c>
      <c r="I1327" s="36">
        <f t="shared" si="69"/>
        <v>0</v>
      </c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37">
        <f t="shared" si="70"/>
        <v>0</v>
      </c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</row>
    <row r="1328" spans="3:72">
      <c r="C1328" s="4">
        <f t="shared" si="71"/>
        <v>1324</v>
      </c>
      <c r="D1328" s="1" t="s">
        <v>6198</v>
      </c>
      <c r="E1328" s="1" t="s">
        <v>5447</v>
      </c>
      <c r="F1328" s="17"/>
      <c r="G1328" s="17"/>
      <c r="H1328" s="35">
        <f t="shared" si="68"/>
        <v>0</v>
      </c>
      <c r="I1328" s="36">
        <f t="shared" si="69"/>
        <v>0</v>
      </c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37">
        <f t="shared" si="70"/>
        <v>0</v>
      </c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</row>
    <row r="1329" spans="3:72">
      <c r="C1329" s="4">
        <f t="shared" si="71"/>
        <v>1325</v>
      </c>
      <c r="D1329" s="1" t="s">
        <v>6199</v>
      </c>
      <c r="E1329" s="1" t="s">
        <v>5449</v>
      </c>
      <c r="F1329" s="17"/>
      <c r="G1329" s="17"/>
      <c r="H1329" s="35">
        <f t="shared" si="68"/>
        <v>0</v>
      </c>
      <c r="I1329" s="36">
        <f t="shared" si="69"/>
        <v>0</v>
      </c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37">
        <f t="shared" si="70"/>
        <v>0</v>
      </c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</row>
    <row r="1330" spans="3:72">
      <c r="C1330" s="4">
        <f t="shared" si="71"/>
        <v>1326</v>
      </c>
      <c r="D1330" s="1" t="s">
        <v>6200</v>
      </c>
      <c r="E1330" s="1" t="s">
        <v>5451</v>
      </c>
      <c r="F1330" s="17"/>
      <c r="G1330" s="17"/>
      <c r="H1330" s="35">
        <f t="shared" si="68"/>
        <v>0</v>
      </c>
      <c r="I1330" s="36">
        <f t="shared" si="69"/>
        <v>0</v>
      </c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37">
        <f t="shared" si="70"/>
        <v>0</v>
      </c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</row>
    <row r="1331" spans="3:72">
      <c r="C1331" s="4">
        <f t="shared" si="71"/>
        <v>1327</v>
      </c>
      <c r="D1331" s="1" t="s">
        <v>6201</v>
      </c>
      <c r="E1331" s="1" t="s">
        <v>5453</v>
      </c>
      <c r="F1331" s="17"/>
      <c r="G1331" s="17"/>
      <c r="H1331" s="35">
        <f t="shared" si="68"/>
        <v>-300</v>
      </c>
      <c r="I1331" s="36">
        <f t="shared" si="69"/>
        <v>0</v>
      </c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37">
        <f t="shared" si="70"/>
        <v>300</v>
      </c>
      <c r="AP1331" s="17"/>
      <c r="AQ1331" s="17">
        <v>300</v>
      </c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</row>
    <row r="1332" customFormat="1" spans="3:72">
      <c r="C1332" s="4">
        <f t="shared" si="71"/>
        <v>1328</v>
      </c>
      <c r="D1332" s="1" t="s">
        <v>6202</v>
      </c>
      <c r="E1332" s="1" t="s">
        <v>5454</v>
      </c>
      <c r="F1332" s="17"/>
      <c r="G1332" s="17"/>
      <c r="H1332" s="35">
        <f t="shared" si="68"/>
        <v>-200</v>
      </c>
      <c r="I1332" s="36">
        <f t="shared" si="69"/>
        <v>0</v>
      </c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37">
        <f t="shared" si="70"/>
        <v>200</v>
      </c>
      <c r="AP1332" s="17"/>
      <c r="AQ1332" s="17">
        <v>200</v>
      </c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</row>
    <row r="1333" customFormat="1" spans="3:72">
      <c r="C1333" s="4">
        <f t="shared" ref="C1333:C1383" si="72">ROW()-4</f>
        <v>1329</v>
      </c>
      <c r="D1333" s="1" t="s">
        <v>6203</v>
      </c>
      <c r="E1333" s="1" t="s">
        <v>5455</v>
      </c>
      <c r="F1333" s="17"/>
      <c r="G1333" s="17"/>
      <c r="H1333" s="35">
        <f t="shared" si="68"/>
        <v>0</v>
      </c>
      <c r="I1333" s="36">
        <f t="shared" si="69"/>
        <v>0</v>
      </c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37">
        <f t="shared" si="70"/>
        <v>0</v>
      </c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</row>
    <row r="1334" spans="3:72">
      <c r="C1334" s="4">
        <f t="shared" si="72"/>
        <v>1330</v>
      </c>
      <c r="D1334" s="1" t="s">
        <v>6204</v>
      </c>
      <c r="E1334" s="1" t="s">
        <v>5456</v>
      </c>
      <c r="F1334" s="17"/>
      <c r="G1334" s="17"/>
      <c r="H1334" s="35">
        <f t="shared" si="68"/>
        <v>0</v>
      </c>
      <c r="I1334" s="36">
        <f t="shared" si="69"/>
        <v>0</v>
      </c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37">
        <f t="shared" si="70"/>
        <v>0</v>
      </c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</row>
    <row r="1335" spans="3:72">
      <c r="C1335" s="4">
        <f t="shared" si="72"/>
        <v>1331</v>
      </c>
      <c r="D1335" s="1" t="s">
        <v>6205</v>
      </c>
      <c r="E1335" s="1" t="s">
        <v>5458</v>
      </c>
      <c r="F1335" s="17"/>
      <c r="G1335" s="17"/>
      <c r="H1335" s="35">
        <f t="shared" si="68"/>
        <v>0</v>
      </c>
      <c r="I1335" s="36">
        <f t="shared" si="69"/>
        <v>0</v>
      </c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37">
        <f t="shared" si="70"/>
        <v>0</v>
      </c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</row>
    <row r="1336" customFormat="1" spans="3:72">
      <c r="C1336" s="4">
        <f t="shared" si="72"/>
        <v>1332</v>
      </c>
      <c r="D1336" s="1" t="s">
        <v>6206</v>
      </c>
      <c r="E1336" s="1" t="s">
        <v>5461</v>
      </c>
      <c r="F1336" s="17"/>
      <c r="G1336" s="17"/>
      <c r="H1336" s="35">
        <f t="shared" si="68"/>
        <v>0</v>
      </c>
      <c r="I1336" s="36">
        <f t="shared" si="69"/>
        <v>0</v>
      </c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37">
        <f t="shared" si="70"/>
        <v>0</v>
      </c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</row>
    <row r="1337" spans="3:72">
      <c r="C1337" s="4">
        <f t="shared" si="72"/>
        <v>1333</v>
      </c>
      <c r="D1337" s="1" t="s">
        <v>6207</v>
      </c>
      <c r="E1337" s="1" t="s">
        <v>4021</v>
      </c>
      <c r="F1337" s="17"/>
      <c r="G1337" s="17"/>
      <c r="H1337" s="35">
        <f t="shared" si="68"/>
        <v>0</v>
      </c>
      <c r="I1337" s="36">
        <f t="shared" si="69"/>
        <v>0</v>
      </c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37">
        <f t="shared" si="70"/>
        <v>0</v>
      </c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</row>
    <row r="1338" customFormat="1" spans="3:72">
      <c r="C1338" s="4">
        <f t="shared" si="72"/>
        <v>1334</v>
      </c>
      <c r="D1338" s="1" t="s">
        <v>6208</v>
      </c>
      <c r="E1338" s="1" t="s">
        <v>5462</v>
      </c>
      <c r="F1338" s="17"/>
      <c r="G1338" s="17"/>
      <c r="H1338" s="35">
        <f t="shared" si="68"/>
        <v>0</v>
      </c>
      <c r="I1338" s="36">
        <f t="shared" si="69"/>
        <v>0</v>
      </c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37">
        <f t="shared" si="70"/>
        <v>0</v>
      </c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</row>
    <row r="1339" spans="3:72">
      <c r="C1339" s="4">
        <f t="shared" si="72"/>
        <v>1335</v>
      </c>
      <c r="D1339" s="1" t="s">
        <v>6209</v>
      </c>
      <c r="E1339" s="1" t="s">
        <v>5464</v>
      </c>
      <c r="F1339" s="17"/>
      <c r="G1339" s="17"/>
      <c r="H1339" s="35">
        <f t="shared" si="68"/>
        <v>-30</v>
      </c>
      <c r="I1339" s="36">
        <f t="shared" si="69"/>
        <v>0</v>
      </c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37">
        <f t="shared" si="70"/>
        <v>30</v>
      </c>
      <c r="AP1339" s="17">
        <v>30</v>
      </c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</row>
    <row r="1340" spans="3:72">
      <c r="C1340" s="4">
        <f t="shared" si="72"/>
        <v>1336</v>
      </c>
      <c r="D1340" s="1" t="s">
        <v>6210</v>
      </c>
      <c r="E1340" s="1" t="s">
        <v>5465</v>
      </c>
      <c r="F1340" s="17"/>
      <c r="G1340" s="17"/>
      <c r="H1340" s="35">
        <f t="shared" si="68"/>
        <v>-100</v>
      </c>
      <c r="I1340" s="36">
        <f t="shared" si="69"/>
        <v>0</v>
      </c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37">
        <f t="shared" si="70"/>
        <v>100</v>
      </c>
      <c r="AP1340" s="17">
        <v>100</v>
      </c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</row>
    <row r="1341" customFormat="1" spans="3:72">
      <c r="C1341" s="4">
        <f t="shared" si="72"/>
        <v>1337</v>
      </c>
      <c r="D1341" s="1" t="s">
        <v>6211</v>
      </c>
      <c r="E1341" s="1" t="s">
        <v>5467</v>
      </c>
      <c r="F1341" s="17"/>
      <c r="G1341" s="17"/>
      <c r="H1341" s="35">
        <f t="shared" si="68"/>
        <v>-30</v>
      </c>
      <c r="I1341" s="36">
        <f t="shared" si="69"/>
        <v>0</v>
      </c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37">
        <f t="shared" si="70"/>
        <v>30</v>
      </c>
      <c r="AP1341" s="17">
        <v>30</v>
      </c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</row>
    <row r="1342" customFormat="1" spans="3:72">
      <c r="C1342" s="4">
        <f t="shared" si="72"/>
        <v>1338</v>
      </c>
      <c r="D1342" s="1" t="s">
        <v>6212</v>
      </c>
      <c r="E1342" s="1" t="s">
        <v>5466</v>
      </c>
      <c r="F1342" s="17"/>
      <c r="G1342" s="17"/>
      <c r="H1342" s="35">
        <f t="shared" si="68"/>
        <v>0</v>
      </c>
      <c r="I1342" s="36">
        <f t="shared" si="69"/>
        <v>0</v>
      </c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37">
        <f t="shared" si="70"/>
        <v>0</v>
      </c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</row>
    <row r="1343" spans="3:72">
      <c r="C1343" s="4">
        <f t="shared" si="72"/>
        <v>1339</v>
      </c>
      <c r="D1343" s="1" t="s">
        <v>6213</v>
      </c>
      <c r="E1343" s="1" t="s">
        <v>5468</v>
      </c>
      <c r="F1343" s="17"/>
      <c r="G1343" s="17"/>
      <c r="H1343" s="35">
        <f t="shared" si="68"/>
        <v>0</v>
      </c>
      <c r="I1343" s="36">
        <f t="shared" si="69"/>
        <v>0</v>
      </c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37">
        <f t="shared" si="70"/>
        <v>0</v>
      </c>
      <c r="AP1343" s="39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</row>
    <row r="1344" customFormat="1" spans="3:72">
      <c r="C1344" s="4">
        <f t="shared" si="72"/>
        <v>1340</v>
      </c>
      <c r="D1344" s="1" t="s">
        <v>6214</v>
      </c>
      <c r="E1344" s="1" t="s">
        <v>5470</v>
      </c>
      <c r="F1344" s="17"/>
      <c r="G1344" s="17"/>
      <c r="H1344" s="35">
        <f t="shared" si="68"/>
        <v>0</v>
      </c>
      <c r="I1344" s="36">
        <f t="shared" si="69"/>
        <v>0</v>
      </c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37">
        <f t="shared" si="70"/>
        <v>0</v>
      </c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</row>
    <row r="1345" spans="3:72">
      <c r="C1345" s="4">
        <f t="shared" si="72"/>
        <v>1341</v>
      </c>
      <c r="D1345" s="1" t="s">
        <v>6215</v>
      </c>
      <c r="E1345" s="1" t="s">
        <v>5471</v>
      </c>
      <c r="F1345" s="17"/>
      <c r="G1345" s="17"/>
      <c r="H1345" s="35">
        <f t="shared" si="68"/>
        <v>0</v>
      </c>
      <c r="I1345" s="36">
        <f t="shared" si="69"/>
        <v>0</v>
      </c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37">
        <f t="shared" si="70"/>
        <v>0</v>
      </c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</row>
    <row r="1346" spans="3:72">
      <c r="C1346" s="4">
        <f t="shared" si="72"/>
        <v>1342</v>
      </c>
      <c r="D1346" s="1" t="s">
        <v>6216</v>
      </c>
      <c r="E1346" s="1" t="s">
        <v>5473</v>
      </c>
      <c r="F1346" s="17"/>
      <c r="G1346" s="17"/>
      <c r="H1346" s="35">
        <f t="shared" si="68"/>
        <v>0</v>
      </c>
      <c r="I1346" s="36">
        <f t="shared" si="69"/>
        <v>0</v>
      </c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37">
        <f t="shared" si="70"/>
        <v>0</v>
      </c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</row>
    <row r="1347" customFormat="1" spans="3:72">
      <c r="C1347" s="4">
        <f t="shared" si="72"/>
        <v>1343</v>
      </c>
      <c r="D1347" s="1" t="s">
        <v>6217</v>
      </c>
      <c r="E1347" s="1" t="s">
        <v>5474</v>
      </c>
      <c r="F1347" s="17"/>
      <c r="G1347" s="17"/>
      <c r="H1347" s="35">
        <f t="shared" si="68"/>
        <v>0</v>
      </c>
      <c r="I1347" s="36">
        <f t="shared" si="69"/>
        <v>0</v>
      </c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37">
        <f t="shared" si="70"/>
        <v>0</v>
      </c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</row>
    <row r="1348" spans="3:72">
      <c r="C1348" s="4">
        <f t="shared" si="72"/>
        <v>1344</v>
      </c>
      <c r="D1348" s="1" t="s">
        <v>6218</v>
      </c>
      <c r="E1348" s="1" t="s">
        <v>5476</v>
      </c>
      <c r="F1348" s="17"/>
      <c r="G1348" s="17"/>
      <c r="H1348" s="35">
        <f t="shared" si="68"/>
        <v>0</v>
      </c>
      <c r="I1348" s="36">
        <f t="shared" si="69"/>
        <v>0</v>
      </c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37">
        <f t="shared" si="70"/>
        <v>0</v>
      </c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</row>
    <row r="1349" spans="3:72">
      <c r="C1349" s="4">
        <f t="shared" si="72"/>
        <v>1345</v>
      </c>
      <c r="D1349" s="1" t="s">
        <v>6219</v>
      </c>
      <c r="E1349" s="1" t="s">
        <v>5478</v>
      </c>
      <c r="F1349" s="17"/>
      <c r="G1349" s="17"/>
      <c r="H1349" s="35">
        <f t="shared" si="68"/>
        <v>0</v>
      </c>
      <c r="I1349" s="36">
        <f t="shared" si="69"/>
        <v>0</v>
      </c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37">
        <f t="shared" si="70"/>
        <v>0</v>
      </c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</row>
    <row r="1350" customFormat="1" spans="3:72">
      <c r="C1350" s="4">
        <f t="shared" si="72"/>
        <v>1346</v>
      </c>
      <c r="D1350" s="1" t="s">
        <v>6220</v>
      </c>
      <c r="E1350" s="1" t="s">
        <v>5479</v>
      </c>
      <c r="F1350" s="17"/>
      <c r="G1350" s="17"/>
      <c r="H1350" s="35">
        <f t="shared" si="68"/>
        <v>-82</v>
      </c>
      <c r="I1350" s="36">
        <f t="shared" si="69"/>
        <v>0</v>
      </c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37">
        <f t="shared" si="70"/>
        <v>82</v>
      </c>
      <c r="AP1350" s="17">
        <v>82</v>
      </c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</row>
    <row r="1351" customFormat="1" spans="3:72">
      <c r="C1351" s="4">
        <f t="shared" si="72"/>
        <v>1347</v>
      </c>
      <c r="D1351" s="1" t="s">
        <v>6221</v>
      </c>
      <c r="E1351" s="1" t="s">
        <v>5480</v>
      </c>
      <c r="F1351" s="17"/>
      <c r="G1351" s="17"/>
      <c r="H1351" s="35">
        <f t="shared" si="68"/>
        <v>0</v>
      </c>
      <c r="I1351" s="36">
        <f t="shared" si="69"/>
        <v>0</v>
      </c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37">
        <f t="shared" si="70"/>
        <v>0</v>
      </c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</row>
    <row r="1352" spans="3:72">
      <c r="C1352" s="4">
        <f t="shared" si="72"/>
        <v>1348</v>
      </c>
      <c r="D1352" s="1" t="s">
        <v>6222</v>
      </c>
      <c r="E1352" s="1" t="s">
        <v>5481</v>
      </c>
      <c r="F1352" s="17"/>
      <c r="G1352" s="17"/>
      <c r="H1352" s="35">
        <f t="shared" si="68"/>
        <v>0</v>
      </c>
      <c r="I1352" s="36">
        <f t="shared" si="69"/>
        <v>0</v>
      </c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37">
        <f t="shared" si="70"/>
        <v>0</v>
      </c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</row>
    <row r="1353" customFormat="1" spans="3:72">
      <c r="C1353" s="4">
        <f t="shared" si="72"/>
        <v>1349</v>
      </c>
      <c r="D1353" s="1" t="s">
        <v>6223</v>
      </c>
      <c r="E1353" s="1" t="s">
        <v>5483</v>
      </c>
      <c r="F1353" s="17"/>
      <c r="G1353" s="17"/>
      <c r="H1353" s="35">
        <f t="shared" si="68"/>
        <v>0</v>
      </c>
      <c r="I1353" s="36">
        <f t="shared" si="69"/>
        <v>0</v>
      </c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37">
        <f t="shared" si="70"/>
        <v>0</v>
      </c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</row>
    <row r="1354" customFormat="1" spans="3:72">
      <c r="C1354" s="4">
        <f t="shared" si="72"/>
        <v>1350</v>
      </c>
      <c r="D1354" s="1" t="s">
        <v>6224</v>
      </c>
      <c r="E1354" s="1" t="s">
        <v>5485</v>
      </c>
      <c r="F1354" s="17"/>
      <c r="G1354" s="17"/>
      <c r="H1354" s="35">
        <f t="shared" si="68"/>
        <v>0</v>
      </c>
      <c r="I1354" s="36">
        <f t="shared" si="69"/>
        <v>0</v>
      </c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37">
        <f t="shared" si="70"/>
        <v>0</v>
      </c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</row>
    <row r="1355" spans="3:72">
      <c r="C1355" s="4">
        <f t="shared" si="72"/>
        <v>1351</v>
      </c>
      <c r="D1355" s="1" t="s">
        <v>6223</v>
      </c>
      <c r="E1355" s="1" t="s">
        <v>5484</v>
      </c>
      <c r="F1355" s="17"/>
      <c r="G1355" s="17"/>
      <c r="H1355" s="35">
        <f t="shared" si="68"/>
        <v>-1000</v>
      </c>
      <c r="I1355" s="36">
        <f t="shared" si="69"/>
        <v>0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37">
        <f t="shared" si="70"/>
        <v>1000</v>
      </c>
      <c r="AP1355" s="17">
        <v>1000</v>
      </c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</row>
    <row r="1356" spans="3:72">
      <c r="C1356" s="4">
        <f t="shared" si="72"/>
        <v>1352</v>
      </c>
      <c r="D1356" s="1" t="s">
        <v>6225</v>
      </c>
      <c r="E1356" s="1" t="s">
        <v>5486</v>
      </c>
      <c r="F1356" s="17"/>
      <c r="G1356" s="17"/>
      <c r="H1356" s="35">
        <f t="shared" si="68"/>
        <v>0</v>
      </c>
      <c r="I1356" s="36">
        <f t="shared" si="69"/>
        <v>0</v>
      </c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37">
        <f t="shared" si="70"/>
        <v>0</v>
      </c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</row>
    <row r="1357" spans="3:72">
      <c r="C1357" s="4">
        <f t="shared" si="72"/>
        <v>1353</v>
      </c>
      <c r="D1357" s="1" t="s">
        <v>6226</v>
      </c>
      <c r="E1357" s="1" t="s">
        <v>5488</v>
      </c>
      <c r="F1357" s="17"/>
      <c r="G1357" s="17"/>
      <c r="H1357" s="35">
        <f t="shared" si="68"/>
        <v>0</v>
      </c>
      <c r="I1357" s="36">
        <f t="shared" si="69"/>
        <v>0</v>
      </c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37">
        <f t="shared" si="70"/>
        <v>0</v>
      </c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</row>
    <row r="1358" spans="3:72">
      <c r="C1358" s="4">
        <f t="shared" si="72"/>
        <v>1354</v>
      </c>
      <c r="D1358" s="1" t="s">
        <v>6227</v>
      </c>
      <c r="E1358" s="1" t="s">
        <v>5491</v>
      </c>
      <c r="F1358" s="17"/>
      <c r="G1358" s="17"/>
      <c r="H1358" s="35">
        <f t="shared" si="68"/>
        <v>0</v>
      </c>
      <c r="I1358" s="36">
        <f t="shared" si="69"/>
        <v>0</v>
      </c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37">
        <f t="shared" si="70"/>
        <v>0</v>
      </c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</row>
    <row r="1359" spans="3:72">
      <c r="C1359" s="4">
        <f t="shared" si="72"/>
        <v>1355</v>
      </c>
      <c r="D1359" s="1" t="s">
        <v>6228</v>
      </c>
      <c r="E1359" s="1" t="s">
        <v>5494</v>
      </c>
      <c r="F1359" s="17"/>
      <c r="G1359" s="17"/>
      <c r="H1359" s="35">
        <f t="shared" si="68"/>
        <v>0</v>
      </c>
      <c r="I1359" s="36">
        <f t="shared" si="69"/>
        <v>0</v>
      </c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37">
        <f t="shared" si="70"/>
        <v>0</v>
      </c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</row>
    <row r="1360" spans="3:72">
      <c r="C1360" s="4">
        <f t="shared" si="72"/>
        <v>1356</v>
      </c>
      <c r="D1360" s="1" t="s">
        <v>6229</v>
      </c>
      <c r="E1360" s="1" t="s">
        <v>5497</v>
      </c>
      <c r="F1360" s="17"/>
      <c r="G1360" s="17"/>
      <c r="H1360" s="35">
        <f t="shared" si="68"/>
        <v>0</v>
      </c>
      <c r="I1360" s="36">
        <f t="shared" si="69"/>
        <v>0</v>
      </c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37">
        <f t="shared" si="70"/>
        <v>0</v>
      </c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</row>
    <row r="1361" spans="3:72">
      <c r="C1361" s="4">
        <f t="shared" si="72"/>
        <v>1357</v>
      </c>
      <c r="D1361" s="1" t="s">
        <v>6230</v>
      </c>
      <c r="E1361" s="1" t="s">
        <v>5500</v>
      </c>
      <c r="F1361" s="17"/>
      <c r="G1361" s="17"/>
      <c r="H1361" s="35">
        <f t="shared" si="68"/>
        <v>0</v>
      </c>
      <c r="I1361" s="36">
        <f t="shared" si="69"/>
        <v>0</v>
      </c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37">
        <f t="shared" si="70"/>
        <v>0</v>
      </c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</row>
    <row r="1362" customFormat="1" spans="3:72">
      <c r="C1362" s="4">
        <f t="shared" si="72"/>
        <v>1358</v>
      </c>
      <c r="D1362" s="1" t="s">
        <v>6231</v>
      </c>
      <c r="E1362" s="1" t="s">
        <v>5501</v>
      </c>
      <c r="F1362" s="17"/>
      <c r="G1362" s="17"/>
      <c r="H1362" s="35">
        <f t="shared" si="68"/>
        <v>0</v>
      </c>
      <c r="I1362" s="36">
        <f t="shared" si="69"/>
        <v>0</v>
      </c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37">
        <f t="shared" si="70"/>
        <v>0</v>
      </c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</row>
    <row r="1363" spans="3:72">
      <c r="C1363" s="4">
        <f t="shared" si="72"/>
        <v>1359</v>
      </c>
      <c r="D1363" s="1" t="s">
        <v>6232</v>
      </c>
      <c r="E1363" s="1" t="s">
        <v>5502</v>
      </c>
      <c r="F1363" s="17"/>
      <c r="G1363" s="17"/>
      <c r="H1363" s="35">
        <f t="shared" si="68"/>
        <v>0</v>
      </c>
      <c r="I1363" s="36">
        <f t="shared" si="69"/>
        <v>0</v>
      </c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37">
        <f t="shared" si="70"/>
        <v>0</v>
      </c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</row>
    <row r="1364" spans="3:72">
      <c r="C1364" s="4">
        <f t="shared" si="72"/>
        <v>1360</v>
      </c>
      <c r="D1364" s="1" t="s">
        <v>6233</v>
      </c>
      <c r="E1364" s="1" t="s">
        <v>5505</v>
      </c>
      <c r="F1364" s="17"/>
      <c r="G1364" s="17"/>
      <c r="H1364" s="35">
        <f t="shared" si="68"/>
        <v>0</v>
      </c>
      <c r="I1364" s="36">
        <f t="shared" si="69"/>
        <v>0</v>
      </c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37">
        <f t="shared" si="70"/>
        <v>0</v>
      </c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</row>
    <row r="1365" spans="3:72">
      <c r="C1365" s="4">
        <f t="shared" si="72"/>
        <v>1361</v>
      </c>
      <c r="D1365" s="1" t="s">
        <v>6234</v>
      </c>
      <c r="E1365" s="1" t="s">
        <v>5508</v>
      </c>
      <c r="F1365" s="17"/>
      <c r="G1365" s="17"/>
      <c r="H1365" s="35">
        <f t="shared" si="68"/>
        <v>0</v>
      </c>
      <c r="I1365" s="36">
        <f t="shared" si="69"/>
        <v>0</v>
      </c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37">
        <f t="shared" si="70"/>
        <v>0</v>
      </c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</row>
    <row r="1366" customFormat="1" spans="3:72">
      <c r="C1366" s="4">
        <f t="shared" si="72"/>
        <v>1362</v>
      </c>
      <c r="D1366" s="1" t="s">
        <v>6235</v>
      </c>
      <c r="E1366" s="1" t="s">
        <v>5511</v>
      </c>
      <c r="F1366" s="17"/>
      <c r="G1366" s="17"/>
      <c r="H1366" s="35">
        <f t="shared" si="68"/>
        <v>0</v>
      </c>
      <c r="I1366" s="36">
        <f t="shared" si="69"/>
        <v>0</v>
      </c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37">
        <f t="shared" si="70"/>
        <v>0</v>
      </c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</row>
    <row r="1367" spans="3:72">
      <c r="C1367" s="4">
        <f t="shared" si="72"/>
        <v>1363</v>
      </c>
      <c r="D1367" s="1" t="s">
        <v>6235</v>
      </c>
      <c r="E1367" s="1" t="s">
        <v>5511</v>
      </c>
      <c r="F1367" s="17"/>
      <c r="G1367" s="17"/>
      <c r="H1367" s="35">
        <f t="shared" si="68"/>
        <v>-255</v>
      </c>
      <c r="I1367" s="36">
        <f t="shared" si="69"/>
        <v>0</v>
      </c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37">
        <f t="shared" si="70"/>
        <v>255</v>
      </c>
      <c r="AP1367" s="17"/>
      <c r="AQ1367" s="17">
        <v>255</v>
      </c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</row>
    <row r="1368" spans="3:72">
      <c r="C1368" s="4">
        <f t="shared" si="72"/>
        <v>1364</v>
      </c>
      <c r="D1368" s="1" t="s">
        <v>6236</v>
      </c>
      <c r="E1368" s="1" t="s">
        <v>5514</v>
      </c>
      <c r="F1368" s="17"/>
      <c r="G1368" s="17"/>
      <c r="H1368" s="35">
        <f t="shared" si="68"/>
        <v>0</v>
      </c>
      <c r="I1368" s="36">
        <f t="shared" si="69"/>
        <v>0</v>
      </c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37">
        <f t="shared" si="70"/>
        <v>0</v>
      </c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</row>
    <row r="1369" spans="3:72">
      <c r="C1369" s="4">
        <f t="shared" si="72"/>
        <v>1365</v>
      </c>
      <c r="D1369" s="1" t="s">
        <v>6237</v>
      </c>
      <c r="E1369" s="1" t="s">
        <v>5517</v>
      </c>
      <c r="F1369" s="17"/>
      <c r="G1369" s="17"/>
      <c r="H1369" s="35">
        <f t="shared" si="68"/>
        <v>0</v>
      </c>
      <c r="I1369" s="36">
        <f t="shared" si="69"/>
        <v>0</v>
      </c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37">
        <f t="shared" si="70"/>
        <v>0</v>
      </c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</row>
    <row r="1370" spans="3:72">
      <c r="C1370" s="4">
        <f t="shared" si="72"/>
        <v>1366</v>
      </c>
      <c r="D1370" s="1" t="s">
        <v>6238</v>
      </c>
      <c r="E1370" s="1" t="s">
        <v>5519</v>
      </c>
      <c r="F1370" s="17"/>
      <c r="G1370" s="17"/>
      <c r="H1370" s="35">
        <f t="shared" si="68"/>
        <v>0</v>
      </c>
      <c r="I1370" s="36">
        <f t="shared" si="69"/>
        <v>0</v>
      </c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37">
        <f t="shared" si="70"/>
        <v>0</v>
      </c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</row>
    <row r="1371" spans="3:72">
      <c r="C1371" s="4">
        <f t="shared" si="72"/>
        <v>1367</v>
      </c>
      <c r="D1371" s="1" t="s">
        <v>6239</v>
      </c>
      <c r="E1371" s="1" t="s">
        <v>5521</v>
      </c>
      <c r="F1371" s="17"/>
      <c r="G1371" s="17"/>
      <c r="H1371" s="35">
        <f t="shared" si="68"/>
        <v>0</v>
      </c>
      <c r="I1371" s="36">
        <f t="shared" si="69"/>
        <v>0</v>
      </c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37">
        <f t="shared" si="70"/>
        <v>0</v>
      </c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</row>
    <row r="1372" spans="3:72">
      <c r="C1372" s="4">
        <f t="shared" si="72"/>
        <v>1368</v>
      </c>
      <c r="D1372" s="1" t="s">
        <v>6240</v>
      </c>
      <c r="E1372" s="1" t="s">
        <v>5525</v>
      </c>
      <c r="F1372" s="17"/>
      <c r="G1372" s="17"/>
      <c r="H1372" s="35">
        <f t="shared" si="68"/>
        <v>0</v>
      </c>
      <c r="I1372" s="36">
        <f t="shared" si="69"/>
        <v>0</v>
      </c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37">
        <f t="shared" si="70"/>
        <v>0</v>
      </c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</row>
    <row r="1373" spans="3:72">
      <c r="C1373" s="4">
        <f t="shared" si="72"/>
        <v>1369</v>
      </c>
      <c r="D1373" s="1" t="s">
        <v>6241</v>
      </c>
      <c r="E1373" s="1" t="s">
        <v>5526</v>
      </c>
      <c r="F1373" s="17"/>
      <c r="G1373" s="17"/>
      <c r="H1373" s="35">
        <f t="shared" si="68"/>
        <v>0</v>
      </c>
      <c r="I1373" s="36">
        <f t="shared" si="69"/>
        <v>0</v>
      </c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37">
        <f t="shared" si="70"/>
        <v>0</v>
      </c>
      <c r="AP1373" s="39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</row>
    <row r="1374" customFormat="1" spans="3:72">
      <c r="C1374" s="4">
        <f t="shared" si="72"/>
        <v>1370</v>
      </c>
      <c r="D1374" s="1" t="s">
        <v>6242</v>
      </c>
      <c r="E1374" s="1" t="s">
        <v>5527</v>
      </c>
      <c r="F1374" s="17"/>
      <c r="G1374" s="17"/>
      <c r="H1374" s="35">
        <f t="shared" si="68"/>
        <v>0</v>
      </c>
      <c r="I1374" s="36">
        <f t="shared" si="69"/>
        <v>0</v>
      </c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37">
        <f t="shared" si="70"/>
        <v>0</v>
      </c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</row>
    <row r="1375" spans="3:72">
      <c r="C1375" s="4">
        <f t="shared" si="72"/>
        <v>1371</v>
      </c>
      <c r="D1375" s="1" t="s">
        <v>6243</v>
      </c>
      <c r="E1375" s="1" t="s">
        <v>5529</v>
      </c>
      <c r="F1375" s="17"/>
      <c r="G1375" s="17"/>
      <c r="H1375" s="35">
        <f t="shared" si="68"/>
        <v>0</v>
      </c>
      <c r="I1375" s="36">
        <f t="shared" si="69"/>
        <v>0</v>
      </c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37">
        <f t="shared" si="70"/>
        <v>0</v>
      </c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</row>
    <row r="1376" spans="3:72">
      <c r="C1376" s="4">
        <f t="shared" si="72"/>
        <v>1372</v>
      </c>
      <c r="D1376" s="1" t="s">
        <v>6244</v>
      </c>
      <c r="E1376" s="1" t="s">
        <v>5532</v>
      </c>
      <c r="F1376" s="17"/>
      <c r="G1376" s="17"/>
      <c r="H1376" s="35">
        <f t="shared" si="68"/>
        <v>0</v>
      </c>
      <c r="I1376" s="36">
        <f t="shared" si="69"/>
        <v>0</v>
      </c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37">
        <f t="shared" si="70"/>
        <v>0</v>
      </c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</row>
    <row r="1377" spans="3:72">
      <c r="C1377" s="4">
        <f t="shared" si="72"/>
        <v>1373</v>
      </c>
      <c r="D1377" s="1" t="s">
        <v>6245</v>
      </c>
      <c r="E1377" s="1" t="s">
        <v>5537</v>
      </c>
      <c r="F1377" s="17"/>
      <c r="G1377" s="17"/>
      <c r="H1377" s="35">
        <f t="shared" si="68"/>
        <v>0</v>
      </c>
      <c r="I1377" s="36">
        <f t="shared" si="69"/>
        <v>0</v>
      </c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37">
        <f t="shared" si="70"/>
        <v>0</v>
      </c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</row>
    <row r="1378" customFormat="1" spans="3:72">
      <c r="C1378" s="4">
        <f t="shared" si="72"/>
        <v>1374</v>
      </c>
      <c r="D1378" s="1" t="s">
        <v>6246</v>
      </c>
      <c r="E1378" s="1" t="s">
        <v>5540</v>
      </c>
      <c r="F1378" s="17"/>
      <c r="G1378" s="17"/>
      <c r="H1378" s="35">
        <f t="shared" si="68"/>
        <v>0</v>
      </c>
      <c r="I1378" s="36">
        <f t="shared" si="69"/>
        <v>0</v>
      </c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37">
        <f t="shared" si="70"/>
        <v>0</v>
      </c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</row>
    <row r="1379" spans="3:72">
      <c r="C1379" s="4">
        <f t="shared" si="72"/>
        <v>1375</v>
      </c>
      <c r="D1379" s="1" t="s">
        <v>6247</v>
      </c>
      <c r="E1379" s="1" t="s">
        <v>5541</v>
      </c>
      <c r="F1379" s="17"/>
      <c r="G1379" s="17"/>
      <c r="H1379" s="35">
        <f t="shared" si="68"/>
        <v>0</v>
      </c>
      <c r="I1379" s="36">
        <f t="shared" si="69"/>
        <v>0</v>
      </c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37">
        <f t="shared" si="70"/>
        <v>0</v>
      </c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</row>
    <row r="1380" spans="3:72">
      <c r="C1380" s="4">
        <f t="shared" si="72"/>
        <v>1376</v>
      </c>
      <c r="D1380" s="1" t="s">
        <v>6248</v>
      </c>
      <c r="E1380" s="1" t="s">
        <v>5543</v>
      </c>
      <c r="F1380" s="17"/>
      <c r="G1380" s="17"/>
      <c r="H1380" s="35">
        <f t="shared" si="68"/>
        <v>0</v>
      </c>
      <c r="I1380" s="36">
        <f t="shared" si="69"/>
        <v>0</v>
      </c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37">
        <f t="shared" si="70"/>
        <v>0</v>
      </c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</row>
    <row r="1381" spans="3:72">
      <c r="C1381" s="4">
        <f t="shared" si="72"/>
        <v>1377</v>
      </c>
      <c r="D1381" s="1" t="s">
        <v>6249</v>
      </c>
      <c r="E1381" s="1" t="s">
        <v>5546</v>
      </c>
      <c r="F1381" s="17"/>
      <c r="G1381" s="17"/>
      <c r="H1381" s="35">
        <f t="shared" si="68"/>
        <v>0</v>
      </c>
      <c r="I1381" s="36">
        <f t="shared" si="69"/>
        <v>0</v>
      </c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37">
        <f t="shared" si="70"/>
        <v>0</v>
      </c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</row>
    <row r="1382" spans="3:72">
      <c r="C1382" s="4">
        <f t="shared" si="72"/>
        <v>1378</v>
      </c>
      <c r="D1382" s="1" t="s">
        <v>6250</v>
      </c>
      <c r="E1382" s="1" t="s">
        <v>5549</v>
      </c>
      <c r="F1382" s="17"/>
      <c r="G1382" s="17"/>
      <c r="H1382" s="35">
        <f>G1382+I1382-AO1382</f>
        <v>0</v>
      </c>
      <c r="I1382" s="36">
        <f>SUM(J1382:AN1382)</f>
        <v>0</v>
      </c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37">
        <f>SUM(AP1382:BT1382)</f>
        <v>0</v>
      </c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</row>
    <row r="1383" spans="3:72">
      <c r="C1383" s="4">
        <f t="shared" si="72"/>
        <v>1379</v>
      </c>
      <c r="D1383" s="1" t="s">
        <v>6251</v>
      </c>
      <c r="E1383" s="1" t="s">
        <v>5551</v>
      </c>
      <c r="F1383" s="17"/>
      <c r="G1383" s="17"/>
      <c r="H1383" s="35">
        <f t="shared" ref="H1383:H1446" si="73">G1383+I1383-AO1383</f>
        <v>0</v>
      </c>
      <c r="I1383" s="36">
        <f t="shared" ref="I1383:I1446" si="74">SUM(J1383:AN1383)</f>
        <v>0</v>
      </c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37">
        <f t="shared" ref="AO1383:AO1446" si="75">SUM(AP1383:BT1383)</f>
        <v>0</v>
      </c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</row>
    <row r="1384" spans="3:72">
      <c r="C1384" s="4">
        <f t="shared" ref="C1384:C1447" si="76">ROW()-4</f>
        <v>1380</v>
      </c>
      <c r="D1384" s="1" t="s">
        <v>6252</v>
      </c>
      <c r="E1384" s="1" t="s">
        <v>5553</v>
      </c>
      <c r="F1384" s="17"/>
      <c r="G1384" s="17"/>
      <c r="H1384" s="35">
        <f t="shared" si="73"/>
        <v>-260</v>
      </c>
      <c r="I1384" s="36">
        <f t="shared" si="74"/>
        <v>0</v>
      </c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37">
        <f t="shared" si="75"/>
        <v>260</v>
      </c>
      <c r="AP1384" s="17"/>
      <c r="AQ1384" s="17">
        <v>260</v>
      </c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</row>
    <row r="1385" customFormat="1" spans="3:72">
      <c r="C1385" s="4">
        <f t="shared" si="76"/>
        <v>1381</v>
      </c>
      <c r="D1385" s="1" t="s">
        <v>6253</v>
      </c>
      <c r="E1385" s="1" t="s">
        <v>5554</v>
      </c>
      <c r="F1385" s="17"/>
      <c r="G1385" s="17"/>
      <c r="H1385" s="35">
        <f t="shared" si="73"/>
        <v>-500</v>
      </c>
      <c r="I1385" s="36">
        <f t="shared" si="74"/>
        <v>0</v>
      </c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37">
        <f t="shared" si="75"/>
        <v>500</v>
      </c>
      <c r="AP1385" s="17"/>
      <c r="AQ1385" s="17">
        <v>500</v>
      </c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</row>
    <row r="1386" spans="3:72">
      <c r="C1386" s="4">
        <f t="shared" si="76"/>
        <v>1382</v>
      </c>
      <c r="D1386" s="1" t="s">
        <v>6254</v>
      </c>
      <c r="E1386" s="1" t="s">
        <v>5556</v>
      </c>
      <c r="F1386" s="17"/>
      <c r="G1386" s="17"/>
      <c r="H1386" s="35">
        <f t="shared" si="73"/>
        <v>-300</v>
      </c>
      <c r="I1386" s="36">
        <f t="shared" si="74"/>
        <v>0</v>
      </c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37">
        <f t="shared" si="75"/>
        <v>300</v>
      </c>
      <c r="AP1386" s="17">
        <v>200</v>
      </c>
      <c r="AQ1386" s="17">
        <v>100</v>
      </c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</row>
    <row r="1387" customFormat="1" spans="3:72">
      <c r="C1387" s="4">
        <f t="shared" si="76"/>
        <v>1383</v>
      </c>
      <c r="D1387" s="1" t="s">
        <v>6255</v>
      </c>
      <c r="E1387" s="1" t="s">
        <v>5557</v>
      </c>
      <c r="F1387" s="17"/>
      <c r="G1387" s="17"/>
      <c r="H1387" s="35">
        <f t="shared" si="73"/>
        <v>0</v>
      </c>
      <c r="I1387" s="36">
        <f t="shared" si="74"/>
        <v>0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37">
        <f t="shared" si="75"/>
        <v>0</v>
      </c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</row>
    <row r="1388" spans="3:72">
      <c r="C1388" s="4">
        <f t="shared" si="76"/>
        <v>1384</v>
      </c>
      <c r="D1388" s="1" t="s">
        <v>6256</v>
      </c>
      <c r="E1388" s="1" t="s">
        <v>5558</v>
      </c>
      <c r="F1388" s="17"/>
      <c r="G1388" s="17"/>
      <c r="H1388" s="35">
        <f t="shared" si="73"/>
        <v>0</v>
      </c>
      <c r="I1388" s="36">
        <f t="shared" si="74"/>
        <v>0</v>
      </c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37">
        <f t="shared" si="75"/>
        <v>0</v>
      </c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</row>
    <row r="1389" customFormat="1" spans="3:72">
      <c r="C1389" s="4">
        <f t="shared" si="76"/>
        <v>1385</v>
      </c>
      <c r="D1389" s="1" t="s">
        <v>6257</v>
      </c>
      <c r="E1389" s="1" t="s">
        <v>5559</v>
      </c>
      <c r="F1389" s="17"/>
      <c r="G1389" s="17"/>
      <c r="H1389" s="35">
        <f t="shared" si="73"/>
        <v>0</v>
      </c>
      <c r="I1389" s="36">
        <f t="shared" si="74"/>
        <v>0</v>
      </c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37">
        <f t="shared" si="75"/>
        <v>0</v>
      </c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</row>
    <row r="1390" spans="3:72">
      <c r="C1390" s="4">
        <f t="shared" si="76"/>
        <v>1386</v>
      </c>
      <c r="D1390" s="1" t="s">
        <v>6258</v>
      </c>
      <c r="E1390" s="1" t="s">
        <v>5560</v>
      </c>
      <c r="F1390" s="17"/>
      <c r="G1390" s="17"/>
      <c r="H1390" s="35">
        <f t="shared" si="73"/>
        <v>0</v>
      </c>
      <c r="I1390" s="36">
        <f t="shared" si="74"/>
        <v>0</v>
      </c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37">
        <f t="shared" si="75"/>
        <v>0</v>
      </c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</row>
    <row r="1391" spans="3:72">
      <c r="C1391" s="4">
        <f t="shared" si="76"/>
        <v>1387</v>
      </c>
      <c r="D1391" s="1" t="s">
        <v>6259</v>
      </c>
      <c r="E1391" s="1" t="s">
        <v>5563</v>
      </c>
      <c r="F1391" s="17"/>
      <c r="G1391" s="17"/>
      <c r="H1391" s="35">
        <f t="shared" si="73"/>
        <v>0</v>
      </c>
      <c r="I1391" s="36">
        <f t="shared" si="74"/>
        <v>0</v>
      </c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37">
        <f t="shared" si="75"/>
        <v>0</v>
      </c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</row>
    <row r="1392" customFormat="1" spans="3:72">
      <c r="C1392" s="4">
        <f t="shared" si="76"/>
        <v>1388</v>
      </c>
      <c r="D1392" s="1" t="s">
        <v>6260</v>
      </c>
      <c r="E1392" s="1" t="s">
        <v>5566</v>
      </c>
      <c r="F1392" s="17"/>
      <c r="G1392" s="17"/>
      <c r="H1392" s="35">
        <f t="shared" si="73"/>
        <v>0</v>
      </c>
      <c r="I1392" s="36">
        <f t="shared" si="74"/>
        <v>0</v>
      </c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37">
        <f t="shared" si="75"/>
        <v>0</v>
      </c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</row>
    <row r="1393" spans="3:72">
      <c r="C1393" s="4">
        <f t="shared" si="76"/>
        <v>1389</v>
      </c>
      <c r="D1393" s="1" t="s">
        <v>6261</v>
      </c>
      <c r="E1393" s="1" t="s">
        <v>5565</v>
      </c>
      <c r="F1393" s="17"/>
      <c r="G1393" s="17"/>
      <c r="H1393" s="35">
        <f t="shared" si="73"/>
        <v>0</v>
      </c>
      <c r="I1393" s="36">
        <f t="shared" si="74"/>
        <v>0</v>
      </c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37">
        <f t="shared" si="75"/>
        <v>0</v>
      </c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</row>
    <row r="1394" spans="3:72">
      <c r="C1394" s="4">
        <f t="shared" si="76"/>
        <v>1390</v>
      </c>
      <c r="D1394" s="1" t="s">
        <v>6262</v>
      </c>
      <c r="E1394" s="1" t="s">
        <v>5567</v>
      </c>
      <c r="F1394" s="17"/>
      <c r="G1394" s="17"/>
      <c r="H1394" s="35">
        <f t="shared" si="73"/>
        <v>-100</v>
      </c>
      <c r="I1394" s="36">
        <f t="shared" si="74"/>
        <v>0</v>
      </c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37">
        <f t="shared" si="75"/>
        <v>100</v>
      </c>
      <c r="AP1394" s="17">
        <v>100</v>
      </c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</row>
    <row r="1395" customFormat="1" spans="3:72">
      <c r="C1395" s="4">
        <f t="shared" si="76"/>
        <v>1391</v>
      </c>
      <c r="D1395" s="1" t="s">
        <v>6263</v>
      </c>
      <c r="E1395" s="1" t="s">
        <v>5568</v>
      </c>
      <c r="F1395" s="17"/>
      <c r="G1395" s="17"/>
      <c r="H1395" s="35">
        <f t="shared" si="73"/>
        <v>0</v>
      </c>
      <c r="I1395" s="36">
        <f t="shared" si="74"/>
        <v>0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37">
        <f t="shared" si="75"/>
        <v>0</v>
      </c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</row>
    <row r="1396" spans="3:72">
      <c r="C1396" s="4">
        <f t="shared" si="76"/>
        <v>1392</v>
      </c>
      <c r="D1396" s="1" t="s">
        <v>6264</v>
      </c>
      <c r="E1396" s="1" t="s">
        <v>5570</v>
      </c>
      <c r="F1396" s="17"/>
      <c r="G1396" s="17"/>
      <c r="H1396" s="35">
        <f t="shared" si="73"/>
        <v>0</v>
      </c>
      <c r="I1396" s="36">
        <f t="shared" si="74"/>
        <v>0</v>
      </c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37">
        <f t="shared" si="75"/>
        <v>0</v>
      </c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</row>
    <row r="1397" spans="3:72">
      <c r="C1397" s="4">
        <f t="shared" si="76"/>
        <v>1393</v>
      </c>
      <c r="D1397" s="1" t="s">
        <v>6265</v>
      </c>
      <c r="E1397" s="1" t="s">
        <v>1501</v>
      </c>
      <c r="F1397" s="17"/>
      <c r="G1397" s="17"/>
      <c r="H1397" s="35">
        <f t="shared" si="73"/>
        <v>0</v>
      </c>
      <c r="I1397" s="36">
        <f t="shared" si="74"/>
        <v>0</v>
      </c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37">
        <f t="shared" si="75"/>
        <v>0</v>
      </c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</row>
    <row r="1398" customFormat="1" spans="3:72">
      <c r="C1398" s="4">
        <f t="shared" si="76"/>
        <v>1394</v>
      </c>
      <c r="D1398" s="1" t="s">
        <v>6266</v>
      </c>
      <c r="E1398" s="1" t="s">
        <v>5574</v>
      </c>
      <c r="F1398" s="17"/>
      <c r="G1398" s="17"/>
      <c r="H1398" s="35">
        <f t="shared" si="73"/>
        <v>0</v>
      </c>
      <c r="I1398" s="36">
        <f t="shared" si="74"/>
        <v>0</v>
      </c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37">
        <f t="shared" si="75"/>
        <v>0</v>
      </c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</row>
    <row r="1399" customFormat="1" spans="3:72">
      <c r="C1399" s="4">
        <f t="shared" si="76"/>
        <v>1395</v>
      </c>
      <c r="D1399" s="1" t="s">
        <v>6267</v>
      </c>
      <c r="E1399" s="1" t="s">
        <v>5573</v>
      </c>
      <c r="F1399" s="17"/>
      <c r="G1399" s="17"/>
      <c r="H1399" s="35">
        <f t="shared" si="73"/>
        <v>0</v>
      </c>
      <c r="I1399" s="36">
        <f t="shared" si="74"/>
        <v>0</v>
      </c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37">
        <f t="shared" si="75"/>
        <v>0</v>
      </c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</row>
    <row r="1400" spans="3:72">
      <c r="C1400" s="4">
        <f t="shared" si="76"/>
        <v>1396</v>
      </c>
      <c r="D1400" s="1" t="s">
        <v>6268</v>
      </c>
      <c r="E1400" s="1" t="s">
        <v>5575</v>
      </c>
      <c r="F1400" s="17"/>
      <c r="G1400" s="17"/>
      <c r="H1400" s="35">
        <f t="shared" si="73"/>
        <v>0</v>
      </c>
      <c r="I1400" s="36">
        <f t="shared" si="74"/>
        <v>0</v>
      </c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37">
        <f t="shared" si="75"/>
        <v>0</v>
      </c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</row>
    <row r="1401" customFormat="1" spans="3:72">
      <c r="C1401" s="4">
        <f t="shared" si="76"/>
        <v>1397</v>
      </c>
      <c r="D1401" s="1" t="s">
        <v>6269</v>
      </c>
      <c r="E1401" s="1" t="s">
        <v>5576</v>
      </c>
      <c r="F1401" s="17"/>
      <c r="G1401" s="17"/>
      <c r="H1401" s="35">
        <f t="shared" si="73"/>
        <v>0</v>
      </c>
      <c r="I1401" s="36">
        <f t="shared" si="74"/>
        <v>0</v>
      </c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37">
        <f t="shared" si="75"/>
        <v>0</v>
      </c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</row>
    <row r="1402" spans="3:72">
      <c r="C1402" s="4">
        <f t="shared" si="76"/>
        <v>1398</v>
      </c>
      <c r="D1402" s="1" t="s">
        <v>6270</v>
      </c>
      <c r="E1402" s="1" t="s">
        <v>5578</v>
      </c>
      <c r="F1402" s="17"/>
      <c r="G1402" s="17"/>
      <c r="H1402" s="35">
        <f t="shared" si="73"/>
        <v>200</v>
      </c>
      <c r="I1402" s="36">
        <f t="shared" si="74"/>
        <v>200</v>
      </c>
      <c r="J1402" s="17">
        <v>200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37">
        <f t="shared" si="75"/>
        <v>0</v>
      </c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</row>
    <row r="1403" spans="3:72">
      <c r="C1403" s="4">
        <f t="shared" si="76"/>
        <v>1399</v>
      </c>
      <c r="D1403" s="1" t="s">
        <v>6271</v>
      </c>
      <c r="E1403" s="1" t="s">
        <v>5580</v>
      </c>
      <c r="F1403" s="17"/>
      <c r="G1403" s="17"/>
      <c r="H1403" s="35">
        <f t="shared" si="73"/>
        <v>0</v>
      </c>
      <c r="I1403" s="36">
        <f t="shared" si="74"/>
        <v>0</v>
      </c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37">
        <f t="shared" si="75"/>
        <v>0</v>
      </c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</row>
    <row r="1404" spans="3:72">
      <c r="C1404" s="4">
        <f t="shared" si="76"/>
        <v>1400</v>
      </c>
      <c r="D1404" s="1" t="s">
        <v>6272</v>
      </c>
      <c r="E1404" s="1" t="s">
        <v>5582</v>
      </c>
      <c r="F1404" s="17"/>
      <c r="G1404" s="17"/>
      <c r="H1404" s="35">
        <f t="shared" si="73"/>
        <v>-400</v>
      </c>
      <c r="I1404" s="36">
        <f t="shared" si="74"/>
        <v>0</v>
      </c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37">
        <f t="shared" si="75"/>
        <v>400</v>
      </c>
      <c r="AP1404" s="17"/>
      <c r="AQ1404" s="17">
        <v>400</v>
      </c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</row>
    <row r="1405" customFormat="1" spans="3:72">
      <c r="C1405" s="4">
        <f t="shared" si="76"/>
        <v>1401</v>
      </c>
      <c r="D1405" s="1" t="s">
        <v>6273</v>
      </c>
      <c r="E1405" s="1" t="s">
        <v>6274</v>
      </c>
      <c r="F1405" s="17"/>
      <c r="G1405" s="17"/>
      <c r="H1405" s="35">
        <f t="shared" si="73"/>
        <v>0</v>
      </c>
      <c r="I1405" s="36">
        <f t="shared" si="74"/>
        <v>0</v>
      </c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37">
        <f t="shared" si="75"/>
        <v>0</v>
      </c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</row>
    <row r="1406" customFormat="1" spans="3:72">
      <c r="C1406" s="4">
        <f t="shared" si="76"/>
        <v>1402</v>
      </c>
      <c r="D1406" s="1" t="s">
        <v>6275</v>
      </c>
      <c r="E1406" s="1" t="s">
        <v>5581</v>
      </c>
      <c r="F1406" s="17"/>
      <c r="G1406" s="17"/>
      <c r="H1406" s="35">
        <f t="shared" si="73"/>
        <v>0</v>
      </c>
      <c r="I1406" s="36">
        <f t="shared" si="74"/>
        <v>0</v>
      </c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37">
        <f t="shared" si="75"/>
        <v>0</v>
      </c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</row>
    <row r="1407" spans="3:72">
      <c r="C1407" s="4">
        <f t="shared" si="76"/>
        <v>1403</v>
      </c>
      <c r="D1407" s="1" t="s">
        <v>6276</v>
      </c>
      <c r="E1407" s="1" t="s">
        <v>5584</v>
      </c>
      <c r="F1407" s="17"/>
      <c r="G1407" s="17"/>
      <c r="H1407" s="35">
        <f t="shared" si="73"/>
        <v>0</v>
      </c>
      <c r="I1407" s="36">
        <f t="shared" si="74"/>
        <v>0</v>
      </c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37">
        <f t="shared" si="75"/>
        <v>0</v>
      </c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</row>
    <row r="1408" customFormat="1" spans="3:72">
      <c r="C1408" s="4">
        <f t="shared" si="76"/>
        <v>1404</v>
      </c>
      <c r="D1408" s="1" t="s">
        <v>6277</v>
      </c>
      <c r="E1408" s="1" t="s">
        <v>6278</v>
      </c>
      <c r="F1408" s="17"/>
      <c r="G1408" s="17"/>
      <c r="H1408" s="35">
        <f t="shared" si="73"/>
        <v>0</v>
      </c>
      <c r="I1408" s="36">
        <f t="shared" si="74"/>
        <v>0</v>
      </c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37">
        <f t="shared" si="75"/>
        <v>0</v>
      </c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</row>
    <row r="1409" spans="3:72">
      <c r="C1409" s="4">
        <f t="shared" si="76"/>
        <v>1405</v>
      </c>
      <c r="D1409" s="1" t="s">
        <v>6279</v>
      </c>
      <c r="E1409" s="1" t="s">
        <v>5586</v>
      </c>
      <c r="F1409" s="17"/>
      <c r="G1409" s="17"/>
      <c r="H1409" s="35">
        <f t="shared" si="73"/>
        <v>-400</v>
      </c>
      <c r="I1409" s="36">
        <f t="shared" si="74"/>
        <v>0</v>
      </c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37">
        <f t="shared" si="75"/>
        <v>400</v>
      </c>
      <c r="AP1409" s="17"/>
      <c r="AQ1409" s="17">
        <v>400</v>
      </c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</row>
    <row r="1410" spans="3:72">
      <c r="C1410" s="4">
        <f t="shared" si="76"/>
        <v>1406</v>
      </c>
      <c r="D1410" s="1" t="s">
        <v>6280</v>
      </c>
      <c r="E1410" s="1" t="s">
        <v>5588</v>
      </c>
      <c r="F1410" s="17"/>
      <c r="G1410" s="17"/>
      <c r="H1410" s="35">
        <f t="shared" si="73"/>
        <v>0</v>
      </c>
      <c r="I1410" s="36">
        <f t="shared" si="74"/>
        <v>0</v>
      </c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37">
        <f t="shared" si="75"/>
        <v>0</v>
      </c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</row>
    <row r="1411" spans="3:72">
      <c r="C1411" s="4">
        <f t="shared" si="76"/>
        <v>1407</v>
      </c>
      <c r="D1411" s="1" t="s">
        <v>6281</v>
      </c>
      <c r="E1411" s="1" t="s">
        <v>5590</v>
      </c>
      <c r="F1411" s="17"/>
      <c r="G1411" s="17"/>
      <c r="H1411" s="35">
        <f t="shared" si="73"/>
        <v>0</v>
      </c>
      <c r="I1411" s="36">
        <f t="shared" si="74"/>
        <v>0</v>
      </c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37">
        <f t="shared" si="75"/>
        <v>0</v>
      </c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</row>
    <row r="1412" spans="3:72">
      <c r="C1412" s="4">
        <f t="shared" si="76"/>
        <v>1408</v>
      </c>
      <c r="D1412" s="1" t="s">
        <v>6282</v>
      </c>
      <c r="E1412" s="1" t="s">
        <v>5593</v>
      </c>
      <c r="F1412" s="17"/>
      <c r="G1412" s="17"/>
      <c r="H1412" s="35">
        <f t="shared" si="73"/>
        <v>0</v>
      </c>
      <c r="I1412" s="36">
        <f t="shared" si="74"/>
        <v>0</v>
      </c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37">
        <f t="shared" si="75"/>
        <v>0</v>
      </c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</row>
    <row r="1413" spans="3:72">
      <c r="C1413" s="4">
        <f t="shared" si="76"/>
        <v>1409</v>
      </c>
      <c r="D1413" s="1" t="s">
        <v>6283</v>
      </c>
      <c r="E1413" s="1" t="s">
        <v>5596</v>
      </c>
      <c r="F1413" s="17"/>
      <c r="G1413" s="17"/>
      <c r="H1413" s="35">
        <f t="shared" si="73"/>
        <v>0</v>
      </c>
      <c r="I1413" s="36">
        <f t="shared" si="74"/>
        <v>0</v>
      </c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37">
        <f t="shared" si="75"/>
        <v>0</v>
      </c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</row>
    <row r="1414" spans="3:72">
      <c r="C1414" s="4">
        <f t="shared" si="76"/>
        <v>1410</v>
      </c>
      <c r="D1414" s="1" t="s">
        <v>6284</v>
      </c>
      <c r="E1414" s="1" t="s">
        <v>5599</v>
      </c>
      <c r="F1414" s="17"/>
      <c r="G1414" s="17"/>
      <c r="H1414" s="35">
        <f t="shared" si="73"/>
        <v>0</v>
      </c>
      <c r="I1414" s="36">
        <f t="shared" si="74"/>
        <v>0</v>
      </c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37">
        <f t="shared" si="75"/>
        <v>0</v>
      </c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</row>
    <row r="1415" spans="3:72">
      <c r="C1415" s="4">
        <f t="shared" si="76"/>
        <v>1411</v>
      </c>
      <c r="D1415" s="1" t="s">
        <v>6285</v>
      </c>
      <c r="E1415" s="1" t="s">
        <v>5602</v>
      </c>
      <c r="F1415" s="17"/>
      <c r="G1415" s="17"/>
      <c r="H1415" s="35">
        <f t="shared" si="73"/>
        <v>0</v>
      </c>
      <c r="I1415" s="36">
        <f t="shared" si="74"/>
        <v>0</v>
      </c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37">
        <f t="shared" si="75"/>
        <v>0</v>
      </c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</row>
    <row r="1416" spans="3:72">
      <c r="C1416" s="4">
        <f t="shared" si="76"/>
        <v>1412</v>
      </c>
      <c r="D1416" s="1" t="s">
        <v>6286</v>
      </c>
      <c r="E1416" s="1" t="s">
        <v>5605</v>
      </c>
      <c r="F1416" s="17"/>
      <c r="G1416" s="17"/>
      <c r="H1416" s="35">
        <f t="shared" si="73"/>
        <v>0</v>
      </c>
      <c r="I1416" s="36">
        <f t="shared" si="74"/>
        <v>0</v>
      </c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37">
        <f t="shared" si="75"/>
        <v>0</v>
      </c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</row>
    <row r="1417" spans="3:72">
      <c r="C1417" s="4">
        <f t="shared" si="76"/>
        <v>1413</v>
      </c>
      <c r="D1417" s="1" t="s">
        <v>6287</v>
      </c>
      <c r="E1417" s="1" t="s">
        <v>5608</v>
      </c>
      <c r="F1417" s="17"/>
      <c r="G1417" s="17"/>
      <c r="H1417" s="35">
        <f t="shared" si="73"/>
        <v>0</v>
      </c>
      <c r="I1417" s="36">
        <f t="shared" si="74"/>
        <v>0</v>
      </c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37">
        <f t="shared" si="75"/>
        <v>0</v>
      </c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</row>
    <row r="1418" spans="3:72">
      <c r="C1418" s="4">
        <f t="shared" si="76"/>
        <v>1414</v>
      </c>
      <c r="D1418" s="1" t="s">
        <v>6288</v>
      </c>
      <c r="E1418" s="1" t="s">
        <v>5610</v>
      </c>
      <c r="F1418" s="17"/>
      <c r="G1418" s="17"/>
      <c r="H1418" s="35">
        <f t="shared" si="73"/>
        <v>0</v>
      </c>
      <c r="I1418" s="36">
        <f t="shared" si="74"/>
        <v>0</v>
      </c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37">
        <f t="shared" si="75"/>
        <v>0</v>
      </c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  <c r="BO1418" s="17"/>
      <c r="BP1418" s="17"/>
      <c r="BQ1418" s="17"/>
      <c r="BR1418" s="17"/>
      <c r="BS1418" s="17"/>
      <c r="BT1418" s="17"/>
    </row>
    <row r="1419" customFormat="1" spans="3:72">
      <c r="C1419" s="4">
        <f t="shared" si="76"/>
        <v>1415</v>
      </c>
      <c r="D1419" s="1" t="s">
        <v>6289</v>
      </c>
      <c r="E1419" s="1" t="s">
        <v>5611</v>
      </c>
      <c r="F1419" s="17"/>
      <c r="G1419" s="17"/>
      <c r="H1419" s="35">
        <f t="shared" si="73"/>
        <v>0</v>
      </c>
      <c r="I1419" s="36">
        <f t="shared" si="74"/>
        <v>0</v>
      </c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37">
        <f t="shared" si="75"/>
        <v>0</v>
      </c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</row>
    <row r="1420" spans="3:72">
      <c r="C1420" s="4">
        <f t="shared" si="76"/>
        <v>1416</v>
      </c>
      <c r="D1420" s="1" t="s">
        <v>6290</v>
      </c>
      <c r="E1420" s="1" t="s">
        <v>5612</v>
      </c>
      <c r="F1420" s="17"/>
      <c r="G1420" s="17"/>
      <c r="H1420" s="35">
        <f t="shared" si="73"/>
        <v>0</v>
      </c>
      <c r="I1420" s="36">
        <f t="shared" si="74"/>
        <v>0</v>
      </c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37">
        <f t="shared" si="75"/>
        <v>0</v>
      </c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</row>
    <row r="1421" customFormat="1" spans="3:72">
      <c r="C1421" s="4">
        <f t="shared" si="76"/>
        <v>1417</v>
      </c>
      <c r="D1421" s="1" t="s">
        <v>6291</v>
      </c>
      <c r="E1421" s="1" t="s">
        <v>5614</v>
      </c>
      <c r="F1421" s="17"/>
      <c r="G1421" s="17"/>
      <c r="H1421" s="35">
        <f t="shared" si="73"/>
        <v>0</v>
      </c>
      <c r="I1421" s="36">
        <f t="shared" si="74"/>
        <v>0</v>
      </c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37">
        <f t="shared" si="75"/>
        <v>0</v>
      </c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</row>
    <row r="1422" spans="3:72">
      <c r="C1422" s="4">
        <f t="shared" si="76"/>
        <v>1418</v>
      </c>
      <c r="D1422" s="1" t="s">
        <v>6292</v>
      </c>
      <c r="E1422" s="1" t="s">
        <v>5615</v>
      </c>
      <c r="F1422" s="17"/>
      <c r="G1422" s="17"/>
      <c r="H1422" s="35">
        <f t="shared" si="73"/>
        <v>0</v>
      </c>
      <c r="I1422" s="36">
        <f t="shared" si="74"/>
        <v>0</v>
      </c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37">
        <f t="shared" si="75"/>
        <v>0</v>
      </c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</row>
    <row r="1423" spans="3:72">
      <c r="C1423" s="4">
        <f t="shared" si="76"/>
        <v>1419</v>
      </c>
      <c r="D1423" s="1" t="s">
        <v>6293</v>
      </c>
      <c r="E1423" s="1" t="s">
        <v>5618</v>
      </c>
      <c r="F1423" s="17"/>
      <c r="G1423" s="17"/>
      <c r="H1423" s="35">
        <f t="shared" si="73"/>
        <v>0</v>
      </c>
      <c r="I1423" s="36">
        <f t="shared" si="74"/>
        <v>0</v>
      </c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37">
        <f t="shared" si="75"/>
        <v>0</v>
      </c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</row>
    <row r="1424" spans="3:72">
      <c r="C1424" s="4">
        <f t="shared" si="76"/>
        <v>1420</v>
      </c>
      <c r="D1424" s="1" t="s">
        <v>6294</v>
      </c>
      <c r="E1424" s="1" t="s">
        <v>5621</v>
      </c>
      <c r="F1424" s="17"/>
      <c r="G1424" s="17"/>
      <c r="H1424" s="35">
        <f t="shared" si="73"/>
        <v>0</v>
      </c>
      <c r="I1424" s="36">
        <f t="shared" si="74"/>
        <v>0</v>
      </c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37">
        <f t="shared" si="75"/>
        <v>0</v>
      </c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</row>
    <row r="1425" spans="3:72">
      <c r="C1425" s="4">
        <f t="shared" si="76"/>
        <v>1421</v>
      </c>
      <c r="D1425" s="1" t="s">
        <v>6295</v>
      </c>
      <c r="E1425" s="1" t="s">
        <v>5624</v>
      </c>
      <c r="F1425" s="17"/>
      <c r="G1425" s="17"/>
      <c r="H1425" s="35">
        <f t="shared" si="73"/>
        <v>0</v>
      </c>
      <c r="I1425" s="36">
        <f t="shared" si="74"/>
        <v>0</v>
      </c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37">
        <f t="shared" si="75"/>
        <v>0</v>
      </c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</row>
    <row r="1426" spans="3:72">
      <c r="C1426" s="4">
        <f t="shared" si="76"/>
        <v>1422</v>
      </c>
      <c r="D1426" s="1" t="s">
        <v>6296</v>
      </c>
      <c r="E1426" s="1" t="s">
        <v>5631</v>
      </c>
      <c r="F1426" s="17"/>
      <c r="G1426" s="17"/>
      <c r="H1426" s="35">
        <f t="shared" si="73"/>
        <v>0</v>
      </c>
      <c r="I1426" s="36">
        <f t="shared" si="74"/>
        <v>0</v>
      </c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37">
        <f t="shared" si="75"/>
        <v>0</v>
      </c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</row>
    <row r="1427" spans="3:72">
      <c r="C1427" s="4">
        <f t="shared" si="76"/>
        <v>1423</v>
      </c>
      <c r="D1427" s="1" t="s">
        <v>6297</v>
      </c>
      <c r="E1427" s="1" t="s">
        <v>5634</v>
      </c>
      <c r="F1427" s="17"/>
      <c r="G1427" s="17"/>
      <c r="H1427" s="35">
        <f t="shared" si="73"/>
        <v>0</v>
      </c>
      <c r="I1427" s="36">
        <f t="shared" si="74"/>
        <v>0</v>
      </c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37">
        <f t="shared" si="75"/>
        <v>0</v>
      </c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</row>
    <row r="1428" spans="3:72">
      <c r="C1428" s="4">
        <f t="shared" si="76"/>
        <v>1424</v>
      </c>
      <c r="D1428" s="1" t="s">
        <v>6298</v>
      </c>
      <c r="E1428" s="1" t="s">
        <v>5637</v>
      </c>
      <c r="F1428" s="17"/>
      <c r="G1428" s="17"/>
      <c r="H1428" s="35">
        <f t="shared" si="73"/>
        <v>0</v>
      </c>
      <c r="I1428" s="36">
        <f t="shared" si="74"/>
        <v>0</v>
      </c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37">
        <f t="shared" si="75"/>
        <v>0</v>
      </c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</row>
    <row r="1429" customFormat="1" spans="3:72">
      <c r="C1429" s="4">
        <f t="shared" si="76"/>
        <v>1425</v>
      </c>
      <c r="D1429" s="1" t="s">
        <v>6299</v>
      </c>
      <c r="E1429" s="1" t="s">
        <v>5639</v>
      </c>
      <c r="F1429" s="17"/>
      <c r="G1429" s="17"/>
      <c r="H1429" s="35">
        <f t="shared" si="73"/>
        <v>0</v>
      </c>
      <c r="I1429" s="36">
        <f t="shared" si="74"/>
        <v>0</v>
      </c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37">
        <f t="shared" si="75"/>
        <v>0</v>
      </c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</row>
    <row r="1430" spans="3:72">
      <c r="C1430" s="4">
        <f t="shared" si="76"/>
        <v>1426</v>
      </c>
      <c r="D1430" s="1" t="s">
        <v>6300</v>
      </c>
      <c r="E1430" s="1" t="s">
        <v>5640</v>
      </c>
      <c r="F1430" s="17"/>
      <c r="G1430" s="17"/>
      <c r="H1430" s="35">
        <f t="shared" si="73"/>
        <v>0</v>
      </c>
      <c r="I1430" s="36">
        <f t="shared" si="74"/>
        <v>0</v>
      </c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37">
        <f t="shared" si="75"/>
        <v>0</v>
      </c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</row>
    <row r="1431" spans="3:72">
      <c r="C1431" s="4">
        <f t="shared" si="76"/>
        <v>1427</v>
      </c>
      <c r="D1431" s="1" t="s">
        <v>6301</v>
      </c>
      <c r="E1431" s="1" t="s">
        <v>5641</v>
      </c>
      <c r="F1431" s="17"/>
      <c r="G1431" s="17"/>
      <c r="H1431" s="35">
        <f t="shared" si="73"/>
        <v>0</v>
      </c>
      <c r="I1431" s="36">
        <f t="shared" si="74"/>
        <v>0</v>
      </c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37">
        <f t="shared" si="75"/>
        <v>0</v>
      </c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</row>
    <row r="1432" customFormat="1" spans="3:72">
      <c r="C1432" s="4">
        <f t="shared" si="76"/>
        <v>1428</v>
      </c>
      <c r="D1432" s="1" t="s">
        <v>6302</v>
      </c>
      <c r="E1432" s="1" t="s">
        <v>5642</v>
      </c>
      <c r="F1432" s="17"/>
      <c r="G1432" s="17"/>
      <c r="H1432" s="35">
        <f t="shared" si="73"/>
        <v>0</v>
      </c>
      <c r="I1432" s="36">
        <f t="shared" si="74"/>
        <v>0</v>
      </c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37">
        <f t="shared" si="75"/>
        <v>0</v>
      </c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</row>
    <row r="1433" spans="3:72">
      <c r="C1433" s="4">
        <f t="shared" si="76"/>
        <v>1429</v>
      </c>
      <c r="D1433" s="1" t="s">
        <v>6303</v>
      </c>
      <c r="E1433" s="1" t="s">
        <v>5644</v>
      </c>
      <c r="F1433" s="17"/>
      <c r="G1433" s="17"/>
      <c r="H1433" s="35">
        <f t="shared" si="73"/>
        <v>0</v>
      </c>
      <c r="I1433" s="36">
        <f t="shared" si="74"/>
        <v>0</v>
      </c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37">
        <f t="shared" si="75"/>
        <v>0</v>
      </c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</row>
    <row r="1434" spans="3:72">
      <c r="C1434" s="4">
        <f t="shared" si="76"/>
        <v>1430</v>
      </c>
      <c r="D1434" s="1" t="s">
        <v>6304</v>
      </c>
      <c r="E1434" s="1" t="s">
        <v>5646</v>
      </c>
      <c r="F1434" s="17"/>
      <c r="G1434" s="17"/>
      <c r="H1434" s="35">
        <f t="shared" si="73"/>
        <v>0</v>
      </c>
      <c r="I1434" s="36">
        <f t="shared" si="74"/>
        <v>0</v>
      </c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37">
        <f t="shared" si="75"/>
        <v>0</v>
      </c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</row>
    <row r="1435" spans="3:72">
      <c r="C1435" s="4">
        <f t="shared" si="76"/>
        <v>1431</v>
      </c>
      <c r="D1435" s="1" t="s">
        <v>6305</v>
      </c>
      <c r="E1435" s="1" t="s">
        <v>5649</v>
      </c>
      <c r="F1435" s="17"/>
      <c r="G1435" s="17"/>
      <c r="H1435" s="35">
        <f t="shared" si="73"/>
        <v>50</v>
      </c>
      <c r="I1435" s="36">
        <f t="shared" si="74"/>
        <v>50</v>
      </c>
      <c r="J1435" s="17">
        <v>50</v>
      </c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37">
        <f t="shared" si="75"/>
        <v>0</v>
      </c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</row>
    <row r="1436" customFormat="1" spans="3:72">
      <c r="C1436" s="4">
        <f t="shared" si="76"/>
        <v>1432</v>
      </c>
      <c r="D1436" s="1" t="s">
        <v>6306</v>
      </c>
      <c r="E1436" s="1" t="s">
        <v>5652</v>
      </c>
      <c r="F1436" s="17"/>
      <c r="G1436" s="17"/>
      <c r="H1436" s="35">
        <f t="shared" si="73"/>
        <v>0</v>
      </c>
      <c r="I1436" s="36">
        <f t="shared" si="74"/>
        <v>0</v>
      </c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37">
        <f t="shared" si="75"/>
        <v>0</v>
      </c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</row>
    <row r="1437" spans="3:72">
      <c r="C1437" s="4">
        <f t="shared" si="76"/>
        <v>1433</v>
      </c>
      <c r="D1437" s="1" t="s">
        <v>6307</v>
      </c>
      <c r="E1437" s="1" t="s">
        <v>5654</v>
      </c>
      <c r="F1437" s="17"/>
      <c r="G1437" s="17"/>
      <c r="H1437" s="35">
        <f t="shared" si="73"/>
        <v>0</v>
      </c>
      <c r="I1437" s="36">
        <f t="shared" si="74"/>
        <v>0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37">
        <f t="shared" si="75"/>
        <v>0</v>
      </c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  <c r="BO1437" s="17"/>
      <c r="BP1437" s="17"/>
      <c r="BQ1437" s="17"/>
      <c r="BR1437" s="17"/>
      <c r="BS1437" s="17"/>
      <c r="BT1437" s="17"/>
    </row>
    <row r="1438" customFormat="1" spans="3:72">
      <c r="C1438" s="4">
        <f t="shared" si="76"/>
        <v>1434</v>
      </c>
      <c r="D1438" s="1" t="s">
        <v>6308</v>
      </c>
      <c r="E1438" s="1" t="s">
        <v>5653</v>
      </c>
      <c r="F1438" s="17"/>
      <c r="G1438" s="17"/>
      <c r="H1438" s="35">
        <f t="shared" si="73"/>
        <v>0</v>
      </c>
      <c r="I1438" s="36">
        <f t="shared" si="74"/>
        <v>0</v>
      </c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37">
        <f t="shared" si="75"/>
        <v>0</v>
      </c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</row>
    <row r="1439" customFormat="1" spans="3:72">
      <c r="C1439" s="4">
        <f t="shared" si="76"/>
        <v>1435</v>
      </c>
      <c r="D1439" s="1" t="s">
        <v>6309</v>
      </c>
      <c r="E1439" s="1" t="s">
        <v>5655</v>
      </c>
      <c r="F1439" s="17"/>
      <c r="G1439" s="17"/>
      <c r="H1439" s="35">
        <f t="shared" si="73"/>
        <v>-400</v>
      </c>
      <c r="I1439" s="36">
        <f t="shared" si="74"/>
        <v>0</v>
      </c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37">
        <f t="shared" si="75"/>
        <v>400</v>
      </c>
      <c r="AP1439" s="17"/>
      <c r="AQ1439" s="17">
        <v>400</v>
      </c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</row>
    <row r="1440" customFormat="1" spans="3:72">
      <c r="C1440" s="4">
        <f t="shared" si="76"/>
        <v>1436</v>
      </c>
      <c r="D1440" s="1" t="s">
        <v>6310</v>
      </c>
      <c r="E1440" s="1" t="s">
        <v>5656</v>
      </c>
      <c r="F1440" s="17"/>
      <c r="G1440" s="17"/>
      <c r="H1440" s="35">
        <f t="shared" si="73"/>
        <v>0</v>
      </c>
      <c r="I1440" s="36">
        <f t="shared" si="74"/>
        <v>0</v>
      </c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37">
        <f t="shared" si="75"/>
        <v>0</v>
      </c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</row>
    <row r="1441" spans="3:72">
      <c r="C1441" s="4">
        <f t="shared" si="76"/>
        <v>1437</v>
      </c>
      <c r="D1441" s="1" t="s">
        <v>6311</v>
      </c>
      <c r="E1441" s="1" t="s">
        <v>6312</v>
      </c>
      <c r="F1441" s="17"/>
      <c r="G1441" s="17"/>
      <c r="H1441" s="35">
        <f t="shared" si="73"/>
        <v>0</v>
      </c>
      <c r="I1441" s="36">
        <f t="shared" si="74"/>
        <v>0</v>
      </c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37">
        <f t="shared" si="75"/>
        <v>0</v>
      </c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</row>
    <row r="1442" spans="3:72">
      <c r="C1442" s="4">
        <f t="shared" si="76"/>
        <v>1438</v>
      </c>
      <c r="D1442" s="1" t="s">
        <v>6313</v>
      </c>
      <c r="E1442" s="1" t="s">
        <v>5657</v>
      </c>
      <c r="F1442" s="17"/>
      <c r="G1442" s="17"/>
      <c r="H1442" s="35">
        <f t="shared" si="73"/>
        <v>0</v>
      </c>
      <c r="I1442" s="36">
        <f t="shared" si="74"/>
        <v>0</v>
      </c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37">
        <f t="shared" si="75"/>
        <v>0</v>
      </c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  <c r="BO1442" s="17"/>
      <c r="BP1442" s="17"/>
      <c r="BQ1442" s="17"/>
      <c r="BR1442" s="17"/>
      <c r="BS1442" s="17"/>
      <c r="BT1442" s="17"/>
    </row>
    <row r="1443" spans="3:72">
      <c r="C1443" s="4">
        <f t="shared" si="76"/>
        <v>1439</v>
      </c>
      <c r="D1443" s="1" t="s">
        <v>6314</v>
      </c>
      <c r="E1443" s="1" t="s">
        <v>5660</v>
      </c>
      <c r="F1443" s="17"/>
      <c r="G1443" s="17"/>
      <c r="H1443" s="35">
        <f t="shared" si="73"/>
        <v>50</v>
      </c>
      <c r="I1443" s="36">
        <f t="shared" si="74"/>
        <v>50</v>
      </c>
      <c r="J1443" s="17">
        <v>50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37">
        <f t="shared" si="75"/>
        <v>0</v>
      </c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</row>
    <row r="1444" customFormat="1" spans="3:72">
      <c r="C1444" s="4">
        <f t="shared" si="76"/>
        <v>1440</v>
      </c>
      <c r="D1444" s="1" t="s">
        <v>6315</v>
      </c>
      <c r="E1444" s="1" t="s">
        <v>6316</v>
      </c>
      <c r="F1444" s="17"/>
      <c r="G1444" s="17"/>
      <c r="H1444" s="35">
        <f t="shared" si="73"/>
        <v>0</v>
      </c>
      <c r="I1444" s="36">
        <f t="shared" si="74"/>
        <v>0</v>
      </c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37">
        <f t="shared" si="75"/>
        <v>0</v>
      </c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</row>
    <row r="1445" spans="3:72">
      <c r="C1445" s="4">
        <f t="shared" si="76"/>
        <v>1441</v>
      </c>
      <c r="D1445" s="1" t="s">
        <v>6317</v>
      </c>
      <c r="E1445" s="1" t="s">
        <v>5662</v>
      </c>
      <c r="F1445" s="17"/>
      <c r="G1445" s="17"/>
      <c r="H1445" s="35">
        <f t="shared" si="73"/>
        <v>0</v>
      </c>
      <c r="I1445" s="36">
        <f t="shared" si="74"/>
        <v>0</v>
      </c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37">
        <f t="shared" si="75"/>
        <v>0</v>
      </c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</row>
    <row r="1446" spans="3:72">
      <c r="C1446" s="4">
        <f t="shared" si="76"/>
        <v>1442</v>
      </c>
      <c r="D1446" s="1" t="s">
        <v>6318</v>
      </c>
      <c r="E1446" s="1" t="s">
        <v>5665</v>
      </c>
      <c r="F1446" s="17"/>
      <c r="G1446" s="17"/>
      <c r="H1446" s="35">
        <f t="shared" si="73"/>
        <v>0</v>
      </c>
      <c r="I1446" s="36">
        <f t="shared" si="74"/>
        <v>0</v>
      </c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37">
        <f t="shared" si="75"/>
        <v>0</v>
      </c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</row>
    <row r="1447" spans="3:72">
      <c r="C1447" s="4">
        <f t="shared" si="76"/>
        <v>1443</v>
      </c>
      <c r="D1447" s="1" t="s">
        <v>6319</v>
      </c>
      <c r="E1447" s="1" t="s">
        <v>5668</v>
      </c>
      <c r="F1447" s="17"/>
      <c r="G1447" s="17"/>
      <c r="H1447" s="35">
        <f t="shared" ref="H1447:H1510" si="77">G1447+I1447-AO1447</f>
        <v>0</v>
      </c>
      <c r="I1447" s="36">
        <f t="shared" ref="I1447:I1510" si="78">SUM(J1447:AN1447)</f>
        <v>0</v>
      </c>
      <c r="J1447" s="17"/>
      <c r="K1447" s="39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37">
        <f t="shared" ref="AO1447:AO1510" si="79">SUM(AP1447:BT1447)</f>
        <v>0</v>
      </c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</row>
    <row r="1448" customFormat="1" spans="3:72">
      <c r="C1448" s="4">
        <f t="shared" ref="C1448:C1511" si="80">ROW()-4</f>
        <v>1444</v>
      </c>
      <c r="D1448" s="1" t="s">
        <v>6320</v>
      </c>
      <c r="E1448" s="1" t="s">
        <v>5670</v>
      </c>
      <c r="F1448" s="17"/>
      <c r="G1448" s="17"/>
      <c r="H1448" s="35">
        <f t="shared" si="77"/>
        <v>0</v>
      </c>
      <c r="I1448" s="36">
        <f t="shared" si="78"/>
        <v>0</v>
      </c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37">
        <f t="shared" si="79"/>
        <v>0</v>
      </c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</row>
    <row r="1449" spans="3:72">
      <c r="C1449" s="4">
        <f t="shared" si="80"/>
        <v>1445</v>
      </c>
      <c r="D1449" s="1" t="s">
        <v>6321</v>
      </c>
      <c r="E1449" s="1" t="s">
        <v>5671</v>
      </c>
      <c r="F1449" s="17"/>
      <c r="G1449" s="17"/>
      <c r="H1449" s="35">
        <f t="shared" si="77"/>
        <v>0</v>
      </c>
      <c r="I1449" s="36">
        <f t="shared" si="78"/>
        <v>0</v>
      </c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37">
        <f t="shared" si="79"/>
        <v>0</v>
      </c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</row>
    <row r="1450" customFormat="1" spans="3:72">
      <c r="C1450" s="4">
        <f t="shared" si="80"/>
        <v>1446</v>
      </c>
      <c r="D1450" s="1" t="s">
        <v>6322</v>
      </c>
      <c r="E1450" s="1" t="s">
        <v>5672</v>
      </c>
      <c r="F1450" s="17"/>
      <c r="G1450" s="17"/>
      <c r="H1450" s="35">
        <f t="shared" si="77"/>
        <v>0</v>
      </c>
      <c r="I1450" s="36">
        <f t="shared" si="78"/>
        <v>0</v>
      </c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37">
        <f t="shared" si="79"/>
        <v>0</v>
      </c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</row>
    <row r="1451" spans="3:72">
      <c r="C1451" s="4">
        <f t="shared" si="80"/>
        <v>1447</v>
      </c>
      <c r="D1451" s="1" t="s">
        <v>6323</v>
      </c>
      <c r="E1451" s="1" t="s">
        <v>5674</v>
      </c>
      <c r="F1451" s="17"/>
      <c r="G1451" s="17"/>
      <c r="H1451" s="35">
        <f t="shared" si="77"/>
        <v>0</v>
      </c>
      <c r="I1451" s="36">
        <f t="shared" si="78"/>
        <v>0</v>
      </c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37">
        <f t="shared" si="79"/>
        <v>0</v>
      </c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</row>
    <row r="1452" spans="3:72">
      <c r="C1452" s="4">
        <f t="shared" si="80"/>
        <v>1448</v>
      </c>
      <c r="D1452" s="1" t="s">
        <v>6324</v>
      </c>
      <c r="E1452" s="1" t="s">
        <v>5677</v>
      </c>
      <c r="F1452" s="17"/>
      <c r="G1452" s="17"/>
      <c r="H1452" s="35">
        <f t="shared" si="77"/>
        <v>0</v>
      </c>
      <c r="I1452" s="36">
        <f t="shared" si="78"/>
        <v>0</v>
      </c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37">
        <f t="shared" si="79"/>
        <v>0</v>
      </c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</row>
    <row r="1453" spans="3:72">
      <c r="C1453" s="4">
        <f t="shared" si="80"/>
        <v>1449</v>
      </c>
      <c r="D1453" s="1" t="s">
        <v>6325</v>
      </c>
      <c r="E1453" s="1" t="s">
        <v>5679</v>
      </c>
      <c r="F1453" s="17"/>
      <c r="G1453" s="17"/>
      <c r="H1453" s="35">
        <f t="shared" si="77"/>
        <v>0</v>
      </c>
      <c r="I1453" s="36">
        <f t="shared" si="78"/>
        <v>0</v>
      </c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37">
        <f t="shared" si="79"/>
        <v>0</v>
      </c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</row>
    <row r="1454" spans="3:72">
      <c r="C1454" s="4">
        <f t="shared" si="80"/>
        <v>1450</v>
      </c>
      <c r="D1454" s="1" t="s">
        <v>6326</v>
      </c>
      <c r="E1454" s="1" t="s">
        <v>5681</v>
      </c>
      <c r="F1454" s="17"/>
      <c r="G1454" s="17"/>
      <c r="H1454" s="35">
        <f t="shared" si="77"/>
        <v>0</v>
      </c>
      <c r="I1454" s="36">
        <f t="shared" si="78"/>
        <v>0</v>
      </c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37">
        <f t="shared" si="79"/>
        <v>0</v>
      </c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</row>
    <row r="1455" customFormat="1" spans="3:72">
      <c r="C1455" s="4">
        <f t="shared" si="80"/>
        <v>1451</v>
      </c>
      <c r="D1455" s="1" t="s">
        <v>6327</v>
      </c>
      <c r="E1455" s="1" t="s">
        <v>6328</v>
      </c>
      <c r="F1455" s="17"/>
      <c r="G1455" s="17"/>
      <c r="H1455" s="35">
        <f t="shared" si="77"/>
        <v>0</v>
      </c>
      <c r="I1455" s="36">
        <f t="shared" si="78"/>
        <v>0</v>
      </c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37">
        <f t="shared" si="79"/>
        <v>0</v>
      </c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</row>
    <row r="1456" spans="3:72">
      <c r="C1456" s="4">
        <f t="shared" si="80"/>
        <v>1452</v>
      </c>
      <c r="D1456" s="1" t="s">
        <v>6329</v>
      </c>
      <c r="E1456" s="1" t="s">
        <v>5683</v>
      </c>
      <c r="F1456" s="17"/>
      <c r="G1456" s="17"/>
      <c r="H1456" s="35">
        <f t="shared" si="77"/>
        <v>0</v>
      </c>
      <c r="I1456" s="36">
        <f t="shared" si="78"/>
        <v>0</v>
      </c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37">
        <f t="shared" si="79"/>
        <v>0</v>
      </c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</row>
    <row r="1457" spans="3:72">
      <c r="C1457" s="4">
        <f t="shared" si="80"/>
        <v>1453</v>
      </c>
      <c r="D1457" s="1" t="s">
        <v>6330</v>
      </c>
      <c r="E1457" s="1" t="s">
        <v>5686</v>
      </c>
      <c r="F1457" s="17"/>
      <c r="G1457" s="17"/>
      <c r="H1457" s="35">
        <f t="shared" si="77"/>
        <v>0</v>
      </c>
      <c r="I1457" s="36">
        <f t="shared" si="78"/>
        <v>0</v>
      </c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37">
        <f t="shared" si="79"/>
        <v>0</v>
      </c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</row>
    <row r="1458" spans="3:72">
      <c r="C1458" s="4">
        <f t="shared" si="80"/>
        <v>1454</v>
      </c>
      <c r="D1458" s="1" t="s">
        <v>6331</v>
      </c>
      <c r="E1458" s="1" t="s">
        <v>5689</v>
      </c>
      <c r="F1458" s="17"/>
      <c r="G1458" s="17"/>
      <c r="H1458" s="35">
        <f t="shared" si="77"/>
        <v>0</v>
      </c>
      <c r="I1458" s="36">
        <f t="shared" si="78"/>
        <v>0</v>
      </c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37">
        <f t="shared" si="79"/>
        <v>0</v>
      </c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</row>
    <row r="1459" customFormat="1" spans="3:72">
      <c r="C1459" s="4">
        <f t="shared" si="80"/>
        <v>1455</v>
      </c>
      <c r="D1459" s="1" t="s">
        <v>6332</v>
      </c>
      <c r="E1459" s="1" t="s">
        <v>5691</v>
      </c>
      <c r="F1459" s="17"/>
      <c r="G1459" s="17"/>
      <c r="H1459" s="35">
        <f t="shared" si="77"/>
        <v>0</v>
      </c>
      <c r="I1459" s="36">
        <f t="shared" si="78"/>
        <v>0</v>
      </c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37">
        <f t="shared" si="79"/>
        <v>0</v>
      </c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</row>
    <row r="1460" spans="3:72">
      <c r="C1460" s="4">
        <f t="shared" si="80"/>
        <v>1456</v>
      </c>
      <c r="D1460" s="1" t="s">
        <v>6333</v>
      </c>
      <c r="E1460" s="1" t="s">
        <v>5692</v>
      </c>
      <c r="F1460" s="17"/>
      <c r="G1460" s="17"/>
      <c r="H1460" s="35">
        <f t="shared" si="77"/>
        <v>0</v>
      </c>
      <c r="I1460" s="36">
        <f t="shared" si="78"/>
        <v>0</v>
      </c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37">
        <f t="shared" si="79"/>
        <v>0</v>
      </c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</row>
    <row r="1461" spans="3:72">
      <c r="C1461" s="4">
        <f t="shared" si="80"/>
        <v>1457</v>
      </c>
      <c r="D1461" s="1" t="s">
        <v>6334</v>
      </c>
      <c r="E1461" s="1" t="s">
        <v>5695</v>
      </c>
      <c r="F1461" s="17"/>
      <c r="G1461" s="17"/>
      <c r="H1461" s="35">
        <f t="shared" si="77"/>
        <v>0</v>
      </c>
      <c r="I1461" s="36">
        <f t="shared" si="78"/>
        <v>0</v>
      </c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37">
        <f t="shared" si="79"/>
        <v>0</v>
      </c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</row>
    <row r="1462" customFormat="1" spans="3:72">
      <c r="C1462" s="4">
        <f t="shared" si="80"/>
        <v>1458</v>
      </c>
      <c r="D1462" s="1" t="s">
        <v>6335</v>
      </c>
      <c r="E1462" s="1" t="s">
        <v>6336</v>
      </c>
      <c r="F1462" s="17"/>
      <c r="G1462" s="17"/>
      <c r="H1462" s="35">
        <f t="shared" si="77"/>
        <v>0</v>
      </c>
      <c r="I1462" s="36">
        <f t="shared" si="78"/>
        <v>0</v>
      </c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37">
        <f t="shared" si="79"/>
        <v>0</v>
      </c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</row>
    <row r="1463" spans="3:72">
      <c r="C1463" s="4">
        <f t="shared" si="80"/>
        <v>1459</v>
      </c>
      <c r="D1463" s="1" t="s">
        <v>6337</v>
      </c>
      <c r="E1463" s="1" t="s">
        <v>5697</v>
      </c>
      <c r="F1463" s="17"/>
      <c r="G1463" s="17"/>
      <c r="H1463" s="35">
        <f t="shared" si="77"/>
        <v>0</v>
      </c>
      <c r="I1463" s="36">
        <f t="shared" si="78"/>
        <v>0</v>
      </c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37">
        <f t="shared" si="79"/>
        <v>0</v>
      </c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</row>
    <row r="1464" customFormat="1" spans="3:72">
      <c r="C1464" s="4">
        <f t="shared" si="80"/>
        <v>1460</v>
      </c>
      <c r="D1464" s="1" t="s">
        <v>6338</v>
      </c>
      <c r="E1464" s="1" t="s">
        <v>5698</v>
      </c>
      <c r="F1464" s="17"/>
      <c r="G1464" s="17"/>
      <c r="H1464" s="35">
        <f t="shared" si="77"/>
        <v>0</v>
      </c>
      <c r="I1464" s="36">
        <f t="shared" si="78"/>
        <v>0</v>
      </c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37">
        <f t="shared" si="79"/>
        <v>0</v>
      </c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</row>
    <row r="1465" spans="3:72">
      <c r="C1465" s="4">
        <f t="shared" si="80"/>
        <v>1461</v>
      </c>
      <c r="D1465" s="1" t="s">
        <v>6339</v>
      </c>
      <c r="E1465" s="1" t="s">
        <v>5699</v>
      </c>
      <c r="F1465" s="17"/>
      <c r="G1465" s="17"/>
      <c r="H1465" s="35">
        <f t="shared" si="77"/>
        <v>0</v>
      </c>
      <c r="I1465" s="36">
        <f t="shared" si="78"/>
        <v>0</v>
      </c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37">
        <f t="shared" si="79"/>
        <v>0</v>
      </c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</row>
    <row r="1466" spans="3:72">
      <c r="C1466" s="4">
        <f t="shared" si="80"/>
        <v>1462</v>
      </c>
      <c r="D1466" s="1" t="s">
        <v>6340</v>
      </c>
      <c r="E1466" s="1" t="s">
        <v>5702</v>
      </c>
      <c r="F1466" s="17"/>
      <c r="G1466" s="17"/>
      <c r="H1466" s="35">
        <f t="shared" si="77"/>
        <v>0</v>
      </c>
      <c r="I1466" s="36">
        <f t="shared" si="78"/>
        <v>0</v>
      </c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37">
        <f t="shared" si="79"/>
        <v>0</v>
      </c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</row>
    <row r="1467" customFormat="1" spans="3:72">
      <c r="C1467" s="4">
        <f t="shared" si="80"/>
        <v>1463</v>
      </c>
      <c r="D1467" s="1" t="s">
        <v>6341</v>
      </c>
      <c r="E1467" s="1" t="s">
        <v>5703</v>
      </c>
      <c r="F1467" s="17"/>
      <c r="G1467" s="17"/>
      <c r="H1467" s="35">
        <f t="shared" si="77"/>
        <v>0</v>
      </c>
      <c r="I1467" s="36">
        <f t="shared" si="78"/>
        <v>0</v>
      </c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37">
        <f t="shared" si="79"/>
        <v>0</v>
      </c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</row>
    <row r="1468" spans="3:72">
      <c r="C1468" s="4">
        <f t="shared" si="80"/>
        <v>1464</v>
      </c>
      <c r="D1468" s="1" t="s">
        <v>6342</v>
      </c>
      <c r="E1468" s="1" t="s">
        <v>5705</v>
      </c>
      <c r="F1468" s="17"/>
      <c r="G1468" s="17"/>
      <c r="H1468" s="35">
        <f t="shared" si="77"/>
        <v>0</v>
      </c>
      <c r="I1468" s="36">
        <f t="shared" si="78"/>
        <v>0</v>
      </c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37">
        <f t="shared" si="79"/>
        <v>0</v>
      </c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</row>
    <row r="1469" spans="3:72">
      <c r="C1469" s="4">
        <f t="shared" si="80"/>
        <v>1465</v>
      </c>
      <c r="D1469" s="1" t="s">
        <v>6343</v>
      </c>
      <c r="E1469" s="1" t="s">
        <v>5708</v>
      </c>
      <c r="F1469" s="17"/>
      <c r="G1469" s="17"/>
      <c r="H1469" s="35">
        <f t="shared" si="77"/>
        <v>0</v>
      </c>
      <c r="I1469" s="36">
        <f t="shared" si="78"/>
        <v>0</v>
      </c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37">
        <f t="shared" si="79"/>
        <v>0</v>
      </c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</row>
    <row r="1470" spans="3:72">
      <c r="C1470" s="4">
        <f t="shared" si="80"/>
        <v>1466</v>
      </c>
      <c r="D1470" s="1" t="s">
        <v>6344</v>
      </c>
      <c r="E1470" s="1" t="s">
        <v>5711</v>
      </c>
      <c r="F1470" s="17"/>
      <c r="G1470" s="17"/>
      <c r="H1470" s="35">
        <f t="shared" si="77"/>
        <v>0</v>
      </c>
      <c r="I1470" s="36">
        <f t="shared" si="78"/>
        <v>0</v>
      </c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37">
        <f t="shared" si="79"/>
        <v>0</v>
      </c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</row>
    <row r="1471" spans="3:72">
      <c r="C1471" s="4">
        <f t="shared" si="80"/>
        <v>1467</v>
      </c>
      <c r="D1471" s="1" t="s">
        <v>6345</v>
      </c>
      <c r="E1471" s="1" t="s">
        <v>5714</v>
      </c>
      <c r="F1471" s="17"/>
      <c r="G1471" s="17"/>
      <c r="H1471" s="35">
        <f t="shared" si="77"/>
        <v>0</v>
      </c>
      <c r="I1471" s="36">
        <f t="shared" si="78"/>
        <v>0</v>
      </c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37">
        <f t="shared" si="79"/>
        <v>0</v>
      </c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</row>
    <row r="1472" spans="3:72">
      <c r="C1472" s="4">
        <f t="shared" si="80"/>
        <v>1468</v>
      </c>
      <c r="D1472" s="1" t="s">
        <v>6346</v>
      </c>
      <c r="E1472" s="1" t="s">
        <v>5717</v>
      </c>
      <c r="F1472" s="17"/>
      <c r="G1472" s="17"/>
      <c r="H1472" s="35">
        <f t="shared" si="77"/>
        <v>0</v>
      </c>
      <c r="I1472" s="36">
        <f t="shared" si="78"/>
        <v>0</v>
      </c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37">
        <f t="shared" si="79"/>
        <v>0</v>
      </c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</row>
    <row r="1473" spans="3:72">
      <c r="C1473" s="4">
        <f t="shared" si="80"/>
        <v>1469</v>
      </c>
      <c r="D1473" s="1" t="s">
        <v>6347</v>
      </c>
      <c r="E1473" s="1" t="s">
        <v>5720</v>
      </c>
      <c r="F1473" s="17"/>
      <c r="G1473" s="17"/>
      <c r="H1473" s="35">
        <f t="shared" si="77"/>
        <v>0</v>
      </c>
      <c r="I1473" s="36">
        <f t="shared" si="78"/>
        <v>0</v>
      </c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37">
        <f t="shared" si="79"/>
        <v>0</v>
      </c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</row>
    <row r="1474" spans="3:72">
      <c r="C1474" s="4">
        <f t="shared" si="80"/>
        <v>1470</v>
      </c>
      <c r="D1474" s="1" t="s">
        <v>6348</v>
      </c>
      <c r="E1474" s="1" t="s">
        <v>5723</v>
      </c>
      <c r="F1474" s="17"/>
      <c r="G1474" s="17"/>
      <c r="H1474" s="35">
        <f t="shared" si="77"/>
        <v>0</v>
      </c>
      <c r="I1474" s="36">
        <f t="shared" si="78"/>
        <v>0</v>
      </c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37">
        <f t="shared" si="79"/>
        <v>0</v>
      </c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</row>
    <row r="1475" spans="3:72">
      <c r="C1475" s="4">
        <f t="shared" si="80"/>
        <v>1471</v>
      </c>
      <c r="D1475" s="1" t="s">
        <v>6349</v>
      </c>
      <c r="E1475" s="1" t="s">
        <v>5726</v>
      </c>
      <c r="F1475" s="17"/>
      <c r="G1475" s="17"/>
      <c r="H1475" s="35">
        <f t="shared" si="77"/>
        <v>0</v>
      </c>
      <c r="I1475" s="36">
        <f t="shared" si="78"/>
        <v>0</v>
      </c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37">
        <f t="shared" si="79"/>
        <v>0</v>
      </c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</row>
    <row r="1476" spans="3:72">
      <c r="C1476" s="4">
        <f t="shared" si="80"/>
        <v>1472</v>
      </c>
      <c r="D1476" s="1" t="s">
        <v>6350</v>
      </c>
      <c r="E1476" s="1" t="s">
        <v>5729</v>
      </c>
      <c r="F1476" s="17"/>
      <c r="G1476" s="17"/>
      <c r="H1476" s="35">
        <f t="shared" si="77"/>
        <v>0</v>
      </c>
      <c r="I1476" s="36">
        <f t="shared" si="78"/>
        <v>0</v>
      </c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37">
        <f t="shared" si="79"/>
        <v>0</v>
      </c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</row>
    <row r="1477" spans="3:72">
      <c r="C1477" s="4">
        <f t="shared" si="80"/>
        <v>1473</v>
      </c>
      <c r="D1477" s="1" t="s">
        <v>6351</v>
      </c>
      <c r="E1477" s="1" t="s">
        <v>5732</v>
      </c>
      <c r="F1477" s="17"/>
      <c r="G1477" s="17"/>
      <c r="H1477" s="35">
        <f t="shared" si="77"/>
        <v>0</v>
      </c>
      <c r="I1477" s="36">
        <f t="shared" si="78"/>
        <v>0</v>
      </c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37">
        <f t="shared" si="79"/>
        <v>0</v>
      </c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</row>
    <row r="1478" spans="3:72">
      <c r="C1478" s="4">
        <f t="shared" si="80"/>
        <v>1474</v>
      </c>
      <c r="D1478" s="1" t="s">
        <v>6352</v>
      </c>
      <c r="E1478" s="1" t="s">
        <v>5735</v>
      </c>
      <c r="F1478" s="17"/>
      <c r="G1478" s="17"/>
      <c r="H1478" s="35">
        <f t="shared" si="77"/>
        <v>0</v>
      </c>
      <c r="I1478" s="36">
        <f t="shared" si="78"/>
        <v>0</v>
      </c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37">
        <f t="shared" si="79"/>
        <v>0</v>
      </c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</row>
    <row r="1479" spans="3:72">
      <c r="C1479" s="4">
        <f t="shared" si="80"/>
        <v>1475</v>
      </c>
      <c r="D1479" s="1" t="s">
        <v>6353</v>
      </c>
      <c r="E1479" s="1" t="s">
        <v>5738</v>
      </c>
      <c r="F1479" s="17"/>
      <c r="G1479" s="17"/>
      <c r="H1479" s="35">
        <f t="shared" si="77"/>
        <v>0</v>
      </c>
      <c r="I1479" s="36">
        <f t="shared" si="78"/>
        <v>0</v>
      </c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37">
        <f t="shared" si="79"/>
        <v>0</v>
      </c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</row>
    <row r="1480" spans="3:72">
      <c r="C1480" s="4">
        <f t="shared" si="80"/>
        <v>1476</v>
      </c>
      <c r="D1480" s="1" t="s">
        <v>6354</v>
      </c>
      <c r="E1480" s="1" t="s">
        <v>5740</v>
      </c>
      <c r="F1480" s="17"/>
      <c r="G1480" s="17"/>
      <c r="H1480" s="35">
        <f t="shared" si="77"/>
        <v>0</v>
      </c>
      <c r="I1480" s="36">
        <f t="shared" si="78"/>
        <v>0</v>
      </c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37">
        <f t="shared" si="79"/>
        <v>0</v>
      </c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</row>
    <row r="1481" spans="3:72">
      <c r="C1481" s="4">
        <f t="shared" si="80"/>
        <v>1477</v>
      </c>
      <c r="D1481" s="1" t="s">
        <v>6355</v>
      </c>
      <c r="E1481" s="1" t="s">
        <v>5743</v>
      </c>
      <c r="F1481" s="17"/>
      <c r="G1481" s="17"/>
      <c r="H1481" s="35">
        <f t="shared" si="77"/>
        <v>0</v>
      </c>
      <c r="I1481" s="36">
        <f t="shared" si="78"/>
        <v>0</v>
      </c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37">
        <f t="shared" si="79"/>
        <v>0</v>
      </c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</row>
    <row r="1482" spans="3:72">
      <c r="C1482" s="4">
        <f t="shared" si="80"/>
        <v>1478</v>
      </c>
      <c r="D1482" s="1" t="s">
        <v>6356</v>
      </c>
      <c r="E1482" s="1" t="s">
        <v>5746</v>
      </c>
      <c r="F1482" s="17"/>
      <c r="G1482" s="17"/>
      <c r="H1482" s="35">
        <f t="shared" si="77"/>
        <v>0</v>
      </c>
      <c r="I1482" s="36">
        <f t="shared" si="78"/>
        <v>0</v>
      </c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37">
        <f t="shared" si="79"/>
        <v>0</v>
      </c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</row>
    <row r="1483" spans="3:72">
      <c r="C1483" s="4">
        <f t="shared" si="80"/>
        <v>1479</v>
      </c>
      <c r="D1483" s="1" t="s">
        <v>6357</v>
      </c>
      <c r="E1483" s="1" t="s">
        <v>5749</v>
      </c>
      <c r="F1483" s="17"/>
      <c r="G1483" s="17"/>
      <c r="H1483" s="35">
        <f t="shared" si="77"/>
        <v>0</v>
      </c>
      <c r="I1483" s="36">
        <f t="shared" si="78"/>
        <v>0</v>
      </c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37">
        <f t="shared" si="79"/>
        <v>0</v>
      </c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</row>
    <row r="1484" customFormat="1" spans="3:72">
      <c r="C1484" s="4">
        <f t="shared" si="80"/>
        <v>1480</v>
      </c>
      <c r="D1484" s="1" t="s">
        <v>6358</v>
      </c>
      <c r="E1484" s="1" t="s">
        <v>6359</v>
      </c>
      <c r="F1484" s="17"/>
      <c r="G1484" s="17"/>
      <c r="H1484" s="35">
        <f t="shared" si="77"/>
        <v>-1</v>
      </c>
      <c r="I1484" s="36">
        <f t="shared" si="78"/>
        <v>0</v>
      </c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37">
        <f t="shared" si="79"/>
        <v>1</v>
      </c>
      <c r="AP1484" s="17">
        <v>1</v>
      </c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</row>
    <row r="1485" customFormat="1" spans="3:72">
      <c r="C1485" s="4">
        <f t="shared" si="80"/>
        <v>1481</v>
      </c>
      <c r="D1485" s="1" t="s">
        <v>6360</v>
      </c>
      <c r="E1485" s="1" t="s">
        <v>5751</v>
      </c>
      <c r="F1485" s="17"/>
      <c r="G1485" s="17"/>
      <c r="H1485" s="35">
        <f t="shared" si="77"/>
        <v>0</v>
      </c>
      <c r="I1485" s="36">
        <f t="shared" si="78"/>
        <v>0</v>
      </c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37">
        <f t="shared" si="79"/>
        <v>0</v>
      </c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</row>
    <row r="1486" spans="3:72">
      <c r="C1486" s="4">
        <f t="shared" si="80"/>
        <v>1482</v>
      </c>
      <c r="D1486" s="1" t="s">
        <v>6361</v>
      </c>
      <c r="E1486" s="1" t="s">
        <v>5753</v>
      </c>
      <c r="F1486" s="17"/>
      <c r="G1486" s="17"/>
      <c r="H1486" s="35">
        <f t="shared" si="77"/>
        <v>-1</v>
      </c>
      <c r="I1486" s="36">
        <f t="shared" si="78"/>
        <v>0</v>
      </c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37">
        <f t="shared" si="79"/>
        <v>1</v>
      </c>
      <c r="AP1486" s="17">
        <v>1</v>
      </c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</row>
    <row r="1487" spans="3:72">
      <c r="C1487" s="4">
        <f t="shared" si="80"/>
        <v>1483</v>
      </c>
      <c r="D1487" s="1" t="s">
        <v>6362</v>
      </c>
      <c r="E1487" s="1" t="s">
        <v>5754</v>
      </c>
      <c r="F1487" s="17"/>
      <c r="G1487" s="17"/>
      <c r="H1487" s="35">
        <f t="shared" si="77"/>
        <v>0</v>
      </c>
      <c r="I1487" s="36">
        <f t="shared" si="78"/>
        <v>0</v>
      </c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37">
        <f t="shared" si="79"/>
        <v>0</v>
      </c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</row>
    <row r="1488" spans="3:72">
      <c r="C1488" s="4">
        <f t="shared" si="80"/>
        <v>1484</v>
      </c>
      <c r="D1488" s="1" t="s">
        <v>6363</v>
      </c>
      <c r="E1488" s="1" t="s">
        <v>5757</v>
      </c>
      <c r="F1488" s="17"/>
      <c r="G1488" s="17"/>
      <c r="H1488" s="35">
        <f t="shared" si="77"/>
        <v>0</v>
      </c>
      <c r="I1488" s="36">
        <f t="shared" si="78"/>
        <v>0</v>
      </c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37">
        <f t="shared" si="79"/>
        <v>0</v>
      </c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  <c r="BO1488" s="17"/>
      <c r="BP1488" s="17"/>
      <c r="BQ1488" s="17"/>
      <c r="BR1488" s="17"/>
      <c r="BS1488" s="17"/>
      <c r="BT1488" s="17"/>
    </row>
    <row r="1489" customFormat="1" spans="3:72">
      <c r="C1489" s="4">
        <f t="shared" si="80"/>
        <v>1485</v>
      </c>
      <c r="D1489" s="1" t="s">
        <v>6364</v>
      </c>
      <c r="E1489" s="1" t="s">
        <v>5760</v>
      </c>
      <c r="F1489" s="17"/>
      <c r="G1489" s="17"/>
      <c r="H1489" s="35">
        <f t="shared" si="77"/>
        <v>0</v>
      </c>
      <c r="I1489" s="36">
        <f t="shared" si="78"/>
        <v>0</v>
      </c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37">
        <f t="shared" si="79"/>
        <v>0</v>
      </c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</row>
    <row r="1490" spans="3:72">
      <c r="C1490" s="4">
        <f t="shared" si="80"/>
        <v>1486</v>
      </c>
      <c r="D1490" s="1" t="s">
        <v>6365</v>
      </c>
      <c r="E1490" s="1" t="s">
        <v>5759</v>
      </c>
      <c r="F1490" s="17"/>
      <c r="G1490" s="17"/>
      <c r="H1490" s="35">
        <f t="shared" si="77"/>
        <v>0</v>
      </c>
      <c r="I1490" s="36">
        <f t="shared" si="78"/>
        <v>0</v>
      </c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37">
        <f t="shared" si="79"/>
        <v>0</v>
      </c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</row>
    <row r="1491" customFormat="1" spans="3:72">
      <c r="C1491" s="4">
        <f t="shared" si="80"/>
        <v>1487</v>
      </c>
      <c r="D1491" s="1" t="s">
        <v>6366</v>
      </c>
      <c r="E1491" s="1" t="s">
        <v>5762</v>
      </c>
      <c r="F1491" s="17"/>
      <c r="G1491" s="17"/>
      <c r="H1491" s="35">
        <f t="shared" si="77"/>
        <v>0</v>
      </c>
      <c r="I1491" s="36">
        <f t="shared" si="78"/>
        <v>0</v>
      </c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37">
        <f t="shared" si="79"/>
        <v>0</v>
      </c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</row>
    <row r="1492" spans="3:72">
      <c r="C1492" s="4">
        <f t="shared" si="80"/>
        <v>1488</v>
      </c>
      <c r="D1492" s="1" t="s">
        <v>6367</v>
      </c>
      <c r="E1492" s="1" t="s">
        <v>6368</v>
      </c>
      <c r="F1492" s="17"/>
      <c r="G1492" s="17"/>
      <c r="H1492" s="35">
        <f t="shared" si="77"/>
        <v>0</v>
      </c>
      <c r="I1492" s="36">
        <f t="shared" si="78"/>
        <v>0</v>
      </c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37">
        <f t="shared" si="79"/>
        <v>0</v>
      </c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</row>
    <row r="1493" spans="3:72">
      <c r="C1493" s="4">
        <f t="shared" si="80"/>
        <v>1489</v>
      </c>
      <c r="D1493" s="1" t="s">
        <v>6369</v>
      </c>
      <c r="E1493" s="1" t="s">
        <v>5764</v>
      </c>
      <c r="F1493" s="17"/>
      <c r="G1493" s="17"/>
      <c r="H1493" s="35">
        <f t="shared" si="77"/>
        <v>0</v>
      </c>
      <c r="I1493" s="36">
        <f t="shared" si="78"/>
        <v>0</v>
      </c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37">
        <f t="shared" si="79"/>
        <v>0</v>
      </c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</row>
    <row r="1494" spans="3:72">
      <c r="C1494" s="4">
        <f t="shared" si="80"/>
        <v>1490</v>
      </c>
      <c r="D1494" s="1" t="s">
        <v>6370</v>
      </c>
      <c r="E1494" s="1" t="s">
        <v>5766</v>
      </c>
      <c r="F1494" s="17"/>
      <c r="G1494" s="17"/>
      <c r="H1494" s="35">
        <f t="shared" si="77"/>
        <v>0</v>
      </c>
      <c r="I1494" s="36">
        <f t="shared" si="78"/>
        <v>0</v>
      </c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37">
        <f t="shared" si="79"/>
        <v>0</v>
      </c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</row>
    <row r="1495" spans="3:72">
      <c r="C1495" s="4">
        <f t="shared" si="80"/>
        <v>1491</v>
      </c>
      <c r="D1495" s="1" t="s">
        <v>6371</v>
      </c>
      <c r="E1495" s="1" t="s">
        <v>5768</v>
      </c>
      <c r="F1495" s="17"/>
      <c r="G1495" s="17"/>
      <c r="H1495" s="35">
        <f t="shared" si="77"/>
        <v>0</v>
      </c>
      <c r="I1495" s="36">
        <f t="shared" si="78"/>
        <v>0</v>
      </c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37">
        <f t="shared" si="79"/>
        <v>0</v>
      </c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</row>
    <row r="1496" spans="3:72">
      <c r="C1496" s="4">
        <f t="shared" si="80"/>
        <v>1492</v>
      </c>
      <c r="D1496" s="1" t="s">
        <v>6372</v>
      </c>
      <c r="E1496" s="1" t="s">
        <v>5771</v>
      </c>
      <c r="F1496" s="17"/>
      <c r="G1496" s="17"/>
      <c r="H1496" s="35">
        <f t="shared" si="77"/>
        <v>0</v>
      </c>
      <c r="I1496" s="36">
        <f t="shared" si="78"/>
        <v>0</v>
      </c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37">
        <f t="shared" si="79"/>
        <v>0</v>
      </c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</row>
    <row r="1497" spans="3:72">
      <c r="C1497" s="4">
        <f t="shared" si="80"/>
        <v>1493</v>
      </c>
      <c r="D1497" s="1" t="s">
        <v>6373</v>
      </c>
      <c r="E1497" s="1" t="s">
        <v>5774</v>
      </c>
      <c r="F1497" s="17"/>
      <c r="G1497" s="17"/>
      <c r="H1497" s="35">
        <f t="shared" si="77"/>
        <v>0</v>
      </c>
      <c r="I1497" s="36">
        <f t="shared" si="78"/>
        <v>0</v>
      </c>
      <c r="J1497" s="17"/>
      <c r="K1497" s="39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37">
        <f t="shared" si="79"/>
        <v>0</v>
      </c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</row>
    <row r="1498" spans="3:72">
      <c r="C1498" s="4">
        <f t="shared" si="80"/>
        <v>1494</v>
      </c>
      <c r="D1498" s="1" t="s">
        <v>6374</v>
      </c>
      <c r="E1498" s="1" t="s">
        <v>5776</v>
      </c>
      <c r="F1498" s="17"/>
      <c r="G1498" s="17"/>
      <c r="H1498" s="35">
        <f t="shared" si="77"/>
        <v>0</v>
      </c>
      <c r="I1498" s="36">
        <f t="shared" si="78"/>
        <v>0</v>
      </c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37">
        <f t="shared" si="79"/>
        <v>0</v>
      </c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</row>
    <row r="1499" customFormat="1" spans="3:72">
      <c r="C1499" s="4">
        <f t="shared" si="80"/>
        <v>1495</v>
      </c>
      <c r="D1499" s="1" t="s">
        <v>6375</v>
      </c>
      <c r="E1499" s="1" t="s">
        <v>5780</v>
      </c>
      <c r="F1499" s="17"/>
      <c r="G1499" s="17"/>
      <c r="H1499" s="35">
        <f t="shared" si="77"/>
        <v>0</v>
      </c>
      <c r="I1499" s="36">
        <f t="shared" si="78"/>
        <v>0</v>
      </c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37">
        <f t="shared" si="79"/>
        <v>0</v>
      </c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</row>
    <row r="1500" spans="3:72">
      <c r="C1500" s="4">
        <f t="shared" si="80"/>
        <v>1496</v>
      </c>
      <c r="D1500" s="1" t="s">
        <v>6376</v>
      </c>
      <c r="E1500" s="1" t="s">
        <v>5779</v>
      </c>
      <c r="F1500" s="17"/>
      <c r="G1500" s="17"/>
      <c r="H1500" s="35">
        <f t="shared" si="77"/>
        <v>0</v>
      </c>
      <c r="I1500" s="36">
        <f t="shared" si="78"/>
        <v>0</v>
      </c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37">
        <f t="shared" si="79"/>
        <v>0</v>
      </c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</row>
    <row r="1501" spans="3:72">
      <c r="C1501" s="4">
        <f t="shared" si="80"/>
        <v>1497</v>
      </c>
      <c r="D1501" s="1" t="s">
        <v>6377</v>
      </c>
      <c r="E1501" s="1" t="s">
        <v>5781</v>
      </c>
      <c r="F1501" s="17"/>
      <c r="G1501" s="17"/>
      <c r="H1501" s="35">
        <f t="shared" si="77"/>
        <v>0</v>
      </c>
      <c r="I1501" s="36">
        <f t="shared" si="78"/>
        <v>0</v>
      </c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37">
        <f t="shared" si="79"/>
        <v>0</v>
      </c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</row>
    <row r="1502" spans="3:72">
      <c r="C1502" s="4">
        <f t="shared" si="80"/>
        <v>1498</v>
      </c>
      <c r="D1502" s="1" t="s">
        <v>6378</v>
      </c>
      <c r="E1502" s="1" t="s">
        <v>5783</v>
      </c>
      <c r="F1502" s="17"/>
      <c r="G1502" s="17"/>
      <c r="H1502" s="35">
        <f t="shared" si="77"/>
        <v>0</v>
      </c>
      <c r="I1502" s="36">
        <f t="shared" si="78"/>
        <v>0</v>
      </c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37">
        <f t="shared" si="79"/>
        <v>0</v>
      </c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</row>
    <row r="1503" customFormat="1" spans="3:72">
      <c r="C1503" s="4">
        <f t="shared" si="80"/>
        <v>1499</v>
      </c>
      <c r="D1503" s="1" t="s">
        <v>6379</v>
      </c>
      <c r="E1503" s="1" t="s">
        <v>5785</v>
      </c>
      <c r="F1503" s="17"/>
      <c r="G1503" s="17"/>
      <c r="H1503" s="35">
        <f t="shared" si="77"/>
        <v>0</v>
      </c>
      <c r="I1503" s="36">
        <f t="shared" si="78"/>
        <v>0</v>
      </c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37">
        <f t="shared" si="79"/>
        <v>0</v>
      </c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</row>
    <row r="1504" spans="3:72">
      <c r="C1504" s="4">
        <f t="shared" si="80"/>
        <v>1500</v>
      </c>
      <c r="D1504" s="1" t="s">
        <v>6380</v>
      </c>
      <c r="E1504" s="1" t="s">
        <v>6381</v>
      </c>
      <c r="F1504" s="17"/>
      <c r="G1504" s="17"/>
      <c r="H1504" s="35">
        <f t="shared" si="77"/>
        <v>-50</v>
      </c>
      <c r="I1504" s="36">
        <f t="shared" si="78"/>
        <v>0</v>
      </c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37">
        <f t="shared" si="79"/>
        <v>50</v>
      </c>
      <c r="AP1504" s="17">
        <v>50</v>
      </c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</row>
    <row r="1505" spans="3:72">
      <c r="C1505" s="4">
        <f t="shared" si="80"/>
        <v>1501</v>
      </c>
      <c r="D1505" s="1" t="s">
        <v>6382</v>
      </c>
      <c r="E1505" s="1" t="s">
        <v>5788</v>
      </c>
      <c r="F1505" s="17"/>
      <c r="G1505" s="17"/>
      <c r="H1505" s="35">
        <f t="shared" si="77"/>
        <v>0</v>
      </c>
      <c r="I1505" s="36">
        <f t="shared" si="78"/>
        <v>0</v>
      </c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37">
        <f t="shared" si="79"/>
        <v>0</v>
      </c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</row>
    <row r="1506" spans="3:72">
      <c r="C1506" s="4">
        <f t="shared" si="80"/>
        <v>1502</v>
      </c>
      <c r="D1506" s="1" t="s">
        <v>6383</v>
      </c>
      <c r="E1506" s="1" t="s">
        <v>5790</v>
      </c>
      <c r="F1506" s="17"/>
      <c r="G1506" s="17"/>
      <c r="H1506" s="35">
        <f t="shared" si="77"/>
        <v>0</v>
      </c>
      <c r="I1506" s="36">
        <f t="shared" si="78"/>
        <v>0</v>
      </c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37">
        <f t="shared" si="79"/>
        <v>0</v>
      </c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</row>
    <row r="1507" customFormat="1" spans="3:72">
      <c r="C1507" s="4">
        <f t="shared" si="80"/>
        <v>1503</v>
      </c>
      <c r="D1507" s="1" t="s">
        <v>6384</v>
      </c>
      <c r="E1507" s="1" t="s">
        <v>5791</v>
      </c>
      <c r="F1507" s="17"/>
      <c r="G1507" s="17"/>
      <c r="H1507" s="35">
        <f t="shared" si="77"/>
        <v>0</v>
      </c>
      <c r="I1507" s="36">
        <f t="shared" si="78"/>
        <v>0</v>
      </c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37">
        <f t="shared" si="79"/>
        <v>0</v>
      </c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</row>
    <row r="1508" spans="3:72">
      <c r="C1508" s="4">
        <f t="shared" si="80"/>
        <v>1504</v>
      </c>
      <c r="D1508" s="1" t="s">
        <v>6385</v>
      </c>
      <c r="E1508" s="1" t="s">
        <v>5793</v>
      </c>
      <c r="F1508" s="17"/>
      <c r="G1508" s="17"/>
      <c r="H1508" s="35">
        <f t="shared" si="77"/>
        <v>0</v>
      </c>
      <c r="I1508" s="36">
        <f t="shared" si="78"/>
        <v>0</v>
      </c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37">
        <f t="shared" si="79"/>
        <v>0</v>
      </c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</row>
    <row r="1509" spans="3:72">
      <c r="C1509" s="4">
        <f t="shared" si="80"/>
        <v>1505</v>
      </c>
      <c r="D1509" s="1" t="s">
        <v>6386</v>
      </c>
      <c r="E1509" s="1" t="s">
        <v>5796</v>
      </c>
      <c r="F1509" s="17"/>
      <c r="G1509" s="17"/>
      <c r="H1509" s="35">
        <f t="shared" si="77"/>
        <v>0</v>
      </c>
      <c r="I1509" s="36">
        <f t="shared" si="78"/>
        <v>0</v>
      </c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37">
        <f t="shared" si="79"/>
        <v>0</v>
      </c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</row>
    <row r="1510" spans="3:72">
      <c r="C1510" s="4">
        <f t="shared" si="80"/>
        <v>1506</v>
      </c>
      <c r="D1510" s="1" t="s">
        <v>6387</v>
      </c>
      <c r="E1510" s="1" t="s">
        <v>5799</v>
      </c>
      <c r="F1510" s="17"/>
      <c r="G1510" s="17"/>
      <c r="H1510" s="35">
        <f t="shared" si="77"/>
        <v>0</v>
      </c>
      <c r="I1510" s="36">
        <f t="shared" si="78"/>
        <v>0</v>
      </c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37">
        <f t="shared" si="79"/>
        <v>0</v>
      </c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</row>
    <row r="1511" spans="3:72">
      <c r="C1511" s="4">
        <f t="shared" si="80"/>
        <v>1507</v>
      </c>
      <c r="D1511" s="1" t="s">
        <v>6388</v>
      </c>
      <c r="E1511" s="1" t="s">
        <v>5802</v>
      </c>
      <c r="F1511" s="17"/>
      <c r="G1511" s="17"/>
      <c r="H1511" s="35">
        <f t="shared" ref="H1511:H1574" si="81">G1511+I1511-AO1511</f>
        <v>0</v>
      </c>
      <c r="I1511" s="36">
        <f t="shared" ref="I1511:I1574" si="82">SUM(J1511:AN1511)</f>
        <v>0</v>
      </c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37">
        <f t="shared" ref="AO1511:AO1574" si="83">SUM(AP1511:BT1511)</f>
        <v>0</v>
      </c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</row>
    <row r="1512" spans="3:72">
      <c r="C1512" s="4">
        <f>ROW()-4</f>
        <v>1508</v>
      </c>
      <c r="D1512" s="1" t="s">
        <v>6389</v>
      </c>
      <c r="E1512" s="1" t="s">
        <v>5805</v>
      </c>
      <c r="F1512" s="17"/>
      <c r="G1512" s="17"/>
      <c r="H1512" s="35">
        <f t="shared" si="81"/>
        <v>0</v>
      </c>
      <c r="I1512" s="36">
        <f t="shared" si="82"/>
        <v>0</v>
      </c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37">
        <f t="shared" si="83"/>
        <v>0</v>
      </c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</row>
    <row r="1513" spans="3:72">
      <c r="C1513" s="4">
        <f t="shared" ref="C1513:C1576" si="84">ROW()-4</f>
        <v>1509</v>
      </c>
      <c r="D1513" s="1" t="s">
        <v>6390</v>
      </c>
      <c r="E1513" s="1" t="s">
        <v>5807</v>
      </c>
      <c r="F1513" s="17"/>
      <c r="G1513" s="17"/>
      <c r="H1513" s="35">
        <f t="shared" si="81"/>
        <v>0</v>
      </c>
      <c r="I1513" s="36">
        <f t="shared" si="82"/>
        <v>0</v>
      </c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37">
        <f t="shared" si="83"/>
        <v>0</v>
      </c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</row>
    <row r="1514" customFormat="1" spans="3:72">
      <c r="C1514" s="4">
        <f t="shared" si="84"/>
        <v>1510</v>
      </c>
      <c r="D1514" s="1" t="s">
        <v>6391</v>
      </c>
      <c r="E1514" s="1" t="s">
        <v>5811</v>
      </c>
      <c r="F1514" s="17"/>
      <c r="G1514" s="17"/>
      <c r="H1514" s="35">
        <f t="shared" si="81"/>
        <v>0</v>
      </c>
      <c r="I1514" s="36">
        <f t="shared" si="82"/>
        <v>0</v>
      </c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37">
        <f t="shared" si="83"/>
        <v>0</v>
      </c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</row>
    <row r="1515" spans="3:72">
      <c r="C1515" s="4">
        <f t="shared" si="84"/>
        <v>1511</v>
      </c>
      <c r="D1515" s="1" t="s">
        <v>6392</v>
      </c>
      <c r="E1515" s="1" t="s">
        <v>6393</v>
      </c>
      <c r="F1515" s="17"/>
      <c r="G1515" s="17"/>
      <c r="H1515" s="35">
        <f t="shared" si="81"/>
        <v>0</v>
      </c>
      <c r="I1515" s="36">
        <f t="shared" si="82"/>
        <v>0</v>
      </c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37">
        <f t="shared" si="83"/>
        <v>0</v>
      </c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</row>
    <row r="1516" spans="3:72">
      <c r="C1516" s="4">
        <f t="shared" si="84"/>
        <v>1512</v>
      </c>
      <c r="D1516" s="1" t="s">
        <v>6394</v>
      </c>
      <c r="E1516" s="1" t="s">
        <v>5812</v>
      </c>
      <c r="F1516" s="17"/>
      <c r="G1516" s="17"/>
      <c r="H1516" s="35">
        <f t="shared" si="81"/>
        <v>0</v>
      </c>
      <c r="I1516" s="36">
        <f t="shared" si="82"/>
        <v>0</v>
      </c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37">
        <f t="shared" si="83"/>
        <v>0</v>
      </c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</row>
    <row r="1517" spans="3:72">
      <c r="C1517" s="4">
        <f t="shared" si="84"/>
        <v>1513</v>
      </c>
      <c r="D1517" s="1" t="s">
        <v>6395</v>
      </c>
      <c r="E1517" s="1" t="s">
        <v>5815</v>
      </c>
      <c r="F1517" s="17"/>
      <c r="G1517" s="17"/>
      <c r="H1517" s="35">
        <f t="shared" si="81"/>
        <v>0</v>
      </c>
      <c r="I1517" s="36">
        <f t="shared" si="82"/>
        <v>0</v>
      </c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37">
        <f t="shared" si="83"/>
        <v>0</v>
      </c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</row>
    <row r="1518" spans="3:72">
      <c r="C1518" s="4">
        <f t="shared" si="84"/>
        <v>1514</v>
      </c>
      <c r="D1518" s="1" t="s">
        <v>6396</v>
      </c>
      <c r="E1518" s="1" t="s">
        <v>5819</v>
      </c>
      <c r="F1518" s="17"/>
      <c r="G1518" s="17"/>
      <c r="H1518" s="35">
        <f t="shared" si="81"/>
        <v>0</v>
      </c>
      <c r="I1518" s="36">
        <f t="shared" si="82"/>
        <v>0</v>
      </c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37">
        <f t="shared" si="83"/>
        <v>0</v>
      </c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</row>
    <row r="1519" spans="3:72">
      <c r="C1519" s="4">
        <f t="shared" si="84"/>
        <v>1515</v>
      </c>
      <c r="D1519" s="1" t="s">
        <v>6397</v>
      </c>
      <c r="E1519" s="1" t="s">
        <v>5820</v>
      </c>
      <c r="F1519" s="17"/>
      <c r="G1519" s="17"/>
      <c r="H1519" s="35">
        <f t="shared" si="81"/>
        <v>0</v>
      </c>
      <c r="I1519" s="36">
        <f t="shared" si="82"/>
        <v>0</v>
      </c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37">
        <f t="shared" si="83"/>
        <v>0</v>
      </c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</row>
    <row r="1520" spans="3:72">
      <c r="C1520" s="4">
        <f t="shared" si="84"/>
        <v>1516</v>
      </c>
      <c r="D1520" s="1" t="s">
        <v>6398</v>
      </c>
      <c r="E1520" s="1" t="s">
        <v>5823</v>
      </c>
      <c r="F1520" s="17"/>
      <c r="G1520" s="17"/>
      <c r="H1520" s="35">
        <f t="shared" si="81"/>
        <v>0</v>
      </c>
      <c r="I1520" s="36">
        <f t="shared" si="82"/>
        <v>0</v>
      </c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37">
        <f t="shared" si="83"/>
        <v>0</v>
      </c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</row>
    <row r="1521" spans="3:72">
      <c r="C1521" s="4">
        <f t="shared" si="84"/>
        <v>1517</v>
      </c>
      <c r="D1521" s="1" t="s">
        <v>6399</v>
      </c>
      <c r="E1521" s="1" t="s">
        <v>5826</v>
      </c>
      <c r="F1521" s="17"/>
      <c r="G1521" s="17"/>
      <c r="H1521" s="35">
        <f t="shared" si="81"/>
        <v>0</v>
      </c>
      <c r="I1521" s="36">
        <f t="shared" si="82"/>
        <v>0</v>
      </c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37">
        <f t="shared" si="83"/>
        <v>0</v>
      </c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</row>
    <row r="1522" spans="3:72">
      <c r="C1522" s="4">
        <f t="shared" si="84"/>
        <v>1518</v>
      </c>
      <c r="D1522" s="1" t="s">
        <v>6400</v>
      </c>
      <c r="E1522" s="1" t="s">
        <v>5833</v>
      </c>
      <c r="F1522" s="17"/>
      <c r="G1522" s="17"/>
      <c r="H1522" s="35">
        <f t="shared" si="81"/>
        <v>0</v>
      </c>
      <c r="I1522" s="36">
        <f t="shared" si="82"/>
        <v>0</v>
      </c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37">
        <f t="shared" si="83"/>
        <v>0</v>
      </c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</row>
    <row r="1523" spans="3:72">
      <c r="C1523" s="4">
        <f t="shared" si="84"/>
        <v>1519</v>
      </c>
      <c r="D1523" s="1" t="s">
        <v>6401</v>
      </c>
      <c r="E1523" s="1" t="s">
        <v>5836</v>
      </c>
      <c r="F1523" s="17"/>
      <c r="G1523" s="17"/>
      <c r="H1523" s="35">
        <f t="shared" si="81"/>
        <v>0</v>
      </c>
      <c r="I1523" s="36">
        <f t="shared" si="82"/>
        <v>0</v>
      </c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37">
        <f t="shared" si="83"/>
        <v>0</v>
      </c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</row>
    <row r="1524" spans="3:72">
      <c r="C1524" s="4">
        <f t="shared" si="84"/>
        <v>1520</v>
      </c>
      <c r="D1524" s="1" t="s">
        <v>6402</v>
      </c>
      <c r="E1524" s="1" t="s">
        <v>5839</v>
      </c>
      <c r="F1524" s="17"/>
      <c r="G1524" s="17"/>
      <c r="H1524" s="35">
        <f t="shared" si="81"/>
        <v>0</v>
      </c>
      <c r="I1524" s="36">
        <f t="shared" si="82"/>
        <v>0</v>
      </c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37">
        <f t="shared" si="83"/>
        <v>0</v>
      </c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</row>
    <row r="1525" spans="3:72">
      <c r="C1525" s="4">
        <f t="shared" si="84"/>
        <v>1521</v>
      </c>
      <c r="D1525" s="1" t="s">
        <v>6403</v>
      </c>
      <c r="E1525" s="1" t="s">
        <v>5841</v>
      </c>
      <c r="F1525" s="17"/>
      <c r="G1525" s="17"/>
      <c r="H1525" s="35">
        <f t="shared" si="81"/>
        <v>-1</v>
      </c>
      <c r="I1525" s="36">
        <f t="shared" si="82"/>
        <v>0</v>
      </c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37">
        <f t="shared" si="83"/>
        <v>1</v>
      </c>
      <c r="AP1525" s="17">
        <v>1</v>
      </c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</row>
    <row r="1526" customFormat="1" spans="3:72">
      <c r="C1526" s="4">
        <f t="shared" si="84"/>
        <v>1522</v>
      </c>
      <c r="D1526" s="1" t="s">
        <v>2304</v>
      </c>
      <c r="E1526" s="1" t="s">
        <v>5843</v>
      </c>
      <c r="F1526" s="17"/>
      <c r="G1526" s="17"/>
      <c r="H1526" s="35">
        <f t="shared" si="81"/>
        <v>0</v>
      </c>
      <c r="I1526" s="36">
        <f t="shared" si="82"/>
        <v>0</v>
      </c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37">
        <f t="shared" si="83"/>
        <v>0</v>
      </c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</row>
    <row r="1527" spans="3:72">
      <c r="C1527" s="4">
        <f t="shared" si="84"/>
        <v>1523</v>
      </c>
      <c r="D1527" s="1" t="s">
        <v>6404</v>
      </c>
      <c r="E1527" s="1" t="s">
        <v>5844</v>
      </c>
      <c r="F1527" s="17"/>
      <c r="G1527" s="17"/>
      <c r="H1527" s="35">
        <f t="shared" si="81"/>
        <v>0</v>
      </c>
      <c r="I1527" s="36">
        <f t="shared" si="82"/>
        <v>0</v>
      </c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37">
        <f t="shared" si="83"/>
        <v>0</v>
      </c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</row>
    <row r="1528" spans="3:72">
      <c r="C1528" s="4">
        <f t="shared" si="84"/>
        <v>1524</v>
      </c>
      <c r="D1528" s="1" t="s">
        <v>6405</v>
      </c>
      <c r="E1528" s="1" t="s">
        <v>5846</v>
      </c>
      <c r="F1528" s="17"/>
      <c r="G1528" s="17"/>
      <c r="H1528" s="35">
        <f t="shared" si="81"/>
        <v>0</v>
      </c>
      <c r="I1528" s="36">
        <f t="shared" si="82"/>
        <v>0</v>
      </c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37">
        <f t="shared" si="83"/>
        <v>0</v>
      </c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</row>
    <row r="1529" spans="3:72">
      <c r="C1529" s="4">
        <f t="shared" si="84"/>
        <v>1525</v>
      </c>
      <c r="D1529" s="1" t="s">
        <v>6406</v>
      </c>
      <c r="E1529" s="1" t="s">
        <v>5849</v>
      </c>
      <c r="F1529" s="17"/>
      <c r="G1529" s="17"/>
      <c r="H1529" s="35">
        <f t="shared" si="81"/>
        <v>0</v>
      </c>
      <c r="I1529" s="36">
        <f t="shared" si="82"/>
        <v>0</v>
      </c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37">
        <f t="shared" si="83"/>
        <v>0</v>
      </c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</row>
    <row r="1530" customFormat="1" spans="3:72">
      <c r="C1530" s="4">
        <f t="shared" si="84"/>
        <v>1526</v>
      </c>
      <c r="D1530" s="1" t="s">
        <v>6407</v>
      </c>
      <c r="E1530" s="1" t="s">
        <v>6408</v>
      </c>
      <c r="F1530" s="17"/>
      <c r="G1530" s="17"/>
      <c r="H1530" s="35">
        <f t="shared" si="81"/>
        <v>0</v>
      </c>
      <c r="I1530" s="36">
        <f t="shared" si="82"/>
        <v>0</v>
      </c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37">
        <f t="shared" si="83"/>
        <v>0</v>
      </c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</row>
    <row r="1531" spans="3:72">
      <c r="C1531" s="4">
        <f t="shared" si="84"/>
        <v>1527</v>
      </c>
      <c r="D1531" s="1" t="s">
        <v>6409</v>
      </c>
      <c r="E1531" s="1" t="s">
        <v>5851</v>
      </c>
      <c r="F1531" s="17"/>
      <c r="G1531" s="17"/>
      <c r="H1531" s="35">
        <f t="shared" si="81"/>
        <v>0</v>
      </c>
      <c r="I1531" s="36">
        <f t="shared" si="82"/>
        <v>0</v>
      </c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37">
        <f t="shared" si="83"/>
        <v>0</v>
      </c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</row>
    <row r="1532" spans="3:72">
      <c r="C1532" s="4">
        <f t="shared" si="84"/>
        <v>1528</v>
      </c>
      <c r="D1532" s="1" t="s">
        <v>6410</v>
      </c>
      <c r="E1532" s="1" t="s">
        <v>5854</v>
      </c>
      <c r="F1532" s="17"/>
      <c r="G1532" s="17"/>
      <c r="H1532" s="35">
        <f t="shared" si="81"/>
        <v>0</v>
      </c>
      <c r="I1532" s="36">
        <f t="shared" si="82"/>
        <v>0</v>
      </c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37">
        <f t="shared" si="83"/>
        <v>0</v>
      </c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</row>
    <row r="1533" customFormat="1" spans="3:72">
      <c r="C1533" s="4">
        <f t="shared" si="84"/>
        <v>1529</v>
      </c>
      <c r="D1533" s="1" t="s">
        <v>6411</v>
      </c>
      <c r="E1533" s="1" t="s">
        <v>5855</v>
      </c>
      <c r="F1533" s="17"/>
      <c r="G1533" s="17"/>
      <c r="H1533" s="35">
        <f t="shared" si="81"/>
        <v>0</v>
      </c>
      <c r="I1533" s="36">
        <f t="shared" si="82"/>
        <v>0</v>
      </c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37">
        <f t="shared" si="83"/>
        <v>0</v>
      </c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</row>
    <row r="1534" spans="3:72">
      <c r="C1534" s="4">
        <f t="shared" si="84"/>
        <v>1530</v>
      </c>
      <c r="D1534" s="1" t="s">
        <v>6412</v>
      </c>
      <c r="E1534" s="1" t="s">
        <v>5856</v>
      </c>
      <c r="F1534" s="17"/>
      <c r="G1534" s="17"/>
      <c r="H1534" s="35">
        <f t="shared" si="81"/>
        <v>0</v>
      </c>
      <c r="I1534" s="36">
        <f t="shared" si="82"/>
        <v>0</v>
      </c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37">
        <f t="shared" si="83"/>
        <v>0</v>
      </c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</row>
    <row r="1535" customFormat="1" spans="3:72">
      <c r="C1535" s="4">
        <f t="shared" si="84"/>
        <v>1531</v>
      </c>
      <c r="D1535" s="1" t="s">
        <v>6413</v>
      </c>
      <c r="E1535" s="1" t="s">
        <v>5857</v>
      </c>
      <c r="F1535" s="17"/>
      <c r="G1535" s="17"/>
      <c r="H1535" s="35">
        <f t="shared" si="81"/>
        <v>0</v>
      </c>
      <c r="I1535" s="36">
        <f t="shared" si="82"/>
        <v>0</v>
      </c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37">
        <f t="shared" si="83"/>
        <v>0</v>
      </c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</row>
    <row r="1536" spans="3:72">
      <c r="C1536" s="4">
        <f t="shared" si="84"/>
        <v>1532</v>
      </c>
      <c r="D1536" s="1" t="s">
        <v>6414</v>
      </c>
      <c r="E1536" s="1" t="s">
        <v>5858</v>
      </c>
      <c r="F1536" s="17"/>
      <c r="G1536" s="17"/>
      <c r="H1536" s="35">
        <f t="shared" si="81"/>
        <v>0</v>
      </c>
      <c r="I1536" s="36">
        <f t="shared" si="82"/>
        <v>0</v>
      </c>
      <c r="J1536" s="17"/>
      <c r="K1536" s="36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37">
        <f t="shared" si="83"/>
        <v>0</v>
      </c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</row>
    <row r="1537" spans="3:72">
      <c r="C1537" s="4">
        <f t="shared" si="84"/>
        <v>1533</v>
      </c>
      <c r="D1537" s="1" t="s">
        <v>6415</v>
      </c>
      <c r="E1537" s="1" t="s">
        <v>5861</v>
      </c>
      <c r="F1537" s="17"/>
      <c r="G1537" s="17"/>
      <c r="H1537" s="35">
        <f t="shared" si="81"/>
        <v>0</v>
      </c>
      <c r="I1537" s="36">
        <f t="shared" si="82"/>
        <v>0</v>
      </c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37">
        <f t="shared" si="83"/>
        <v>0</v>
      </c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</row>
    <row r="1538" spans="3:72">
      <c r="C1538" s="4">
        <f t="shared" si="84"/>
        <v>1534</v>
      </c>
      <c r="D1538" s="1" t="s">
        <v>6416</v>
      </c>
      <c r="E1538" s="1" t="s">
        <v>5864</v>
      </c>
      <c r="F1538" s="17"/>
      <c r="G1538" s="17"/>
      <c r="H1538" s="35">
        <f t="shared" si="81"/>
        <v>0</v>
      </c>
      <c r="I1538" s="36">
        <f t="shared" si="82"/>
        <v>0</v>
      </c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37">
        <f t="shared" si="83"/>
        <v>0</v>
      </c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</row>
    <row r="1539" spans="3:72">
      <c r="C1539" s="4">
        <f t="shared" si="84"/>
        <v>1535</v>
      </c>
      <c r="D1539" s="1" t="s">
        <v>6417</v>
      </c>
      <c r="E1539" s="1" t="s">
        <v>5866</v>
      </c>
      <c r="F1539" s="17"/>
      <c r="G1539" s="17"/>
      <c r="H1539" s="35">
        <f t="shared" si="81"/>
        <v>0</v>
      </c>
      <c r="I1539" s="36">
        <f t="shared" si="82"/>
        <v>0</v>
      </c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37">
        <f t="shared" si="83"/>
        <v>0</v>
      </c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</row>
    <row r="1540" customFormat="1" spans="3:72">
      <c r="C1540" s="4">
        <f t="shared" si="84"/>
        <v>1536</v>
      </c>
      <c r="D1540" s="1" t="s">
        <v>6418</v>
      </c>
      <c r="E1540" s="1" t="s">
        <v>5869</v>
      </c>
      <c r="F1540" s="17"/>
      <c r="G1540" s="17"/>
      <c r="H1540" s="35">
        <f t="shared" si="81"/>
        <v>0</v>
      </c>
      <c r="I1540" s="36">
        <f t="shared" si="82"/>
        <v>0</v>
      </c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37">
        <f t="shared" si="83"/>
        <v>0</v>
      </c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</row>
    <row r="1541" spans="3:72">
      <c r="C1541" s="4">
        <f t="shared" si="84"/>
        <v>1537</v>
      </c>
      <c r="D1541" s="1" t="s">
        <v>6419</v>
      </c>
      <c r="E1541" s="1" t="s">
        <v>5870</v>
      </c>
      <c r="F1541" s="17"/>
      <c r="G1541" s="17"/>
      <c r="H1541" s="35">
        <f t="shared" si="81"/>
        <v>0</v>
      </c>
      <c r="I1541" s="36">
        <f t="shared" si="82"/>
        <v>0</v>
      </c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37">
        <f t="shared" si="83"/>
        <v>0</v>
      </c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</row>
    <row r="1542" spans="3:72">
      <c r="C1542" s="4">
        <f t="shared" si="84"/>
        <v>1538</v>
      </c>
      <c r="D1542" s="1" t="s">
        <v>6420</v>
      </c>
      <c r="E1542" s="1" t="s">
        <v>5871</v>
      </c>
      <c r="F1542" s="17"/>
      <c r="G1542" s="17"/>
      <c r="H1542" s="35">
        <f t="shared" si="81"/>
        <v>0</v>
      </c>
      <c r="I1542" s="36">
        <f t="shared" si="82"/>
        <v>0</v>
      </c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37">
        <f t="shared" si="83"/>
        <v>0</v>
      </c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</row>
    <row r="1543" spans="3:72">
      <c r="C1543" s="4">
        <f t="shared" si="84"/>
        <v>1539</v>
      </c>
      <c r="D1543" s="1" t="s">
        <v>6421</v>
      </c>
      <c r="E1543" s="1" t="s">
        <v>1077</v>
      </c>
      <c r="F1543" s="17"/>
      <c r="G1543" s="17"/>
      <c r="H1543" s="35">
        <f t="shared" si="81"/>
        <v>0</v>
      </c>
      <c r="I1543" s="36">
        <f t="shared" si="82"/>
        <v>0</v>
      </c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37">
        <f t="shared" si="83"/>
        <v>0</v>
      </c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</row>
    <row r="1544" spans="3:72">
      <c r="C1544" s="4">
        <f t="shared" si="84"/>
        <v>1540</v>
      </c>
      <c r="D1544" s="1" t="s">
        <v>6422</v>
      </c>
      <c r="E1544" s="1" t="s">
        <v>5876</v>
      </c>
      <c r="F1544" s="17"/>
      <c r="G1544" s="17"/>
      <c r="H1544" s="35">
        <f t="shared" si="81"/>
        <v>0</v>
      </c>
      <c r="I1544" s="36">
        <f t="shared" si="82"/>
        <v>0</v>
      </c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37">
        <f t="shared" si="83"/>
        <v>0</v>
      </c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</row>
    <row r="1545" spans="3:72">
      <c r="C1545" s="4">
        <f t="shared" si="84"/>
        <v>1541</v>
      </c>
      <c r="D1545" s="1" t="s">
        <v>6423</v>
      </c>
      <c r="E1545" s="1" t="s">
        <v>5878</v>
      </c>
      <c r="F1545" s="17"/>
      <c r="G1545" s="17"/>
      <c r="H1545" s="35">
        <f t="shared" si="81"/>
        <v>0</v>
      </c>
      <c r="I1545" s="36">
        <f t="shared" si="82"/>
        <v>0</v>
      </c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37">
        <f t="shared" si="83"/>
        <v>0</v>
      </c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</row>
    <row r="1546" spans="3:72">
      <c r="C1546" s="4">
        <f t="shared" si="84"/>
        <v>1542</v>
      </c>
      <c r="D1546" s="1" t="s">
        <v>6424</v>
      </c>
      <c r="E1546" s="1" t="s">
        <v>5881</v>
      </c>
      <c r="F1546" s="17"/>
      <c r="G1546" s="17"/>
      <c r="H1546" s="35">
        <f t="shared" si="81"/>
        <v>-20</v>
      </c>
      <c r="I1546" s="36">
        <f t="shared" si="82"/>
        <v>0</v>
      </c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37">
        <f t="shared" si="83"/>
        <v>20</v>
      </c>
      <c r="AP1546" s="17">
        <v>20</v>
      </c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</row>
    <row r="1547" customFormat="1" spans="3:72">
      <c r="C1547" s="4">
        <f t="shared" si="84"/>
        <v>1543</v>
      </c>
      <c r="D1547" s="1" t="s">
        <v>6425</v>
      </c>
      <c r="E1547" s="1" t="s">
        <v>5884</v>
      </c>
      <c r="F1547" s="17"/>
      <c r="G1547" s="17"/>
      <c r="H1547" s="35">
        <f t="shared" si="81"/>
        <v>0</v>
      </c>
      <c r="I1547" s="36">
        <f t="shared" si="82"/>
        <v>0</v>
      </c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37">
        <f t="shared" si="83"/>
        <v>0</v>
      </c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</row>
    <row r="1548" spans="3:72">
      <c r="C1548" s="4">
        <f t="shared" si="84"/>
        <v>1544</v>
      </c>
      <c r="D1548" s="1" t="s">
        <v>6426</v>
      </c>
      <c r="E1548" s="1" t="s">
        <v>5886</v>
      </c>
      <c r="F1548" s="17"/>
      <c r="G1548" s="17"/>
      <c r="H1548" s="35">
        <f t="shared" si="81"/>
        <v>0</v>
      </c>
      <c r="I1548" s="36">
        <f t="shared" si="82"/>
        <v>0</v>
      </c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37">
        <f t="shared" si="83"/>
        <v>0</v>
      </c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</row>
    <row r="1549" customFormat="1" spans="3:72">
      <c r="C1549" s="4">
        <f t="shared" si="84"/>
        <v>1545</v>
      </c>
      <c r="D1549" s="1" t="s">
        <v>6427</v>
      </c>
      <c r="E1549" s="1" t="s">
        <v>5888</v>
      </c>
      <c r="F1549" s="17"/>
      <c r="G1549" s="17"/>
      <c r="H1549" s="35">
        <f t="shared" si="81"/>
        <v>0</v>
      </c>
      <c r="I1549" s="36">
        <f t="shared" si="82"/>
        <v>0</v>
      </c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37">
        <f t="shared" si="83"/>
        <v>0</v>
      </c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</row>
    <row r="1550" spans="3:72">
      <c r="C1550" s="4">
        <f t="shared" si="84"/>
        <v>1546</v>
      </c>
      <c r="D1550" s="1" t="s">
        <v>6428</v>
      </c>
      <c r="E1550" s="1" t="s">
        <v>5887</v>
      </c>
      <c r="F1550" s="17"/>
      <c r="G1550" s="17"/>
      <c r="H1550" s="35">
        <f t="shared" si="81"/>
        <v>0</v>
      </c>
      <c r="I1550" s="36">
        <f t="shared" si="82"/>
        <v>0</v>
      </c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37">
        <f t="shared" si="83"/>
        <v>0</v>
      </c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</row>
    <row r="1551" spans="3:72">
      <c r="C1551" s="4">
        <f t="shared" si="84"/>
        <v>1547</v>
      </c>
      <c r="D1551" s="1" t="s">
        <v>6429</v>
      </c>
      <c r="E1551" s="1" t="s">
        <v>5890</v>
      </c>
      <c r="F1551" s="17"/>
      <c r="G1551" s="17"/>
      <c r="H1551" s="35">
        <f t="shared" si="81"/>
        <v>0</v>
      </c>
      <c r="I1551" s="36">
        <f t="shared" si="82"/>
        <v>0</v>
      </c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37">
        <f t="shared" si="83"/>
        <v>0</v>
      </c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</row>
    <row r="1552" spans="3:72">
      <c r="C1552" s="4">
        <f t="shared" si="84"/>
        <v>1548</v>
      </c>
      <c r="D1552" s="1" t="s">
        <v>6430</v>
      </c>
      <c r="E1552" s="1" t="s">
        <v>5893</v>
      </c>
      <c r="F1552" s="17"/>
      <c r="G1552" s="17"/>
      <c r="H1552" s="35">
        <f t="shared" si="81"/>
        <v>0</v>
      </c>
      <c r="I1552" s="36">
        <f t="shared" si="82"/>
        <v>0</v>
      </c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37">
        <f t="shared" si="83"/>
        <v>0</v>
      </c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</row>
    <row r="1553" spans="3:72">
      <c r="C1553" s="4">
        <f t="shared" si="84"/>
        <v>1549</v>
      </c>
      <c r="D1553" s="1" t="s">
        <v>6431</v>
      </c>
      <c r="E1553" s="1" t="s">
        <v>5896</v>
      </c>
      <c r="F1553" s="17"/>
      <c r="G1553" s="17"/>
      <c r="H1553" s="35">
        <f t="shared" si="81"/>
        <v>0</v>
      </c>
      <c r="I1553" s="36">
        <f t="shared" si="82"/>
        <v>0</v>
      </c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37">
        <f t="shared" si="83"/>
        <v>0</v>
      </c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</row>
    <row r="1554" spans="3:72">
      <c r="C1554" s="4">
        <f t="shared" si="84"/>
        <v>1550</v>
      </c>
      <c r="D1554" s="1" t="s">
        <v>6432</v>
      </c>
      <c r="E1554" s="1" t="s">
        <v>5899</v>
      </c>
      <c r="F1554" s="17"/>
      <c r="G1554" s="17"/>
      <c r="H1554" s="35">
        <f t="shared" si="81"/>
        <v>0</v>
      </c>
      <c r="I1554" s="36">
        <f t="shared" si="82"/>
        <v>0</v>
      </c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37">
        <f t="shared" si="83"/>
        <v>0</v>
      </c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</row>
    <row r="1555" spans="3:72">
      <c r="C1555" s="4">
        <f t="shared" si="84"/>
        <v>1551</v>
      </c>
      <c r="D1555" s="1" t="s">
        <v>6433</v>
      </c>
      <c r="E1555" s="1" t="s">
        <v>5901</v>
      </c>
      <c r="F1555" s="17"/>
      <c r="G1555" s="17"/>
      <c r="H1555" s="35">
        <f t="shared" si="81"/>
        <v>0</v>
      </c>
      <c r="I1555" s="36">
        <f t="shared" si="82"/>
        <v>0</v>
      </c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37">
        <f t="shared" si="83"/>
        <v>0</v>
      </c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</row>
    <row r="1556" spans="3:72">
      <c r="C1556" s="4">
        <f t="shared" si="84"/>
        <v>1552</v>
      </c>
      <c r="D1556" s="1" t="s">
        <v>6434</v>
      </c>
      <c r="E1556" s="1" t="s">
        <v>5903</v>
      </c>
      <c r="F1556" s="17"/>
      <c r="G1556" s="17"/>
      <c r="H1556" s="35">
        <f t="shared" si="81"/>
        <v>0</v>
      </c>
      <c r="I1556" s="36">
        <f t="shared" si="82"/>
        <v>0</v>
      </c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37">
        <f t="shared" si="83"/>
        <v>0</v>
      </c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</row>
    <row r="1557" spans="3:72">
      <c r="C1557" s="4">
        <f t="shared" si="84"/>
        <v>1553</v>
      </c>
      <c r="D1557" s="1" t="s">
        <v>6435</v>
      </c>
      <c r="E1557" s="1" t="s">
        <v>5905</v>
      </c>
      <c r="F1557" s="17"/>
      <c r="G1557" s="17"/>
      <c r="H1557" s="35">
        <f t="shared" si="81"/>
        <v>0</v>
      </c>
      <c r="I1557" s="36">
        <f t="shared" si="82"/>
        <v>0</v>
      </c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37">
        <f t="shared" si="83"/>
        <v>0</v>
      </c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</row>
    <row r="1558" customFormat="1" spans="3:72">
      <c r="C1558" s="4">
        <f t="shared" si="84"/>
        <v>1554</v>
      </c>
      <c r="D1558" s="1" t="s">
        <v>6436</v>
      </c>
      <c r="E1558" s="1" t="s">
        <v>5908</v>
      </c>
      <c r="F1558" s="17"/>
      <c r="G1558" s="17"/>
      <c r="H1558" s="35">
        <f t="shared" si="81"/>
        <v>0</v>
      </c>
      <c r="I1558" s="36">
        <f t="shared" si="82"/>
        <v>0</v>
      </c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37">
        <f t="shared" si="83"/>
        <v>0</v>
      </c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</row>
    <row r="1559" spans="3:72">
      <c r="C1559" s="4">
        <f t="shared" si="84"/>
        <v>1555</v>
      </c>
      <c r="D1559" s="1" t="s">
        <v>6437</v>
      </c>
      <c r="E1559" s="1" t="s">
        <v>5909</v>
      </c>
      <c r="F1559" s="17"/>
      <c r="G1559" s="17"/>
      <c r="H1559" s="35">
        <f t="shared" si="81"/>
        <v>0</v>
      </c>
      <c r="I1559" s="36">
        <f t="shared" si="82"/>
        <v>0</v>
      </c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37">
        <f t="shared" si="83"/>
        <v>0</v>
      </c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</row>
    <row r="1560" spans="3:72">
      <c r="C1560" s="4">
        <f t="shared" si="84"/>
        <v>1556</v>
      </c>
      <c r="D1560" s="1" t="s">
        <v>6438</v>
      </c>
      <c r="E1560" s="1" t="s">
        <v>5911</v>
      </c>
      <c r="F1560" s="17"/>
      <c r="G1560" s="17"/>
      <c r="H1560" s="35">
        <f t="shared" si="81"/>
        <v>0</v>
      </c>
      <c r="I1560" s="36">
        <f t="shared" si="82"/>
        <v>0</v>
      </c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37">
        <f t="shared" si="83"/>
        <v>0</v>
      </c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</row>
    <row r="1561" spans="3:72">
      <c r="C1561" s="4">
        <f t="shared" si="84"/>
        <v>1557</v>
      </c>
      <c r="D1561" s="1" t="s">
        <v>6439</v>
      </c>
      <c r="E1561" s="1" t="s">
        <v>5914</v>
      </c>
      <c r="F1561" s="17"/>
      <c r="G1561" s="17"/>
      <c r="H1561" s="35">
        <f t="shared" si="81"/>
        <v>0</v>
      </c>
      <c r="I1561" s="36">
        <f t="shared" si="82"/>
        <v>0</v>
      </c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37">
        <f t="shared" si="83"/>
        <v>0</v>
      </c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</row>
    <row r="1562" spans="3:72">
      <c r="C1562" s="4">
        <f t="shared" si="84"/>
        <v>1558</v>
      </c>
      <c r="D1562" s="1" t="s">
        <v>6440</v>
      </c>
      <c r="E1562" s="1" t="s">
        <v>5917</v>
      </c>
      <c r="F1562" s="17"/>
      <c r="G1562" s="17"/>
      <c r="H1562" s="35">
        <f t="shared" si="81"/>
        <v>0</v>
      </c>
      <c r="I1562" s="36">
        <f t="shared" si="82"/>
        <v>0</v>
      </c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37">
        <f t="shared" si="83"/>
        <v>0</v>
      </c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</row>
    <row r="1563" spans="3:72">
      <c r="C1563" s="4">
        <f t="shared" si="84"/>
        <v>1559</v>
      </c>
      <c r="D1563" s="1" t="s">
        <v>6441</v>
      </c>
      <c r="E1563" s="1" t="s">
        <v>5920</v>
      </c>
      <c r="F1563" s="17"/>
      <c r="G1563" s="17"/>
      <c r="H1563" s="35">
        <f t="shared" si="81"/>
        <v>0</v>
      </c>
      <c r="I1563" s="36">
        <f t="shared" si="82"/>
        <v>0</v>
      </c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37">
        <f t="shared" si="83"/>
        <v>0</v>
      </c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</row>
    <row r="1564" spans="3:72">
      <c r="C1564" s="4">
        <f t="shared" si="84"/>
        <v>1560</v>
      </c>
      <c r="D1564" s="1" t="s">
        <v>6442</v>
      </c>
      <c r="E1564" s="1" t="s">
        <v>5923</v>
      </c>
      <c r="F1564" s="17"/>
      <c r="G1564" s="17"/>
      <c r="H1564" s="35">
        <f t="shared" si="81"/>
        <v>0</v>
      </c>
      <c r="I1564" s="36">
        <f t="shared" si="82"/>
        <v>0</v>
      </c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37">
        <f t="shared" si="83"/>
        <v>0</v>
      </c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</row>
    <row r="1565" spans="3:72">
      <c r="C1565" s="4">
        <f t="shared" si="84"/>
        <v>1561</v>
      </c>
      <c r="D1565" s="1" t="s">
        <v>6443</v>
      </c>
      <c r="E1565" s="1" t="s">
        <v>5925</v>
      </c>
      <c r="F1565" s="17"/>
      <c r="G1565" s="17"/>
      <c r="H1565" s="35">
        <f t="shared" si="81"/>
        <v>50</v>
      </c>
      <c r="I1565" s="36">
        <f t="shared" si="82"/>
        <v>50</v>
      </c>
      <c r="J1565" s="17">
        <v>50</v>
      </c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37">
        <f t="shared" si="83"/>
        <v>0</v>
      </c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</row>
    <row r="1566" spans="3:72">
      <c r="C1566" s="4">
        <f t="shared" si="84"/>
        <v>1562</v>
      </c>
      <c r="D1566" s="1" t="s">
        <v>6444</v>
      </c>
      <c r="E1566" s="1" t="s">
        <v>5928</v>
      </c>
      <c r="F1566" s="17"/>
      <c r="G1566" s="17"/>
      <c r="H1566" s="35">
        <f t="shared" si="81"/>
        <v>0</v>
      </c>
      <c r="I1566" s="36">
        <f t="shared" si="82"/>
        <v>0</v>
      </c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37">
        <f t="shared" si="83"/>
        <v>0</v>
      </c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</row>
    <row r="1567" spans="3:72">
      <c r="C1567" s="4">
        <f t="shared" si="84"/>
        <v>1563</v>
      </c>
      <c r="D1567" s="1" t="s">
        <v>6445</v>
      </c>
      <c r="E1567" s="1" t="s">
        <v>5930</v>
      </c>
      <c r="F1567" s="17"/>
      <c r="G1567" s="17"/>
      <c r="H1567" s="35">
        <f t="shared" si="81"/>
        <v>0</v>
      </c>
      <c r="I1567" s="36">
        <f t="shared" si="82"/>
        <v>0</v>
      </c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37">
        <f t="shared" si="83"/>
        <v>0</v>
      </c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</row>
    <row r="1568" spans="3:72">
      <c r="C1568" s="4">
        <f t="shared" si="84"/>
        <v>1564</v>
      </c>
      <c r="D1568" s="1" t="s">
        <v>6446</v>
      </c>
      <c r="E1568" s="1" t="s">
        <v>5933</v>
      </c>
      <c r="F1568" s="17"/>
      <c r="G1568" s="17"/>
      <c r="H1568" s="35">
        <f t="shared" si="81"/>
        <v>0</v>
      </c>
      <c r="I1568" s="36">
        <f t="shared" si="82"/>
        <v>0</v>
      </c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37">
        <f t="shared" si="83"/>
        <v>0</v>
      </c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</row>
    <row r="1569" spans="3:72">
      <c r="C1569" s="4">
        <f t="shared" si="84"/>
        <v>1565</v>
      </c>
      <c r="D1569" s="1" t="s">
        <v>6447</v>
      </c>
      <c r="E1569" s="1" t="s">
        <v>5936</v>
      </c>
      <c r="F1569" s="17"/>
      <c r="G1569" s="17"/>
      <c r="H1569" s="35">
        <f t="shared" si="81"/>
        <v>0</v>
      </c>
      <c r="I1569" s="36">
        <f t="shared" si="82"/>
        <v>0</v>
      </c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37">
        <f t="shared" si="83"/>
        <v>0</v>
      </c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</row>
    <row r="1570" spans="3:72">
      <c r="C1570" s="4">
        <f t="shared" si="84"/>
        <v>1566</v>
      </c>
      <c r="D1570" s="1" t="s">
        <v>6448</v>
      </c>
      <c r="E1570" s="1" t="s">
        <v>5939</v>
      </c>
      <c r="F1570" s="17"/>
      <c r="G1570" s="17"/>
      <c r="H1570" s="35">
        <f t="shared" si="81"/>
        <v>0</v>
      </c>
      <c r="I1570" s="36">
        <f t="shared" si="82"/>
        <v>0</v>
      </c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37">
        <f t="shared" si="83"/>
        <v>0</v>
      </c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</row>
    <row r="1571" spans="3:72">
      <c r="C1571" s="4">
        <f t="shared" si="84"/>
        <v>1567</v>
      </c>
      <c r="D1571" s="1" t="s">
        <v>6449</v>
      </c>
      <c r="E1571" s="1" t="s">
        <v>5941</v>
      </c>
      <c r="F1571" s="17"/>
      <c r="G1571" s="17"/>
      <c r="H1571" s="35">
        <f t="shared" si="81"/>
        <v>0</v>
      </c>
      <c r="I1571" s="36">
        <f t="shared" si="82"/>
        <v>0</v>
      </c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37">
        <f t="shared" si="83"/>
        <v>0</v>
      </c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</row>
    <row r="1572" spans="3:72">
      <c r="C1572" s="4">
        <f t="shared" si="84"/>
        <v>1568</v>
      </c>
      <c r="D1572" s="1" t="s">
        <v>6450</v>
      </c>
      <c r="E1572" s="1" t="s">
        <v>5943</v>
      </c>
      <c r="F1572" s="17"/>
      <c r="G1572" s="17"/>
      <c r="H1572" s="35">
        <f t="shared" si="81"/>
        <v>0</v>
      </c>
      <c r="I1572" s="36">
        <f t="shared" si="82"/>
        <v>0</v>
      </c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37">
        <f t="shared" si="83"/>
        <v>0</v>
      </c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</row>
    <row r="1573" spans="3:72">
      <c r="C1573" s="4">
        <f t="shared" si="84"/>
        <v>1569</v>
      </c>
      <c r="D1573" s="1" t="s">
        <v>6451</v>
      </c>
      <c r="E1573" s="1" t="s">
        <v>5945</v>
      </c>
      <c r="F1573" s="17"/>
      <c r="G1573" s="17"/>
      <c r="H1573" s="35">
        <f t="shared" si="81"/>
        <v>0</v>
      </c>
      <c r="I1573" s="36">
        <f t="shared" si="82"/>
        <v>0</v>
      </c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37">
        <f t="shared" si="83"/>
        <v>0</v>
      </c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</row>
    <row r="1574" spans="3:72">
      <c r="C1574" s="4">
        <f t="shared" si="84"/>
        <v>1570</v>
      </c>
      <c r="D1574" s="1" t="s">
        <v>6452</v>
      </c>
      <c r="E1574" s="1" t="s">
        <v>5947</v>
      </c>
      <c r="F1574" s="17"/>
      <c r="G1574" s="17"/>
      <c r="H1574" s="35">
        <f t="shared" si="81"/>
        <v>0</v>
      </c>
      <c r="I1574" s="36">
        <f t="shared" si="82"/>
        <v>0</v>
      </c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37">
        <f t="shared" si="83"/>
        <v>0</v>
      </c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</row>
    <row r="1575" spans="3:72">
      <c r="C1575" s="4">
        <f t="shared" si="84"/>
        <v>1571</v>
      </c>
      <c r="D1575" s="1" t="s">
        <v>6453</v>
      </c>
      <c r="E1575" s="1" t="s">
        <v>5949</v>
      </c>
      <c r="F1575" s="17"/>
      <c r="G1575" s="17"/>
      <c r="H1575" s="35">
        <f t="shared" ref="H1575:H1635" si="85">G1575+I1575-AO1575</f>
        <v>0</v>
      </c>
      <c r="I1575" s="36">
        <f t="shared" ref="I1575:I1635" si="86">SUM(J1575:AN1575)</f>
        <v>0</v>
      </c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37">
        <f t="shared" ref="AO1575:AO1635" si="87">SUM(AP1575:BT1575)</f>
        <v>0</v>
      </c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</row>
    <row r="1576" spans="3:72">
      <c r="C1576" s="4">
        <f t="shared" si="84"/>
        <v>1572</v>
      </c>
      <c r="D1576" s="1" t="s">
        <v>6454</v>
      </c>
      <c r="E1576" s="1" t="s">
        <v>5951</v>
      </c>
      <c r="F1576" s="17"/>
      <c r="G1576" s="17"/>
      <c r="H1576" s="35">
        <f t="shared" si="85"/>
        <v>0</v>
      </c>
      <c r="I1576" s="36">
        <f t="shared" si="86"/>
        <v>0</v>
      </c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37">
        <f t="shared" si="87"/>
        <v>0</v>
      </c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</row>
    <row r="1577" spans="3:72">
      <c r="C1577" s="4">
        <f t="shared" ref="C1577:C1632" si="88">ROW()-4</f>
        <v>1573</v>
      </c>
      <c r="D1577" s="1" t="s">
        <v>6455</v>
      </c>
      <c r="E1577" s="1" t="s">
        <v>5953</v>
      </c>
      <c r="F1577" s="17"/>
      <c r="G1577" s="17"/>
      <c r="H1577" s="35">
        <f t="shared" si="85"/>
        <v>0</v>
      </c>
      <c r="I1577" s="36">
        <f t="shared" si="86"/>
        <v>0</v>
      </c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37">
        <f t="shared" si="87"/>
        <v>0</v>
      </c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</row>
    <row r="1578" spans="3:72">
      <c r="C1578" s="4">
        <f t="shared" si="88"/>
        <v>1574</v>
      </c>
      <c r="D1578" s="1" t="s">
        <v>6456</v>
      </c>
      <c r="E1578" s="1" t="s">
        <v>5955</v>
      </c>
      <c r="F1578" s="17"/>
      <c r="G1578" s="17"/>
      <c r="H1578" s="35">
        <f t="shared" si="85"/>
        <v>0</v>
      </c>
      <c r="I1578" s="36">
        <f t="shared" si="86"/>
        <v>0</v>
      </c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37">
        <f t="shared" si="87"/>
        <v>0</v>
      </c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</row>
    <row r="1579" spans="3:72">
      <c r="C1579" s="4">
        <f t="shared" si="88"/>
        <v>1575</v>
      </c>
      <c r="D1579" s="1" t="s">
        <v>6457</v>
      </c>
      <c r="E1579" s="1" t="s">
        <v>5957</v>
      </c>
      <c r="F1579" s="17"/>
      <c r="G1579" s="17"/>
      <c r="H1579" s="35">
        <f t="shared" si="85"/>
        <v>0</v>
      </c>
      <c r="I1579" s="36">
        <f t="shared" si="86"/>
        <v>0</v>
      </c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37">
        <f t="shared" si="87"/>
        <v>0</v>
      </c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</row>
    <row r="1580" spans="3:72">
      <c r="C1580" s="4">
        <f t="shared" si="88"/>
        <v>1576</v>
      </c>
      <c r="D1580" s="1" t="s">
        <v>6458</v>
      </c>
      <c r="E1580" s="1" t="s">
        <v>5959</v>
      </c>
      <c r="F1580" s="17"/>
      <c r="G1580" s="17"/>
      <c r="H1580" s="35">
        <f t="shared" si="85"/>
        <v>0</v>
      </c>
      <c r="I1580" s="36">
        <f t="shared" si="86"/>
        <v>0</v>
      </c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37">
        <f t="shared" si="87"/>
        <v>0</v>
      </c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</row>
    <row r="1581" spans="3:72">
      <c r="C1581" s="4">
        <f t="shared" si="88"/>
        <v>1577</v>
      </c>
      <c r="D1581" s="1" t="s">
        <v>6459</v>
      </c>
      <c r="E1581" s="1" t="s">
        <v>5961</v>
      </c>
      <c r="F1581" s="17"/>
      <c r="G1581" s="17"/>
      <c r="H1581" s="35">
        <f t="shared" si="85"/>
        <v>0</v>
      </c>
      <c r="I1581" s="36">
        <f t="shared" si="86"/>
        <v>0</v>
      </c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37">
        <f t="shared" si="87"/>
        <v>0</v>
      </c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</row>
    <row r="1582" spans="3:72">
      <c r="C1582" s="4">
        <f t="shared" si="88"/>
        <v>1578</v>
      </c>
      <c r="D1582" s="1" t="s">
        <v>6460</v>
      </c>
      <c r="E1582" s="1" t="s">
        <v>5963</v>
      </c>
      <c r="F1582" s="17"/>
      <c r="G1582" s="17"/>
      <c r="H1582" s="35">
        <f t="shared" si="85"/>
        <v>0</v>
      </c>
      <c r="I1582" s="36">
        <f t="shared" si="86"/>
        <v>0</v>
      </c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37">
        <f t="shared" si="87"/>
        <v>0</v>
      </c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</row>
    <row r="1583" spans="3:72">
      <c r="C1583" s="4">
        <f t="shared" si="88"/>
        <v>1579</v>
      </c>
      <c r="D1583" s="1" t="s">
        <v>6461</v>
      </c>
      <c r="E1583" s="1" t="s">
        <v>5965</v>
      </c>
      <c r="F1583" s="17"/>
      <c r="G1583" s="17"/>
      <c r="H1583" s="35">
        <f t="shared" si="85"/>
        <v>0</v>
      </c>
      <c r="I1583" s="36">
        <f t="shared" si="86"/>
        <v>0</v>
      </c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37">
        <f t="shared" si="87"/>
        <v>0</v>
      </c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</row>
    <row r="1584" spans="3:72">
      <c r="C1584" s="4">
        <f t="shared" si="88"/>
        <v>1580</v>
      </c>
      <c r="D1584" s="1" t="s">
        <v>6462</v>
      </c>
      <c r="E1584" s="1" t="s">
        <v>5967</v>
      </c>
      <c r="F1584" s="17"/>
      <c r="G1584" s="17"/>
      <c r="H1584" s="35">
        <f t="shared" si="85"/>
        <v>0</v>
      </c>
      <c r="I1584" s="36">
        <f t="shared" si="86"/>
        <v>0</v>
      </c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37">
        <f t="shared" si="87"/>
        <v>0</v>
      </c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</row>
    <row r="1585" spans="3:72">
      <c r="C1585" s="4">
        <f t="shared" si="88"/>
        <v>1581</v>
      </c>
      <c r="D1585" s="1" t="s">
        <v>6463</v>
      </c>
      <c r="E1585" s="1" t="s">
        <v>5969</v>
      </c>
      <c r="F1585" s="17"/>
      <c r="G1585" s="17"/>
      <c r="H1585" s="35">
        <f t="shared" si="85"/>
        <v>0</v>
      </c>
      <c r="I1585" s="36">
        <f t="shared" si="86"/>
        <v>0</v>
      </c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37">
        <f t="shared" si="87"/>
        <v>0</v>
      </c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</row>
    <row r="1586" spans="3:72">
      <c r="C1586" s="4">
        <f t="shared" si="88"/>
        <v>1582</v>
      </c>
      <c r="D1586" s="1" t="s">
        <v>6464</v>
      </c>
      <c r="E1586" s="1" t="s">
        <v>5971</v>
      </c>
      <c r="F1586" s="17"/>
      <c r="G1586" s="17"/>
      <c r="H1586" s="35">
        <f t="shared" si="85"/>
        <v>0</v>
      </c>
      <c r="I1586" s="36">
        <f t="shared" si="86"/>
        <v>0</v>
      </c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37">
        <f t="shared" si="87"/>
        <v>0</v>
      </c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</row>
    <row r="1587" spans="3:72">
      <c r="C1587" s="4">
        <f t="shared" si="88"/>
        <v>1583</v>
      </c>
      <c r="D1587" s="1" t="s">
        <v>6465</v>
      </c>
      <c r="E1587" s="1" t="s">
        <v>5973</v>
      </c>
      <c r="F1587" s="17"/>
      <c r="G1587" s="17"/>
      <c r="H1587" s="35">
        <f t="shared" si="85"/>
        <v>0</v>
      </c>
      <c r="I1587" s="36">
        <f t="shared" si="86"/>
        <v>0</v>
      </c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37">
        <f t="shared" si="87"/>
        <v>0</v>
      </c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</row>
    <row r="1588" spans="3:72">
      <c r="C1588" s="4">
        <f t="shared" si="88"/>
        <v>1584</v>
      </c>
      <c r="D1588" s="1" t="s">
        <v>6466</v>
      </c>
      <c r="E1588" s="1" t="s">
        <v>5975</v>
      </c>
      <c r="F1588" s="17"/>
      <c r="G1588" s="17"/>
      <c r="H1588" s="35">
        <f t="shared" si="85"/>
        <v>0</v>
      </c>
      <c r="I1588" s="36">
        <f t="shared" si="86"/>
        <v>0</v>
      </c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37">
        <f t="shared" si="87"/>
        <v>0</v>
      </c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</row>
    <row r="1589" spans="3:72">
      <c r="C1589" s="4">
        <f t="shared" si="88"/>
        <v>1585</v>
      </c>
      <c r="D1589" s="1" t="s">
        <v>6467</v>
      </c>
      <c r="E1589" s="1" t="s">
        <v>5977</v>
      </c>
      <c r="F1589" s="17"/>
      <c r="G1589" s="17"/>
      <c r="H1589" s="35">
        <f t="shared" si="85"/>
        <v>0</v>
      </c>
      <c r="I1589" s="36">
        <f t="shared" si="86"/>
        <v>0</v>
      </c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37">
        <f t="shared" si="87"/>
        <v>0</v>
      </c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</row>
    <row r="1590" spans="3:72">
      <c r="C1590" s="4">
        <f t="shared" si="88"/>
        <v>1586</v>
      </c>
      <c r="D1590" s="1" t="s">
        <v>6468</v>
      </c>
      <c r="E1590" s="1" t="s">
        <v>5979</v>
      </c>
      <c r="F1590" s="17"/>
      <c r="G1590" s="17"/>
      <c r="H1590" s="35">
        <f t="shared" si="85"/>
        <v>0</v>
      </c>
      <c r="I1590" s="36">
        <f t="shared" si="86"/>
        <v>0</v>
      </c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37">
        <f t="shared" si="87"/>
        <v>0</v>
      </c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</row>
    <row r="1591" spans="3:72">
      <c r="C1591" s="4">
        <f t="shared" si="88"/>
        <v>1587</v>
      </c>
      <c r="D1591" s="1" t="s">
        <v>6469</v>
      </c>
      <c r="E1591" s="1" t="s">
        <v>5981</v>
      </c>
      <c r="F1591" s="17"/>
      <c r="G1591" s="17"/>
      <c r="H1591" s="35">
        <f t="shared" si="85"/>
        <v>0</v>
      </c>
      <c r="I1591" s="36">
        <f t="shared" si="86"/>
        <v>0</v>
      </c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37">
        <f t="shared" si="87"/>
        <v>0</v>
      </c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</row>
    <row r="1592" spans="3:72">
      <c r="C1592" s="4">
        <f t="shared" si="88"/>
        <v>1588</v>
      </c>
      <c r="D1592" s="1" t="s">
        <v>6470</v>
      </c>
      <c r="E1592" s="1" t="s">
        <v>5983</v>
      </c>
      <c r="F1592" s="17"/>
      <c r="G1592" s="17"/>
      <c r="H1592" s="35">
        <f t="shared" si="85"/>
        <v>0</v>
      </c>
      <c r="I1592" s="36">
        <f t="shared" si="86"/>
        <v>0</v>
      </c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37">
        <f t="shared" si="87"/>
        <v>0</v>
      </c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</row>
    <row r="1593" spans="3:72">
      <c r="C1593" s="4">
        <f t="shared" si="88"/>
        <v>1589</v>
      </c>
      <c r="D1593" s="1" t="s">
        <v>6471</v>
      </c>
      <c r="E1593" s="1" t="s">
        <v>5985</v>
      </c>
      <c r="F1593" s="17"/>
      <c r="G1593" s="17"/>
      <c r="H1593" s="35">
        <f t="shared" si="85"/>
        <v>0</v>
      </c>
      <c r="I1593" s="36">
        <f t="shared" si="86"/>
        <v>0</v>
      </c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37">
        <f t="shared" si="87"/>
        <v>0</v>
      </c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</row>
    <row r="1594" spans="3:72">
      <c r="C1594" s="4">
        <f t="shared" si="88"/>
        <v>1590</v>
      </c>
      <c r="D1594" s="1" t="s">
        <v>6472</v>
      </c>
      <c r="E1594" s="1" t="s">
        <v>5987</v>
      </c>
      <c r="F1594" s="17"/>
      <c r="G1594" s="17"/>
      <c r="H1594" s="35">
        <f t="shared" si="85"/>
        <v>0</v>
      </c>
      <c r="I1594" s="36">
        <f t="shared" si="86"/>
        <v>0</v>
      </c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37">
        <f t="shared" si="87"/>
        <v>0</v>
      </c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</row>
    <row r="1595" spans="3:72">
      <c r="C1595" s="4">
        <f t="shared" si="88"/>
        <v>1591</v>
      </c>
      <c r="D1595" s="1" t="s">
        <v>6473</v>
      </c>
      <c r="E1595" s="1" t="s">
        <v>5989</v>
      </c>
      <c r="F1595" s="17"/>
      <c r="G1595" s="17"/>
      <c r="H1595" s="35">
        <f t="shared" si="85"/>
        <v>0</v>
      </c>
      <c r="I1595" s="36">
        <f t="shared" si="86"/>
        <v>0</v>
      </c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37">
        <f t="shared" si="87"/>
        <v>0</v>
      </c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</row>
    <row r="1596" spans="3:72">
      <c r="C1596" s="4">
        <f t="shared" si="88"/>
        <v>1592</v>
      </c>
      <c r="D1596" s="1" t="s">
        <v>6474</v>
      </c>
      <c r="E1596" s="1" t="s">
        <v>2349</v>
      </c>
      <c r="F1596" s="17"/>
      <c r="G1596" s="17"/>
      <c r="H1596" s="35">
        <f t="shared" si="85"/>
        <v>0</v>
      </c>
      <c r="I1596" s="36">
        <f t="shared" si="86"/>
        <v>0</v>
      </c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37">
        <f t="shared" si="87"/>
        <v>0</v>
      </c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</row>
    <row r="1597" spans="3:72">
      <c r="C1597" s="4">
        <f t="shared" si="88"/>
        <v>1593</v>
      </c>
      <c r="D1597" s="1" t="s">
        <v>6475</v>
      </c>
      <c r="E1597" s="1" t="s">
        <v>5993</v>
      </c>
      <c r="F1597" s="17"/>
      <c r="G1597" s="17"/>
      <c r="H1597" s="35">
        <f t="shared" si="85"/>
        <v>5100</v>
      </c>
      <c r="I1597" s="36">
        <f t="shared" si="86"/>
        <v>5100</v>
      </c>
      <c r="J1597" s="17">
        <f>1500+3600</f>
        <v>5100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37">
        <f t="shared" si="87"/>
        <v>0</v>
      </c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</row>
    <row r="1598" customFormat="1" spans="3:72">
      <c r="C1598" s="4">
        <f t="shared" si="88"/>
        <v>1594</v>
      </c>
      <c r="D1598" s="1" t="s">
        <v>6476</v>
      </c>
      <c r="E1598" s="1" t="s">
        <v>5994</v>
      </c>
      <c r="F1598" s="17"/>
      <c r="G1598" s="17"/>
      <c r="H1598" s="35">
        <f t="shared" si="85"/>
        <v>-15</v>
      </c>
      <c r="I1598" s="36">
        <f t="shared" si="86"/>
        <v>0</v>
      </c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37">
        <f t="shared" si="87"/>
        <v>15</v>
      </c>
      <c r="AP1598" s="17"/>
      <c r="AQ1598" s="17">
        <v>15</v>
      </c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</row>
    <row r="1599" spans="3:72">
      <c r="C1599" s="4">
        <f t="shared" si="88"/>
        <v>1595</v>
      </c>
      <c r="D1599" s="1" t="s">
        <v>6477</v>
      </c>
      <c r="E1599" s="1" t="s">
        <v>5996</v>
      </c>
      <c r="F1599" s="17"/>
      <c r="G1599" s="17"/>
      <c r="H1599" s="35">
        <f t="shared" si="85"/>
        <v>-1200</v>
      </c>
      <c r="I1599" s="36">
        <f t="shared" si="86"/>
        <v>0</v>
      </c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37">
        <f t="shared" si="87"/>
        <v>1200</v>
      </c>
      <c r="AP1599" s="17">
        <v>1200</v>
      </c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</row>
    <row r="1600" spans="3:72">
      <c r="C1600" s="4">
        <f t="shared" si="88"/>
        <v>1596</v>
      </c>
      <c r="D1600" s="1" t="s">
        <v>6478</v>
      </c>
      <c r="E1600" s="1" t="s">
        <v>5997</v>
      </c>
      <c r="F1600" s="17"/>
      <c r="G1600" s="17"/>
      <c r="H1600" s="35">
        <f t="shared" si="85"/>
        <v>0</v>
      </c>
      <c r="I1600" s="36">
        <f t="shared" si="86"/>
        <v>0</v>
      </c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37">
        <f t="shared" si="87"/>
        <v>0</v>
      </c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</row>
    <row r="1601" spans="3:72">
      <c r="C1601" s="4">
        <f t="shared" si="88"/>
        <v>1597</v>
      </c>
      <c r="D1601" s="1" t="s">
        <v>6479</v>
      </c>
      <c r="E1601" s="1" t="s">
        <v>3600</v>
      </c>
      <c r="F1601" s="17"/>
      <c r="G1601" s="17"/>
      <c r="H1601" s="35">
        <f t="shared" si="85"/>
        <v>0</v>
      </c>
      <c r="I1601" s="36">
        <f t="shared" si="86"/>
        <v>0</v>
      </c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37">
        <f t="shared" si="87"/>
        <v>0</v>
      </c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</row>
    <row r="1602" customFormat="1" spans="3:72">
      <c r="C1602" s="4">
        <f t="shared" si="88"/>
        <v>1598</v>
      </c>
      <c r="D1602" s="1" t="s">
        <v>6480</v>
      </c>
      <c r="E1602" s="1" t="s">
        <v>6000</v>
      </c>
      <c r="F1602" s="17"/>
      <c r="G1602" s="17"/>
      <c r="H1602" s="35">
        <f t="shared" si="85"/>
        <v>-2000</v>
      </c>
      <c r="I1602" s="36">
        <f t="shared" si="86"/>
        <v>0</v>
      </c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37">
        <f t="shared" si="87"/>
        <v>2000</v>
      </c>
      <c r="AP1602" s="17">
        <v>2000</v>
      </c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</row>
    <row r="1603" spans="3:72">
      <c r="C1603" s="4">
        <f t="shared" si="88"/>
        <v>1599</v>
      </c>
      <c r="D1603" s="1" t="s">
        <v>6481</v>
      </c>
      <c r="E1603" s="1" t="s">
        <v>6001</v>
      </c>
      <c r="F1603" s="17"/>
      <c r="G1603" s="17"/>
      <c r="H1603" s="35">
        <f t="shared" si="85"/>
        <v>0</v>
      </c>
      <c r="I1603" s="36">
        <f t="shared" si="86"/>
        <v>0</v>
      </c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37">
        <f t="shared" si="87"/>
        <v>0</v>
      </c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</row>
    <row r="1604" spans="3:72">
      <c r="C1604" s="4">
        <f t="shared" si="88"/>
        <v>1600</v>
      </c>
      <c r="D1604" s="1" t="s">
        <v>6482</v>
      </c>
      <c r="E1604" s="1" t="s">
        <v>6004</v>
      </c>
      <c r="F1604" s="17"/>
      <c r="G1604" s="17"/>
      <c r="H1604" s="35">
        <f t="shared" si="85"/>
        <v>301</v>
      </c>
      <c r="I1604" s="36">
        <f t="shared" si="86"/>
        <v>301</v>
      </c>
      <c r="J1604" s="17">
        <f>300+1</f>
        <v>301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37">
        <f t="shared" si="87"/>
        <v>0</v>
      </c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</row>
    <row r="1605" spans="3:72">
      <c r="C1605" s="4">
        <f t="shared" si="88"/>
        <v>1601</v>
      </c>
      <c r="D1605" s="1" t="s">
        <v>6483</v>
      </c>
      <c r="E1605" s="1" t="s">
        <v>6007</v>
      </c>
      <c r="F1605" s="17"/>
      <c r="G1605" s="17"/>
      <c r="H1605" s="35">
        <f t="shared" si="85"/>
        <v>0</v>
      </c>
      <c r="I1605" s="36">
        <f t="shared" si="86"/>
        <v>0</v>
      </c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37">
        <f t="shared" si="87"/>
        <v>0</v>
      </c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</row>
    <row r="1606" spans="3:72">
      <c r="C1606" s="4">
        <f t="shared" si="88"/>
        <v>1602</v>
      </c>
      <c r="D1606" s="1" t="s">
        <v>6484</v>
      </c>
      <c r="E1606" s="1" t="s">
        <v>6009</v>
      </c>
      <c r="F1606" s="17"/>
      <c r="G1606" s="17"/>
      <c r="H1606" s="35">
        <f t="shared" si="85"/>
        <v>0</v>
      </c>
      <c r="I1606" s="36">
        <f t="shared" si="86"/>
        <v>0</v>
      </c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37">
        <f t="shared" si="87"/>
        <v>0</v>
      </c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</row>
    <row r="1607" spans="3:72">
      <c r="C1607" s="4">
        <f t="shared" si="88"/>
        <v>1603</v>
      </c>
      <c r="D1607" s="1" t="s">
        <v>6485</v>
      </c>
      <c r="E1607" s="1" t="s">
        <v>6012</v>
      </c>
      <c r="F1607" s="17"/>
      <c r="G1607" s="17"/>
      <c r="H1607" s="35">
        <f t="shared" si="85"/>
        <v>0</v>
      </c>
      <c r="I1607" s="36">
        <f t="shared" si="86"/>
        <v>0</v>
      </c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37">
        <f t="shared" si="87"/>
        <v>0</v>
      </c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</row>
    <row r="1608" customFormat="1" spans="3:72">
      <c r="C1608" s="4">
        <f t="shared" si="88"/>
        <v>1604</v>
      </c>
      <c r="D1608" s="1" t="s">
        <v>6486</v>
      </c>
      <c r="E1608" s="1" t="s">
        <v>6014</v>
      </c>
      <c r="F1608" s="17"/>
      <c r="G1608" s="17"/>
      <c r="H1608" s="35">
        <f t="shared" si="85"/>
        <v>0</v>
      </c>
      <c r="I1608" s="36">
        <f t="shared" si="86"/>
        <v>0</v>
      </c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37">
        <f t="shared" si="87"/>
        <v>0</v>
      </c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</row>
    <row r="1609" spans="3:72">
      <c r="C1609" s="4">
        <f t="shared" si="88"/>
        <v>1605</v>
      </c>
      <c r="D1609" s="1" t="s">
        <v>6487</v>
      </c>
      <c r="E1609" s="1" t="s">
        <v>6015</v>
      </c>
      <c r="F1609" s="17"/>
      <c r="G1609" s="17"/>
      <c r="H1609" s="35">
        <f t="shared" si="85"/>
        <v>25</v>
      </c>
      <c r="I1609" s="36">
        <f t="shared" si="86"/>
        <v>25</v>
      </c>
      <c r="J1609" s="17">
        <v>25</v>
      </c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37">
        <f t="shared" si="87"/>
        <v>0</v>
      </c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</row>
    <row r="1610" spans="3:72">
      <c r="C1610" s="4">
        <f t="shared" si="88"/>
        <v>1606</v>
      </c>
      <c r="D1610" s="1" t="s">
        <v>6488</v>
      </c>
      <c r="E1610" s="1" t="s">
        <v>6017</v>
      </c>
      <c r="F1610" s="17"/>
      <c r="G1610" s="17"/>
      <c r="H1610" s="35">
        <f t="shared" si="85"/>
        <v>0</v>
      </c>
      <c r="I1610" s="36">
        <f t="shared" si="86"/>
        <v>0</v>
      </c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37">
        <f t="shared" si="87"/>
        <v>0</v>
      </c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</row>
    <row r="1611" customFormat="1" spans="3:72">
      <c r="C1611" s="4">
        <f t="shared" si="88"/>
        <v>1607</v>
      </c>
      <c r="D1611" s="1" t="s">
        <v>6489</v>
      </c>
      <c r="E1611" s="1" t="s">
        <v>6018</v>
      </c>
      <c r="F1611" s="17"/>
      <c r="G1611" s="17"/>
      <c r="H1611" s="35">
        <f t="shared" si="85"/>
        <v>0</v>
      </c>
      <c r="I1611" s="36">
        <f t="shared" si="86"/>
        <v>0</v>
      </c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37">
        <f t="shared" si="87"/>
        <v>0</v>
      </c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</row>
    <row r="1612" spans="3:72">
      <c r="C1612" s="4">
        <f t="shared" si="88"/>
        <v>1608</v>
      </c>
      <c r="D1612" s="1" t="s">
        <v>6490</v>
      </c>
      <c r="E1612" s="1" t="s">
        <v>6019</v>
      </c>
      <c r="F1612" s="17"/>
      <c r="G1612" s="17"/>
      <c r="H1612" s="35">
        <f t="shared" si="85"/>
        <v>0</v>
      </c>
      <c r="I1612" s="36">
        <f t="shared" si="86"/>
        <v>0</v>
      </c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37">
        <f t="shared" si="87"/>
        <v>0</v>
      </c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</row>
    <row r="1613" customFormat="1" spans="3:72">
      <c r="C1613" s="4">
        <f t="shared" si="88"/>
        <v>1609</v>
      </c>
      <c r="D1613" s="1" t="s">
        <v>6491</v>
      </c>
      <c r="E1613" s="1" t="s">
        <v>6492</v>
      </c>
      <c r="F1613" s="17"/>
      <c r="G1613" s="17"/>
      <c r="H1613" s="35">
        <f t="shared" si="85"/>
        <v>-100</v>
      </c>
      <c r="I1613" s="36">
        <f t="shared" si="86"/>
        <v>0</v>
      </c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37">
        <f t="shared" si="87"/>
        <v>100</v>
      </c>
      <c r="AP1613" s="17">
        <v>100</v>
      </c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17"/>
      <c r="BT1613" s="17"/>
    </row>
    <row r="1614" spans="3:72">
      <c r="C1614" s="4">
        <f t="shared" si="88"/>
        <v>1610</v>
      </c>
      <c r="D1614" s="1" t="s">
        <v>6493</v>
      </c>
      <c r="E1614" s="1" t="s">
        <v>6021</v>
      </c>
      <c r="F1614" s="17"/>
      <c r="G1614" s="17"/>
      <c r="H1614" s="35">
        <f t="shared" si="85"/>
        <v>0</v>
      </c>
      <c r="I1614" s="36">
        <f t="shared" si="86"/>
        <v>0</v>
      </c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37">
        <f t="shared" si="87"/>
        <v>0</v>
      </c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17"/>
      <c r="BT1614" s="17"/>
    </row>
    <row r="1615" spans="3:72">
      <c r="C1615" s="4">
        <f t="shared" si="88"/>
        <v>1611</v>
      </c>
      <c r="D1615" s="1" t="s">
        <v>6494</v>
      </c>
      <c r="E1615" s="1" t="s">
        <v>6023</v>
      </c>
      <c r="F1615" s="17"/>
      <c r="G1615" s="17"/>
      <c r="H1615" s="35">
        <f t="shared" si="85"/>
        <v>0</v>
      </c>
      <c r="I1615" s="36">
        <f t="shared" si="86"/>
        <v>0</v>
      </c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37">
        <f t="shared" si="87"/>
        <v>0</v>
      </c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T1615" s="17"/>
    </row>
    <row r="1616" spans="3:72">
      <c r="C1616" s="4">
        <f t="shared" si="88"/>
        <v>1612</v>
      </c>
      <c r="D1616" s="1" t="s">
        <v>6495</v>
      </c>
      <c r="E1616" s="1" t="s">
        <v>6025</v>
      </c>
      <c r="F1616" s="17"/>
      <c r="G1616" s="17"/>
      <c r="H1616" s="35">
        <f t="shared" si="85"/>
        <v>0</v>
      </c>
      <c r="I1616" s="36">
        <f t="shared" si="86"/>
        <v>0</v>
      </c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37">
        <f t="shared" si="87"/>
        <v>0</v>
      </c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</row>
    <row r="1617" spans="3:72">
      <c r="C1617" s="4">
        <f t="shared" si="88"/>
        <v>1613</v>
      </c>
      <c r="D1617" s="1" t="s">
        <v>6496</v>
      </c>
      <c r="E1617" s="1" t="s">
        <v>6027</v>
      </c>
      <c r="F1617" s="17"/>
      <c r="G1617" s="17"/>
      <c r="H1617" s="35">
        <f t="shared" si="85"/>
        <v>0</v>
      </c>
      <c r="I1617" s="36">
        <f t="shared" si="86"/>
        <v>0</v>
      </c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37">
        <f t="shared" si="87"/>
        <v>0</v>
      </c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T1617" s="17"/>
    </row>
    <row r="1618" spans="3:72">
      <c r="C1618" s="4">
        <f t="shared" si="88"/>
        <v>1614</v>
      </c>
      <c r="D1618" s="1" t="s">
        <v>6497</v>
      </c>
      <c r="E1618" s="1" t="s">
        <v>6029</v>
      </c>
      <c r="F1618" s="17"/>
      <c r="G1618" s="17"/>
      <c r="H1618" s="35">
        <f t="shared" si="85"/>
        <v>0</v>
      </c>
      <c r="I1618" s="36">
        <f t="shared" si="86"/>
        <v>0</v>
      </c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37">
        <f t="shared" si="87"/>
        <v>0</v>
      </c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</row>
    <row r="1619" spans="3:72">
      <c r="C1619" s="4">
        <f t="shared" si="88"/>
        <v>1615</v>
      </c>
      <c r="D1619" s="1" t="s">
        <v>6498</v>
      </c>
      <c r="E1619" s="1" t="s">
        <v>6031</v>
      </c>
      <c r="F1619" s="17"/>
      <c r="G1619" s="17"/>
      <c r="H1619" s="35">
        <f t="shared" si="85"/>
        <v>0</v>
      </c>
      <c r="I1619" s="36">
        <f t="shared" si="86"/>
        <v>0</v>
      </c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37">
        <f t="shared" si="87"/>
        <v>0</v>
      </c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T1619" s="17"/>
    </row>
    <row r="1620" spans="3:72">
      <c r="C1620" s="4">
        <f t="shared" si="88"/>
        <v>1616</v>
      </c>
      <c r="D1620" s="1" t="s">
        <v>6499</v>
      </c>
      <c r="E1620" s="1" t="s">
        <v>6033</v>
      </c>
      <c r="F1620" s="17"/>
      <c r="G1620" s="17"/>
      <c r="H1620" s="35">
        <f t="shared" si="85"/>
        <v>0</v>
      </c>
      <c r="I1620" s="36">
        <f t="shared" si="86"/>
        <v>0</v>
      </c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37">
        <f t="shared" si="87"/>
        <v>0</v>
      </c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T1620" s="17"/>
    </row>
    <row r="1621" spans="3:72">
      <c r="C1621" s="4">
        <f t="shared" si="88"/>
        <v>1617</v>
      </c>
      <c r="D1621" s="1" t="s">
        <v>6500</v>
      </c>
      <c r="E1621" s="1" t="s">
        <v>6035</v>
      </c>
      <c r="F1621" s="17"/>
      <c r="G1621" s="17"/>
      <c r="H1621" s="35">
        <f t="shared" si="85"/>
        <v>0</v>
      </c>
      <c r="I1621" s="36">
        <f t="shared" si="86"/>
        <v>0</v>
      </c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37">
        <f t="shared" si="87"/>
        <v>0</v>
      </c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</row>
    <row r="1622" spans="3:72">
      <c r="C1622" s="4">
        <f t="shared" si="88"/>
        <v>1618</v>
      </c>
      <c r="D1622" s="1" t="s">
        <v>6501</v>
      </c>
      <c r="E1622" s="1" t="s">
        <v>6038</v>
      </c>
      <c r="F1622" s="17"/>
      <c r="G1622" s="17"/>
      <c r="H1622" s="35">
        <f t="shared" si="85"/>
        <v>0</v>
      </c>
      <c r="I1622" s="36">
        <f t="shared" si="86"/>
        <v>0</v>
      </c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37">
        <f t="shared" si="87"/>
        <v>0</v>
      </c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T1622" s="17"/>
    </row>
    <row r="1623" spans="3:72">
      <c r="C1623" s="4">
        <f t="shared" si="88"/>
        <v>1619</v>
      </c>
      <c r="D1623" s="1" t="s">
        <v>6502</v>
      </c>
      <c r="E1623" s="1" t="s">
        <v>6039</v>
      </c>
      <c r="F1623" s="17"/>
      <c r="G1623" s="17"/>
      <c r="H1623" s="35">
        <f t="shared" si="85"/>
        <v>0</v>
      </c>
      <c r="I1623" s="36">
        <f t="shared" si="86"/>
        <v>0</v>
      </c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37">
        <f t="shared" si="87"/>
        <v>0</v>
      </c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T1623" s="17"/>
    </row>
    <row r="1624" customFormat="1" spans="3:72">
      <c r="C1624" s="4">
        <f t="shared" si="88"/>
        <v>1620</v>
      </c>
      <c r="D1624" s="1" t="s">
        <v>6503</v>
      </c>
      <c r="E1624" s="1" t="s">
        <v>6040</v>
      </c>
      <c r="F1624" s="17"/>
      <c r="G1624" s="17"/>
      <c r="H1624" s="35">
        <f t="shared" si="85"/>
        <v>0</v>
      </c>
      <c r="I1624" s="36">
        <f t="shared" si="86"/>
        <v>0</v>
      </c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37">
        <f t="shared" si="87"/>
        <v>0</v>
      </c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</row>
    <row r="1625" customFormat="1" spans="3:72">
      <c r="C1625" s="4">
        <f t="shared" si="88"/>
        <v>1621</v>
      </c>
      <c r="D1625" s="1" t="s">
        <v>6504</v>
      </c>
      <c r="E1625" s="1" t="s">
        <v>6505</v>
      </c>
      <c r="F1625" s="17"/>
      <c r="G1625" s="17"/>
      <c r="H1625" s="35">
        <f t="shared" si="85"/>
        <v>0</v>
      </c>
      <c r="I1625" s="36">
        <f t="shared" si="86"/>
        <v>0</v>
      </c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37">
        <f t="shared" si="87"/>
        <v>0</v>
      </c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T1625" s="17"/>
    </row>
    <row r="1626" spans="3:72">
      <c r="C1626" s="4">
        <f t="shared" si="88"/>
        <v>1622</v>
      </c>
      <c r="D1626" s="1" t="s">
        <v>6506</v>
      </c>
      <c r="E1626" s="1" t="s">
        <v>6041</v>
      </c>
      <c r="F1626" s="17"/>
      <c r="G1626" s="17"/>
      <c r="H1626" s="35">
        <f t="shared" si="85"/>
        <v>0</v>
      </c>
      <c r="I1626" s="36">
        <f t="shared" si="86"/>
        <v>0</v>
      </c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37">
        <f t="shared" si="87"/>
        <v>0</v>
      </c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  <c r="BS1626" s="17"/>
      <c r="BT1626" s="17"/>
    </row>
    <row r="1627" spans="3:72">
      <c r="C1627" s="4">
        <f t="shared" si="88"/>
        <v>1623</v>
      </c>
      <c r="D1627" s="1" t="s">
        <v>6507</v>
      </c>
      <c r="E1627" s="1" t="s">
        <v>6043</v>
      </c>
      <c r="F1627" s="17"/>
      <c r="G1627" s="17"/>
      <c r="H1627" s="35">
        <f t="shared" si="85"/>
        <v>0</v>
      </c>
      <c r="I1627" s="36">
        <f t="shared" si="86"/>
        <v>0</v>
      </c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37">
        <f t="shared" si="87"/>
        <v>0</v>
      </c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</row>
    <row r="1628" spans="3:72">
      <c r="C1628" s="4">
        <f t="shared" si="88"/>
        <v>1624</v>
      </c>
      <c r="D1628" s="1" t="s">
        <v>6508</v>
      </c>
      <c r="E1628" s="1" t="s">
        <v>6045</v>
      </c>
      <c r="F1628" s="17"/>
      <c r="G1628" s="17"/>
      <c r="H1628" s="35">
        <f t="shared" si="85"/>
        <v>0</v>
      </c>
      <c r="I1628" s="36">
        <f t="shared" si="86"/>
        <v>0</v>
      </c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37">
        <f t="shared" si="87"/>
        <v>0</v>
      </c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</row>
    <row r="1629" spans="3:72">
      <c r="C1629" s="4">
        <f t="shared" si="88"/>
        <v>1625</v>
      </c>
      <c r="D1629" s="1" t="s">
        <v>6509</v>
      </c>
      <c r="E1629" s="1" t="s">
        <v>6047</v>
      </c>
      <c r="F1629" s="17"/>
      <c r="G1629" s="17"/>
      <c r="H1629" s="35">
        <f t="shared" si="85"/>
        <v>0</v>
      </c>
      <c r="I1629" s="36">
        <f t="shared" si="86"/>
        <v>0</v>
      </c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37">
        <f t="shared" si="87"/>
        <v>0</v>
      </c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17"/>
      <c r="BT1629" s="17"/>
    </row>
    <row r="1630" spans="3:72">
      <c r="C1630" s="4">
        <f t="shared" si="88"/>
        <v>1626</v>
      </c>
      <c r="D1630" s="1" t="s">
        <v>6510</v>
      </c>
      <c r="E1630" s="1" t="s">
        <v>6049</v>
      </c>
      <c r="F1630" s="17"/>
      <c r="G1630" s="17"/>
      <c r="H1630" s="35">
        <f t="shared" si="85"/>
        <v>0</v>
      </c>
      <c r="I1630" s="36">
        <f t="shared" si="86"/>
        <v>0</v>
      </c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37">
        <f t="shared" si="87"/>
        <v>0</v>
      </c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</row>
    <row r="1631" spans="3:72">
      <c r="C1631" s="4">
        <f t="shared" si="88"/>
        <v>1627</v>
      </c>
      <c r="D1631" s="1" t="s">
        <v>6511</v>
      </c>
      <c r="E1631" s="1" t="s">
        <v>6051</v>
      </c>
      <c r="F1631" s="17"/>
      <c r="G1631" s="17"/>
      <c r="H1631" s="35">
        <f t="shared" si="85"/>
        <v>0</v>
      </c>
      <c r="I1631" s="36">
        <f t="shared" si="86"/>
        <v>0</v>
      </c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37">
        <f t="shared" si="87"/>
        <v>0</v>
      </c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</row>
    <row r="1632" s="18" customFormat="1" spans="3:72">
      <c r="C1632" s="4">
        <f t="shared" si="88"/>
        <v>1628</v>
      </c>
      <c r="D1632" s="40" t="s">
        <v>6512</v>
      </c>
      <c r="E1632" s="40" t="s">
        <v>6053</v>
      </c>
      <c r="F1632" s="41"/>
      <c r="G1632" s="17"/>
      <c r="H1632" s="35">
        <f t="shared" si="85"/>
        <v>0</v>
      </c>
      <c r="I1632" s="36">
        <f t="shared" si="86"/>
        <v>0</v>
      </c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  <c r="AA1632" s="41"/>
      <c r="AB1632" s="41"/>
      <c r="AC1632" s="41"/>
      <c r="AD1632" s="41"/>
      <c r="AE1632" s="41"/>
      <c r="AF1632" s="41"/>
      <c r="AG1632" s="41"/>
      <c r="AH1632" s="41"/>
      <c r="AI1632" s="41"/>
      <c r="AJ1632" s="41"/>
      <c r="AK1632" s="41"/>
      <c r="AL1632" s="41"/>
      <c r="AM1632" s="41"/>
      <c r="AN1632" s="41"/>
      <c r="AO1632" s="37">
        <f t="shared" si="87"/>
        <v>0</v>
      </c>
      <c r="AP1632" s="41"/>
      <c r="AQ1632" s="41"/>
      <c r="AR1632" s="41"/>
      <c r="AS1632" s="41"/>
      <c r="AT1632" s="41"/>
      <c r="AU1632" s="41"/>
      <c r="AV1632" s="41"/>
      <c r="AW1632" s="41"/>
      <c r="AX1632" s="41"/>
      <c r="AY1632" s="41"/>
      <c r="AZ1632" s="41"/>
      <c r="BA1632" s="41"/>
      <c r="BB1632" s="41"/>
      <c r="BC1632" s="41"/>
      <c r="BD1632" s="41"/>
      <c r="BE1632" s="41"/>
      <c r="BF1632" s="41"/>
      <c r="BG1632" s="41"/>
      <c r="BH1632" s="41"/>
      <c r="BI1632" s="41"/>
      <c r="BJ1632" s="41"/>
      <c r="BK1632" s="41"/>
      <c r="BL1632" s="41"/>
      <c r="BM1632" s="41"/>
      <c r="BN1632" s="41"/>
      <c r="BO1632" s="41"/>
      <c r="BP1632" s="41"/>
      <c r="BQ1632" s="41"/>
      <c r="BR1632" s="41"/>
      <c r="BS1632" s="41"/>
      <c r="BT1632" s="41"/>
    </row>
    <row r="1633" s="18" customFormat="1" spans="3:72">
      <c r="C1633" s="42"/>
      <c r="D1633" s="40"/>
      <c r="E1633" s="40"/>
      <c r="F1633" s="41"/>
      <c r="G1633" s="17"/>
      <c r="H1633" s="35">
        <f t="shared" si="85"/>
        <v>0</v>
      </c>
      <c r="I1633" s="36">
        <f t="shared" si="86"/>
        <v>0</v>
      </c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  <c r="AA1633" s="41"/>
      <c r="AB1633" s="41"/>
      <c r="AC1633" s="41"/>
      <c r="AD1633" s="41"/>
      <c r="AE1633" s="41"/>
      <c r="AF1633" s="41"/>
      <c r="AG1633" s="41"/>
      <c r="AH1633" s="41"/>
      <c r="AI1633" s="41"/>
      <c r="AJ1633" s="41"/>
      <c r="AK1633" s="41"/>
      <c r="AL1633" s="41"/>
      <c r="AM1633" s="41"/>
      <c r="AN1633" s="41"/>
      <c r="AO1633" s="37">
        <f t="shared" si="87"/>
        <v>0</v>
      </c>
      <c r="AP1633" s="41"/>
      <c r="AQ1633" s="41"/>
      <c r="AR1633" s="41"/>
      <c r="AS1633" s="41"/>
      <c r="AT1633" s="41"/>
      <c r="AU1633" s="41"/>
      <c r="AV1633" s="41"/>
      <c r="AW1633" s="41"/>
      <c r="AX1633" s="41"/>
      <c r="AY1633" s="41"/>
      <c r="AZ1633" s="41"/>
      <c r="BA1633" s="41"/>
      <c r="BB1633" s="41"/>
      <c r="BC1633" s="41"/>
      <c r="BD1633" s="41"/>
      <c r="BE1633" s="41"/>
      <c r="BF1633" s="41"/>
      <c r="BG1633" s="41"/>
      <c r="BH1633" s="41"/>
      <c r="BI1633" s="41"/>
      <c r="BJ1633" s="41"/>
      <c r="BK1633" s="41"/>
      <c r="BL1633" s="41"/>
      <c r="BM1633" s="41"/>
      <c r="BN1633" s="41"/>
      <c r="BO1633" s="41"/>
      <c r="BP1633" s="41"/>
      <c r="BQ1633" s="41"/>
      <c r="BR1633" s="41"/>
      <c r="BS1633" s="41"/>
      <c r="BT1633" s="41"/>
    </row>
    <row r="1634" s="18" customFormat="1" spans="3:72">
      <c r="C1634" s="42"/>
      <c r="D1634" s="40"/>
      <c r="E1634" s="40"/>
      <c r="F1634" s="41"/>
      <c r="G1634" s="17"/>
      <c r="H1634" s="35">
        <f t="shared" si="85"/>
        <v>0</v>
      </c>
      <c r="I1634" s="36">
        <f t="shared" si="86"/>
        <v>0</v>
      </c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  <c r="AA1634" s="41"/>
      <c r="AB1634" s="41"/>
      <c r="AC1634" s="41"/>
      <c r="AD1634" s="41"/>
      <c r="AE1634" s="41"/>
      <c r="AF1634" s="41"/>
      <c r="AG1634" s="41"/>
      <c r="AH1634" s="41"/>
      <c r="AI1634" s="41"/>
      <c r="AJ1634" s="41"/>
      <c r="AK1634" s="41"/>
      <c r="AL1634" s="41"/>
      <c r="AM1634" s="41"/>
      <c r="AN1634" s="41"/>
      <c r="AO1634" s="37">
        <f t="shared" si="87"/>
        <v>0</v>
      </c>
      <c r="AP1634" s="41"/>
      <c r="AQ1634" s="41"/>
      <c r="AR1634" s="41"/>
      <c r="AS1634" s="41"/>
      <c r="AT1634" s="41"/>
      <c r="AU1634" s="41"/>
      <c r="AV1634" s="41"/>
      <c r="AW1634" s="41"/>
      <c r="AX1634" s="41"/>
      <c r="AY1634" s="41"/>
      <c r="AZ1634" s="41"/>
      <c r="BA1634" s="41"/>
      <c r="BB1634" s="41"/>
      <c r="BC1634" s="41"/>
      <c r="BD1634" s="41"/>
      <c r="BE1634" s="41"/>
      <c r="BF1634" s="41"/>
      <c r="BG1634" s="41"/>
      <c r="BH1634" s="41"/>
      <c r="BI1634" s="41"/>
      <c r="BJ1634" s="41"/>
      <c r="BK1634" s="41"/>
      <c r="BL1634" s="41"/>
      <c r="BM1634" s="41"/>
      <c r="BN1634" s="41"/>
      <c r="BO1634" s="41"/>
      <c r="BP1634" s="41"/>
      <c r="BQ1634" s="41"/>
      <c r="BR1634" s="41"/>
      <c r="BS1634" s="41"/>
      <c r="BT1634" s="41"/>
    </row>
    <row r="1635" s="18" customFormat="1" spans="3:72">
      <c r="C1635" s="42"/>
      <c r="D1635" s="40"/>
      <c r="E1635" s="40"/>
      <c r="F1635" s="41"/>
      <c r="G1635" s="17"/>
      <c r="H1635" s="35">
        <f t="shared" si="85"/>
        <v>0</v>
      </c>
      <c r="I1635" s="36">
        <f t="shared" si="86"/>
        <v>0</v>
      </c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  <c r="AA1635" s="41"/>
      <c r="AB1635" s="41"/>
      <c r="AC1635" s="41"/>
      <c r="AD1635" s="41"/>
      <c r="AE1635" s="41"/>
      <c r="AF1635" s="41"/>
      <c r="AG1635" s="41"/>
      <c r="AH1635" s="41"/>
      <c r="AI1635" s="41"/>
      <c r="AJ1635" s="41"/>
      <c r="AK1635" s="41"/>
      <c r="AL1635" s="41"/>
      <c r="AM1635" s="41"/>
      <c r="AN1635" s="41"/>
      <c r="AO1635" s="37">
        <f t="shared" si="87"/>
        <v>0</v>
      </c>
      <c r="AP1635" s="41"/>
      <c r="AQ1635" s="41"/>
      <c r="AR1635" s="41"/>
      <c r="AS1635" s="41"/>
      <c r="AT1635" s="41"/>
      <c r="AU1635" s="41"/>
      <c r="AV1635" s="41"/>
      <c r="AW1635" s="41"/>
      <c r="AX1635" s="41"/>
      <c r="AY1635" s="41"/>
      <c r="AZ1635" s="41"/>
      <c r="BA1635" s="41"/>
      <c r="BB1635" s="41"/>
      <c r="BC1635" s="41"/>
      <c r="BD1635" s="41"/>
      <c r="BE1635" s="41"/>
      <c r="BF1635" s="41"/>
      <c r="BG1635" s="41"/>
      <c r="BH1635" s="41"/>
      <c r="BI1635" s="41"/>
      <c r="BJ1635" s="41"/>
      <c r="BK1635" s="41"/>
      <c r="BL1635" s="41"/>
      <c r="BM1635" s="41"/>
      <c r="BN1635" s="41"/>
      <c r="BO1635" s="41"/>
      <c r="BP1635" s="41"/>
      <c r="BQ1635" s="41"/>
      <c r="BR1635" s="41"/>
      <c r="BS1635" s="41"/>
      <c r="BT1635" s="41"/>
    </row>
    <row r="1636" s="19" customFormat="1" spans="3:72">
      <c r="D1636" s="43"/>
      <c r="E1636" s="43"/>
      <c r="H1636" s="19">
        <f t="shared" ref="H1636:BS1636" si="89">SUM(H5:H1635)</f>
        <v>14657</v>
      </c>
      <c r="I1636" s="19">
        <f t="shared" si="89"/>
        <v>24587</v>
      </c>
      <c r="J1636" s="19">
        <f t="shared" si="89"/>
        <v>19361</v>
      </c>
      <c r="K1636" s="19">
        <f t="shared" si="89"/>
        <v>5226</v>
      </c>
      <c r="L1636" s="19">
        <f t="shared" si="89"/>
        <v>0</v>
      </c>
      <c r="M1636" s="19">
        <f t="shared" si="89"/>
        <v>0</v>
      </c>
      <c r="N1636" s="19">
        <f t="shared" si="89"/>
        <v>0</v>
      </c>
      <c r="O1636" s="19">
        <f t="shared" si="89"/>
        <v>0</v>
      </c>
      <c r="P1636" s="19">
        <f t="shared" si="89"/>
        <v>0</v>
      </c>
      <c r="Q1636" s="19">
        <f t="shared" si="89"/>
        <v>0</v>
      </c>
      <c r="R1636" s="19">
        <f t="shared" si="89"/>
        <v>0</v>
      </c>
      <c r="S1636" s="19">
        <f t="shared" si="89"/>
        <v>0</v>
      </c>
      <c r="T1636" s="19">
        <f t="shared" si="89"/>
        <v>0</v>
      </c>
      <c r="U1636" s="19">
        <f t="shared" si="89"/>
        <v>0</v>
      </c>
      <c r="V1636" s="19">
        <f t="shared" si="89"/>
        <v>0</v>
      </c>
      <c r="W1636" s="19">
        <f t="shared" si="89"/>
        <v>0</v>
      </c>
      <c r="X1636" s="19">
        <f t="shared" si="89"/>
        <v>0</v>
      </c>
      <c r="Y1636" s="19">
        <f t="shared" si="89"/>
        <v>0</v>
      </c>
      <c r="Z1636" s="19">
        <f t="shared" si="89"/>
        <v>0</v>
      </c>
      <c r="AA1636" s="19">
        <f t="shared" si="89"/>
        <v>0</v>
      </c>
      <c r="AB1636" s="19">
        <f t="shared" si="89"/>
        <v>0</v>
      </c>
      <c r="AC1636" s="19">
        <f t="shared" si="89"/>
        <v>0</v>
      </c>
      <c r="AD1636" s="19">
        <f t="shared" si="89"/>
        <v>0</v>
      </c>
      <c r="AE1636" s="19">
        <f t="shared" si="89"/>
        <v>0</v>
      </c>
      <c r="AF1636" s="19">
        <f t="shared" si="89"/>
        <v>0</v>
      </c>
      <c r="AG1636" s="19">
        <f t="shared" si="89"/>
        <v>0</v>
      </c>
      <c r="AH1636" s="19">
        <f t="shared" si="89"/>
        <v>0</v>
      </c>
      <c r="AI1636" s="19">
        <f t="shared" si="89"/>
        <v>0</v>
      </c>
      <c r="AJ1636" s="19">
        <f t="shared" si="89"/>
        <v>0</v>
      </c>
      <c r="AK1636" s="19">
        <f t="shared" si="89"/>
        <v>0</v>
      </c>
      <c r="AL1636" s="19">
        <f t="shared" si="89"/>
        <v>0</v>
      </c>
      <c r="AM1636" s="19">
        <f t="shared" si="89"/>
        <v>0</v>
      </c>
      <c r="AN1636" s="19">
        <f t="shared" si="89"/>
        <v>0</v>
      </c>
      <c r="AO1636" s="19">
        <f t="shared" si="89"/>
        <v>35048</v>
      </c>
      <c r="AP1636" s="19">
        <f t="shared" si="89"/>
        <v>18889</v>
      </c>
      <c r="AQ1636" s="19">
        <f t="shared" si="89"/>
        <v>16159</v>
      </c>
      <c r="AR1636" s="19">
        <f t="shared" si="89"/>
        <v>0</v>
      </c>
      <c r="AS1636" s="19">
        <f t="shared" si="89"/>
        <v>0</v>
      </c>
      <c r="AT1636" s="19">
        <f t="shared" si="89"/>
        <v>0</v>
      </c>
      <c r="AU1636" s="19">
        <f t="shared" si="89"/>
        <v>0</v>
      </c>
      <c r="AV1636" s="19">
        <f t="shared" si="89"/>
        <v>0</v>
      </c>
      <c r="AW1636" s="19">
        <f t="shared" si="89"/>
        <v>0</v>
      </c>
      <c r="AX1636" s="19">
        <f t="shared" si="89"/>
        <v>0</v>
      </c>
      <c r="AY1636" s="19">
        <f t="shared" si="89"/>
        <v>0</v>
      </c>
      <c r="AZ1636" s="19">
        <f t="shared" si="89"/>
        <v>0</v>
      </c>
      <c r="BA1636" s="19">
        <f t="shared" si="89"/>
        <v>0</v>
      </c>
      <c r="BB1636" s="19">
        <f t="shared" si="89"/>
        <v>0</v>
      </c>
      <c r="BC1636" s="19">
        <f t="shared" si="89"/>
        <v>0</v>
      </c>
      <c r="BD1636" s="19">
        <f t="shared" si="89"/>
        <v>0</v>
      </c>
      <c r="BE1636" s="19">
        <f t="shared" si="89"/>
        <v>0</v>
      </c>
      <c r="BF1636" s="19">
        <f t="shared" si="89"/>
        <v>0</v>
      </c>
      <c r="BG1636" s="19">
        <f t="shared" si="89"/>
        <v>0</v>
      </c>
      <c r="BH1636" s="19">
        <f t="shared" si="89"/>
        <v>0</v>
      </c>
      <c r="BI1636" s="19">
        <f t="shared" si="89"/>
        <v>0</v>
      </c>
      <c r="BJ1636" s="19">
        <f t="shared" si="89"/>
        <v>0</v>
      </c>
      <c r="BK1636" s="19">
        <f t="shared" si="89"/>
        <v>0</v>
      </c>
      <c r="BL1636" s="19">
        <f t="shared" si="89"/>
        <v>0</v>
      </c>
      <c r="BM1636" s="19">
        <f t="shared" si="89"/>
        <v>0</v>
      </c>
      <c r="BN1636" s="19">
        <f t="shared" si="89"/>
        <v>0</v>
      </c>
      <c r="BO1636" s="19">
        <f t="shared" si="89"/>
        <v>0</v>
      </c>
      <c r="BP1636" s="19">
        <f t="shared" si="89"/>
        <v>0</v>
      </c>
      <c r="BQ1636" s="19">
        <f t="shared" si="89"/>
        <v>0</v>
      </c>
      <c r="BR1636" s="19">
        <f t="shared" si="89"/>
        <v>0</v>
      </c>
      <c r="BS1636" s="19">
        <f t="shared" si="89"/>
        <v>0</v>
      </c>
      <c r="BT1636" s="19">
        <f>SUM(BT5:BT1635)</f>
        <v>0</v>
      </c>
    </row>
  </sheetData>
  <autoFilter xmlns:etc="http://www.wps.cn/officeDocument/2017/etCustomData" ref="A4:BT841" etc:filterBottomFollowUsedRange="0">
    <extLst/>
  </autoFilter>
  <sortState ref="A5:BT1063">
    <sortCondition ref="A5:A839"/>
  </sortState>
  <mergeCells count="8">
    <mergeCell ref="I3:AN3"/>
    <mergeCell ref="AO3:BT3"/>
    <mergeCell ref="C3:C4"/>
    <mergeCell ref="D3:D4"/>
    <mergeCell ref="E3:E4"/>
    <mergeCell ref="F3:F4"/>
    <mergeCell ref="G3:G4"/>
    <mergeCell ref="H3:H4"/>
  </mergeCells>
  <conditionalFormatting sqref="A5">
    <cfRule type="duplicateValues" dxfId="0" priority="883"/>
  </conditionalFormatting>
  <conditionalFormatting sqref="D5">
    <cfRule type="duplicateValues" dxfId="0" priority="5378"/>
  </conditionalFormatting>
  <conditionalFormatting sqref="E5">
    <cfRule type="duplicateValues" dxfId="0" priority="5379"/>
  </conditionalFormatting>
  <conditionalFormatting sqref="A6">
    <cfRule type="duplicateValues" dxfId="0" priority="882"/>
  </conditionalFormatting>
  <conditionalFormatting sqref="D6">
    <cfRule type="duplicateValues" dxfId="0" priority="4087"/>
  </conditionalFormatting>
  <conditionalFormatting sqref="E6">
    <cfRule type="duplicateValues" dxfId="0" priority="4732"/>
  </conditionalFormatting>
  <conditionalFormatting sqref="A7">
    <cfRule type="duplicateValues" dxfId="0" priority="881"/>
  </conditionalFormatting>
  <conditionalFormatting sqref="D7">
    <cfRule type="duplicateValues" dxfId="0" priority="4086"/>
  </conditionalFormatting>
  <conditionalFormatting sqref="E7">
    <cfRule type="duplicateValues" dxfId="0" priority="4731"/>
  </conditionalFormatting>
  <conditionalFormatting sqref="A8">
    <cfRule type="duplicateValues" dxfId="0" priority="880"/>
  </conditionalFormatting>
  <conditionalFormatting sqref="D8">
    <cfRule type="duplicateValues" dxfId="0" priority="4085"/>
  </conditionalFormatting>
  <conditionalFormatting sqref="E8">
    <cfRule type="duplicateValues" dxfId="0" priority="4730"/>
  </conditionalFormatting>
  <conditionalFormatting sqref="A9">
    <cfRule type="duplicateValues" dxfId="0" priority="879"/>
  </conditionalFormatting>
  <conditionalFormatting sqref="D9">
    <cfRule type="duplicateValues" dxfId="0" priority="4084"/>
  </conditionalFormatting>
  <conditionalFormatting sqref="E9">
    <cfRule type="duplicateValues" dxfId="0" priority="4729"/>
  </conditionalFormatting>
  <conditionalFormatting sqref="A10">
    <cfRule type="duplicateValues" dxfId="0" priority="444"/>
  </conditionalFormatting>
  <conditionalFormatting sqref="D10">
    <cfRule type="duplicateValues" dxfId="0" priority="2168"/>
  </conditionalFormatting>
  <conditionalFormatting sqref="E10">
    <cfRule type="duplicateValues" dxfId="0" priority="2169"/>
  </conditionalFormatting>
  <conditionalFormatting sqref="A11">
    <cfRule type="duplicateValues" dxfId="0" priority="428"/>
  </conditionalFormatting>
  <conditionalFormatting sqref="D11">
    <cfRule type="duplicateValues" dxfId="0" priority="2081"/>
  </conditionalFormatting>
  <conditionalFormatting sqref="E11">
    <cfRule type="duplicateValues" dxfId="0" priority="2084"/>
  </conditionalFormatting>
  <conditionalFormatting sqref="A12">
    <cfRule type="duplicateValues" dxfId="0" priority="878"/>
  </conditionalFormatting>
  <conditionalFormatting sqref="D12">
    <cfRule type="duplicateValues" dxfId="0" priority="4083"/>
  </conditionalFormatting>
  <conditionalFormatting sqref="E12">
    <cfRule type="duplicateValues" dxfId="0" priority="4728"/>
  </conditionalFormatting>
  <conditionalFormatting sqref="A13">
    <cfRule type="duplicateValues" dxfId="0" priority="877"/>
  </conditionalFormatting>
  <conditionalFormatting sqref="D13">
    <cfRule type="duplicateValues" dxfId="0" priority="4082"/>
  </conditionalFormatting>
  <conditionalFormatting sqref="E13">
    <cfRule type="duplicateValues" dxfId="0" priority="4727"/>
  </conditionalFormatting>
  <conditionalFormatting sqref="A14">
    <cfRule type="duplicateValues" dxfId="0" priority="406"/>
  </conditionalFormatting>
  <conditionalFormatting sqref="D14">
    <cfRule type="duplicateValues" dxfId="0" priority="1905"/>
  </conditionalFormatting>
  <conditionalFormatting sqref="E14">
    <cfRule type="duplicateValues" dxfId="0" priority="1906"/>
  </conditionalFormatting>
  <conditionalFormatting sqref="A15">
    <cfRule type="duplicateValues" dxfId="0" priority="568"/>
  </conditionalFormatting>
  <conditionalFormatting sqref="D15">
    <cfRule type="duplicateValues" dxfId="0" priority="2852"/>
  </conditionalFormatting>
  <conditionalFormatting sqref="E15">
    <cfRule type="duplicateValues" dxfId="0" priority="2853"/>
  </conditionalFormatting>
  <conditionalFormatting sqref="A16">
    <cfRule type="duplicateValues" dxfId="0" priority="515"/>
  </conditionalFormatting>
  <conditionalFormatting sqref="D16">
    <cfRule type="duplicateValues" dxfId="0" priority="2584"/>
  </conditionalFormatting>
  <conditionalFormatting sqref="E16">
    <cfRule type="duplicateValues" dxfId="0" priority="2585"/>
  </conditionalFormatting>
  <conditionalFormatting sqref="A17">
    <cfRule type="duplicateValues" dxfId="0" priority="876"/>
  </conditionalFormatting>
  <conditionalFormatting sqref="D17">
    <cfRule type="duplicateValues" dxfId="0" priority="4081"/>
  </conditionalFormatting>
  <conditionalFormatting sqref="E17">
    <cfRule type="duplicateValues" dxfId="0" priority="4726"/>
  </conditionalFormatting>
  <conditionalFormatting sqref="A18">
    <cfRule type="duplicateValues" dxfId="0" priority="875"/>
  </conditionalFormatting>
  <conditionalFormatting sqref="D18">
    <cfRule type="duplicateValues" dxfId="0" priority="4080"/>
  </conditionalFormatting>
  <conditionalFormatting sqref="E18">
    <cfRule type="duplicateValues" dxfId="0" priority="4725"/>
  </conditionalFormatting>
  <conditionalFormatting sqref="A19">
    <cfRule type="duplicateValues" dxfId="0" priority="518"/>
  </conditionalFormatting>
  <conditionalFormatting sqref="D19">
    <cfRule type="duplicateValues" dxfId="0" priority="2594"/>
  </conditionalFormatting>
  <conditionalFormatting sqref="E19">
    <cfRule type="duplicateValues" dxfId="0" priority="2595"/>
  </conditionalFormatting>
  <conditionalFormatting sqref="A20">
    <cfRule type="duplicateValues" dxfId="0" priority="552"/>
  </conditionalFormatting>
  <conditionalFormatting sqref="D20">
    <cfRule type="duplicateValues" dxfId="0" priority="2782"/>
  </conditionalFormatting>
  <conditionalFormatting sqref="E20">
    <cfRule type="duplicateValues" dxfId="0" priority="2783"/>
  </conditionalFormatting>
  <conditionalFormatting sqref="A21">
    <cfRule type="duplicateValues" dxfId="0" priority="874"/>
  </conditionalFormatting>
  <conditionalFormatting sqref="D21">
    <cfRule type="duplicateValues" dxfId="0" priority="4079"/>
  </conditionalFormatting>
  <conditionalFormatting sqref="E21">
    <cfRule type="duplicateValues" dxfId="0" priority="4724"/>
  </conditionalFormatting>
  <conditionalFormatting sqref="A22">
    <cfRule type="duplicateValues" dxfId="0" priority="873"/>
  </conditionalFormatting>
  <conditionalFormatting sqref="D22">
    <cfRule type="duplicateValues" dxfId="0" priority="4078"/>
  </conditionalFormatting>
  <conditionalFormatting sqref="E22">
    <cfRule type="duplicateValues" dxfId="0" priority="4723"/>
  </conditionalFormatting>
  <conditionalFormatting sqref="A23">
    <cfRule type="duplicateValues" dxfId="0" priority="489"/>
  </conditionalFormatting>
  <conditionalFormatting sqref="D23">
    <cfRule type="duplicateValues" dxfId="0" priority="2462"/>
  </conditionalFormatting>
  <conditionalFormatting sqref="E23">
    <cfRule type="duplicateValues" dxfId="0" priority="2463"/>
  </conditionalFormatting>
  <conditionalFormatting sqref="A24">
    <cfRule type="duplicateValues" dxfId="0" priority="872"/>
  </conditionalFormatting>
  <conditionalFormatting sqref="D24">
    <cfRule type="duplicateValues" dxfId="0" priority="4077"/>
  </conditionalFormatting>
  <conditionalFormatting sqref="E24">
    <cfRule type="duplicateValues" dxfId="0" priority="4722"/>
  </conditionalFormatting>
  <conditionalFormatting sqref="A25">
    <cfRule type="duplicateValues" dxfId="0" priority="464"/>
  </conditionalFormatting>
  <conditionalFormatting sqref="D25">
    <cfRule type="duplicateValues" dxfId="0" priority="2270"/>
  </conditionalFormatting>
  <conditionalFormatting sqref="A26">
    <cfRule type="duplicateValues" dxfId="0" priority="871"/>
  </conditionalFormatting>
  <conditionalFormatting sqref="D26">
    <cfRule type="duplicateValues" dxfId="0" priority="4076"/>
  </conditionalFormatting>
  <conditionalFormatting sqref="A27">
    <cfRule type="duplicateValues" dxfId="0" priority="870"/>
  </conditionalFormatting>
  <conditionalFormatting sqref="D27">
    <cfRule type="duplicateValues" dxfId="0" priority="4075"/>
  </conditionalFormatting>
  <conditionalFormatting sqref="E27">
    <cfRule type="duplicateValues" dxfId="0" priority="4720"/>
  </conditionalFormatting>
  <conditionalFormatting sqref="A28">
    <cfRule type="duplicateValues" dxfId="0" priority="869"/>
  </conditionalFormatting>
  <conditionalFormatting sqref="D28">
    <cfRule type="duplicateValues" dxfId="0" priority="4074"/>
  </conditionalFormatting>
  <conditionalFormatting sqref="E28">
    <cfRule type="duplicateValues" dxfId="0" priority="4719"/>
  </conditionalFormatting>
  <conditionalFormatting sqref="A29">
    <cfRule type="duplicateValues" dxfId="0" priority="433"/>
  </conditionalFormatting>
  <conditionalFormatting sqref="D29">
    <cfRule type="duplicateValues" dxfId="0" priority="2100"/>
  </conditionalFormatting>
  <conditionalFormatting sqref="E29">
    <cfRule type="duplicateValues" dxfId="0" priority="2101"/>
  </conditionalFormatting>
  <conditionalFormatting sqref="A30">
    <cfRule type="duplicateValues" dxfId="0" priority="567"/>
  </conditionalFormatting>
  <conditionalFormatting sqref="D30">
    <cfRule type="duplicateValues" dxfId="0" priority="2849"/>
  </conditionalFormatting>
  <conditionalFormatting sqref="E30">
    <cfRule type="duplicateValues" dxfId="0" priority="2850"/>
  </conditionalFormatting>
  <conditionalFormatting sqref="A31">
    <cfRule type="duplicateValues" dxfId="0" priority="868"/>
  </conditionalFormatting>
  <conditionalFormatting sqref="D31">
    <cfRule type="duplicateValues" dxfId="0" priority="4073"/>
  </conditionalFormatting>
  <conditionalFormatting sqref="E31">
    <cfRule type="duplicateValues" dxfId="0" priority="4718"/>
  </conditionalFormatting>
  <conditionalFormatting sqref="A32">
    <cfRule type="duplicateValues" dxfId="0" priority="486"/>
  </conditionalFormatting>
  <conditionalFormatting sqref="D32">
    <cfRule type="duplicateValues" dxfId="0" priority="2446"/>
  </conditionalFormatting>
  <conditionalFormatting sqref="E32">
    <cfRule type="duplicateValues" dxfId="0" priority="2449"/>
  </conditionalFormatting>
  <conditionalFormatting sqref="A33">
    <cfRule type="duplicateValues" dxfId="0" priority="11"/>
  </conditionalFormatting>
  <conditionalFormatting sqref="D33">
    <cfRule type="duplicateValues" dxfId="0" priority="15"/>
  </conditionalFormatting>
  <conditionalFormatting sqref="E33">
    <cfRule type="duplicateValues" dxfId="0" priority="16"/>
  </conditionalFormatting>
  <conditionalFormatting sqref="A34">
    <cfRule type="duplicateValues" dxfId="0" priority="867"/>
  </conditionalFormatting>
  <conditionalFormatting sqref="D34">
    <cfRule type="duplicateValues" dxfId="0" priority="4072"/>
  </conditionalFormatting>
  <conditionalFormatting sqref="E34">
    <cfRule type="duplicateValues" dxfId="0" priority="4717"/>
  </conditionalFormatting>
  <conditionalFormatting sqref="A35">
    <cfRule type="duplicateValues" dxfId="0" priority="866"/>
  </conditionalFormatting>
  <conditionalFormatting sqref="D35">
    <cfRule type="duplicateValues" dxfId="0" priority="4071"/>
  </conditionalFormatting>
  <conditionalFormatting sqref="E35">
    <cfRule type="duplicateValues" dxfId="0" priority="4716"/>
  </conditionalFormatting>
  <conditionalFormatting sqref="A36">
    <cfRule type="duplicateValues" dxfId="0" priority="865"/>
  </conditionalFormatting>
  <conditionalFormatting sqref="D36">
    <cfRule type="duplicateValues" dxfId="0" priority="4070"/>
  </conditionalFormatting>
  <conditionalFormatting sqref="E36">
    <cfRule type="duplicateValues" dxfId="0" priority="4715"/>
  </conditionalFormatting>
  <conditionalFormatting sqref="A37">
    <cfRule type="duplicateValues" dxfId="0" priority="864"/>
  </conditionalFormatting>
  <conditionalFormatting sqref="D37">
    <cfRule type="duplicateValues" dxfId="0" priority="4069"/>
  </conditionalFormatting>
  <conditionalFormatting sqref="E37">
    <cfRule type="duplicateValues" dxfId="0" priority="4714"/>
  </conditionalFormatting>
  <conditionalFormatting sqref="A38">
    <cfRule type="duplicateValues" dxfId="0" priority="18"/>
  </conditionalFormatting>
  <conditionalFormatting sqref="D38">
    <cfRule type="duplicateValues" dxfId="0" priority="17"/>
  </conditionalFormatting>
  <conditionalFormatting sqref="E38">
    <cfRule type="duplicateValues" dxfId="0" priority="22"/>
  </conditionalFormatting>
  <conditionalFormatting sqref="A39">
    <cfRule type="duplicateValues" dxfId="0" priority="863"/>
  </conditionalFormatting>
  <conditionalFormatting sqref="D39">
    <cfRule type="duplicateValues" dxfId="0" priority="4068"/>
  </conditionalFormatting>
  <conditionalFormatting sqref="E39">
    <cfRule type="duplicateValues" dxfId="0" priority="4713"/>
  </conditionalFormatting>
  <conditionalFormatting sqref="A40">
    <cfRule type="duplicateValues" dxfId="0" priority="862"/>
  </conditionalFormatting>
  <conditionalFormatting sqref="D40">
    <cfRule type="duplicateValues" dxfId="0" priority="4067"/>
  </conditionalFormatting>
  <conditionalFormatting sqref="E40">
    <cfRule type="duplicateValues" dxfId="0" priority="4712"/>
  </conditionalFormatting>
  <conditionalFormatting sqref="A41">
    <cfRule type="duplicateValues" dxfId="0" priority="861"/>
  </conditionalFormatting>
  <conditionalFormatting sqref="D41">
    <cfRule type="duplicateValues" dxfId="0" priority="4066"/>
  </conditionalFormatting>
  <conditionalFormatting sqref="E41">
    <cfRule type="duplicateValues" dxfId="0" priority="4711"/>
  </conditionalFormatting>
  <conditionalFormatting sqref="A42">
    <cfRule type="duplicateValues" dxfId="0" priority="860"/>
  </conditionalFormatting>
  <conditionalFormatting sqref="D42">
    <cfRule type="duplicateValues" dxfId="0" priority="4065"/>
  </conditionalFormatting>
  <conditionalFormatting sqref="E42">
    <cfRule type="duplicateValues" dxfId="0" priority="4710"/>
  </conditionalFormatting>
  <conditionalFormatting sqref="A43">
    <cfRule type="duplicateValues" dxfId="0" priority="859"/>
  </conditionalFormatting>
  <conditionalFormatting sqref="D43">
    <cfRule type="duplicateValues" dxfId="0" priority="4064"/>
  </conditionalFormatting>
  <conditionalFormatting sqref="E43">
    <cfRule type="duplicateValues" dxfId="0" priority="4709"/>
  </conditionalFormatting>
  <conditionalFormatting sqref="A44">
    <cfRule type="duplicateValues" dxfId="0" priority="56"/>
  </conditionalFormatting>
  <conditionalFormatting sqref="D44">
    <cfRule type="duplicateValues" dxfId="0" priority="923"/>
  </conditionalFormatting>
  <conditionalFormatting sqref="E44">
    <cfRule type="duplicateValues" dxfId="0" priority="924"/>
  </conditionalFormatting>
  <conditionalFormatting sqref="A45">
    <cfRule type="duplicateValues" dxfId="0" priority="858"/>
  </conditionalFormatting>
  <conditionalFormatting sqref="D45">
    <cfRule type="duplicateValues" dxfId="0" priority="4063"/>
  </conditionalFormatting>
  <conditionalFormatting sqref="E45">
    <cfRule type="duplicateValues" dxfId="0" priority="4708"/>
  </conditionalFormatting>
  <conditionalFormatting sqref="A46">
    <cfRule type="duplicateValues" dxfId="0" priority="481"/>
  </conditionalFormatting>
  <conditionalFormatting sqref="D46">
    <cfRule type="duplicateValues" dxfId="0" priority="2383"/>
  </conditionalFormatting>
  <conditionalFormatting sqref="E46">
    <cfRule type="duplicateValues" dxfId="0" priority="2386"/>
  </conditionalFormatting>
  <conditionalFormatting sqref="A47">
    <cfRule type="duplicateValues" dxfId="0" priority="857"/>
  </conditionalFormatting>
  <conditionalFormatting sqref="D47">
    <cfRule type="duplicateValues" dxfId="0" priority="4062"/>
  </conditionalFormatting>
  <conditionalFormatting sqref="E47">
    <cfRule type="duplicateValues" dxfId="0" priority="4707"/>
  </conditionalFormatting>
  <conditionalFormatting sqref="A48">
    <cfRule type="duplicateValues" dxfId="0" priority="856"/>
  </conditionalFormatting>
  <conditionalFormatting sqref="D48">
    <cfRule type="duplicateValues" dxfId="0" priority="4061"/>
  </conditionalFormatting>
  <conditionalFormatting sqref="E48">
    <cfRule type="duplicateValues" dxfId="0" priority="4706"/>
  </conditionalFormatting>
  <conditionalFormatting sqref="A49">
    <cfRule type="duplicateValues" dxfId="0" priority="855"/>
  </conditionalFormatting>
  <conditionalFormatting sqref="D49">
    <cfRule type="duplicateValues" dxfId="0" priority="4060"/>
  </conditionalFormatting>
  <conditionalFormatting sqref="E49">
    <cfRule type="duplicateValues" dxfId="0" priority="4705"/>
  </conditionalFormatting>
  <conditionalFormatting sqref="A50">
    <cfRule type="duplicateValues" dxfId="0" priority="854"/>
  </conditionalFormatting>
  <conditionalFormatting sqref="D50">
    <cfRule type="duplicateValues" dxfId="0" priority="4059"/>
  </conditionalFormatting>
  <conditionalFormatting sqref="E50">
    <cfRule type="duplicateValues" dxfId="0" priority="4704"/>
  </conditionalFormatting>
  <conditionalFormatting sqref="A51">
    <cfRule type="duplicateValues" dxfId="0" priority="853"/>
  </conditionalFormatting>
  <conditionalFormatting sqref="D51">
    <cfRule type="duplicateValues" dxfId="0" priority="4058"/>
  </conditionalFormatting>
  <conditionalFormatting sqref="E51">
    <cfRule type="duplicateValues" dxfId="0" priority="4703"/>
  </conditionalFormatting>
  <conditionalFormatting sqref="A52">
    <cfRule type="duplicateValues" dxfId="0" priority="852"/>
  </conditionalFormatting>
  <conditionalFormatting sqref="D52">
    <cfRule type="duplicateValues" dxfId="0" priority="4057"/>
  </conditionalFormatting>
  <conditionalFormatting sqref="E52">
    <cfRule type="duplicateValues" dxfId="0" priority="4702"/>
  </conditionalFormatting>
  <conditionalFormatting sqref="A53">
    <cfRule type="duplicateValues" dxfId="0" priority="851"/>
  </conditionalFormatting>
  <conditionalFormatting sqref="D53">
    <cfRule type="duplicateValues" dxfId="0" priority="4056"/>
  </conditionalFormatting>
  <conditionalFormatting sqref="E53">
    <cfRule type="duplicateValues" dxfId="0" priority="4701"/>
  </conditionalFormatting>
  <conditionalFormatting sqref="A54">
    <cfRule type="duplicateValues" dxfId="0" priority="850"/>
  </conditionalFormatting>
  <conditionalFormatting sqref="D54">
    <cfRule type="duplicateValues" dxfId="0" priority="4055"/>
  </conditionalFormatting>
  <conditionalFormatting sqref="E54">
    <cfRule type="duplicateValues" dxfId="0" priority="4700"/>
  </conditionalFormatting>
  <conditionalFormatting sqref="A55">
    <cfRule type="duplicateValues" dxfId="0" priority="573"/>
  </conditionalFormatting>
  <conditionalFormatting sqref="D55">
    <cfRule type="duplicateValues" dxfId="0" priority="2866"/>
  </conditionalFormatting>
  <conditionalFormatting sqref="E55">
    <cfRule type="duplicateValues" dxfId="0" priority="2867"/>
  </conditionalFormatting>
  <conditionalFormatting sqref="A56">
    <cfRule type="duplicateValues" dxfId="0" priority="473"/>
  </conditionalFormatting>
  <conditionalFormatting sqref="D56">
    <cfRule type="duplicateValues" dxfId="0" priority="2329"/>
  </conditionalFormatting>
  <conditionalFormatting sqref="E56">
    <cfRule type="duplicateValues" dxfId="0" priority="2330"/>
  </conditionalFormatting>
  <conditionalFormatting sqref="A57">
    <cfRule type="duplicateValues" dxfId="0" priority="849"/>
  </conditionalFormatting>
  <conditionalFormatting sqref="D57">
    <cfRule type="duplicateValues" dxfId="0" priority="4053"/>
  </conditionalFormatting>
  <conditionalFormatting sqref="E57">
    <cfRule type="duplicateValues" dxfId="0" priority="4698"/>
  </conditionalFormatting>
  <conditionalFormatting sqref="A58">
    <cfRule type="duplicateValues" dxfId="0" priority="848"/>
  </conditionalFormatting>
  <conditionalFormatting sqref="D58">
    <cfRule type="duplicateValues" dxfId="0" priority="4052"/>
  </conditionalFormatting>
  <conditionalFormatting sqref="E58">
    <cfRule type="duplicateValues" dxfId="0" priority="4697"/>
  </conditionalFormatting>
  <conditionalFormatting sqref="A59">
    <cfRule type="duplicateValues" dxfId="0" priority="443"/>
  </conditionalFormatting>
  <conditionalFormatting sqref="D59">
    <cfRule type="duplicateValues" dxfId="0" priority="2159"/>
  </conditionalFormatting>
  <conditionalFormatting sqref="E59">
    <cfRule type="duplicateValues" dxfId="0" priority="2160"/>
  </conditionalFormatting>
  <conditionalFormatting sqref="A60">
    <cfRule type="duplicateValues" dxfId="0" priority="847"/>
  </conditionalFormatting>
  <conditionalFormatting sqref="D60">
    <cfRule type="duplicateValues" dxfId="0" priority="4051"/>
  </conditionalFormatting>
  <conditionalFormatting sqref="E60">
    <cfRule type="duplicateValues" dxfId="0" priority="4696"/>
  </conditionalFormatting>
  <conditionalFormatting sqref="A61">
    <cfRule type="duplicateValues" dxfId="0" priority="846"/>
  </conditionalFormatting>
  <conditionalFormatting sqref="D61">
    <cfRule type="duplicateValues" dxfId="0" priority="4050"/>
  </conditionalFormatting>
  <conditionalFormatting sqref="E61">
    <cfRule type="duplicateValues" dxfId="0" priority="4695"/>
  </conditionalFormatting>
  <conditionalFormatting sqref="A62">
    <cfRule type="duplicateValues" dxfId="0" priority="577"/>
  </conditionalFormatting>
  <conditionalFormatting sqref="D62">
    <cfRule type="duplicateValues" dxfId="0" priority="2879"/>
  </conditionalFormatting>
  <conditionalFormatting sqref="E62">
    <cfRule type="duplicateValues" dxfId="0" priority="2881"/>
  </conditionalFormatting>
  <conditionalFormatting sqref="A63">
    <cfRule type="duplicateValues" dxfId="0" priority="409"/>
  </conditionalFormatting>
  <conditionalFormatting sqref="D63">
    <cfRule type="duplicateValues" dxfId="0" priority="1950"/>
  </conditionalFormatting>
  <conditionalFormatting sqref="E63">
    <cfRule type="duplicateValues" dxfId="0" priority="1951"/>
  </conditionalFormatting>
  <conditionalFormatting sqref="A64">
    <cfRule type="duplicateValues" dxfId="0" priority="845"/>
  </conditionalFormatting>
  <conditionalFormatting sqref="D64">
    <cfRule type="duplicateValues" dxfId="0" priority="4049"/>
  </conditionalFormatting>
  <conditionalFormatting sqref="E64">
    <cfRule type="duplicateValues" dxfId="0" priority="4694"/>
  </conditionalFormatting>
  <conditionalFormatting sqref="A65">
    <cfRule type="duplicateValues" dxfId="0" priority="526"/>
  </conditionalFormatting>
  <conditionalFormatting sqref="D65">
    <cfRule type="duplicateValues" dxfId="0" priority="2637"/>
  </conditionalFormatting>
  <conditionalFormatting sqref="E65">
    <cfRule type="duplicateValues" dxfId="0" priority="2638"/>
  </conditionalFormatting>
  <conditionalFormatting sqref="A66">
    <cfRule type="duplicateValues" dxfId="0" priority="844"/>
  </conditionalFormatting>
  <conditionalFormatting sqref="D66">
    <cfRule type="duplicateValues" dxfId="0" priority="4048"/>
  </conditionalFormatting>
  <conditionalFormatting sqref="E66">
    <cfRule type="duplicateValues" dxfId="0" priority="4693"/>
  </conditionalFormatting>
  <conditionalFormatting sqref="A67">
    <cfRule type="duplicateValues" dxfId="0" priority="525"/>
  </conditionalFormatting>
  <conditionalFormatting sqref="D67">
    <cfRule type="duplicateValues" dxfId="0" priority="2634"/>
  </conditionalFormatting>
  <conditionalFormatting sqref="E67">
    <cfRule type="duplicateValues" dxfId="0" priority="2635"/>
  </conditionalFormatting>
  <conditionalFormatting sqref="A68">
    <cfRule type="duplicateValues" dxfId="0" priority="843"/>
  </conditionalFormatting>
  <conditionalFormatting sqref="D68">
    <cfRule type="duplicateValues" dxfId="0" priority="4047"/>
  </conditionalFormatting>
  <conditionalFormatting sqref="E68">
    <cfRule type="duplicateValues" dxfId="0" priority="4692"/>
  </conditionalFormatting>
  <conditionalFormatting sqref="A69">
    <cfRule type="duplicateValues" dxfId="0" priority="549"/>
  </conditionalFormatting>
  <conditionalFormatting sqref="D69">
    <cfRule type="duplicateValues" dxfId="0" priority="2770"/>
  </conditionalFormatting>
  <conditionalFormatting sqref="E69">
    <cfRule type="duplicateValues" dxfId="0" priority="2773"/>
  </conditionalFormatting>
  <conditionalFormatting sqref="A70">
    <cfRule type="duplicateValues" dxfId="0" priority="426"/>
  </conditionalFormatting>
  <conditionalFormatting sqref="D70">
    <cfRule type="duplicateValues" dxfId="0" priority="2074"/>
  </conditionalFormatting>
  <conditionalFormatting sqref="E70">
    <cfRule type="duplicateValues" dxfId="0" priority="2079"/>
  </conditionalFormatting>
  <conditionalFormatting sqref="A71">
    <cfRule type="duplicateValues" dxfId="0" priority="842"/>
  </conditionalFormatting>
  <conditionalFormatting sqref="D71">
    <cfRule type="duplicateValues" dxfId="0" priority="4046"/>
  </conditionalFormatting>
  <conditionalFormatting sqref="E71">
    <cfRule type="duplicateValues" dxfId="0" priority="4691"/>
  </conditionalFormatting>
  <conditionalFormatting sqref="A72">
    <cfRule type="duplicateValues" dxfId="0" priority="59"/>
  </conditionalFormatting>
  <conditionalFormatting sqref="D72">
    <cfRule type="duplicateValues" dxfId="0" priority="938"/>
  </conditionalFormatting>
  <conditionalFormatting sqref="E72">
    <cfRule type="duplicateValues" dxfId="0" priority="939"/>
  </conditionalFormatting>
  <conditionalFormatting sqref="A73">
    <cfRule type="duplicateValues" dxfId="0" priority="425"/>
  </conditionalFormatting>
  <conditionalFormatting sqref="D73">
    <cfRule type="duplicateValues" dxfId="0" priority="2067"/>
  </conditionalFormatting>
  <conditionalFormatting sqref="E73">
    <cfRule type="duplicateValues" dxfId="0" priority="2073"/>
  </conditionalFormatting>
  <conditionalFormatting sqref="A74">
    <cfRule type="duplicateValues" dxfId="0" priority="841"/>
  </conditionalFormatting>
  <conditionalFormatting sqref="D74">
    <cfRule type="duplicateValues" dxfId="0" priority="4045"/>
  </conditionalFormatting>
  <conditionalFormatting sqref="E74">
    <cfRule type="duplicateValues" dxfId="0" priority="4690"/>
  </conditionalFormatting>
  <conditionalFormatting sqref="A75">
    <cfRule type="duplicateValues" dxfId="0" priority="398"/>
  </conditionalFormatting>
  <conditionalFormatting sqref="D75">
    <cfRule type="duplicateValues" dxfId="0" priority="1811"/>
  </conditionalFormatting>
  <conditionalFormatting sqref="E75">
    <cfRule type="duplicateValues" dxfId="0" priority="1812"/>
  </conditionalFormatting>
  <conditionalFormatting sqref="A76">
    <cfRule type="duplicateValues" dxfId="0" priority="840"/>
  </conditionalFormatting>
  <conditionalFormatting sqref="D76">
    <cfRule type="duplicateValues" dxfId="0" priority="4044"/>
  </conditionalFormatting>
  <conditionalFormatting sqref="E76">
    <cfRule type="duplicateValues" dxfId="0" priority="4689"/>
  </conditionalFormatting>
  <conditionalFormatting sqref="A77">
    <cfRule type="duplicateValues" dxfId="0" priority="527"/>
  </conditionalFormatting>
  <conditionalFormatting sqref="D77">
    <cfRule type="duplicateValues" dxfId="0" priority="2639"/>
  </conditionalFormatting>
  <conditionalFormatting sqref="E77">
    <cfRule type="duplicateValues" dxfId="0" priority="4699"/>
  </conditionalFormatting>
  <conditionalFormatting sqref="A78">
    <cfRule type="duplicateValues" dxfId="0" priority="497"/>
  </conditionalFormatting>
  <conditionalFormatting sqref="D78">
    <cfRule type="duplicateValues" dxfId="0" priority="2500"/>
  </conditionalFormatting>
  <conditionalFormatting sqref="E78">
    <cfRule type="duplicateValues" dxfId="0" priority="2503"/>
  </conditionalFormatting>
  <conditionalFormatting sqref="A79">
    <cfRule type="duplicateValues" dxfId="0" priority="839"/>
  </conditionalFormatting>
  <conditionalFormatting sqref="D79">
    <cfRule type="duplicateValues" dxfId="0" priority="4043"/>
  </conditionalFormatting>
  <conditionalFormatting sqref="E79">
    <cfRule type="duplicateValues" dxfId="0" priority="4688"/>
  </conditionalFormatting>
  <conditionalFormatting sqref="A80">
    <cfRule type="duplicateValues" dxfId="0" priority="488"/>
  </conditionalFormatting>
  <conditionalFormatting sqref="D80">
    <cfRule type="duplicateValues" dxfId="0" priority="2458"/>
  </conditionalFormatting>
  <conditionalFormatting sqref="E80">
    <cfRule type="duplicateValues" dxfId="0" priority="2461"/>
  </conditionalFormatting>
  <conditionalFormatting sqref="A81">
    <cfRule type="duplicateValues" dxfId="0" priority="416"/>
  </conditionalFormatting>
  <conditionalFormatting sqref="D81">
    <cfRule type="duplicateValues" dxfId="0" priority="1997"/>
  </conditionalFormatting>
  <conditionalFormatting sqref="E81">
    <cfRule type="duplicateValues" dxfId="0" priority="1999"/>
  </conditionalFormatting>
  <conditionalFormatting sqref="A83">
    <cfRule type="duplicateValues" dxfId="0" priority="408"/>
  </conditionalFormatting>
  <conditionalFormatting sqref="D83">
    <cfRule type="duplicateValues" dxfId="0" priority="1933"/>
  </conditionalFormatting>
  <conditionalFormatting sqref="E83">
    <cfRule type="duplicateValues" dxfId="0" priority="1935"/>
  </conditionalFormatting>
  <conditionalFormatting sqref="A84">
    <cfRule type="duplicateValues" dxfId="0" priority="500"/>
  </conditionalFormatting>
  <conditionalFormatting sqref="D84">
    <cfRule type="duplicateValues" dxfId="0" priority="2513"/>
  </conditionalFormatting>
  <conditionalFormatting sqref="E84">
    <cfRule type="duplicateValues" dxfId="0" priority="2515"/>
  </conditionalFormatting>
  <conditionalFormatting sqref="A85">
    <cfRule type="duplicateValues" dxfId="0" priority="838"/>
  </conditionalFormatting>
  <conditionalFormatting sqref="D85">
    <cfRule type="duplicateValues" dxfId="0" priority="4041"/>
  </conditionalFormatting>
  <conditionalFormatting sqref="E85">
    <cfRule type="duplicateValues" dxfId="0" priority="4686"/>
  </conditionalFormatting>
  <conditionalFormatting sqref="A86">
    <cfRule type="duplicateValues" dxfId="0" priority="458"/>
  </conditionalFormatting>
  <conditionalFormatting sqref="D86">
    <cfRule type="duplicateValues" dxfId="0" priority="2242"/>
  </conditionalFormatting>
  <conditionalFormatting sqref="E86">
    <cfRule type="duplicateValues" dxfId="0" priority="2243"/>
  </conditionalFormatting>
  <conditionalFormatting sqref="A87">
    <cfRule type="duplicateValues" dxfId="0" priority="837"/>
  </conditionalFormatting>
  <conditionalFormatting sqref="D87">
    <cfRule type="duplicateValues" dxfId="0" priority="4040"/>
  </conditionalFormatting>
  <conditionalFormatting sqref="E87">
    <cfRule type="duplicateValues" dxfId="0" priority="4685"/>
  </conditionalFormatting>
  <conditionalFormatting sqref="A88">
    <cfRule type="duplicateValues" dxfId="0" priority="563"/>
  </conditionalFormatting>
  <conditionalFormatting sqref="D88">
    <cfRule type="duplicateValues" dxfId="0" priority="2819"/>
  </conditionalFormatting>
  <conditionalFormatting sqref="E88">
    <cfRule type="duplicateValues" dxfId="0" priority="2820"/>
  </conditionalFormatting>
  <conditionalFormatting sqref="A89">
    <cfRule type="duplicateValues" dxfId="0" priority="836"/>
  </conditionalFormatting>
  <conditionalFormatting sqref="D89">
    <cfRule type="duplicateValues" dxfId="0" priority="4039"/>
  </conditionalFormatting>
  <conditionalFormatting sqref="E89">
    <cfRule type="duplicateValues" dxfId="0" priority="4684"/>
  </conditionalFormatting>
  <conditionalFormatting sqref="A90">
    <cfRule type="duplicateValues" dxfId="0" priority="835"/>
  </conditionalFormatting>
  <conditionalFormatting sqref="D90">
    <cfRule type="duplicateValues" dxfId="0" priority="4038"/>
  </conditionalFormatting>
  <conditionalFormatting sqref="E90">
    <cfRule type="duplicateValues" dxfId="0" priority="4683"/>
  </conditionalFormatting>
  <conditionalFormatting sqref="A91">
    <cfRule type="duplicateValues" dxfId="0" priority="474"/>
  </conditionalFormatting>
  <conditionalFormatting sqref="D91">
    <cfRule type="duplicateValues" dxfId="0" priority="2331"/>
  </conditionalFormatting>
  <conditionalFormatting sqref="E91">
    <cfRule type="duplicateValues" dxfId="0" priority="2335"/>
  </conditionalFormatting>
  <conditionalFormatting sqref="A92">
    <cfRule type="duplicateValues" dxfId="0" priority="543"/>
  </conditionalFormatting>
  <conditionalFormatting sqref="D92">
    <cfRule type="duplicateValues" dxfId="0" priority="2723"/>
  </conditionalFormatting>
  <conditionalFormatting sqref="E92">
    <cfRule type="duplicateValues" dxfId="0" priority="2726"/>
  </conditionalFormatting>
  <conditionalFormatting sqref="A93">
    <cfRule type="duplicateValues" dxfId="0" priority="834"/>
  </conditionalFormatting>
  <conditionalFormatting sqref="D93">
    <cfRule type="duplicateValues" dxfId="0" priority="4037"/>
  </conditionalFormatting>
  <conditionalFormatting sqref="E93">
    <cfRule type="duplicateValues" dxfId="0" priority="4682"/>
  </conditionalFormatting>
  <conditionalFormatting sqref="A94">
    <cfRule type="duplicateValues" dxfId="0" priority="833"/>
  </conditionalFormatting>
  <conditionalFormatting sqref="D94">
    <cfRule type="duplicateValues" dxfId="0" priority="4036"/>
  </conditionalFormatting>
  <conditionalFormatting sqref="E94">
    <cfRule type="duplicateValues" dxfId="0" priority="4681"/>
  </conditionalFormatting>
  <conditionalFormatting sqref="A95">
    <cfRule type="duplicateValues" dxfId="0" priority="832"/>
  </conditionalFormatting>
  <conditionalFormatting sqref="D95">
    <cfRule type="duplicateValues" dxfId="0" priority="4035"/>
  </conditionalFormatting>
  <conditionalFormatting sqref="E95">
    <cfRule type="duplicateValues" dxfId="0" priority="4680"/>
  </conditionalFormatting>
  <conditionalFormatting sqref="A96">
    <cfRule type="duplicateValues" dxfId="0" priority="557"/>
  </conditionalFormatting>
  <conditionalFormatting sqref="D96">
    <cfRule type="duplicateValues" dxfId="0" priority="2801"/>
  </conditionalFormatting>
  <conditionalFormatting sqref="E96">
    <cfRule type="duplicateValues" dxfId="0" priority="2802"/>
  </conditionalFormatting>
  <conditionalFormatting sqref="A97">
    <cfRule type="duplicateValues" dxfId="0" priority="831"/>
  </conditionalFormatting>
  <conditionalFormatting sqref="D97">
    <cfRule type="duplicateValues" dxfId="0" priority="4034"/>
  </conditionalFormatting>
  <conditionalFormatting sqref="E97">
    <cfRule type="duplicateValues" dxfId="0" priority="4679"/>
  </conditionalFormatting>
  <conditionalFormatting sqref="A98">
    <cfRule type="duplicateValues" dxfId="0" priority="545"/>
  </conditionalFormatting>
  <conditionalFormatting sqref="D98">
    <cfRule type="duplicateValues" dxfId="0" priority="2730"/>
  </conditionalFormatting>
  <conditionalFormatting sqref="E98">
    <cfRule type="duplicateValues" dxfId="0" priority="2732"/>
  </conditionalFormatting>
  <conditionalFormatting sqref="A99">
    <cfRule type="duplicateValues" dxfId="0" priority="533"/>
  </conditionalFormatting>
  <conditionalFormatting sqref="D99">
    <cfRule type="duplicateValues" dxfId="0" priority="2665"/>
  </conditionalFormatting>
  <conditionalFormatting sqref="E99">
    <cfRule type="duplicateValues" dxfId="0" priority="2666"/>
  </conditionalFormatting>
  <conditionalFormatting sqref="A100">
    <cfRule type="duplicateValues" dxfId="0" priority="830"/>
  </conditionalFormatting>
  <conditionalFormatting sqref="D100">
    <cfRule type="duplicateValues" dxfId="0" priority="4033"/>
  </conditionalFormatting>
  <conditionalFormatting sqref="E100">
    <cfRule type="duplicateValues" dxfId="0" priority="4678"/>
  </conditionalFormatting>
  <conditionalFormatting sqref="A101">
    <cfRule type="duplicateValues" dxfId="0" priority="829"/>
  </conditionalFormatting>
  <conditionalFormatting sqref="D101">
    <cfRule type="duplicateValues" dxfId="0" priority="4032"/>
  </conditionalFormatting>
  <conditionalFormatting sqref="E101">
    <cfRule type="duplicateValues" dxfId="0" priority="4677"/>
  </conditionalFormatting>
  <conditionalFormatting sqref="A102">
    <cfRule type="duplicateValues" dxfId="0" priority="828"/>
  </conditionalFormatting>
  <conditionalFormatting sqref="D102">
    <cfRule type="duplicateValues" dxfId="0" priority="4031"/>
  </conditionalFormatting>
  <conditionalFormatting sqref="E102">
    <cfRule type="duplicateValues" dxfId="0" priority="4676"/>
  </conditionalFormatting>
  <conditionalFormatting sqref="A103">
    <cfRule type="duplicateValues" dxfId="0" priority="827"/>
  </conditionalFormatting>
  <conditionalFormatting sqref="D103">
    <cfRule type="duplicateValues" dxfId="0" priority="4030"/>
  </conditionalFormatting>
  <conditionalFormatting sqref="E103">
    <cfRule type="duplicateValues" dxfId="0" priority="4675"/>
  </conditionalFormatting>
  <conditionalFormatting sqref="A104">
    <cfRule type="duplicateValues" dxfId="0" priority="417"/>
  </conditionalFormatting>
  <conditionalFormatting sqref="D104">
    <cfRule type="duplicateValues" dxfId="0" priority="2011"/>
  </conditionalFormatting>
  <conditionalFormatting sqref="E104">
    <cfRule type="duplicateValues" dxfId="0" priority="2013"/>
  </conditionalFormatting>
  <conditionalFormatting sqref="A105">
    <cfRule type="duplicateValues" dxfId="0" priority="826"/>
  </conditionalFormatting>
  <conditionalFormatting sqref="D105">
    <cfRule type="duplicateValues" dxfId="0" priority="4029"/>
  </conditionalFormatting>
  <conditionalFormatting sqref="E105">
    <cfRule type="duplicateValues" dxfId="0" priority="4674"/>
  </conditionalFormatting>
  <conditionalFormatting sqref="A106">
    <cfRule type="duplicateValues" dxfId="0" priority="423"/>
  </conditionalFormatting>
  <conditionalFormatting sqref="D106">
    <cfRule type="duplicateValues" dxfId="0" priority="2049"/>
  </conditionalFormatting>
  <conditionalFormatting sqref="E106">
    <cfRule type="duplicateValues" dxfId="0" priority="2051"/>
  </conditionalFormatting>
  <conditionalFormatting sqref="A107">
    <cfRule type="duplicateValues" dxfId="0" priority="825"/>
  </conditionalFormatting>
  <conditionalFormatting sqref="D107">
    <cfRule type="duplicateValues" dxfId="0" priority="4028"/>
  </conditionalFormatting>
  <conditionalFormatting sqref="E107">
    <cfRule type="duplicateValues" dxfId="0" priority="4673"/>
  </conditionalFormatting>
  <conditionalFormatting sqref="A108">
    <cfRule type="duplicateValues" dxfId="0" priority="402"/>
  </conditionalFormatting>
  <conditionalFormatting sqref="D108">
    <cfRule type="duplicateValues" dxfId="0" priority="1864"/>
  </conditionalFormatting>
  <conditionalFormatting sqref="E108">
    <cfRule type="duplicateValues" dxfId="0" priority="1866"/>
  </conditionalFormatting>
  <conditionalFormatting sqref="A109">
    <cfRule type="duplicateValues" dxfId="0" priority="824"/>
  </conditionalFormatting>
  <conditionalFormatting sqref="D109">
    <cfRule type="duplicateValues" dxfId="0" priority="4027"/>
  </conditionalFormatting>
  <conditionalFormatting sqref="E109">
    <cfRule type="duplicateValues" dxfId="0" priority="4672"/>
  </conditionalFormatting>
  <conditionalFormatting sqref="A110">
    <cfRule type="duplicateValues" dxfId="0" priority="823"/>
  </conditionalFormatting>
  <conditionalFormatting sqref="D110">
    <cfRule type="duplicateValues" dxfId="0" priority="4026"/>
  </conditionalFormatting>
  <conditionalFormatting sqref="E110">
    <cfRule type="duplicateValues" dxfId="0" priority="4671"/>
  </conditionalFormatting>
  <conditionalFormatting sqref="A111">
    <cfRule type="duplicateValues" dxfId="0" priority="822"/>
  </conditionalFormatting>
  <conditionalFormatting sqref="D111">
    <cfRule type="duplicateValues" dxfId="0" priority="4025"/>
  </conditionalFormatting>
  <conditionalFormatting sqref="E111">
    <cfRule type="duplicateValues" dxfId="0" priority="4670"/>
  </conditionalFormatting>
  <conditionalFormatting sqref="A112">
    <cfRule type="duplicateValues" dxfId="0" priority="564"/>
  </conditionalFormatting>
  <conditionalFormatting sqref="D112">
    <cfRule type="duplicateValues" dxfId="0" priority="2827"/>
  </conditionalFormatting>
  <conditionalFormatting sqref="E112">
    <cfRule type="duplicateValues" dxfId="0" priority="2829"/>
  </conditionalFormatting>
  <conditionalFormatting sqref="A113">
    <cfRule type="duplicateValues" dxfId="0" priority="821"/>
  </conditionalFormatting>
  <conditionalFormatting sqref="D113">
    <cfRule type="duplicateValues" dxfId="0" priority="4024"/>
  </conditionalFormatting>
  <conditionalFormatting sqref="E113">
    <cfRule type="duplicateValues" dxfId="0" priority="4669"/>
  </conditionalFormatting>
  <conditionalFormatting sqref="A114">
    <cfRule type="duplicateValues" dxfId="0" priority="501"/>
  </conditionalFormatting>
  <conditionalFormatting sqref="D114">
    <cfRule type="duplicateValues" dxfId="0" priority="2516"/>
  </conditionalFormatting>
  <conditionalFormatting sqref="E114">
    <cfRule type="duplicateValues" dxfId="0" priority="2519"/>
  </conditionalFormatting>
  <conditionalFormatting sqref="A115">
    <cfRule type="duplicateValues" dxfId="0" priority="820"/>
  </conditionalFormatting>
  <conditionalFormatting sqref="D115">
    <cfRule type="duplicateValues" dxfId="0" priority="4023"/>
  </conditionalFormatting>
  <conditionalFormatting sqref="E115">
    <cfRule type="duplicateValues" dxfId="0" priority="4668"/>
  </conditionalFormatting>
  <conditionalFormatting sqref="A116">
    <cfRule type="duplicateValues" dxfId="0" priority="819"/>
  </conditionalFormatting>
  <conditionalFormatting sqref="D116">
    <cfRule type="duplicateValues" dxfId="0" priority="4022"/>
  </conditionalFormatting>
  <conditionalFormatting sqref="E116">
    <cfRule type="duplicateValues" dxfId="0" priority="4667"/>
  </conditionalFormatting>
  <conditionalFormatting sqref="A117">
    <cfRule type="duplicateValues" dxfId="0" priority="818"/>
  </conditionalFormatting>
  <conditionalFormatting sqref="D117">
    <cfRule type="duplicateValues" dxfId="0" priority="4021"/>
  </conditionalFormatting>
  <conditionalFormatting sqref="E117">
    <cfRule type="duplicateValues" dxfId="0" priority="4666"/>
  </conditionalFormatting>
  <conditionalFormatting sqref="A118">
    <cfRule type="duplicateValues" dxfId="0" priority="817"/>
  </conditionalFormatting>
  <conditionalFormatting sqref="D118">
    <cfRule type="duplicateValues" dxfId="0" priority="4020"/>
  </conditionalFormatting>
  <conditionalFormatting sqref="E118">
    <cfRule type="duplicateValues" dxfId="0" priority="4665"/>
  </conditionalFormatting>
  <conditionalFormatting sqref="A119">
    <cfRule type="duplicateValues" dxfId="0" priority="816"/>
  </conditionalFormatting>
  <conditionalFormatting sqref="D119">
    <cfRule type="duplicateValues" dxfId="0" priority="4019"/>
  </conditionalFormatting>
  <conditionalFormatting sqref="E119">
    <cfRule type="duplicateValues" dxfId="0" priority="4664"/>
  </conditionalFormatting>
  <conditionalFormatting sqref="A120">
    <cfRule type="duplicateValues" dxfId="0" priority="542"/>
  </conditionalFormatting>
  <conditionalFormatting sqref="D120">
    <cfRule type="duplicateValues" dxfId="0" priority="2718"/>
  </conditionalFormatting>
  <conditionalFormatting sqref="E120">
    <cfRule type="duplicateValues" dxfId="0" priority="2721"/>
  </conditionalFormatting>
  <conditionalFormatting sqref="A121">
    <cfRule type="duplicateValues" dxfId="0" priority="815"/>
  </conditionalFormatting>
  <conditionalFormatting sqref="D121">
    <cfRule type="duplicateValues" dxfId="0" priority="4018"/>
  </conditionalFormatting>
  <conditionalFormatting sqref="E121">
    <cfRule type="duplicateValues" dxfId="0" priority="4663"/>
  </conditionalFormatting>
  <conditionalFormatting sqref="A122">
    <cfRule type="duplicateValues" dxfId="0" priority="814"/>
  </conditionalFormatting>
  <conditionalFormatting sqref="D122">
    <cfRule type="duplicateValues" dxfId="0" priority="4017"/>
  </conditionalFormatting>
  <conditionalFormatting sqref="E122">
    <cfRule type="duplicateValues" dxfId="0" priority="4662"/>
  </conditionalFormatting>
  <conditionalFormatting sqref="A123">
    <cfRule type="duplicateValues" dxfId="0" priority="813"/>
  </conditionalFormatting>
  <conditionalFormatting sqref="D123">
    <cfRule type="duplicateValues" dxfId="0" priority="4016"/>
  </conditionalFormatting>
  <conditionalFormatting sqref="E123">
    <cfRule type="duplicateValues" dxfId="0" priority="4661"/>
  </conditionalFormatting>
  <conditionalFormatting sqref="A124">
    <cfRule type="duplicateValues" dxfId="0" priority="435"/>
  </conditionalFormatting>
  <conditionalFormatting sqref="D124">
    <cfRule type="duplicateValues" dxfId="0" priority="2112"/>
  </conditionalFormatting>
  <conditionalFormatting sqref="E124">
    <cfRule type="duplicateValues" dxfId="0" priority="2115"/>
  </conditionalFormatting>
  <conditionalFormatting sqref="A125">
    <cfRule type="duplicateValues" dxfId="0" priority="812"/>
  </conditionalFormatting>
  <conditionalFormatting sqref="D125">
    <cfRule type="duplicateValues" dxfId="0" priority="4015"/>
  </conditionalFormatting>
  <conditionalFormatting sqref="E125">
    <cfRule type="duplicateValues" dxfId="0" priority="4660"/>
  </conditionalFormatting>
  <conditionalFormatting sqref="A126">
    <cfRule type="duplicateValues" dxfId="0" priority="811"/>
  </conditionalFormatting>
  <conditionalFormatting sqref="D126">
    <cfRule type="duplicateValues" dxfId="0" priority="4014"/>
  </conditionalFormatting>
  <conditionalFormatting sqref="E126">
    <cfRule type="duplicateValues" dxfId="0" priority="4659"/>
  </conditionalFormatting>
  <conditionalFormatting sqref="A127">
    <cfRule type="duplicateValues" dxfId="0" priority="565"/>
  </conditionalFormatting>
  <conditionalFormatting sqref="D127">
    <cfRule type="duplicateValues" dxfId="0" priority="2833"/>
  </conditionalFormatting>
  <conditionalFormatting sqref="E127">
    <cfRule type="duplicateValues" dxfId="0" priority="2835"/>
  </conditionalFormatting>
  <conditionalFormatting sqref="A128">
    <cfRule type="duplicateValues" dxfId="0" priority="810"/>
  </conditionalFormatting>
  <conditionalFormatting sqref="D128">
    <cfRule type="duplicateValues" dxfId="0" priority="4013"/>
  </conditionalFormatting>
  <conditionalFormatting sqref="E128">
    <cfRule type="duplicateValues" dxfId="0" priority="4658"/>
  </conditionalFormatting>
  <conditionalFormatting sqref="A129">
    <cfRule type="duplicateValues" dxfId="0" priority="466"/>
  </conditionalFormatting>
  <conditionalFormatting sqref="D129">
    <cfRule type="duplicateValues" dxfId="0" priority="2280"/>
  </conditionalFormatting>
  <conditionalFormatting sqref="E129">
    <cfRule type="duplicateValues" dxfId="0" priority="2282"/>
  </conditionalFormatting>
  <conditionalFormatting sqref="A130">
    <cfRule type="duplicateValues" dxfId="0" priority="809"/>
  </conditionalFormatting>
  <conditionalFormatting sqref="D130">
    <cfRule type="duplicateValues" dxfId="0" priority="4012"/>
  </conditionalFormatting>
  <conditionalFormatting sqref="E130">
    <cfRule type="duplicateValues" dxfId="0" priority="4657"/>
  </conditionalFormatting>
  <conditionalFormatting sqref="A131">
    <cfRule type="duplicateValues" dxfId="0" priority="405"/>
  </conditionalFormatting>
  <conditionalFormatting sqref="D131">
    <cfRule type="duplicateValues" dxfId="0" priority="1898"/>
  </conditionalFormatting>
  <conditionalFormatting sqref="E131">
    <cfRule type="duplicateValues" dxfId="0" priority="1902"/>
  </conditionalFormatting>
  <conditionalFormatting sqref="A132">
    <cfRule type="duplicateValues" dxfId="0" priority="808"/>
  </conditionalFormatting>
  <conditionalFormatting sqref="D132">
    <cfRule type="duplicateValues" dxfId="0" priority="4011"/>
  </conditionalFormatting>
  <conditionalFormatting sqref="E132">
    <cfRule type="duplicateValues" dxfId="0" priority="4656"/>
  </conditionalFormatting>
  <conditionalFormatting sqref="A133">
    <cfRule type="duplicateValues" dxfId="0" priority="539"/>
  </conditionalFormatting>
  <conditionalFormatting sqref="D133">
    <cfRule type="duplicateValues" dxfId="0" priority="2697"/>
  </conditionalFormatting>
  <conditionalFormatting sqref="E133">
    <cfRule type="duplicateValues" dxfId="0" priority="4650"/>
  </conditionalFormatting>
  <conditionalFormatting sqref="A134">
    <cfRule type="duplicateValues" dxfId="0" priority="492"/>
  </conditionalFormatting>
  <conditionalFormatting sqref="D134">
    <cfRule type="duplicateValues" dxfId="0" priority="2474"/>
  </conditionalFormatting>
  <conditionalFormatting sqref="E134">
    <cfRule type="duplicateValues" dxfId="0" priority="2478"/>
  </conditionalFormatting>
  <conditionalFormatting sqref="A135">
    <cfRule type="duplicateValues" dxfId="0" priority="807"/>
  </conditionalFormatting>
  <conditionalFormatting sqref="D135">
    <cfRule type="duplicateValues" dxfId="0" priority="4010"/>
  </conditionalFormatting>
  <conditionalFormatting sqref="E135">
    <cfRule type="duplicateValues" dxfId="0" priority="4655"/>
  </conditionalFormatting>
  <conditionalFormatting sqref="A136">
    <cfRule type="duplicateValues" dxfId="0" priority="449"/>
  </conditionalFormatting>
  <conditionalFormatting sqref="D136">
    <cfRule type="duplicateValues" dxfId="0" priority="2184"/>
  </conditionalFormatting>
  <conditionalFormatting sqref="E136">
    <cfRule type="duplicateValues" dxfId="0" priority="2188"/>
  </conditionalFormatting>
  <conditionalFormatting sqref="A137">
    <cfRule type="duplicateValues" dxfId="0" priority="554"/>
  </conditionalFormatting>
  <conditionalFormatting sqref="D137">
    <cfRule type="duplicateValues" dxfId="0" priority="2792"/>
  </conditionalFormatting>
  <conditionalFormatting sqref="E137">
    <cfRule type="duplicateValues" dxfId="0" priority="2793"/>
  </conditionalFormatting>
  <conditionalFormatting sqref="A138">
    <cfRule type="duplicateValues" dxfId="0" priority="553"/>
  </conditionalFormatting>
  <conditionalFormatting sqref="D138">
    <cfRule type="duplicateValues" dxfId="0" priority="2790"/>
  </conditionalFormatting>
  <conditionalFormatting sqref="E138">
    <cfRule type="duplicateValues" dxfId="0" priority="4654"/>
  </conditionalFormatting>
  <conditionalFormatting sqref="A139">
    <cfRule type="duplicateValues" dxfId="0" priority="806"/>
  </conditionalFormatting>
  <conditionalFormatting sqref="D139">
    <cfRule type="duplicateValues" dxfId="0" priority="4008"/>
  </conditionalFormatting>
  <conditionalFormatting sqref="E139">
    <cfRule type="duplicateValues" dxfId="0" priority="4653"/>
  </conditionalFormatting>
  <conditionalFormatting sqref="A140">
    <cfRule type="duplicateValues" dxfId="0" priority="504"/>
  </conditionalFormatting>
  <conditionalFormatting sqref="D140">
    <cfRule type="duplicateValues" dxfId="0" priority="2527"/>
  </conditionalFormatting>
  <conditionalFormatting sqref="E140">
    <cfRule type="duplicateValues" dxfId="0" priority="2531"/>
  </conditionalFormatting>
  <conditionalFormatting sqref="A141">
    <cfRule type="duplicateValues" dxfId="0" priority="399"/>
  </conditionalFormatting>
  <conditionalFormatting sqref="D141">
    <cfRule type="duplicateValues" dxfId="0" priority="1813"/>
  </conditionalFormatting>
  <conditionalFormatting sqref="E141">
    <cfRule type="duplicateValues" dxfId="0" priority="1818"/>
  </conditionalFormatting>
  <conditionalFormatting sqref="A142">
    <cfRule type="duplicateValues" dxfId="0" priority="805"/>
  </conditionalFormatting>
  <conditionalFormatting sqref="D142">
    <cfRule type="duplicateValues" dxfId="0" priority="4007"/>
  </conditionalFormatting>
  <conditionalFormatting sqref="E142">
    <cfRule type="duplicateValues" dxfId="0" priority="4652"/>
  </conditionalFormatting>
  <conditionalFormatting sqref="A143">
    <cfRule type="duplicateValues" dxfId="0" priority="459"/>
  </conditionalFormatting>
  <conditionalFormatting sqref="D143">
    <cfRule type="duplicateValues" dxfId="0" priority="2244"/>
  </conditionalFormatting>
  <conditionalFormatting sqref="E143">
    <cfRule type="duplicateValues" dxfId="0" priority="2248"/>
  </conditionalFormatting>
  <conditionalFormatting sqref="A144">
    <cfRule type="duplicateValues" dxfId="0" priority="804"/>
  </conditionalFormatting>
  <conditionalFormatting sqref="D144">
    <cfRule type="duplicateValues" dxfId="0" priority="4006"/>
  </conditionalFormatting>
  <conditionalFormatting sqref="E144">
    <cfRule type="duplicateValues" dxfId="0" priority="4651"/>
  </conditionalFormatting>
  <conditionalFormatting sqref="A145">
    <cfRule type="duplicateValues" dxfId="0" priority="532"/>
  </conditionalFormatting>
  <conditionalFormatting sqref="D145">
    <cfRule type="duplicateValues" dxfId="0" priority="2662"/>
  </conditionalFormatting>
  <conditionalFormatting sqref="E145">
    <cfRule type="duplicateValues" dxfId="0" priority="2664"/>
  </conditionalFormatting>
  <conditionalFormatting sqref="A146">
    <cfRule type="duplicateValues" dxfId="0" priority="463"/>
  </conditionalFormatting>
  <conditionalFormatting sqref="D146">
    <cfRule type="duplicateValues" dxfId="0" priority="2265"/>
  </conditionalFormatting>
  <conditionalFormatting sqref="E146">
    <cfRule type="duplicateValues" dxfId="0" priority="2268"/>
  </conditionalFormatting>
  <conditionalFormatting sqref="A147">
    <cfRule type="duplicateValues" dxfId="0" priority="803"/>
  </conditionalFormatting>
  <conditionalFormatting sqref="D147">
    <cfRule type="duplicateValues" dxfId="0" priority="4004"/>
  </conditionalFormatting>
  <conditionalFormatting sqref="E147">
    <cfRule type="duplicateValues" dxfId="0" priority="4649"/>
  </conditionalFormatting>
  <conditionalFormatting sqref="A148">
    <cfRule type="duplicateValues" dxfId="0" priority="57"/>
  </conditionalFormatting>
  <conditionalFormatting sqref="D148">
    <cfRule type="duplicateValues" dxfId="0" priority="927"/>
  </conditionalFormatting>
  <conditionalFormatting sqref="E148">
    <cfRule type="duplicateValues" dxfId="0" priority="929"/>
  </conditionalFormatting>
  <conditionalFormatting sqref="A149">
    <cfRule type="duplicateValues" dxfId="0" priority="536"/>
  </conditionalFormatting>
  <conditionalFormatting sqref="D149">
    <cfRule type="duplicateValues" dxfId="0" priority="2683"/>
  </conditionalFormatting>
  <conditionalFormatting sqref="E149">
    <cfRule type="duplicateValues" dxfId="0" priority="2686"/>
  </conditionalFormatting>
  <conditionalFormatting sqref="A150">
    <cfRule type="duplicateValues" dxfId="0" priority="802"/>
  </conditionalFormatting>
  <conditionalFormatting sqref="D150">
    <cfRule type="duplicateValues" dxfId="0" priority="4003"/>
  </conditionalFormatting>
  <conditionalFormatting sqref="E150">
    <cfRule type="duplicateValues" dxfId="0" priority="4648"/>
  </conditionalFormatting>
  <conditionalFormatting sqref="A151">
    <cfRule type="duplicateValues" dxfId="0" priority="407"/>
  </conditionalFormatting>
  <conditionalFormatting sqref="D151">
    <cfRule type="duplicateValues" dxfId="0" priority="1907"/>
  </conditionalFormatting>
  <conditionalFormatting sqref="E151">
    <cfRule type="duplicateValues" dxfId="0" priority="1913"/>
  </conditionalFormatting>
  <conditionalFormatting sqref="A152">
    <cfRule type="duplicateValues" dxfId="0" priority="801"/>
  </conditionalFormatting>
  <conditionalFormatting sqref="D152">
    <cfRule type="duplicateValues" dxfId="0" priority="4002"/>
  </conditionalFormatting>
  <conditionalFormatting sqref="E152">
    <cfRule type="duplicateValues" dxfId="0" priority="4647"/>
  </conditionalFormatting>
  <conditionalFormatting sqref="A153">
    <cfRule type="duplicateValues" dxfId="0" priority="502"/>
  </conditionalFormatting>
  <conditionalFormatting sqref="D153">
    <cfRule type="duplicateValues" dxfId="0" priority="2520"/>
  </conditionalFormatting>
  <conditionalFormatting sqref="E153">
    <cfRule type="duplicateValues" dxfId="0" priority="2524"/>
  </conditionalFormatting>
  <conditionalFormatting sqref="A154">
    <cfRule type="duplicateValues" dxfId="0" priority="476"/>
  </conditionalFormatting>
  <conditionalFormatting sqref="D154">
    <cfRule type="duplicateValues" dxfId="0" priority="2344"/>
  </conditionalFormatting>
  <conditionalFormatting sqref="E154">
    <cfRule type="duplicateValues" dxfId="0" priority="2347"/>
  </conditionalFormatting>
  <conditionalFormatting sqref="A155">
    <cfRule type="duplicateValues" dxfId="0" priority="800"/>
  </conditionalFormatting>
  <conditionalFormatting sqref="D155">
    <cfRule type="duplicateValues" dxfId="0" priority="4001"/>
  </conditionalFormatting>
  <conditionalFormatting sqref="E155">
    <cfRule type="duplicateValues" dxfId="0" priority="4646"/>
  </conditionalFormatting>
  <conditionalFormatting sqref="A156">
    <cfRule type="duplicateValues" dxfId="0" priority="524"/>
  </conditionalFormatting>
  <conditionalFormatting sqref="D156">
    <cfRule type="duplicateValues" dxfId="0" priority="2620"/>
  </conditionalFormatting>
  <conditionalFormatting sqref="E156">
    <cfRule type="duplicateValues" dxfId="0" priority="2621"/>
  </conditionalFormatting>
  <conditionalFormatting sqref="A157">
    <cfRule type="duplicateValues" dxfId="0" priority="799"/>
  </conditionalFormatting>
  <conditionalFormatting sqref="D157">
    <cfRule type="duplicateValues" dxfId="0" priority="4000"/>
  </conditionalFormatting>
  <conditionalFormatting sqref="E157">
    <cfRule type="duplicateValues" dxfId="0" priority="4645"/>
  </conditionalFormatting>
  <conditionalFormatting sqref="A158">
    <cfRule type="duplicateValues" dxfId="0" priority="798"/>
  </conditionalFormatting>
  <conditionalFormatting sqref="D158">
    <cfRule type="duplicateValues" dxfId="0" priority="3999"/>
  </conditionalFormatting>
  <conditionalFormatting sqref="E158">
    <cfRule type="duplicateValues" dxfId="0" priority="4644"/>
  </conditionalFormatting>
  <conditionalFormatting sqref="A159">
    <cfRule type="duplicateValues" dxfId="0" priority="523"/>
  </conditionalFormatting>
  <conditionalFormatting sqref="D159">
    <cfRule type="duplicateValues" dxfId="0" priority="2617"/>
  </conditionalFormatting>
  <conditionalFormatting sqref="E159">
    <cfRule type="duplicateValues" dxfId="0" priority="2618"/>
  </conditionalFormatting>
  <conditionalFormatting sqref="A160">
    <cfRule type="duplicateValues" dxfId="0" priority="475"/>
  </conditionalFormatting>
  <conditionalFormatting sqref="D160">
    <cfRule type="duplicateValues" dxfId="0" priority="2336"/>
  </conditionalFormatting>
  <conditionalFormatting sqref="E160">
    <cfRule type="duplicateValues" dxfId="0" priority="2340"/>
  </conditionalFormatting>
  <conditionalFormatting sqref="A161">
    <cfRule type="duplicateValues" dxfId="0" priority="797"/>
  </conditionalFormatting>
  <conditionalFormatting sqref="D161">
    <cfRule type="duplicateValues" dxfId="0" priority="3998"/>
  </conditionalFormatting>
  <conditionalFormatting sqref="E161">
    <cfRule type="duplicateValues" dxfId="0" priority="4643"/>
  </conditionalFormatting>
  <conditionalFormatting sqref="A162">
    <cfRule type="duplicateValues" dxfId="0" priority="412"/>
  </conditionalFormatting>
  <conditionalFormatting sqref="D162">
    <cfRule type="duplicateValues" dxfId="0" priority="1973"/>
  </conditionalFormatting>
  <conditionalFormatting sqref="E162">
    <cfRule type="duplicateValues" dxfId="0" priority="1976"/>
  </conditionalFormatting>
  <conditionalFormatting sqref="A163">
    <cfRule type="duplicateValues" dxfId="0" priority="522"/>
  </conditionalFormatting>
  <conditionalFormatting sqref="D163">
    <cfRule type="duplicateValues" dxfId="0" priority="2614"/>
  </conditionalFormatting>
  <conditionalFormatting sqref="E163">
    <cfRule type="duplicateValues" dxfId="0" priority="2615"/>
  </conditionalFormatting>
  <conditionalFormatting sqref="A164">
    <cfRule type="duplicateValues" dxfId="0" priority="796"/>
  </conditionalFormatting>
  <conditionalFormatting sqref="D164">
    <cfRule type="duplicateValues" dxfId="0" priority="3997"/>
  </conditionalFormatting>
  <conditionalFormatting sqref="E164">
    <cfRule type="duplicateValues" dxfId="0" priority="4642"/>
  </conditionalFormatting>
  <conditionalFormatting sqref="A166">
    <cfRule type="duplicateValues" dxfId="0" priority="569"/>
  </conditionalFormatting>
  <conditionalFormatting sqref="D166">
    <cfRule type="duplicateValues" dxfId="0" priority="2855"/>
  </conditionalFormatting>
  <conditionalFormatting sqref="E166">
    <cfRule type="duplicateValues" dxfId="0" priority="2856"/>
  </conditionalFormatting>
  <conditionalFormatting sqref="A167">
    <cfRule type="duplicateValues" dxfId="0" priority="795"/>
  </conditionalFormatting>
  <conditionalFormatting sqref="D167">
    <cfRule type="duplicateValues" dxfId="0" priority="3996"/>
  </conditionalFormatting>
  <conditionalFormatting sqref="E167">
    <cfRule type="duplicateValues" dxfId="0" priority="4641"/>
  </conditionalFormatting>
  <conditionalFormatting sqref="A168">
    <cfRule type="duplicateValues" dxfId="0" priority="453"/>
  </conditionalFormatting>
  <conditionalFormatting sqref="D168">
    <cfRule type="duplicateValues" dxfId="0" priority="2206"/>
  </conditionalFormatting>
  <conditionalFormatting sqref="E168">
    <cfRule type="duplicateValues" dxfId="0" priority="2210"/>
  </conditionalFormatting>
  <conditionalFormatting sqref="A169">
    <cfRule type="duplicateValues" dxfId="0" priority="794"/>
  </conditionalFormatting>
  <conditionalFormatting sqref="D169">
    <cfRule type="duplicateValues" dxfId="0" priority="3995"/>
  </conditionalFormatting>
  <conditionalFormatting sqref="E169">
    <cfRule type="duplicateValues" dxfId="0" priority="4640"/>
  </conditionalFormatting>
  <conditionalFormatting sqref="A170">
    <cfRule type="duplicateValues" dxfId="0" priority="793"/>
  </conditionalFormatting>
  <conditionalFormatting sqref="D170">
    <cfRule type="duplicateValues" dxfId="0" priority="3994"/>
  </conditionalFormatting>
  <conditionalFormatting sqref="E170">
    <cfRule type="duplicateValues" dxfId="0" priority="4639"/>
  </conditionalFormatting>
  <conditionalFormatting sqref="A171">
    <cfRule type="duplicateValues" dxfId="0" priority="792"/>
  </conditionalFormatting>
  <conditionalFormatting sqref="D171">
    <cfRule type="duplicateValues" dxfId="0" priority="3993"/>
  </conditionalFormatting>
  <conditionalFormatting sqref="E171">
    <cfRule type="duplicateValues" dxfId="0" priority="4638"/>
  </conditionalFormatting>
  <conditionalFormatting sqref="A172">
    <cfRule type="duplicateValues" dxfId="0" priority="791"/>
  </conditionalFormatting>
  <conditionalFormatting sqref="D172">
    <cfRule type="duplicateValues" dxfId="0" priority="3992"/>
  </conditionalFormatting>
  <conditionalFormatting sqref="E172">
    <cfRule type="duplicateValues" dxfId="0" priority="4637"/>
  </conditionalFormatting>
  <conditionalFormatting sqref="A173">
    <cfRule type="duplicateValues" dxfId="0" priority="790"/>
  </conditionalFormatting>
  <conditionalFormatting sqref="D173">
    <cfRule type="duplicateValues" dxfId="0" priority="3991"/>
  </conditionalFormatting>
  <conditionalFormatting sqref="E173">
    <cfRule type="duplicateValues" dxfId="0" priority="4636"/>
  </conditionalFormatting>
  <conditionalFormatting sqref="A174">
    <cfRule type="duplicateValues" dxfId="0" priority="789"/>
  </conditionalFormatting>
  <conditionalFormatting sqref="D174">
    <cfRule type="duplicateValues" dxfId="0" priority="3990"/>
  </conditionalFormatting>
  <conditionalFormatting sqref="E174">
    <cfRule type="duplicateValues" dxfId="0" priority="4635"/>
  </conditionalFormatting>
  <conditionalFormatting sqref="A175">
    <cfRule type="duplicateValues" dxfId="0" priority="452"/>
  </conditionalFormatting>
  <conditionalFormatting sqref="D175">
    <cfRule type="duplicateValues" dxfId="0" priority="2197"/>
  </conditionalFormatting>
  <conditionalFormatting sqref="E175">
    <cfRule type="duplicateValues" dxfId="0" priority="2201"/>
  </conditionalFormatting>
  <conditionalFormatting sqref="A176">
    <cfRule type="duplicateValues" dxfId="0" priority="455"/>
  </conditionalFormatting>
  <conditionalFormatting sqref="D176">
    <cfRule type="duplicateValues" dxfId="0" priority="2217"/>
  </conditionalFormatting>
  <conditionalFormatting sqref="E176">
    <cfRule type="duplicateValues" dxfId="0" priority="2219"/>
  </conditionalFormatting>
  <conditionalFormatting sqref="A177">
    <cfRule type="duplicateValues" dxfId="0" priority="788"/>
  </conditionalFormatting>
  <conditionalFormatting sqref="D177">
    <cfRule type="duplicateValues" dxfId="0" priority="3989"/>
  </conditionalFormatting>
  <conditionalFormatting sqref="E177">
    <cfRule type="duplicateValues" dxfId="0" priority="4634"/>
  </conditionalFormatting>
  <conditionalFormatting sqref="A178">
    <cfRule type="duplicateValues" dxfId="0" priority="437"/>
  </conditionalFormatting>
  <conditionalFormatting sqref="D178">
    <cfRule type="duplicateValues" dxfId="0" priority="2127"/>
  </conditionalFormatting>
  <conditionalFormatting sqref="E178">
    <cfRule type="duplicateValues" dxfId="0" priority="2131"/>
  </conditionalFormatting>
  <conditionalFormatting sqref="A179">
    <cfRule type="duplicateValues" dxfId="0" priority="787"/>
  </conditionalFormatting>
  <conditionalFormatting sqref="D179">
    <cfRule type="duplicateValues" dxfId="0" priority="3988"/>
  </conditionalFormatting>
  <conditionalFormatting sqref="E179">
    <cfRule type="duplicateValues" dxfId="0" priority="4633"/>
  </conditionalFormatting>
  <conditionalFormatting sqref="A180">
    <cfRule type="duplicateValues" dxfId="0" priority="786"/>
  </conditionalFormatting>
  <conditionalFormatting sqref="D180">
    <cfRule type="duplicateValues" dxfId="0" priority="3987"/>
  </conditionalFormatting>
  <conditionalFormatting sqref="E180">
    <cfRule type="duplicateValues" dxfId="0" priority="4632"/>
  </conditionalFormatting>
  <conditionalFormatting sqref="A181">
    <cfRule type="duplicateValues" dxfId="0" priority="785"/>
  </conditionalFormatting>
  <conditionalFormatting sqref="D181">
    <cfRule type="duplicateValues" dxfId="0" priority="3986"/>
  </conditionalFormatting>
  <conditionalFormatting sqref="E181">
    <cfRule type="duplicateValues" dxfId="0" priority="4631"/>
  </conditionalFormatting>
  <conditionalFormatting sqref="A182">
    <cfRule type="duplicateValues" dxfId="0" priority="784"/>
  </conditionalFormatting>
  <conditionalFormatting sqref="D182">
    <cfRule type="duplicateValues" dxfId="0" priority="3985"/>
  </conditionalFormatting>
  <conditionalFormatting sqref="E182">
    <cfRule type="duplicateValues" dxfId="0" priority="4630"/>
  </conditionalFormatting>
  <conditionalFormatting sqref="A183">
    <cfRule type="duplicateValues" dxfId="0" priority="783"/>
  </conditionalFormatting>
  <conditionalFormatting sqref="D183">
    <cfRule type="duplicateValues" dxfId="0" priority="3984"/>
  </conditionalFormatting>
  <conditionalFormatting sqref="E183">
    <cfRule type="duplicateValues" dxfId="0" priority="4629"/>
  </conditionalFormatting>
  <conditionalFormatting sqref="A184">
    <cfRule type="duplicateValues" dxfId="0" priority="782"/>
  </conditionalFormatting>
  <conditionalFormatting sqref="D184">
    <cfRule type="duplicateValues" dxfId="0" priority="3983"/>
  </conditionalFormatting>
  <conditionalFormatting sqref="E184">
    <cfRule type="duplicateValues" dxfId="0" priority="4628"/>
  </conditionalFormatting>
  <conditionalFormatting sqref="A185">
    <cfRule type="duplicateValues" dxfId="0" priority="781"/>
  </conditionalFormatting>
  <conditionalFormatting sqref="D185">
    <cfRule type="duplicateValues" dxfId="0" priority="3982"/>
  </conditionalFormatting>
  <conditionalFormatting sqref="E185">
    <cfRule type="duplicateValues" dxfId="0" priority="4627"/>
  </conditionalFormatting>
  <conditionalFormatting sqref="A186">
    <cfRule type="duplicateValues" dxfId="0" priority="780"/>
  </conditionalFormatting>
  <conditionalFormatting sqref="D186">
    <cfRule type="duplicateValues" dxfId="0" priority="3981"/>
  </conditionalFormatting>
  <conditionalFormatting sqref="E186">
    <cfRule type="duplicateValues" dxfId="0" priority="4626"/>
  </conditionalFormatting>
  <conditionalFormatting sqref="A187">
    <cfRule type="duplicateValues" dxfId="0" priority="779"/>
  </conditionalFormatting>
  <conditionalFormatting sqref="D187">
    <cfRule type="duplicateValues" dxfId="0" priority="3980"/>
  </conditionalFormatting>
  <conditionalFormatting sqref="E187">
    <cfRule type="duplicateValues" dxfId="0" priority="4625"/>
  </conditionalFormatting>
  <conditionalFormatting sqref="A188">
    <cfRule type="duplicateValues" dxfId="0" priority="778"/>
  </conditionalFormatting>
  <conditionalFormatting sqref="D188">
    <cfRule type="duplicateValues" dxfId="0" priority="3979"/>
  </conditionalFormatting>
  <conditionalFormatting sqref="E188">
    <cfRule type="duplicateValues" dxfId="0" priority="4624"/>
  </conditionalFormatting>
  <conditionalFormatting sqref="A189">
    <cfRule type="duplicateValues" dxfId="0" priority="468"/>
  </conditionalFormatting>
  <conditionalFormatting sqref="D189">
    <cfRule type="duplicateValues" dxfId="0" priority="2294"/>
  </conditionalFormatting>
  <conditionalFormatting sqref="E189">
    <cfRule type="duplicateValues" dxfId="0" priority="2297"/>
  </conditionalFormatting>
  <conditionalFormatting sqref="A190">
    <cfRule type="duplicateValues" dxfId="0" priority="777"/>
  </conditionalFormatting>
  <conditionalFormatting sqref="D190">
    <cfRule type="duplicateValues" dxfId="0" priority="3978"/>
  </conditionalFormatting>
  <conditionalFormatting sqref="E190">
    <cfRule type="duplicateValues" dxfId="0" priority="4623"/>
  </conditionalFormatting>
  <conditionalFormatting sqref="A191">
    <cfRule type="duplicateValues" dxfId="0" priority="424"/>
  </conditionalFormatting>
  <conditionalFormatting sqref="D191">
    <cfRule type="duplicateValues" dxfId="0" priority="2060"/>
  </conditionalFormatting>
  <conditionalFormatting sqref="E191">
    <cfRule type="duplicateValues" dxfId="0" priority="2066"/>
  </conditionalFormatting>
  <conditionalFormatting sqref="A192">
    <cfRule type="duplicateValues" dxfId="0" priority="776"/>
  </conditionalFormatting>
  <conditionalFormatting sqref="D192">
    <cfRule type="duplicateValues" dxfId="0" priority="3977"/>
  </conditionalFormatting>
  <conditionalFormatting sqref="E192">
    <cfRule type="duplicateValues" dxfId="0" priority="4622"/>
  </conditionalFormatting>
  <conditionalFormatting sqref="A193">
    <cfRule type="duplicateValues" dxfId="0" priority="432"/>
  </conditionalFormatting>
  <conditionalFormatting sqref="D193">
    <cfRule type="duplicateValues" dxfId="0" priority="2095"/>
  </conditionalFormatting>
  <conditionalFormatting sqref="E193">
    <cfRule type="duplicateValues" dxfId="0" priority="2099"/>
  </conditionalFormatting>
  <conditionalFormatting sqref="A194">
    <cfRule type="duplicateValues" dxfId="0" priority="430"/>
  </conditionalFormatting>
  <conditionalFormatting sqref="D194">
    <cfRule type="duplicateValues" dxfId="0" priority="2088"/>
  </conditionalFormatting>
  <conditionalFormatting sqref="E194">
    <cfRule type="duplicateValues" dxfId="0" priority="2092"/>
  </conditionalFormatting>
  <conditionalFormatting sqref="A195">
    <cfRule type="duplicateValues" dxfId="0" priority="775"/>
  </conditionalFormatting>
  <conditionalFormatting sqref="D195">
    <cfRule type="duplicateValues" dxfId="0" priority="3976"/>
  </conditionalFormatting>
  <conditionalFormatting sqref="E195">
    <cfRule type="duplicateValues" dxfId="0" priority="4621"/>
  </conditionalFormatting>
  <conditionalFormatting sqref="A196">
    <cfRule type="duplicateValues" dxfId="0" priority="566"/>
  </conditionalFormatting>
  <conditionalFormatting sqref="D196">
    <cfRule type="duplicateValues" dxfId="0" priority="2836"/>
  </conditionalFormatting>
  <conditionalFormatting sqref="E196">
    <cfRule type="duplicateValues" dxfId="0" priority="2838"/>
  </conditionalFormatting>
  <conditionalFormatting sqref="A197">
    <cfRule type="duplicateValues" dxfId="0" priority="531"/>
  </conditionalFormatting>
  <conditionalFormatting sqref="D197">
    <cfRule type="duplicateValues" dxfId="0" priority="2651"/>
  </conditionalFormatting>
  <conditionalFormatting sqref="E197">
    <cfRule type="duplicateValues" dxfId="0" priority="2655"/>
  </conditionalFormatting>
  <conditionalFormatting sqref="A198">
    <cfRule type="duplicateValues" dxfId="0" priority="774"/>
  </conditionalFormatting>
  <conditionalFormatting sqref="D198">
    <cfRule type="duplicateValues" dxfId="0" priority="3975"/>
  </conditionalFormatting>
  <conditionalFormatting sqref="E198">
    <cfRule type="duplicateValues" dxfId="0" priority="4620"/>
  </conditionalFormatting>
  <conditionalFormatting sqref="A199">
    <cfRule type="duplicateValues" dxfId="0" priority="530"/>
  </conditionalFormatting>
  <conditionalFormatting sqref="D199">
    <cfRule type="duplicateValues" dxfId="0" priority="2648"/>
  </conditionalFormatting>
  <conditionalFormatting sqref="E199">
    <cfRule type="duplicateValues" dxfId="0" priority="2650"/>
  </conditionalFormatting>
  <conditionalFormatting sqref="A200">
    <cfRule type="duplicateValues" dxfId="0" priority="773"/>
  </conditionalFormatting>
  <conditionalFormatting sqref="D200">
    <cfRule type="duplicateValues" dxfId="0" priority="3974"/>
  </conditionalFormatting>
  <conditionalFormatting sqref="E200">
    <cfRule type="duplicateValues" dxfId="0" priority="4619"/>
  </conditionalFormatting>
  <conditionalFormatting sqref="A201">
    <cfRule type="duplicateValues" dxfId="0" priority="496"/>
  </conditionalFormatting>
  <conditionalFormatting sqref="D201">
    <cfRule type="duplicateValues" dxfId="0" priority="2495"/>
  </conditionalFormatting>
  <conditionalFormatting sqref="E201">
    <cfRule type="duplicateValues" dxfId="0" priority="2499"/>
  </conditionalFormatting>
  <conditionalFormatting sqref="A202">
    <cfRule type="duplicateValues" dxfId="0" priority="470"/>
  </conditionalFormatting>
  <conditionalFormatting sqref="D202">
    <cfRule type="duplicateValues" dxfId="0" priority="2302"/>
  </conditionalFormatting>
  <conditionalFormatting sqref="E202">
    <cfRule type="duplicateValues" dxfId="0" priority="2305"/>
  </conditionalFormatting>
  <conditionalFormatting sqref="A203">
    <cfRule type="duplicateValues" dxfId="0" priority="772"/>
  </conditionalFormatting>
  <conditionalFormatting sqref="D203">
    <cfRule type="duplicateValues" dxfId="0" priority="3973"/>
  </conditionalFormatting>
  <conditionalFormatting sqref="E203">
    <cfRule type="duplicateValues" dxfId="0" priority="4618"/>
  </conditionalFormatting>
  <conditionalFormatting sqref="A204">
    <cfRule type="duplicateValues" dxfId="0" priority="537"/>
  </conditionalFormatting>
  <conditionalFormatting sqref="D204">
    <cfRule type="duplicateValues" dxfId="0" priority="2687"/>
  </conditionalFormatting>
  <conditionalFormatting sqref="E204">
    <cfRule type="duplicateValues" dxfId="0" priority="2691"/>
  </conditionalFormatting>
  <conditionalFormatting sqref="A205">
    <cfRule type="duplicateValues" dxfId="0" priority="771"/>
  </conditionalFormatting>
  <conditionalFormatting sqref="D205">
    <cfRule type="duplicateValues" dxfId="0" priority="3972"/>
  </conditionalFormatting>
  <conditionalFormatting sqref="E205">
    <cfRule type="duplicateValues" dxfId="0" priority="4617"/>
  </conditionalFormatting>
  <conditionalFormatting sqref="A206">
    <cfRule type="duplicateValues" dxfId="0" priority="770"/>
  </conditionalFormatting>
  <conditionalFormatting sqref="D206">
    <cfRule type="duplicateValues" dxfId="0" priority="3971"/>
  </conditionalFormatting>
  <conditionalFormatting sqref="E206">
    <cfRule type="duplicateValues" dxfId="0" priority="4616"/>
  </conditionalFormatting>
  <conditionalFormatting sqref="A207">
    <cfRule type="duplicateValues" dxfId="0" priority="505"/>
  </conditionalFormatting>
  <conditionalFormatting sqref="D207">
    <cfRule type="duplicateValues" dxfId="0" priority="2541"/>
  </conditionalFormatting>
  <conditionalFormatting sqref="E207">
    <cfRule type="duplicateValues" dxfId="0" priority="2545"/>
  </conditionalFormatting>
  <conditionalFormatting sqref="A208">
    <cfRule type="duplicateValues" dxfId="0" priority="469"/>
  </conditionalFormatting>
  <conditionalFormatting sqref="D208">
    <cfRule type="duplicateValues" dxfId="0" priority="2298"/>
  </conditionalFormatting>
  <conditionalFormatting sqref="E208">
    <cfRule type="duplicateValues" dxfId="0" priority="2301"/>
  </conditionalFormatting>
  <conditionalFormatting sqref="A209">
    <cfRule type="duplicateValues" dxfId="0" priority="769"/>
  </conditionalFormatting>
  <conditionalFormatting sqref="D209">
    <cfRule type="duplicateValues" dxfId="0" priority="3970"/>
  </conditionalFormatting>
  <conditionalFormatting sqref="E209">
    <cfRule type="duplicateValues" dxfId="0" priority="4615"/>
  </conditionalFormatting>
  <conditionalFormatting sqref="A210">
    <cfRule type="duplicateValues" dxfId="0" priority="499"/>
  </conditionalFormatting>
  <conditionalFormatting sqref="D210">
    <cfRule type="duplicateValues" dxfId="0" priority="2507"/>
  </conditionalFormatting>
  <conditionalFormatting sqref="E210">
    <cfRule type="duplicateValues" dxfId="0" priority="2511"/>
  </conditionalFormatting>
  <conditionalFormatting sqref="A211">
    <cfRule type="duplicateValues" dxfId="0" priority="397"/>
  </conditionalFormatting>
  <conditionalFormatting sqref="D211">
    <cfRule type="duplicateValues" dxfId="0" priority="1806"/>
  </conditionalFormatting>
  <conditionalFormatting sqref="E211">
    <cfRule type="duplicateValues" dxfId="0" priority="1810"/>
  </conditionalFormatting>
  <conditionalFormatting sqref="A212">
    <cfRule type="duplicateValues" dxfId="0" priority="768"/>
  </conditionalFormatting>
  <conditionalFormatting sqref="D212">
    <cfRule type="duplicateValues" dxfId="0" priority="3969"/>
  </conditionalFormatting>
  <conditionalFormatting sqref="E212">
    <cfRule type="duplicateValues" dxfId="0" priority="4614"/>
  </conditionalFormatting>
  <conditionalFormatting sqref="A213">
    <cfRule type="duplicateValues" dxfId="0" priority="520"/>
  </conditionalFormatting>
  <conditionalFormatting sqref="D213">
    <cfRule type="duplicateValues" dxfId="0" priority="2605"/>
  </conditionalFormatting>
  <conditionalFormatting sqref="E213">
    <cfRule type="duplicateValues" dxfId="0" priority="2606"/>
  </conditionalFormatting>
  <conditionalFormatting sqref="A214">
    <cfRule type="duplicateValues" dxfId="0" priority="535"/>
  </conditionalFormatting>
  <conditionalFormatting sqref="D214">
    <cfRule type="duplicateValues" dxfId="0" priority="2678"/>
  </conditionalFormatting>
  <conditionalFormatting sqref="E214">
    <cfRule type="duplicateValues" dxfId="0" priority="2681"/>
  </conditionalFormatting>
  <conditionalFormatting sqref="A215">
    <cfRule type="duplicateValues" dxfId="0" priority="767"/>
  </conditionalFormatting>
  <conditionalFormatting sqref="D215">
    <cfRule type="duplicateValues" dxfId="0" priority="3968"/>
  </conditionalFormatting>
  <conditionalFormatting sqref="E215">
    <cfRule type="duplicateValues" dxfId="0" priority="4613"/>
  </conditionalFormatting>
  <conditionalFormatting sqref="A216">
    <cfRule type="duplicateValues" dxfId="0" priority="766"/>
  </conditionalFormatting>
  <conditionalFormatting sqref="D216">
    <cfRule type="duplicateValues" dxfId="0" priority="3967"/>
  </conditionalFormatting>
  <conditionalFormatting sqref="E216">
    <cfRule type="duplicateValues" dxfId="0" priority="4612"/>
  </conditionalFormatting>
  <conditionalFormatting sqref="A217">
    <cfRule type="duplicateValues" dxfId="0" priority="487"/>
  </conditionalFormatting>
  <conditionalFormatting sqref="D217">
    <cfRule type="duplicateValues" dxfId="0" priority="2450"/>
  </conditionalFormatting>
  <conditionalFormatting sqref="E217">
    <cfRule type="duplicateValues" dxfId="0" priority="2454"/>
  </conditionalFormatting>
  <conditionalFormatting sqref="A218">
    <cfRule type="duplicateValues" dxfId="0" priority="765"/>
  </conditionalFormatting>
  <conditionalFormatting sqref="D218">
    <cfRule type="duplicateValues" dxfId="0" priority="3966"/>
  </conditionalFormatting>
  <conditionalFormatting sqref="E218">
    <cfRule type="duplicateValues" dxfId="0" priority="4611"/>
  </conditionalFormatting>
  <conditionalFormatting sqref="A219">
    <cfRule type="duplicateValues" dxfId="0" priority="510"/>
  </conditionalFormatting>
  <conditionalFormatting sqref="D219">
    <cfRule type="duplicateValues" dxfId="0" priority="2558"/>
  </conditionalFormatting>
  <conditionalFormatting sqref="E219">
    <cfRule type="duplicateValues" dxfId="0" priority="2562"/>
  </conditionalFormatting>
  <conditionalFormatting sqref="A220">
    <cfRule type="duplicateValues" dxfId="0" priority="764"/>
  </conditionalFormatting>
  <conditionalFormatting sqref="D220">
    <cfRule type="duplicateValues" dxfId="0" priority="3965"/>
  </conditionalFormatting>
  <conditionalFormatting sqref="E220">
    <cfRule type="duplicateValues" dxfId="0" priority="4610"/>
  </conditionalFormatting>
  <conditionalFormatting sqref="A221">
    <cfRule type="duplicateValues" dxfId="0" priority="508"/>
  </conditionalFormatting>
  <conditionalFormatting sqref="D221">
    <cfRule type="duplicateValues" dxfId="0" priority="2553"/>
  </conditionalFormatting>
  <conditionalFormatting sqref="E221">
    <cfRule type="duplicateValues" dxfId="0" priority="2555"/>
  </conditionalFormatting>
  <conditionalFormatting sqref="A222">
    <cfRule type="duplicateValues" dxfId="0" priority="763"/>
  </conditionalFormatting>
  <conditionalFormatting sqref="D222">
    <cfRule type="duplicateValues" dxfId="0" priority="3964"/>
  </conditionalFormatting>
  <conditionalFormatting sqref="E222">
    <cfRule type="duplicateValues" dxfId="0" priority="4609"/>
  </conditionalFormatting>
  <conditionalFormatting sqref="A223">
    <cfRule type="duplicateValues" dxfId="0" priority="392"/>
  </conditionalFormatting>
  <conditionalFormatting sqref="D223">
    <cfRule type="duplicateValues" dxfId="0" priority="1702"/>
  </conditionalFormatting>
  <conditionalFormatting sqref="E223">
    <cfRule type="duplicateValues" dxfId="0" priority="1706"/>
  </conditionalFormatting>
  <conditionalFormatting sqref="A224">
    <cfRule type="duplicateValues" dxfId="0" priority="762"/>
  </conditionalFormatting>
  <conditionalFormatting sqref="D224">
    <cfRule type="duplicateValues" dxfId="0" priority="3963"/>
  </conditionalFormatting>
  <conditionalFormatting sqref="E224">
    <cfRule type="duplicateValues" dxfId="0" priority="4608"/>
  </conditionalFormatting>
  <conditionalFormatting sqref="A225">
    <cfRule type="duplicateValues" dxfId="0" priority="440"/>
  </conditionalFormatting>
  <conditionalFormatting sqref="D225">
    <cfRule type="duplicateValues" dxfId="0" priority="2140"/>
  </conditionalFormatting>
  <conditionalFormatting sqref="E225">
    <cfRule type="duplicateValues" dxfId="0" priority="2142"/>
  </conditionalFormatting>
  <conditionalFormatting sqref="A226">
    <cfRule type="duplicateValues" dxfId="0" priority="761"/>
  </conditionalFormatting>
  <conditionalFormatting sqref="D226">
    <cfRule type="duplicateValues" dxfId="0" priority="3962"/>
  </conditionalFormatting>
  <conditionalFormatting sqref="E226">
    <cfRule type="duplicateValues" dxfId="0" priority="4607"/>
  </conditionalFormatting>
  <conditionalFormatting sqref="A227">
    <cfRule type="duplicateValues" dxfId="0" priority="575"/>
  </conditionalFormatting>
  <conditionalFormatting sqref="D227">
    <cfRule type="duplicateValues" dxfId="0" priority="2871"/>
  </conditionalFormatting>
  <conditionalFormatting sqref="E227">
    <cfRule type="duplicateValues" dxfId="0" priority="2873"/>
  </conditionalFormatting>
  <conditionalFormatting sqref="A228">
    <cfRule type="duplicateValues" dxfId="0" priority="760"/>
  </conditionalFormatting>
  <conditionalFormatting sqref="D228">
    <cfRule type="duplicateValues" dxfId="0" priority="3961"/>
  </conditionalFormatting>
  <conditionalFormatting sqref="E228">
    <cfRule type="duplicateValues" dxfId="0" priority="4606"/>
  </conditionalFormatting>
  <conditionalFormatting sqref="A229">
    <cfRule type="duplicateValues" dxfId="0" priority="759"/>
  </conditionalFormatting>
  <conditionalFormatting sqref="D229">
    <cfRule type="duplicateValues" dxfId="0" priority="3960"/>
  </conditionalFormatting>
  <conditionalFormatting sqref="E229">
    <cfRule type="duplicateValues" dxfId="0" priority="4605"/>
  </conditionalFormatting>
  <conditionalFormatting sqref="A230">
    <cfRule type="duplicateValues" dxfId="0" priority="758"/>
  </conditionalFormatting>
  <conditionalFormatting sqref="D230">
    <cfRule type="duplicateValues" dxfId="0" priority="3959"/>
  </conditionalFormatting>
  <conditionalFormatting sqref="E230">
    <cfRule type="duplicateValues" dxfId="0" priority="4604"/>
  </conditionalFormatting>
  <conditionalFormatting sqref="A231">
    <cfRule type="duplicateValues" dxfId="0" priority="757"/>
  </conditionalFormatting>
  <conditionalFormatting sqref="D231">
    <cfRule type="duplicateValues" dxfId="0" priority="3958"/>
  </conditionalFormatting>
  <conditionalFormatting sqref="E231">
    <cfRule type="duplicateValues" dxfId="0" priority="4603"/>
  </conditionalFormatting>
  <conditionalFormatting sqref="A232">
    <cfRule type="duplicateValues" dxfId="0" priority="756"/>
  </conditionalFormatting>
  <conditionalFormatting sqref="D232">
    <cfRule type="duplicateValues" dxfId="0" priority="3957"/>
  </conditionalFormatting>
  <conditionalFormatting sqref="E232">
    <cfRule type="duplicateValues" dxfId="0" priority="4602"/>
  </conditionalFormatting>
  <conditionalFormatting sqref="A233">
    <cfRule type="duplicateValues" dxfId="0" priority="755"/>
  </conditionalFormatting>
  <conditionalFormatting sqref="D233">
    <cfRule type="duplicateValues" dxfId="0" priority="3956"/>
  </conditionalFormatting>
  <conditionalFormatting sqref="E233">
    <cfRule type="duplicateValues" dxfId="0" priority="4601"/>
  </conditionalFormatting>
  <conditionalFormatting sqref="A234">
    <cfRule type="duplicateValues" dxfId="0" priority="445"/>
  </conditionalFormatting>
  <conditionalFormatting sqref="D234">
    <cfRule type="duplicateValues" dxfId="0" priority="2170"/>
  </conditionalFormatting>
  <conditionalFormatting sqref="E234">
    <cfRule type="duplicateValues" dxfId="0" priority="2172"/>
  </conditionalFormatting>
  <conditionalFormatting sqref="A235">
    <cfRule type="duplicateValues" dxfId="0" priority="754"/>
  </conditionalFormatting>
  <conditionalFormatting sqref="D235">
    <cfRule type="duplicateValues" dxfId="0" priority="3955"/>
  </conditionalFormatting>
  <conditionalFormatting sqref="E235">
    <cfRule type="duplicateValues" dxfId="0" priority="4600"/>
  </conditionalFormatting>
  <conditionalFormatting sqref="A236">
    <cfRule type="duplicateValues" dxfId="0" priority="753"/>
  </conditionalFormatting>
  <conditionalFormatting sqref="D236">
    <cfRule type="duplicateValues" dxfId="0" priority="3954"/>
  </conditionalFormatting>
  <conditionalFormatting sqref="E236">
    <cfRule type="duplicateValues" dxfId="0" priority="4599"/>
  </conditionalFormatting>
  <conditionalFormatting sqref="A237">
    <cfRule type="duplicateValues" dxfId="0" priority="558"/>
  </conditionalFormatting>
  <conditionalFormatting sqref="D237">
    <cfRule type="duplicateValues" dxfId="0" priority="2804"/>
  </conditionalFormatting>
  <conditionalFormatting sqref="E237">
    <cfRule type="duplicateValues" dxfId="0" priority="2805"/>
  </conditionalFormatting>
  <conditionalFormatting sqref="A238">
    <cfRule type="duplicateValues" dxfId="0" priority="752"/>
  </conditionalFormatting>
  <conditionalFormatting sqref="D238">
    <cfRule type="duplicateValues" dxfId="0" priority="3953"/>
  </conditionalFormatting>
  <conditionalFormatting sqref="E238">
    <cfRule type="duplicateValues" dxfId="0" priority="4598"/>
  </conditionalFormatting>
  <conditionalFormatting sqref="A239">
    <cfRule type="duplicateValues" dxfId="0" priority="751"/>
  </conditionalFormatting>
  <conditionalFormatting sqref="D239">
    <cfRule type="duplicateValues" dxfId="0" priority="3952"/>
  </conditionalFormatting>
  <conditionalFormatting sqref="E239">
    <cfRule type="duplicateValues" dxfId="0" priority="4597"/>
  </conditionalFormatting>
  <conditionalFormatting sqref="A240">
    <cfRule type="duplicateValues" dxfId="0" priority="750"/>
  </conditionalFormatting>
  <conditionalFormatting sqref="D240">
    <cfRule type="duplicateValues" dxfId="0" priority="3951"/>
  </conditionalFormatting>
  <conditionalFormatting sqref="E240">
    <cfRule type="duplicateValues" dxfId="0" priority="4596"/>
  </conditionalFormatting>
  <conditionalFormatting sqref="A241">
    <cfRule type="duplicateValues" dxfId="0" priority="749"/>
  </conditionalFormatting>
  <conditionalFormatting sqref="D241">
    <cfRule type="duplicateValues" dxfId="0" priority="3950"/>
  </conditionalFormatting>
  <conditionalFormatting sqref="E241">
    <cfRule type="duplicateValues" dxfId="0" priority="4595"/>
  </conditionalFormatting>
  <conditionalFormatting sqref="A242">
    <cfRule type="duplicateValues" dxfId="0" priority="748"/>
  </conditionalFormatting>
  <conditionalFormatting sqref="D242">
    <cfRule type="duplicateValues" dxfId="0" priority="3949"/>
  </conditionalFormatting>
  <conditionalFormatting sqref="E242">
    <cfRule type="duplicateValues" dxfId="0" priority="4594"/>
  </conditionalFormatting>
  <conditionalFormatting sqref="A243">
    <cfRule type="duplicateValues" dxfId="0" priority="572"/>
  </conditionalFormatting>
  <conditionalFormatting sqref="D243">
    <cfRule type="duplicateValues" dxfId="0" priority="2862"/>
  </conditionalFormatting>
  <conditionalFormatting sqref="E243">
    <cfRule type="duplicateValues" dxfId="0" priority="2864"/>
  </conditionalFormatting>
  <conditionalFormatting sqref="A244">
    <cfRule type="duplicateValues" dxfId="0" priority="521"/>
  </conditionalFormatting>
  <conditionalFormatting sqref="D244">
    <cfRule type="duplicateValues" dxfId="0" priority="2611"/>
  </conditionalFormatting>
  <conditionalFormatting sqref="E244">
    <cfRule type="duplicateValues" dxfId="0" priority="2612"/>
  </conditionalFormatting>
  <conditionalFormatting sqref="A245">
    <cfRule type="duplicateValues" dxfId="0" priority="747"/>
  </conditionalFormatting>
  <conditionalFormatting sqref="D245">
    <cfRule type="duplicateValues" dxfId="0" priority="3948"/>
  </conditionalFormatting>
  <conditionalFormatting sqref="E245">
    <cfRule type="duplicateValues" dxfId="0" priority="4593"/>
  </conditionalFormatting>
  <conditionalFormatting sqref="A246">
    <cfRule type="duplicateValues" dxfId="0" priority="746"/>
  </conditionalFormatting>
  <conditionalFormatting sqref="D246">
    <cfRule type="duplicateValues" dxfId="0" priority="3947"/>
  </conditionalFormatting>
  <conditionalFormatting sqref="E246">
    <cfRule type="duplicateValues" dxfId="0" priority="4592"/>
  </conditionalFormatting>
  <conditionalFormatting sqref="A247">
    <cfRule type="duplicateValues" dxfId="0" priority="745"/>
  </conditionalFormatting>
  <conditionalFormatting sqref="D247">
    <cfRule type="duplicateValues" dxfId="0" priority="3946"/>
  </conditionalFormatting>
  <conditionalFormatting sqref="E247">
    <cfRule type="duplicateValues" dxfId="0" priority="4591"/>
  </conditionalFormatting>
  <conditionalFormatting sqref="A248">
    <cfRule type="duplicateValues" dxfId="0" priority="744"/>
  </conditionalFormatting>
  <conditionalFormatting sqref="D248">
    <cfRule type="duplicateValues" dxfId="0" priority="3945"/>
  </conditionalFormatting>
  <conditionalFormatting sqref="E248">
    <cfRule type="duplicateValues" dxfId="0" priority="4590"/>
  </conditionalFormatting>
  <conditionalFormatting sqref="A249">
    <cfRule type="duplicateValues" dxfId="0" priority="390"/>
  </conditionalFormatting>
  <conditionalFormatting sqref="D249">
    <cfRule type="duplicateValues" dxfId="0" priority="1684"/>
  </conditionalFormatting>
  <conditionalFormatting sqref="E249">
    <cfRule type="duplicateValues" dxfId="0" priority="1688"/>
  </conditionalFormatting>
  <conditionalFormatting sqref="A250">
    <cfRule type="duplicateValues" dxfId="0" priority="743"/>
  </conditionalFormatting>
  <conditionalFormatting sqref="D250">
    <cfRule type="duplicateValues" dxfId="0" priority="3944"/>
  </conditionalFormatting>
  <conditionalFormatting sqref="E250">
    <cfRule type="duplicateValues" dxfId="0" priority="4589"/>
  </conditionalFormatting>
  <conditionalFormatting sqref="A251">
    <cfRule type="duplicateValues" dxfId="0" priority="547"/>
  </conditionalFormatting>
  <conditionalFormatting sqref="D251">
    <cfRule type="duplicateValues" dxfId="0" priority="2762"/>
  </conditionalFormatting>
  <conditionalFormatting sqref="E251">
    <cfRule type="duplicateValues" dxfId="0" priority="2765"/>
  </conditionalFormatting>
  <conditionalFormatting sqref="A252">
    <cfRule type="duplicateValues" dxfId="0" priority="538"/>
  </conditionalFormatting>
  <conditionalFormatting sqref="D252">
    <cfRule type="duplicateValues" dxfId="0" priority="2692"/>
  </conditionalFormatting>
  <conditionalFormatting sqref="E252">
    <cfRule type="duplicateValues" dxfId="0" priority="2696"/>
  </conditionalFormatting>
  <conditionalFormatting sqref="A253">
    <cfRule type="duplicateValues" dxfId="0" priority="742"/>
  </conditionalFormatting>
  <conditionalFormatting sqref="D253">
    <cfRule type="duplicateValues" dxfId="0" priority="3943"/>
  </conditionalFormatting>
  <conditionalFormatting sqref="E253">
    <cfRule type="duplicateValues" dxfId="0" priority="4588"/>
  </conditionalFormatting>
  <conditionalFormatting sqref="A254">
    <cfRule type="duplicateValues" dxfId="0" priority="421"/>
  </conditionalFormatting>
  <conditionalFormatting sqref="D254">
    <cfRule type="duplicateValues" dxfId="0" priority="2035"/>
  </conditionalFormatting>
  <conditionalFormatting sqref="E254">
    <cfRule type="duplicateValues" dxfId="0" priority="2041"/>
  </conditionalFormatting>
  <conditionalFormatting sqref="A255">
    <cfRule type="duplicateValues" dxfId="0" priority="741"/>
  </conditionalFormatting>
  <conditionalFormatting sqref="D255">
    <cfRule type="duplicateValues" dxfId="0" priority="3942"/>
  </conditionalFormatting>
  <conditionalFormatting sqref="E255">
    <cfRule type="duplicateValues" dxfId="0" priority="4587"/>
  </conditionalFormatting>
  <conditionalFormatting sqref="A256">
    <cfRule type="duplicateValues" dxfId="0" priority="740"/>
  </conditionalFormatting>
  <conditionalFormatting sqref="D256">
    <cfRule type="duplicateValues" dxfId="0" priority="3941"/>
  </conditionalFormatting>
  <conditionalFormatting sqref="E256">
    <cfRule type="duplicateValues" dxfId="0" priority="4586"/>
  </conditionalFormatting>
  <conditionalFormatting sqref="A257">
    <cfRule type="duplicateValues" dxfId="0" priority="739"/>
  </conditionalFormatting>
  <conditionalFormatting sqref="D257">
    <cfRule type="duplicateValues" dxfId="0" priority="3940"/>
  </conditionalFormatting>
  <conditionalFormatting sqref="E257">
    <cfRule type="duplicateValues" dxfId="0" priority="4585"/>
  </conditionalFormatting>
  <conditionalFormatting sqref="A258">
    <cfRule type="duplicateValues" dxfId="0" priority="431"/>
  </conditionalFormatting>
  <conditionalFormatting sqref="D258">
    <cfRule type="duplicateValues" dxfId="0" priority="2093"/>
  </conditionalFormatting>
  <conditionalFormatting sqref="E258">
    <cfRule type="duplicateValues" dxfId="0" priority="2094"/>
  </conditionalFormatting>
  <conditionalFormatting sqref="A259">
    <cfRule type="duplicateValues" dxfId="0" priority="394"/>
  </conditionalFormatting>
  <conditionalFormatting sqref="D259">
    <cfRule type="duplicateValues" dxfId="0" priority="1741"/>
  </conditionalFormatting>
  <conditionalFormatting sqref="E259">
    <cfRule type="duplicateValues" dxfId="0" priority="1745"/>
  </conditionalFormatting>
  <conditionalFormatting sqref="A260">
    <cfRule type="duplicateValues" dxfId="0" priority="738"/>
  </conditionalFormatting>
  <conditionalFormatting sqref="D260">
    <cfRule type="duplicateValues" dxfId="0" priority="3939"/>
  </conditionalFormatting>
  <conditionalFormatting sqref="E260">
    <cfRule type="duplicateValues" dxfId="0" priority="4584"/>
  </conditionalFormatting>
  <conditionalFormatting sqref="A261">
    <cfRule type="duplicateValues" dxfId="0" priority="389"/>
  </conditionalFormatting>
  <conditionalFormatting sqref="D261">
    <cfRule type="duplicateValues" dxfId="0" priority="1677"/>
  </conditionalFormatting>
  <conditionalFormatting sqref="E261">
    <cfRule type="duplicateValues" dxfId="0" priority="1681"/>
  </conditionalFormatting>
  <conditionalFormatting sqref="A262">
    <cfRule type="duplicateValues" dxfId="0" priority="559"/>
  </conditionalFormatting>
  <conditionalFormatting sqref="D262">
    <cfRule type="duplicateValues" dxfId="0" priority="2806"/>
  </conditionalFormatting>
  <conditionalFormatting sqref="E262">
    <cfRule type="duplicateValues" dxfId="0" priority="2808"/>
  </conditionalFormatting>
  <conditionalFormatting sqref="A263">
    <cfRule type="duplicateValues" dxfId="0" priority="737"/>
  </conditionalFormatting>
  <conditionalFormatting sqref="D263">
    <cfRule type="duplicateValues" dxfId="0" priority="3938"/>
  </conditionalFormatting>
  <conditionalFormatting sqref="E263">
    <cfRule type="duplicateValues" dxfId="0" priority="4583"/>
  </conditionalFormatting>
  <conditionalFormatting sqref="A264">
    <cfRule type="duplicateValues" dxfId="0" priority="438"/>
  </conditionalFormatting>
  <conditionalFormatting sqref="D264">
    <cfRule type="duplicateValues" dxfId="0" priority="2132"/>
  </conditionalFormatting>
  <conditionalFormatting sqref="E264">
    <cfRule type="duplicateValues" dxfId="0" priority="2136"/>
  </conditionalFormatting>
  <conditionalFormatting sqref="A265">
    <cfRule type="duplicateValues" dxfId="0" priority="736"/>
  </conditionalFormatting>
  <conditionalFormatting sqref="D265">
    <cfRule type="duplicateValues" dxfId="0" priority="3937"/>
  </conditionalFormatting>
  <conditionalFormatting sqref="E265">
    <cfRule type="duplicateValues" dxfId="0" priority="4582"/>
  </conditionalFormatting>
  <conditionalFormatting sqref="A266">
    <cfRule type="duplicateValues" dxfId="0" priority="480"/>
  </conditionalFormatting>
  <conditionalFormatting sqref="D266">
    <cfRule type="duplicateValues" dxfId="0" priority="2377"/>
  </conditionalFormatting>
  <conditionalFormatting sqref="E266">
    <cfRule type="duplicateValues" dxfId="0" priority="2381"/>
  </conditionalFormatting>
  <conditionalFormatting sqref="A267">
    <cfRule type="duplicateValues" dxfId="0" priority="735"/>
  </conditionalFormatting>
  <conditionalFormatting sqref="D267">
    <cfRule type="duplicateValues" dxfId="0" priority="3936"/>
  </conditionalFormatting>
  <conditionalFormatting sqref="E267">
    <cfRule type="duplicateValues" dxfId="0" priority="4581"/>
  </conditionalFormatting>
  <conditionalFormatting sqref="A268">
    <cfRule type="duplicateValues" dxfId="0" priority="461"/>
  </conditionalFormatting>
  <conditionalFormatting sqref="D268">
    <cfRule type="duplicateValues" dxfId="0" priority="2254"/>
  </conditionalFormatting>
  <conditionalFormatting sqref="E268">
    <cfRule type="duplicateValues" dxfId="0" priority="2255"/>
  </conditionalFormatting>
  <conditionalFormatting sqref="A269">
    <cfRule type="duplicateValues" dxfId="0" priority="550"/>
  </conditionalFormatting>
  <conditionalFormatting sqref="D269">
    <cfRule type="duplicateValues" dxfId="0" priority="2774"/>
  </conditionalFormatting>
  <conditionalFormatting sqref="E269">
    <cfRule type="duplicateValues" dxfId="0" priority="2777"/>
  </conditionalFormatting>
  <conditionalFormatting sqref="A270">
    <cfRule type="duplicateValues" dxfId="0" priority="734"/>
  </conditionalFormatting>
  <conditionalFormatting sqref="D270">
    <cfRule type="duplicateValues" dxfId="0" priority="3935"/>
  </conditionalFormatting>
  <conditionalFormatting sqref="E270">
    <cfRule type="duplicateValues" dxfId="0" priority="4580"/>
  </conditionalFormatting>
  <conditionalFormatting sqref="A271">
    <cfRule type="duplicateValues" dxfId="0" priority="733"/>
  </conditionalFormatting>
  <conditionalFormatting sqref="D271">
    <cfRule type="duplicateValues" dxfId="0" priority="3934"/>
  </conditionalFormatting>
  <conditionalFormatting sqref="E271">
    <cfRule type="duplicateValues" dxfId="0" priority="4579"/>
  </conditionalFormatting>
  <conditionalFormatting sqref="A272">
    <cfRule type="duplicateValues" dxfId="0" priority="732"/>
  </conditionalFormatting>
  <conditionalFormatting sqref="D272">
    <cfRule type="duplicateValues" dxfId="0" priority="3933"/>
  </conditionalFormatting>
  <conditionalFormatting sqref="E272">
    <cfRule type="duplicateValues" dxfId="0" priority="4578"/>
  </conditionalFormatting>
  <conditionalFormatting sqref="A273">
    <cfRule type="duplicateValues" dxfId="0" priority="731"/>
  </conditionalFormatting>
  <conditionalFormatting sqref="D273">
    <cfRule type="duplicateValues" dxfId="0" priority="3932"/>
  </conditionalFormatting>
  <conditionalFormatting sqref="E273">
    <cfRule type="duplicateValues" dxfId="0" priority="4577"/>
  </conditionalFormatting>
  <conditionalFormatting sqref="A274">
    <cfRule type="duplicateValues" dxfId="0" priority="465"/>
  </conditionalFormatting>
  <conditionalFormatting sqref="D274">
    <cfRule type="duplicateValues" dxfId="0" priority="2278"/>
  </conditionalFormatting>
  <conditionalFormatting sqref="E274">
    <cfRule type="duplicateValues" dxfId="0" priority="2279"/>
  </conditionalFormatting>
  <conditionalFormatting sqref="A275">
    <cfRule type="duplicateValues" dxfId="0" priority="434"/>
  </conditionalFormatting>
  <conditionalFormatting sqref="D275">
    <cfRule type="duplicateValues" dxfId="0" priority="2102"/>
  </conditionalFormatting>
  <conditionalFormatting sqref="E275">
    <cfRule type="duplicateValues" dxfId="0" priority="2104"/>
  </conditionalFormatting>
  <conditionalFormatting sqref="A276">
    <cfRule type="duplicateValues" dxfId="0" priority="730"/>
  </conditionalFormatting>
  <conditionalFormatting sqref="D276">
    <cfRule type="duplicateValues" dxfId="0" priority="3931"/>
  </conditionalFormatting>
  <conditionalFormatting sqref="E276">
    <cfRule type="duplicateValues" dxfId="0" priority="4576"/>
  </conditionalFormatting>
  <conditionalFormatting sqref="A277">
    <cfRule type="duplicateValues" dxfId="0" priority="509"/>
  </conditionalFormatting>
  <conditionalFormatting sqref="D277">
    <cfRule type="duplicateValues" dxfId="0" priority="2556"/>
  </conditionalFormatting>
  <conditionalFormatting sqref="E277">
    <cfRule type="duplicateValues" dxfId="0" priority="2557"/>
  </conditionalFormatting>
  <conditionalFormatting sqref="A278">
    <cfRule type="duplicateValues" dxfId="0" priority="729"/>
  </conditionalFormatting>
  <conditionalFormatting sqref="D278">
    <cfRule type="duplicateValues" dxfId="0" priority="3930"/>
  </conditionalFormatting>
  <conditionalFormatting sqref="E278">
    <cfRule type="duplicateValues" dxfId="0" priority="4575"/>
  </conditionalFormatting>
  <conditionalFormatting sqref="A279">
    <cfRule type="duplicateValues" dxfId="0" priority="507"/>
  </conditionalFormatting>
  <conditionalFormatting sqref="D279">
    <cfRule type="duplicateValues" dxfId="0" priority="2551"/>
  </conditionalFormatting>
  <conditionalFormatting sqref="E279">
    <cfRule type="duplicateValues" dxfId="0" priority="2552"/>
  </conditionalFormatting>
  <conditionalFormatting sqref="A280">
    <cfRule type="duplicateValues" dxfId="0" priority="728"/>
  </conditionalFormatting>
  <conditionalFormatting sqref="D280">
    <cfRule type="duplicateValues" dxfId="0" priority="3929"/>
  </conditionalFormatting>
  <conditionalFormatting sqref="E280">
    <cfRule type="duplicateValues" dxfId="0" priority="4574"/>
  </conditionalFormatting>
  <conditionalFormatting sqref="A281">
    <cfRule type="duplicateValues" dxfId="0" priority="541"/>
  </conditionalFormatting>
  <conditionalFormatting sqref="D281">
    <cfRule type="duplicateValues" dxfId="0" priority="2712"/>
  </conditionalFormatting>
  <conditionalFormatting sqref="E281">
    <cfRule type="duplicateValues" dxfId="0" priority="2716"/>
  </conditionalFormatting>
  <conditionalFormatting sqref="A282">
    <cfRule type="duplicateValues" dxfId="0" priority="727"/>
  </conditionalFormatting>
  <conditionalFormatting sqref="D282">
    <cfRule type="duplicateValues" dxfId="0" priority="3928"/>
  </conditionalFormatting>
  <conditionalFormatting sqref="E282">
    <cfRule type="duplicateValues" dxfId="0" priority="4573"/>
  </conditionalFormatting>
  <conditionalFormatting sqref="A283">
    <cfRule type="duplicateValues" dxfId="0" priority="726"/>
  </conditionalFormatting>
  <conditionalFormatting sqref="D283">
    <cfRule type="duplicateValues" dxfId="0" priority="3927"/>
  </conditionalFormatting>
  <conditionalFormatting sqref="E283">
    <cfRule type="duplicateValues" dxfId="0" priority="4572"/>
  </conditionalFormatting>
  <conditionalFormatting sqref="A284">
    <cfRule type="duplicateValues" dxfId="0" priority="725"/>
  </conditionalFormatting>
  <conditionalFormatting sqref="D284">
    <cfRule type="duplicateValues" dxfId="0" priority="3926"/>
  </conditionalFormatting>
  <conditionalFormatting sqref="E284">
    <cfRule type="duplicateValues" dxfId="0" priority="4571"/>
  </conditionalFormatting>
  <conditionalFormatting sqref="A285">
    <cfRule type="duplicateValues" dxfId="0" priority="724"/>
  </conditionalFormatting>
  <conditionalFormatting sqref="D285">
    <cfRule type="duplicateValues" dxfId="0" priority="3925"/>
  </conditionalFormatting>
  <conditionalFormatting sqref="E285">
    <cfRule type="duplicateValues" dxfId="0" priority="4570"/>
  </conditionalFormatting>
  <conditionalFormatting sqref="A286">
    <cfRule type="duplicateValues" dxfId="0" priority="723"/>
  </conditionalFormatting>
  <conditionalFormatting sqref="D286">
    <cfRule type="duplicateValues" dxfId="0" priority="3924"/>
  </conditionalFormatting>
  <conditionalFormatting sqref="E286">
    <cfRule type="duplicateValues" dxfId="0" priority="4569"/>
  </conditionalFormatting>
  <conditionalFormatting sqref="A287">
    <cfRule type="duplicateValues" dxfId="0" priority="540"/>
  </conditionalFormatting>
  <conditionalFormatting sqref="D287">
    <cfRule type="duplicateValues" dxfId="0" priority="2707"/>
  </conditionalFormatting>
  <conditionalFormatting sqref="E287">
    <cfRule type="duplicateValues" dxfId="0" priority="2711"/>
  </conditionalFormatting>
  <conditionalFormatting sqref="A288">
    <cfRule type="duplicateValues" dxfId="0" priority="722"/>
  </conditionalFormatting>
  <conditionalFormatting sqref="D288">
    <cfRule type="duplicateValues" dxfId="0" priority="3923"/>
  </conditionalFormatting>
  <conditionalFormatting sqref="E288">
    <cfRule type="duplicateValues" dxfId="0" priority="4568"/>
  </conditionalFormatting>
  <conditionalFormatting sqref="A289">
    <cfRule type="duplicateValues" dxfId="0" priority="419"/>
  </conditionalFormatting>
  <conditionalFormatting sqref="D289">
    <cfRule type="duplicateValues" dxfId="0" priority="2021"/>
  </conditionalFormatting>
  <conditionalFormatting sqref="E289">
    <cfRule type="duplicateValues" dxfId="0" priority="2027"/>
  </conditionalFormatting>
  <conditionalFormatting sqref="A290">
    <cfRule type="duplicateValues" dxfId="0" priority="721"/>
  </conditionalFormatting>
  <conditionalFormatting sqref="D290">
    <cfRule type="duplicateValues" dxfId="0" priority="3922"/>
  </conditionalFormatting>
  <conditionalFormatting sqref="E290">
    <cfRule type="duplicateValues" dxfId="0" priority="4567"/>
  </conditionalFormatting>
  <conditionalFormatting sqref="A291">
    <cfRule type="duplicateValues" dxfId="0" priority="720"/>
  </conditionalFormatting>
  <conditionalFormatting sqref="D291">
    <cfRule type="duplicateValues" dxfId="0" priority="3921"/>
  </conditionalFormatting>
  <conditionalFormatting sqref="E291">
    <cfRule type="duplicateValues" dxfId="0" priority="4566"/>
  </conditionalFormatting>
  <conditionalFormatting sqref="A292">
    <cfRule type="duplicateValues" dxfId="0" priority="719"/>
  </conditionalFormatting>
  <conditionalFormatting sqref="D292">
    <cfRule type="duplicateValues" dxfId="0" priority="3920"/>
  </conditionalFormatting>
  <conditionalFormatting sqref="E292">
    <cfRule type="duplicateValues" dxfId="0" priority="4565"/>
  </conditionalFormatting>
  <conditionalFormatting sqref="A293">
    <cfRule type="duplicateValues" dxfId="0" priority="718"/>
  </conditionalFormatting>
  <conditionalFormatting sqref="D293">
    <cfRule type="duplicateValues" dxfId="0" priority="3919"/>
  </conditionalFormatting>
  <conditionalFormatting sqref="E293">
    <cfRule type="duplicateValues" dxfId="0" priority="4564"/>
  </conditionalFormatting>
  <conditionalFormatting sqref="A294">
    <cfRule type="duplicateValues" dxfId="0" priority="717"/>
  </conditionalFormatting>
  <conditionalFormatting sqref="D294">
    <cfRule type="duplicateValues" dxfId="0" priority="3918"/>
  </conditionalFormatting>
  <conditionalFormatting sqref="E294">
    <cfRule type="duplicateValues" dxfId="0" priority="4563"/>
  </conditionalFormatting>
  <conditionalFormatting sqref="A295">
    <cfRule type="duplicateValues" dxfId="0" priority="716"/>
  </conditionalFormatting>
  <conditionalFormatting sqref="D295">
    <cfRule type="duplicateValues" dxfId="0" priority="3917"/>
  </conditionalFormatting>
  <conditionalFormatting sqref="E295">
    <cfRule type="duplicateValues" dxfId="0" priority="4562"/>
  </conditionalFormatting>
  <conditionalFormatting sqref="A296">
    <cfRule type="duplicateValues" dxfId="0" priority="715"/>
  </conditionalFormatting>
  <conditionalFormatting sqref="D296">
    <cfRule type="duplicateValues" dxfId="0" priority="3916"/>
  </conditionalFormatting>
  <conditionalFormatting sqref="E296">
    <cfRule type="duplicateValues" dxfId="0" priority="4561"/>
  </conditionalFormatting>
  <conditionalFormatting sqref="A297">
    <cfRule type="duplicateValues" dxfId="0" priority="714"/>
  </conditionalFormatting>
  <conditionalFormatting sqref="D297">
    <cfRule type="duplicateValues" dxfId="0" priority="3915"/>
  </conditionalFormatting>
  <conditionalFormatting sqref="E297">
    <cfRule type="duplicateValues" dxfId="0" priority="4560"/>
  </conditionalFormatting>
  <conditionalFormatting sqref="A298">
    <cfRule type="duplicateValues" dxfId="0" priority="713"/>
  </conditionalFormatting>
  <conditionalFormatting sqref="D298">
    <cfRule type="duplicateValues" dxfId="0" priority="3914"/>
  </conditionalFormatting>
  <conditionalFormatting sqref="E298">
    <cfRule type="duplicateValues" dxfId="0" priority="4559"/>
  </conditionalFormatting>
  <conditionalFormatting sqref="A299">
    <cfRule type="duplicateValues" dxfId="0" priority="712"/>
  </conditionalFormatting>
  <conditionalFormatting sqref="D299">
    <cfRule type="duplicateValues" dxfId="0" priority="3913"/>
  </conditionalFormatting>
  <conditionalFormatting sqref="E299">
    <cfRule type="duplicateValues" dxfId="0" priority="4558"/>
  </conditionalFormatting>
  <conditionalFormatting sqref="A300">
    <cfRule type="duplicateValues" dxfId="0" priority="711"/>
  </conditionalFormatting>
  <conditionalFormatting sqref="D300">
    <cfRule type="duplicateValues" dxfId="0" priority="3912"/>
  </conditionalFormatting>
  <conditionalFormatting sqref="E300">
    <cfRule type="duplicateValues" dxfId="0" priority="4557"/>
  </conditionalFormatting>
  <conditionalFormatting sqref="A301">
    <cfRule type="duplicateValues" dxfId="0" priority="710"/>
  </conditionalFormatting>
  <conditionalFormatting sqref="D301">
    <cfRule type="duplicateValues" dxfId="0" priority="3911"/>
  </conditionalFormatting>
  <conditionalFormatting sqref="E301">
    <cfRule type="duplicateValues" dxfId="0" priority="4556"/>
  </conditionalFormatting>
  <conditionalFormatting sqref="A302">
    <cfRule type="duplicateValues" dxfId="0" priority="709"/>
  </conditionalFormatting>
  <conditionalFormatting sqref="D302">
    <cfRule type="duplicateValues" dxfId="0" priority="3910"/>
  </conditionalFormatting>
  <conditionalFormatting sqref="E302">
    <cfRule type="duplicateValues" dxfId="0" priority="4555"/>
  </conditionalFormatting>
  <conditionalFormatting sqref="A303">
    <cfRule type="duplicateValues" dxfId="0" priority="708"/>
  </conditionalFormatting>
  <conditionalFormatting sqref="D303">
    <cfRule type="duplicateValues" dxfId="0" priority="3905"/>
  </conditionalFormatting>
  <conditionalFormatting sqref="E303">
    <cfRule type="duplicateValues" dxfId="0" priority="4550"/>
  </conditionalFormatting>
  <conditionalFormatting sqref="A304">
    <cfRule type="duplicateValues" dxfId="0" priority="707"/>
  </conditionalFormatting>
  <conditionalFormatting sqref="D304">
    <cfRule type="duplicateValues" dxfId="0" priority="3904"/>
  </conditionalFormatting>
  <conditionalFormatting sqref="E304">
    <cfRule type="duplicateValues" dxfId="0" priority="4549"/>
  </conditionalFormatting>
  <conditionalFormatting sqref="A305">
    <cfRule type="duplicateValues" dxfId="0" priority="706"/>
  </conditionalFormatting>
  <conditionalFormatting sqref="D305">
    <cfRule type="duplicateValues" dxfId="0" priority="3903"/>
  </conditionalFormatting>
  <conditionalFormatting sqref="E305">
    <cfRule type="duplicateValues" dxfId="0" priority="4548"/>
  </conditionalFormatting>
  <conditionalFormatting sqref="A306">
    <cfRule type="duplicateValues" dxfId="0" priority="705"/>
  </conditionalFormatting>
  <conditionalFormatting sqref="D306">
    <cfRule type="duplicateValues" dxfId="0" priority="3902"/>
  </conditionalFormatting>
  <conditionalFormatting sqref="E306">
    <cfRule type="duplicateValues" dxfId="0" priority="4547"/>
  </conditionalFormatting>
  <conditionalFormatting sqref="A307">
    <cfRule type="duplicateValues" dxfId="0" priority="479"/>
  </conditionalFormatting>
  <conditionalFormatting sqref="D307">
    <cfRule type="duplicateValues" dxfId="0" priority="2368"/>
  </conditionalFormatting>
  <conditionalFormatting sqref="E307">
    <cfRule type="duplicateValues" dxfId="0" priority="2372"/>
  </conditionalFormatting>
  <conditionalFormatting sqref="A308">
    <cfRule type="duplicateValues" dxfId="0" priority="704"/>
  </conditionalFormatting>
  <conditionalFormatting sqref="D308">
    <cfRule type="duplicateValues" dxfId="0" priority="3901"/>
  </conditionalFormatting>
  <conditionalFormatting sqref="E308">
    <cfRule type="duplicateValues" dxfId="0" priority="4546"/>
  </conditionalFormatting>
  <conditionalFormatting sqref="A309">
    <cfRule type="duplicateValues" dxfId="0" priority="703"/>
  </conditionalFormatting>
  <conditionalFormatting sqref="D309">
    <cfRule type="duplicateValues" dxfId="0" priority="3900"/>
  </conditionalFormatting>
  <conditionalFormatting sqref="E309">
    <cfRule type="duplicateValues" dxfId="0" priority="4545"/>
  </conditionalFormatting>
  <conditionalFormatting sqref="A310">
    <cfRule type="duplicateValues" dxfId="0" priority="702"/>
  </conditionalFormatting>
  <conditionalFormatting sqref="D310">
    <cfRule type="duplicateValues" dxfId="0" priority="3899"/>
  </conditionalFormatting>
  <conditionalFormatting sqref="E310">
    <cfRule type="duplicateValues" dxfId="0" priority="4544"/>
  </conditionalFormatting>
  <conditionalFormatting sqref="A311">
    <cfRule type="duplicateValues" dxfId="0" priority="506"/>
  </conditionalFormatting>
  <conditionalFormatting sqref="D311">
    <cfRule type="duplicateValues" dxfId="0" priority="2546"/>
  </conditionalFormatting>
  <conditionalFormatting sqref="E311">
    <cfRule type="duplicateValues" dxfId="0" priority="2550"/>
  </conditionalFormatting>
  <conditionalFormatting sqref="A312">
    <cfRule type="duplicateValues" dxfId="0" priority="701"/>
  </conditionalFormatting>
  <conditionalFormatting sqref="D312">
    <cfRule type="duplicateValues" dxfId="0" priority="3898"/>
  </conditionalFormatting>
  <conditionalFormatting sqref="E312">
    <cfRule type="duplicateValues" dxfId="0" priority="4543"/>
  </conditionalFormatting>
  <conditionalFormatting sqref="A313">
    <cfRule type="duplicateValues" dxfId="0" priority="700"/>
  </conditionalFormatting>
  <conditionalFormatting sqref="D313">
    <cfRule type="duplicateValues" dxfId="0" priority="3897"/>
  </conditionalFormatting>
  <conditionalFormatting sqref="E313">
    <cfRule type="duplicateValues" dxfId="0" priority="4542"/>
  </conditionalFormatting>
  <conditionalFormatting sqref="A314">
    <cfRule type="duplicateValues" dxfId="0" priority="446"/>
  </conditionalFormatting>
  <conditionalFormatting sqref="D314">
    <cfRule type="duplicateValues" dxfId="0" priority="2173"/>
  </conditionalFormatting>
  <conditionalFormatting sqref="E314">
    <cfRule type="duplicateValues" dxfId="0" priority="2175"/>
  </conditionalFormatting>
  <conditionalFormatting sqref="A315">
    <cfRule type="duplicateValues" dxfId="0" priority="699"/>
  </conditionalFormatting>
  <conditionalFormatting sqref="D315">
    <cfRule type="duplicateValues" dxfId="0" priority="3896"/>
  </conditionalFormatting>
  <conditionalFormatting sqref="E315">
    <cfRule type="duplicateValues" dxfId="0" priority="4541"/>
  </conditionalFormatting>
  <conditionalFormatting sqref="A316">
    <cfRule type="duplicateValues" dxfId="0" priority="447"/>
  </conditionalFormatting>
  <conditionalFormatting sqref="D316">
    <cfRule type="duplicateValues" dxfId="0" priority="2176"/>
  </conditionalFormatting>
  <conditionalFormatting sqref="E316">
    <cfRule type="duplicateValues" dxfId="0" priority="2180"/>
  </conditionalFormatting>
  <conditionalFormatting sqref="A317">
    <cfRule type="duplicateValues" dxfId="0" priority="698"/>
  </conditionalFormatting>
  <conditionalFormatting sqref="D317">
    <cfRule type="duplicateValues" dxfId="0" priority="3895"/>
  </conditionalFormatting>
  <conditionalFormatting sqref="E317">
    <cfRule type="duplicateValues" dxfId="0" priority="4540"/>
  </conditionalFormatting>
  <conditionalFormatting sqref="A318">
    <cfRule type="duplicateValues" dxfId="0" priority="555"/>
  </conditionalFormatting>
  <conditionalFormatting sqref="D318">
    <cfRule type="duplicateValues" dxfId="0" priority="2794"/>
  </conditionalFormatting>
  <conditionalFormatting sqref="E318">
    <cfRule type="duplicateValues" dxfId="0" priority="2796"/>
  </conditionalFormatting>
  <conditionalFormatting sqref="A319">
    <cfRule type="duplicateValues" dxfId="0" priority="697"/>
  </conditionalFormatting>
  <conditionalFormatting sqref="D319">
    <cfRule type="duplicateValues" dxfId="0" priority="3894"/>
  </conditionalFormatting>
  <conditionalFormatting sqref="E319">
    <cfRule type="duplicateValues" dxfId="0" priority="4539"/>
  </conditionalFormatting>
  <conditionalFormatting sqref="A320">
    <cfRule type="duplicateValues" dxfId="0" priority="696"/>
  </conditionalFormatting>
  <conditionalFormatting sqref="D320">
    <cfRule type="duplicateValues" dxfId="0" priority="3893"/>
  </conditionalFormatting>
  <conditionalFormatting sqref="E320">
    <cfRule type="duplicateValues" dxfId="0" priority="4538"/>
  </conditionalFormatting>
  <conditionalFormatting sqref="A321">
    <cfRule type="duplicateValues" dxfId="0" priority="695"/>
  </conditionalFormatting>
  <conditionalFormatting sqref="D321">
    <cfRule type="duplicateValues" dxfId="0" priority="3892"/>
  </conditionalFormatting>
  <conditionalFormatting sqref="E321">
    <cfRule type="duplicateValues" dxfId="0" priority="4537"/>
  </conditionalFormatting>
  <conditionalFormatting sqref="A322">
    <cfRule type="duplicateValues" dxfId="0" priority="420"/>
  </conditionalFormatting>
  <conditionalFormatting sqref="D322">
    <cfRule type="duplicateValues" dxfId="0" priority="2028"/>
  </conditionalFormatting>
  <conditionalFormatting sqref="E322">
    <cfRule type="duplicateValues" dxfId="0" priority="2034"/>
  </conditionalFormatting>
  <conditionalFormatting sqref="A323">
    <cfRule type="duplicateValues" dxfId="0" priority="694"/>
  </conditionalFormatting>
  <conditionalFormatting sqref="D323">
    <cfRule type="duplicateValues" dxfId="0" priority="3891"/>
  </conditionalFormatting>
  <conditionalFormatting sqref="E323">
    <cfRule type="duplicateValues" dxfId="0" priority="4536"/>
  </conditionalFormatting>
  <conditionalFormatting sqref="A324">
    <cfRule type="duplicateValues" dxfId="0" priority="693"/>
  </conditionalFormatting>
  <conditionalFormatting sqref="D324">
    <cfRule type="duplicateValues" dxfId="0" priority="3890"/>
  </conditionalFormatting>
  <conditionalFormatting sqref="E324">
    <cfRule type="duplicateValues" dxfId="0" priority="4535"/>
  </conditionalFormatting>
  <conditionalFormatting sqref="A325">
    <cfRule type="duplicateValues" dxfId="0" priority="561"/>
  </conditionalFormatting>
  <conditionalFormatting sqref="D325">
    <cfRule type="duplicateValues" dxfId="0" priority="2812"/>
  </conditionalFormatting>
  <conditionalFormatting sqref="E325">
    <cfRule type="duplicateValues" dxfId="0" priority="2814"/>
  </conditionalFormatting>
  <conditionalFormatting sqref="A326">
    <cfRule type="duplicateValues" dxfId="0" priority="692"/>
  </conditionalFormatting>
  <conditionalFormatting sqref="D326">
    <cfRule type="duplicateValues" dxfId="0" priority="3889"/>
  </conditionalFormatting>
  <conditionalFormatting sqref="E326">
    <cfRule type="duplicateValues" dxfId="0" priority="4534"/>
  </conditionalFormatting>
  <conditionalFormatting sqref="A327">
    <cfRule type="duplicateValues" dxfId="0" priority="691"/>
  </conditionalFormatting>
  <conditionalFormatting sqref="D327">
    <cfRule type="duplicateValues" dxfId="0" priority="3888"/>
  </conditionalFormatting>
  <conditionalFormatting sqref="E327">
    <cfRule type="duplicateValues" dxfId="0" priority="4533"/>
  </conditionalFormatting>
  <conditionalFormatting sqref="A328">
    <cfRule type="duplicateValues" dxfId="0" priority="491"/>
  </conditionalFormatting>
  <conditionalFormatting sqref="D328">
    <cfRule type="duplicateValues" dxfId="0" priority="2469"/>
  </conditionalFormatting>
  <conditionalFormatting sqref="E328">
    <cfRule type="duplicateValues" dxfId="0" priority="2473"/>
  </conditionalFormatting>
  <conditionalFormatting sqref="A329">
    <cfRule type="duplicateValues" dxfId="0" priority="690"/>
  </conditionalFormatting>
  <conditionalFormatting sqref="D329">
    <cfRule type="duplicateValues" dxfId="0" priority="3887"/>
  </conditionalFormatting>
  <conditionalFormatting sqref="E329">
    <cfRule type="duplicateValues" dxfId="0" priority="4532"/>
  </conditionalFormatting>
  <conditionalFormatting sqref="A330">
    <cfRule type="duplicateValues" dxfId="0" priority="689"/>
  </conditionalFormatting>
  <conditionalFormatting sqref="D330">
    <cfRule type="duplicateValues" dxfId="0" priority="3886"/>
  </conditionalFormatting>
  <conditionalFormatting sqref="E330">
    <cfRule type="duplicateValues" dxfId="0" priority="4531"/>
  </conditionalFormatting>
  <conditionalFormatting sqref="A331">
    <cfRule type="duplicateValues" dxfId="0" priority="688"/>
  </conditionalFormatting>
  <conditionalFormatting sqref="D331">
    <cfRule type="duplicateValues" dxfId="0" priority="3885"/>
  </conditionalFormatting>
  <conditionalFormatting sqref="E331">
    <cfRule type="duplicateValues" dxfId="0" priority="4530"/>
  </conditionalFormatting>
  <conditionalFormatting sqref="A332">
    <cfRule type="duplicateValues" dxfId="0" priority="511"/>
  </conditionalFormatting>
  <conditionalFormatting sqref="D332">
    <cfRule type="duplicateValues" dxfId="0" priority="2564"/>
  </conditionalFormatting>
  <conditionalFormatting sqref="E332">
    <cfRule type="duplicateValues" dxfId="0" priority="2567"/>
  </conditionalFormatting>
  <conditionalFormatting sqref="A333">
    <cfRule type="duplicateValues" dxfId="0" priority="467"/>
  </conditionalFormatting>
  <conditionalFormatting sqref="D333">
    <cfRule type="duplicateValues" dxfId="0" priority="2283"/>
  </conditionalFormatting>
  <conditionalFormatting sqref="E333">
    <cfRule type="duplicateValues" dxfId="0" priority="2286"/>
  </conditionalFormatting>
  <conditionalFormatting sqref="A334">
    <cfRule type="duplicateValues" dxfId="0" priority="687"/>
  </conditionalFormatting>
  <conditionalFormatting sqref="D334">
    <cfRule type="duplicateValues" dxfId="0" priority="3884"/>
  </conditionalFormatting>
  <conditionalFormatting sqref="E334">
    <cfRule type="duplicateValues" dxfId="0" priority="4529"/>
  </conditionalFormatting>
  <conditionalFormatting sqref="A335">
    <cfRule type="duplicateValues" dxfId="0" priority="686"/>
  </conditionalFormatting>
  <conditionalFormatting sqref="D335">
    <cfRule type="duplicateValues" dxfId="0" priority="3883"/>
  </conditionalFormatting>
  <conditionalFormatting sqref="E335">
    <cfRule type="duplicateValues" dxfId="0" priority="4528"/>
  </conditionalFormatting>
  <conditionalFormatting sqref="A336">
    <cfRule type="duplicateValues" dxfId="0" priority="685"/>
  </conditionalFormatting>
  <conditionalFormatting sqref="D336">
    <cfRule type="duplicateValues" dxfId="0" priority="3882"/>
  </conditionalFormatting>
  <conditionalFormatting sqref="E336">
    <cfRule type="duplicateValues" dxfId="0" priority="4527"/>
  </conditionalFormatting>
  <conditionalFormatting sqref="A337">
    <cfRule type="duplicateValues" dxfId="0" priority="55"/>
  </conditionalFormatting>
  <conditionalFormatting sqref="D337">
    <cfRule type="duplicateValues" dxfId="0" priority="919"/>
  </conditionalFormatting>
  <conditionalFormatting sqref="E337">
    <cfRule type="duplicateValues" dxfId="0" priority="920"/>
  </conditionalFormatting>
  <conditionalFormatting sqref="A338">
    <cfRule type="duplicateValues" dxfId="0" priority="441"/>
  </conditionalFormatting>
  <conditionalFormatting sqref="D338">
    <cfRule type="duplicateValues" dxfId="0" priority="2143"/>
  </conditionalFormatting>
  <conditionalFormatting sqref="E338">
    <cfRule type="duplicateValues" dxfId="0" priority="2145"/>
  </conditionalFormatting>
  <conditionalFormatting sqref="A339">
    <cfRule type="duplicateValues" dxfId="0" priority="684"/>
  </conditionalFormatting>
  <conditionalFormatting sqref="D339">
    <cfRule type="duplicateValues" dxfId="0" priority="3881"/>
  </conditionalFormatting>
  <conditionalFormatting sqref="E339">
    <cfRule type="duplicateValues" dxfId="0" priority="4526"/>
  </conditionalFormatting>
  <conditionalFormatting sqref="A340">
    <cfRule type="duplicateValues" dxfId="0" priority="683"/>
  </conditionalFormatting>
  <conditionalFormatting sqref="D340">
    <cfRule type="duplicateValues" dxfId="0" priority="3880"/>
  </conditionalFormatting>
  <conditionalFormatting sqref="E340">
    <cfRule type="duplicateValues" dxfId="0" priority="4525"/>
  </conditionalFormatting>
  <conditionalFormatting sqref="A341">
    <cfRule type="duplicateValues" dxfId="0" priority="546"/>
  </conditionalFormatting>
  <conditionalFormatting sqref="D341">
    <cfRule type="duplicateValues" dxfId="0" priority="2758"/>
  </conditionalFormatting>
  <conditionalFormatting sqref="E341">
    <cfRule type="duplicateValues" dxfId="0" priority="2761"/>
  </conditionalFormatting>
  <conditionalFormatting sqref="A342">
    <cfRule type="duplicateValues" dxfId="0" priority="682"/>
  </conditionalFormatting>
  <conditionalFormatting sqref="D342">
    <cfRule type="duplicateValues" dxfId="0" priority="3879"/>
  </conditionalFormatting>
  <conditionalFormatting sqref="E342">
    <cfRule type="duplicateValues" dxfId="0" priority="4524"/>
  </conditionalFormatting>
  <conditionalFormatting sqref="A343">
    <cfRule type="duplicateValues" dxfId="0" priority="551"/>
  </conditionalFormatting>
  <conditionalFormatting sqref="D343">
    <cfRule type="duplicateValues" dxfId="0" priority="2778"/>
  </conditionalFormatting>
  <conditionalFormatting sqref="E343">
    <cfRule type="duplicateValues" dxfId="0" priority="2780"/>
  </conditionalFormatting>
  <conditionalFormatting sqref="A344">
    <cfRule type="duplicateValues" dxfId="0" priority="681"/>
  </conditionalFormatting>
  <conditionalFormatting sqref="D344">
    <cfRule type="duplicateValues" dxfId="0" priority="3878"/>
  </conditionalFormatting>
  <conditionalFormatting sqref="E344">
    <cfRule type="duplicateValues" dxfId="0" priority="4523"/>
  </conditionalFormatting>
  <conditionalFormatting sqref="A345">
    <cfRule type="duplicateValues" dxfId="0" priority="680"/>
  </conditionalFormatting>
  <conditionalFormatting sqref="D345">
    <cfRule type="duplicateValues" dxfId="0" priority="3877"/>
  </conditionalFormatting>
  <conditionalFormatting sqref="E345">
    <cfRule type="duplicateValues" dxfId="0" priority="4522"/>
  </conditionalFormatting>
  <conditionalFormatting sqref="A346">
    <cfRule type="duplicateValues" dxfId="0" priority="679"/>
  </conditionalFormatting>
  <conditionalFormatting sqref="D346">
    <cfRule type="duplicateValues" dxfId="0" priority="3876"/>
  </conditionalFormatting>
  <conditionalFormatting sqref="E346">
    <cfRule type="duplicateValues" dxfId="0" priority="4521"/>
  </conditionalFormatting>
  <conditionalFormatting sqref="A347">
    <cfRule type="duplicateValues" dxfId="0" priority="544"/>
  </conditionalFormatting>
  <conditionalFormatting sqref="D347">
    <cfRule type="duplicateValues" dxfId="0" priority="2727"/>
  </conditionalFormatting>
  <conditionalFormatting sqref="E347">
    <cfRule type="duplicateValues" dxfId="0" priority="2729"/>
  </conditionalFormatting>
  <conditionalFormatting sqref="A348">
    <cfRule type="duplicateValues" dxfId="0" priority="678"/>
  </conditionalFormatting>
  <conditionalFormatting sqref="D348">
    <cfRule type="duplicateValues" dxfId="0" priority="3875"/>
  </conditionalFormatting>
  <conditionalFormatting sqref="E348">
    <cfRule type="duplicateValues" dxfId="0" priority="4520"/>
  </conditionalFormatting>
  <conditionalFormatting sqref="A349">
    <cfRule type="duplicateValues" dxfId="0" priority="677"/>
  </conditionalFormatting>
  <conditionalFormatting sqref="D349">
    <cfRule type="duplicateValues" dxfId="0" priority="3874"/>
  </conditionalFormatting>
  <conditionalFormatting sqref="E349">
    <cfRule type="duplicateValues" dxfId="0" priority="4519"/>
  </conditionalFormatting>
  <conditionalFormatting sqref="A350">
    <cfRule type="duplicateValues" dxfId="0" priority="676"/>
  </conditionalFormatting>
  <conditionalFormatting sqref="D350">
    <cfRule type="duplicateValues" dxfId="0" priority="3873"/>
  </conditionalFormatting>
  <conditionalFormatting sqref="E350">
    <cfRule type="duplicateValues" dxfId="0" priority="4518"/>
  </conditionalFormatting>
  <conditionalFormatting sqref="A351">
    <cfRule type="duplicateValues" dxfId="0" priority="675"/>
  </conditionalFormatting>
  <conditionalFormatting sqref="D351">
    <cfRule type="duplicateValues" dxfId="0" priority="3872"/>
  </conditionalFormatting>
  <conditionalFormatting sqref="E351">
    <cfRule type="duplicateValues" dxfId="0" priority="4517"/>
  </conditionalFormatting>
  <conditionalFormatting sqref="A352">
    <cfRule type="duplicateValues" dxfId="0" priority="388"/>
  </conditionalFormatting>
  <conditionalFormatting sqref="D352">
    <cfRule type="duplicateValues" dxfId="0" priority="1673"/>
  </conditionalFormatting>
  <conditionalFormatting sqref="E352">
    <cfRule type="duplicateValues" dxfId="0" priority="1674"/>
  </conditionalFormatting>
  <conditionalFormatting sqref="A353">
    <cfRule type="duplicateValues" dxfId="0" priority="451"/>
  </conditionalFormatting>
  <conditionalFormatting sqref="D353">
    <cfRule type="duplicateValues" dxfId="0" priority="2194"/>
  </conditionalFormatting>
  <conditionalFormatting sqref="E353">
    <cfRule type="duplicateValues" dxfId="0" priority="2196"/>
  </conditionalFormatting>
  <conditionalFormatting sqref="A354">
    <cfRule type="duplicateValues" dxfId="0" priority="674"/>
  </conditionalFormatting>
  <conditionalFormatting sqref="D354">
    <cfRule type="duplicateValues" dxfId="0" priority="3869"/>
  </conditionalFormatting>
  <conditionalFormatting sqref="E354">
    <cfRule type="duplicateValues" dxfId="0" priority="4514"/>
  </conditionalFormatting>
  <conditionalFormatting sqref="A355">
    <cfRule type="duplicateValues" dxfId="0" priority="454"/>
  </conditionalFormatting>
  <conditionalFormatting sqref="D355">
    <cfRule type="duplicateValues" dxfId="0" priority="2211"/>
  </conditionalFormatting>
  <conditionalFormatting sqref="E355">
    <cfRule type="duplicateValues" dxfId="0" priority="2213"/>
  </conditionalFormatting>
  <conditionalFormatting sqref="A356">
    <cfRule type="duplicateValues" dxfId="0" priority="462"/>
  </conditionalFormatting>
  <conditionalFormatting sqref="D356">
    <cfRule type="duplicateValues" dxfId="0" priority="2256"/>
  </conditionalFormatting>
  <conditionalFormatting sqref="E356">
    <cfRule type="duplicateValues" dxfId="0" priority="2258"/>
  </conditionalFormatting>
  <conditionalFormatting sqref="A357">
    <cfRule type="duplicateValues" dxfId="0" priority="673"/>
  </conditionalFormatting>
  <conditionalFormatting sqref="D357">
    <cfRule type="duplicateValues" dxfId="0" priority="3868"/>
  </conditionalFormatting>
  <conditionalFormatting sqref="E357">
    <cfRule type="duplicateValues" dxfId="0" priority="4513"/>
  </conditionalFormatting>
  <conditionalFormatting sqref="A358">
    <cfRule type="duplicateValues" dxfId="0" priority="672"/>
  </conditionalFormatting>
  <conditionalFormatting sqref="D358">
    <cfRule type="duplicateValues" dxfId="0" priority="3867"/>
  </conditionalFormatting>
  <conditionalFormatting sqref="E358">
    <cfRule type="duplicateValues" dxfId="0" priority="4512"/>
  </conditionalFormatting>
  <conditionalFormatting sqref="A359">
    <cfRule type="duplicateValues" dxfId="0" priority="450"/>
  </conditionalFormatting>
  <conditionalFormatting sqref="D359">
    <cfRule type="duplicateValues" dxfId="0" priority="2189"/>
  </conditionalFormatting>
  <conditionalFormatting sqref="E359">
    <cfRule type="duplicateValues" dxfId="0" priority="2193"/>
  </conditionalFormatting>
  <conditionalFormatting sqref="A360">
    <cfRule type="duplicateValues" dxfId="0" priority="671"/>
  </conditionalFormatting>
  <conditionalFormatting sqref="D360">
    <cfRule type="duplicateValues" dxfId="0" priority="3866"/>
  </conditionalFormatting>
  <conditionalFormatting sqref="E360">
    <cfRule type="duplicateValues" dxfId="0" priority="4511"/>
  </conditionalFormatting>
  <conditionalFormatting sqref="A361">
    <cfRule type="duplicateValues" dxfId="0" priority="670"/>
  </conditionalFormatting>
  <conditionalFormatting sqref="D361">
    <cfRule type="duplicateValues" dxfId="0" priority="3865"/>
  </conditionalFormatting>
  <conditionalFormatting sqref="E361">
    <cfRule type="duplicateValues" dxfId="0" priority="4510"/>
  </conditionalFormatting>
  <conditionalFormatting sqref="A362">
    <cfRule type="duplicateValues" dxfId="0" priority="403"/>
  </conditionalFormatting>
  <conditionalFormatting sqref="D362">
    <cfRule type="duplicateValues" dxfId="0" priority="1876"/>
  </conditionalFormatting>
  <conditionalFormatting sqref="E362">
    <cfRule type="duplicateValues" dxfId="0" priority="1877"/>
  </conditionalFormatting>
  <conditionalFormatting sqref="A363">
    <cfRule type="duplicateValues" dxfId="0" priority="669"/>
  </conditionalFormatting>
  <conditionalFormatting sqref="D363">
    <cfRule type="duplicateValues" dxfId="0" priority="3864"/>
  </conditionalFormatting>
  <conditionalFormatting sqref="E363">
    <cfRule type="duplicateValues" dxfId="0" priority="4509"/>
  </conditionalFormatting>
  <conditionalFormatting sqref="A364">
    <cfRule type="duplicateValues" dxfId="0" priority="668"/>
  </conditionalFormatting>
  <conditionalFormatting sqref="D364">
    <cfRule type="duplicateValues" dxfId="0" priority="3863"/>
  </conditionalFormatting>
  <conditionalFormatting sqref="E364">
    <cfRule type="duplicateValues" dxfId="0" priority="4508"/>
  </conditionalFormatting>
  <conditionalFormatting sqref="A365">
    <cfRule type="duplicateValues" dxfId="0" priority="422"/>
  </conditionalFormatting>
  <conditionalFormatting sqref="D365">
    <cfRule type="duplicateValues" dxfId="0" priority="2042"/>
  </conditionalFormatting>
  <conditionalFormatting sqref="E365">
    <cfRule type="duplicateValues" dxfId="0" priority="2044"/>
  </conditionalFormatting>
  <conditionalFormatting sqref="A366">
    <cfRule type="duplicateValues" dxfId="0" priority="667"/>
  </conditionalFormatting>
  <conditionalFormatting sqref="D366">
    <cfRule type="duplicateValues" dxfId="0" priority="3862"/>
  </conditionalFormatting>
  <conditionalFormatting sqref="E366">
    <cfRule type="duplicateValues" dxfId="0" priority="4507"/>
  </conditionalFormatting>
  <conditionalFormatting sqref="A367">
    <cfRule type="duplicateValues" dxfId="0" priority="666"/>
  </conditionalFormatting>
  <conditionalFormatting sqref="D367">
    <cfRule type="duplicateValues" dxfId="0" priority="3861"/>
  </conditionalFormatting>
  <conditionalFormatting sqref="E367">
    <cfRule type="duplicateValues" dxfId="0" priority="4506"/>
  </conditionalFormatting>
  <conditionalFormatting sqref="A368">
    <cfRule type="duplicateValues" dxfId="0" priority="494"/>
  </conditionalFormatting>
  <conditionalFormatting sqref="D368">
    <cfRule type="duplicateValues" dxfId="0" priority="2488"/>
  </conditionalFormatting>
  <conditionalFormatting sqref="E368">
    <cfRule type="duplicateValues" dxfId="0" priority="2491"/>
  </conditionalFormatting>
  <conditionalFormatting sqref="A369">
    <cfRule type="duplicateValues" dxfId="0" priority="665"/>
  </conditionalFormatting>
  <conditionalFormatting sqref="D369">
    <cfRule type="duplicateValues" dxfId="0" priority="3860"/>
  </conditionalFormatting>
  <conditionalFormatting sqref="E369">
    <cfRule type="duplicateValues" dxfId="0" priority="4505"/>
  </conditionalFormatting>
  <conditionalFormatting sqref="A370">
    <cfRule type="duplicateValues" dxfId="0" priority="534"/>
  </conditionalFormatting>
  <conditionalFormatting sqref="D370">
    <cfRule type="duplicateValues" dxfId="0" priority="2673"/>
  </conditionalFormatting>
  <conditionalFormatting sqref="E370">
    <cfRule type="duplicateValues" dxfId="0" priority="2676"/>
  </conditionalFormatting>
  <conditionalFormatting sqref="A371">
    <cfRule type="duplicateValues" dxfId="0" priority="664"/>
  </conditionalFormatting>
  <conditionalFormatting sqref="D371">
    <cfRule type="duplicateValues" dxfId="0" priority="3859"/>
  </conditionalFormatting>
  <conditionalFormatting sqref="E371">
    <cfRule type="duplicateValues" dxfId="0" priority="4504"/>
  </conditionalFormatting>
  <conditionalFormatting sqref="A372">
    <cfRule type="duplicateValues" dxfId="0" priority="663"/>
  </conditionalFormatting>
  <conditionalFormatting sqref="D372">
    <cfRule type="duplicateValues" dxfId="0" priority="3858"/>
  </conditionalFormatting>
  <conditionalFormatting sqref="E372">
    <cfRule type="duplicateValues" dxfId="0" priority="4503"/>
  </conditionalFormatting>
  <conditionalFormatting sqref="A373">
    <cfRule type="duplicateValues" dxfId="0" priority="662"/>
  </conditionalFormatting>
  <conditionalFormatting sqref="D373">
    <cfRule type="duplicateValues" dxfId="0" priority="3857"/>
  </conditionalFormatting>
  <conditionalFormatting sqref="E373">
    <cfRule type="duplicateValues" dxfId="0" priority="4502"/>
  </conditionalFormatting>
  <conditionalFormatting sqref="A374">
    <cfRule type="duplicateValues" dxfId="0" priority="548"/>
  </conditionalFormatting>
  <conditionalFormatting sqref="D374">
    <cfRule type="duplicateValues" dxfId="0" priority="2766"/>
  </conditionalFormatting>
  <conditionalFormatting sqref="E374">
    <cfRule type="duplicateValues" dxfId="0" priority="2769"/>
  </conditionalFormatting>
  <conditionalFormatting sqref="A375">
    <cfRule type="duplicateValues" dxfId="0" priority="661"/>
  </conditionalFormatting>
  <conditionalFormatting sqref="D375">
    <cfRule type="duplicateValues" dxfId="0" priority="3856"/>
  </conditionalFormatting>
  <conditionalFormatting sqref="E375">
    <cfRule type="duplicateValues" dxfId="0" priority="4501"/>
  </conditionalFormatting>
  <conditionalFormatting sqref="A376">
    <cfRule type="duplicateValues" dxfId="0" priority="660"/>
  </conditionalFormatting>
  <conditionalFormatting sqref="D376">
    <cfRule type="duplicateValues" dxfId="0" priority="3855"/>
  </conditionalFormatting>
  <conditionalFormatting sqref="E376">
    <cfRule type="duplicateValues" dxfId="0" priority="4500"/>
  </conditionalFormatting>
  <conditionalFormatting sqref="A377">
    <cfRule type="duplicateValues" dxfId="0" priority="560"/>
  </conditionalFormatting>
  <conditionalFormatting sqref="D377">
    <cfRule type="duplicateValues" dxfId="0" priority="2809"/>
  </conditionalFormatting>
  <conditionalFormatting sqref="E377">
    <cfRule type="duplicateValues" dxfId="0" priority="2811"/>
  </conditionalFormatting>
  <conditionalFormatting sqref="A378">
    <cfRule type="duplicateValues" dxfId="0" priority="659"/>
  </conditionalFormatting>
  <conditionalFormatting sqref="D378">
    <cfRule type="duplicateValues" dxfId="0" priority="3854"/>
  </conditionalFormatting>
  <conditionalFormatting sqref="E378">
    <cfRule type="duplicateValues" dxfId="0" priority="4499"/>
  </conditionalFormatting>
  <conditionalFormatting sqref="A379">
    <cfRule type="duplicateValues" dxfId="0" priority="493"/>
  </conditionalFormatting>
  <conditionalFormatting sqref="D379">
    <cfRule type="duplicateValues" dxfId="0" priority="2484"/>
  </conditionalFormatting>
  <conditionalFormatting sqref="E379">
    <cfRule type="duplicateValues" dxfId="0" priority="2487"/>
  </conditionalFormatting>
  <conditionalFormatting sqref="A380">
    <cfRule type="duplicateValues" dxfId="0" priority="570"/>
  </conditionalFormatting>
  <conditionalFormatting sqref="D380">
    <cfRule type="duplicateValues" dxfId="0" priority="2857"/>
  </conditionalFormatting>
  <conditionalFormatting sqref="E380">
    <cfRule type="duplicateValues" dxfId="0" priority="2859"/>
  </conditionalFormatting>
  <conditionalFormatting sqref="A381">
    <cfRule type="duplicateValues" dxfId="0" priority="658"/>
  </conditionalFormatting>
  <conditionalFormatting sqref="D381">
    <cfRule type="duplicateValues" dxfId="0" priority="3853"/>
  </conditionalFormatting>
  <conditionalFormatting sqref="E381">
    <cfRule type="duplicateValues" dxfId="0" priority="4498"/>
  </conditionalFormatting>
  <conditionalFormatting sqref="A382">
    <cfRule type="duplicateValues" dxfId="0" priority="657"/>
  </conditionalFormatting>
  <conditionalFormatting sqref="D382">
    <cfRule type="duplicateValues" dxfId="0" priority="3852"/>
  </conditionalFormatting>
  <conditionalFormatting sqref="E382">
    <cfRule type="duplicateValues" dxfId="0" priority="4497"/>
  </conditionalFormatting>
  <conditionalFormatting sqref="A383">
    <cfRule type="duplicateValues" dxfId="0" priority="410"/>
  </conditionalFormatting>
  <conditionalFormatting sqref="D383">
    <cfRule type="duplicateValues" dxfId="0" priority="1965"/>
  </conditionalFormatting>
  <conditionalFormatting sqref="E383">
    <cfRule type="duplicateValues" dxfId="0" priority="1968"/>
  </conditionalFormatting>
  <conditionalFormatting sqref="A384">
    <cfRule type="duplicateValues" dxfId="0" priority="656"/>
  </conditionalFormatting>
  <conditionalFormatting sqref="D384">
    <cfRule type="duplicateValues" dxfId="0" priority="3851"/>
  </conditionalFormatting>
  <conditionalFormatting sqref="E384">
    <cfRule type="duplicateValues" dxfId="0" priority="4496"/>
  </conditionalFormatting>
  <conditionalFormatting sqref="A385">
    <cfRule type="duplicateValues" dxfId="0" priority="655"/>
  </conditionalFormatting>
  <conditionalFormatting sqref="D385">
    <cfRule type="duplicateValues" dxfId="0" priority="3850"/>
  </conditionalFormatting>
  <conditionalFormatting sqref="E385">
    <cfRule type="duplicateValues" dxfId="0" priority="4495"/>
  </conditionalFormatting>
  <conditionalFormatting sqref="A386">
    <cfRule type="duplicateValues" dxfId="0" priority="576"/>
  </conditionalFormatting>
  <conditionalFormatting sqref="D386">
    <cfRule type="duplicateValues" dxfId="0" priority="2876"/>
  </conditionalFormatting>
  <conditionalFormatting sqref="E386">
    <cfRule type="duplicateValues" dxfId="0" priority="2878"/>
  </conditionalFormatting>
  <conditionalFormatting sqref="A387">
    <cfRule type="duplicateValues" dxfId="0" priority="484"/>
  </conditionalFormatting>
  <conditionalFormatting sqref="D387">
    <cfRule type="duplicateValues" dxfId="0" priority="2440"/>
  </conditionalFormatting>
  <conditionalFormatting sqref="E387">
    <cfRule type="duplicateValues" dxfId="0" priority="2441"/>
  </conditionalFormatting>
  <conditionalFormatting sqref="A388">
    <cfRule type="duplicateValues" dxfId="0" priority="654"/>
  </conditionalFormatting>
  <conditionalFormatting sqref="D388">
    <cfRule type="duplicateValues" dxfId="0" priority="3849"/>
  </conditionalFormatting>
  <conditionalFormatting sqref="E388">
    <cfRule type="duplicateValues" dxfId="0" priority="4494"/>
  </conditionalFormatting>
  <conditionalFormatting sqref="A389">
    <cfRule type="duplicateValues" dxfId="0" priority="653"/>
  </conditionalFormatting>
  <conditionalFormatting sqref="D389">
    <cfRule type="duplicateValues" dxfId="0" priority="3848"/>
  </conditionalFormatting>
  <conditionalFormatting sqref="E389">
    <cfRule type="duplicateValues" dxfId="0" priority="4493"/>
  </conditionalFormatting>
  <conditionalFormatting sqref="A390">
    <cfRule type="duplicateValues" dxfId="0" priority="652"/>
  </conditionalFormatting>
  <conditionalFormatting sqref="D390">
    <cfRule type="duplicateValues" dxfId="0" priority="3847"/>
  </conditionalFormatting>
  <conditionalFormatting sqref="E390">
    <cfRule type="duplicateValues" dxfId="0" priority="4492"/>
  </conditionalFormatting>
  <conditionalFormatting sqref="A391">
    <cfRule type="duplicateValues" dxfId="0" priority="651"/>
  </conditionalFormatting>
  <conditionalFormatting sqref="D391">
    <cfRule type="duplicateValues" dxfId="0" priority="3846"/>
  </conditionalFormatting>
  <conditionalFormatting sqref="E391">
    <cfRule type="duplicateValues" dxfId="0" priority="4491"/>
  </conditionalFormatting>
  <conditionalFormatting sqref="A392">
    <cfRule type="duplicateValues" dxfId="0" priority="650"/>
  </conditionalFormatting>
  <conditionalFormatting sqref="D392">
    <cfRule type="duplicateValues" dxfId="0" priority="3845"/>
  </conditionalFormatting>
  <conditionalFormatting sqref="E392">
    <cfRule type="duplicateValues" dxfId="0" priority="4490"/>
  </conditionalFormatting>
  <conditionalFormatting sqref="A393">
    <cfRule type="duplicateValues" dxfId="0" priority="649"/>
  </conditionalFormatting>
  <conditionalFormatting sqref="D393">
    <cfRule type="duplicateValues" dxfId="0" priority="3844"/>
  </conditionalFormatting>
  <conditionalFormatting sqref="E393">
    <cfRule type="duplicateValues" dxfId="0" priority="4489"/>
  </conditionalFormatting>
  <conditionalFormatting sqref="A394">
    <cfRule type="duplicateValues" dxfId="0" priority="404"/>
  </conditionalFormatting>
  <conditionalFormatting sqref="D394">
    <cfRule type="duplicateValues" dxfId="0" priority="1889"/>
  </conditionalFormatting>
  <conditionalFormatting sqref="E394">
    <cfRule type="duplicateValues" dxfId="0" priority="1895"/>
  </conditionalFormatting>
  <conditionalFormatting sqref="A395">
    <cfRule type="duplicateValues" dxfId="0" priority="648"/>
  </conditionalFormatting>
  <conditionalFormatting sqref="D395">
    <cfRule type="duplicateValues" dxfId="0" priority="3843"/>
  </conditionalFormatting>
  <conditionalFormatting sqref="E395">
    <cfRule type="duplicateValues" dxfId="0" priority="4488"/>
  </conditionalFormatting>
  <conditionalFormatting sqref="A396">
    <cfRule type="duplicateValues" dxfId="0" priority="478"/>
  </conditionalFormatting>
  <conditionalFormatting sqref="D396">
    <cfRule type="duplicateValues" dxfId="0" priority="2365"/>
  </conditionalFormatting>
  <conditionalFormatting sqref="E396">
    <cfRule type="duplicateValues" dxfId="0" priority="2367"/>
  </conditionalFormatting>
  <conditionalFormatting sqref="A397">
    <cfRule type="duplicateValues" dxfId="0" priority="647"/>
  </conditionalFormatting>
  <conditionalFormatting sqref="D397">
    <cfRule type="duplicateValues" dxfId="0" priority="3842"/>
  </conditionalFormatting>
  <conditionalFormatting sqref="E397">
    <cfRule type="duplicateValues" dxfId="0" priority="4487"/>
  </conditionalFormatting>
  <conditionalFormatting sqref="A398">
    <cfRule type="duplicateValues" dxfId="0" priority="528"/>
  </conditionalFormatting>
  <conditionalFormatting sqref="D398">
    <cfRule type="duplicateValues" dxfId="0" priority="2640"/>
  </conditionalFormatting>
  <conditionalFormatting sqref="E398">
    <cfRule type="duplicateValues" dxfId="0" priority="2642"/>
  </conditionalFormatting>
  <conditionalFormatting sqref="A399">
    <cfRule type="duplicateValues" dxfId="0" priority="646"/>
  </conditionalFormatting>
  <conditionalFormatting sqref="D399">
    <cfRule type="duplicateValues" dxfId="0" priority="3841"/>
  </conditionalFormatting>
  <conditionalFormatting sqref="E399">
    <cfRule type="duplicateValues" dxfId="0" priority="4486"/>
  </conditionalFormatting>
  <conditionalFormatting sqref="A400">
    <cfRule type="duplicateValues" dxfId="0" priority="645"/>
  </conditionalFormatting>
  <conditionalFormatting sqref="D400">
    <cfRule type="duplicateValues" dxfId="0" priority="3840"/>
  </conditionalFormatting>
  <conditionalFormatting sqref="E400">
    <cfRule type="duplicateValues" dxfId="0" priority="4485"/>
  </conditionalFormatting>
  <conditionalFormatting sqref="A401">
    <cfRule type="duplicateValues" dxfId="0" priority="644"/>
  </conditionalFormatting>
  <conditionalFormatting sqref="D401">
    <cfRule type="duplicateValues" dxfId="0" priority="3839"/>
  </conditionalFormatting>
  <conditionalFormatting sqref="E401">
    <cfRule type="duplicateValues" dxfId="0" priority="4484"/>
  </conditionalFormatting>
  <conditionalFormatting sqref="A402">
    <cfRule type="duplicateValues" dxfId="0" priority="643"/>
  </conditionalFormatting>
  <conditionalFormatting sqref="D402">
    <cfRule type="duplicateValues" dxfId="0" priority="3838"/>
  </conditionalFormatting>
  <conditionalFormatting sqref="E402">
    <cfRule type="duplicateValues" dxfId="0" priority="4483"/>
  </conditionalFormatting>
  <conditionalFormatting sqref="A403">
    <cfRule type="duplicateValues" dxfId="0" priority="642"/>
  </conditionalFormatting>
  <conditionalFormatting sqref="D403">
    <cfRule type="duplicateValues" dxfId="0" priority="3837"/>
  </conditionalFormatting>
  <conditionalFormatting sqref="E403">
    <cfRule type="duplicateValues" dxfId="0" priority="4482"/>
  </conditionalFormatting>
  <conditionalFormatting sqref="A404">
    <cfRule type="duplicateValues" dxfId="0" priority="641"/>
  </conditionalFormatting>
  <conditionalFormatting sqref="D404">
    <cfRule type="duplicateValues" dxfId="0" priority="3763"/>
  </conditionalFormatting>
  <conditionalFormatting sqref="E404">
    <cfRule type="duplicateValues" dxfId="0" priority="4408"/>
  </conditionalFormatting>
  <conditionalFormatting sqref="A405">
    <cfRule type="duplicateValues" dxfId="0" priority="640"/>
  </conditionalFormatting>
  <conditionalFormatting sqref="D405">
    <cfRule type="duplicateValues" dxfId="0" priority="3762"/>
  </conditionalFormatting>
  <conditionalFormatting sqref="E405">
    <cfRule type="duplicateValues" dxfId="0" priority="4407"/>
  </conditionalFormatting>
  <conditionalFormatting sqref="A406">
    <cfRule type="duplicateValues" dxfId="0" priority="442"/>
  </conditionalFormatting>
  <conditionalFormatting sqref="D406">
    <cfRule type="duplicateValues" dxfId="0" priority="2146"/>
  </conditionalFormatting>
  <conditionalFormatting sqref="E406">
    <cfRule type="duplicateValues" dxfId="0" priority="2148"/>
  </conditionalFormatting>
  <conditionalFormatting sqref="A407">
    <cfRule type="duplicateValues" dxfId="0" priority="639"/>
  </conditionalFormatting>
  <conditionalFormatting sqref="D407">
    <cfRule type="duplicateValues" dxfId="0" priority="3761"/>
  </conditionalFormatting>
  <conditionalFormatting sqref="E407">
    <cfRule type="duplicateValues" dxfId="0" priority="4406"/>
  </conditionalFormatting>
  <conditionalFormatting sqref="A408">
    <cfRule type="duplicateValues" dxfId="0" priority="439"/>
  </conditionalFormatting>
  <conditionalFormatting sqref="D408">
    <cfRule type="duplicateValues" dxfId="0" priority="2137"/>
  </conditionalFormatting>
  <conditionalFormatting sqref="E408">
    <cfRule type="duplicateValues" dxfId="0" priority="2139"/>
  </conditionalFormatting>
  <conditionalFormatting sqref="A409">
    <cfRule type="duplicateValues" dxfId="0" priority="638"/>
  </conditionalFormatting>
  <conditionalFormatting sqref="D409">
    <cfRule type="duplicateValues" dxfId="0" priority="3760"/>
  </conditionalFormatting>
  <conditionalFormatting sqref="E409">
    <cfRule type="duplicateValues" dxfId="0" priority="4405"/>
  </conditionalFormatting>
  <conditionalFormatting sqref="A410">
    <cfRule type="duplicateValues" dxfId="0" priority="637"/>
  </conditionalFormatting>
  <conditionalFormatting sqref="D410">
    <cfRule type="duplicateValues" dxfId="0" priority="3759"/>
  </conditionalFormatting>
  <conditionalFormatting sqref="E410">
    <cfRule type="duplicateValues" dxfId="0" priority="4404"/>
  </conditionalFormatting>
  <conditionalFormatting sqref="A411">
    <cfRule type="duplicateValues" dxfId="0" priority="519"/>
  </conditionalFormatting>
  <conditionalFormatting sqref="D411">
    <cfRule type="duplicateValues" dxfId="0" priority="2602"/>
  </conditionalFormatting>
  <conditionalFormatting sqref="E411">
    <cfRule type="duplicateValues" dxfId="0" priority="2604"/>
  </conditionalFormatting>
  <conditionalFormatting sqref="A412">
    <cfRule type="duplicateValues" dxfId="0" priority="636"/>
  </conditionalFormatting>
  <conditionalFormatting sqref="D412">
    <cfRule type="duplicateValues" dxfId="0" priority="3758"/>
  </conditionalFormatting>
  <conditionalFormatting sqref="E412">
    <cfRule type="duplicateValues" dxfId="0" priority="4403"/>
  </conditionalFormatting>
  <conditionalFormatting sqref="A413">
    <cfRule type="duplicateValues" dxfId="0" priority="514"/>
  </conditionalFormatting>
  <conditionalFormatting sqref="D413">
    <cfRule type="duplicateValues" dxfId="0" priority="2580"/>
  </conditionalFormatting>
  <conditionalFormatting sqref="E413">
    <cfRule type="duplicateValues" dxfId="0" priority="2582"/>
  </conditionalFormatting>
  <conditionalFormatting sqref="A414">
    <cfRule type="duplicateValues" dxfId="0" priority="635"/>
  </conditionalFormatting>
  <conditionalFormatting sqref="D414">
    <cfRule type="duplicateValues" dxfId="0" priority="3757"/>
  </conditionalFormatting>
  <conditionalFormatting sqref="E414">
    <cfRule type="duplicateValues" dxfId="0" priority="4402"/>
  </conditionalFormatting>
  <conditionalFormatting sqref="A415">
    <cfRule type="duplicateValues" dxfId="0" priority="634"/>
  </conditionalFormatting>
  <conditionalFormatting sqref="D415">
    <cfRule type="duplicateValues" dxfId="0" priority="3756"/>
  </conditionalFormatting>
  <conditionalFormatting sqref="E415">
    <cfRule type="duplicateValues" dxfId="0" priority="4401"/>
  </conditionalFormatting>
  <conditionalFormatting sqref="A416">
    <cfRule type="duplicateValues" dxfId="0" priority="633"/>
  </conditionalFormatting>
  <conditionalFormatting sqref="D416">
    <cfRule type="duplicateValues" dxfId="0" priority="3755"/>
  </conditionalFormatting>
  <conditionalFormatting sqref="E416">
    <cfRule type="duplicateValues" dxfId="0" priority="4400"/>
  </conditionalFormatting>
  <conditionalFormatting sqref="A417">
    <cfRule type="duplicateValues" dxfId="0" priority="632"/>
  </conditionalFormatting>
  <conditionalFormatting sqref="D417">
    <cfRule type="duplicateValues" dxfId="0" priority="3754"/>
  </conditionalFormatting>
  <conditionalFormatting sqref="E417">
    <cfRule type="duplicateValues" dxfId="0" priority="4399"/>
  </conditionalFormatting>
  <conditionalFormatting sqref="A418">
    <cfRule type="duplicateValues" dxfId="0" priority="631"/>
  </conditionalFormatting>
  <conditionalFormatting sqref="D418">
    <cfRule type="duplicateValues" dxfId="0" priority="3753"/>
  </conditionalFormatting>
  <conditionalFormatting sqref="E418">
    <cfRule type="duplicateValues" dxfId="0" priority="4398"/>
  </conditionalFormatting>
  <conditionalFormatting sqref="A419">
    <cfRule type="duplicateValues" dxfId="0" priority="630"/>
  </conditionalFormatting>
  <conditionalFormatting sqref="D419">
    <cfRule type="duplicateValues" dxfId="0" priority="3752"/>
  </conditionalFormatting>
  <conditionalFormatting sqref="E419">
    <cfRule type="duplicateValues" dxfId="0" priority="4397"/>
  </conditionalFormatting>
  <conditionalFormatting sqref="A420">
    <cfRule type="duplicateValues" dxfId="0" priority="415"/>
  </conditionalFormatting>
  <conditionalFormatting sqref="D420">
    <cfRule type="duplicateValues" dxfId="0" priority="1990"/>
  </conditionalFormatting>
  <conditionalFormatting sqref="E420">
    <cfRule type="duplicateValues" dxfId="0" priority="1996"/>
  </conditionalFormatting>
  <conditionalFormatting sqref="A421">
    <cfRule type="duplicateValues" dxfId="0" priority="629"/>
  </conditionalFormatting>
  <conditionalFormatting sqref="D421">
    <cfRule type="duplicateValues" dxfId="0" priority="3751"/>
  </conditionalFormatting>
  <conditionalFormatting sqref="E421">
    <cfRule type="duplicateValues" dxfId="0" priority="4396"/>
  </conditionalFormatting>
  <conditionalFormatting sqref="A422">
    <cfRule type="duplicateValues" dxfId="0" priority="628"/>
  </conditionalFormatting>
  <conditionalFormatting sqref="D422">
    <cfRule type="duplicateValues" dxfId="0" priority="3750"/>
  </conditionalFormatting>
  <conditionalFormatting sqref="E422">
    <cfRule type="duplicateValues" dxfId="0" priority="4395"/>
  </conditionalFormatting>
  <conditionalFormatting sqref="A423">
    <cfRule type="duplicateValues" dxfId="0" priority="627"/>
  </conditionalFormatting>
  <conditionalFormatting sqref="D423">
    <cfRule type="duplicateValues" dxfId="0" priority="3749"/>
  </conditionalFormatting>
  <conditionalFormatting sqref="E423">
    <cfRule type="duplicateValues" dxfId="0" priority="4394"/>
  </conditionalFormatting>
  <conditionalFormatting sqref="A424">
    <cfRule type="duplicateValues" dxfId="0" priority="626"/>
  </conditionalFormatting>
  <conditionalFormatting sqref="D424">
    <cfRule type="duplicateValues" dxfId="0" priority="3748"/>
  </conditionalFormatting>
  <conditionalFormatting sqref="E424">
    <cfRule type="duplicateValues" dxfId="0" priority="4393"/>
  </conditionalFormatting>
  <conditionalFormatting sqref="A425">
    <cfRule type="duplicateValues" dxfId="0" priority="393"/>
  </conditionalFormatting>
  <conditionalFormatting sqref="D425">
    <cfRule type="duplicateValues" dxfId="0" priority="1707"/>
  </conditionalFormatting>
  <conditionalFormatting sqref="E425">
    <cfRule type="duplicateValues" dxfId="0" priority="1713"/>
  </conditionalFormatting>
  <conditionalFormatting sqref="A426">
    <cfRule type="duplicateValues" dxfId="0" priority="625"/>
  </conditionalFormatting>
  <conditionalFormatting sqref="D426">
    <cfRule type="duplicateValues" dxfId="0" priority="3747"/>
  </conditionalFormatting>
  <conditionalFormatting sqref="E426">
    <cfRule type="duplicateValues" dxfId="0" priority="4392"/>
  </conditionalFormatting>
  <conditionalFormatting sqref="A427">
    <cfRule type="duplicateValues" dxfId="0" priority="624"/>
  </conditionalFormatting>
  <conditionalFormatting sqref="D427">
    <cfRule type="duplicateValues" dxfId="0" priority="3746"/>
  </conditionalFormatting>
  <conditionalFormatting sqref="E427">
    <cfRule type="duplicateValues" dxfId="0" priority="4391"/>
  </conditionalFormatting>
  <conditionalFormatting sqref="A428">
    <cfRule type="duplicateValues" dxfId="0" priority="623"/>
  </conditionalFormatting>
  <conditionalFormatting sqref="D428">
    <cfRule type="duplicateValues" dxfId="0" priority="3745"/>
  </conditionalFormatting>
  <conditionalFormatting sqref="E428">
    <cfRule type="duplicateValues" dxfId="0" priority="4390"/>
  </conditionalFormatting>
  <conditionalFormatting sqref="A429">
    <cfRule type="duplicateValues" dxfId="0" priority="622"/>
  </conditionalFormatting>
  <conditionalFormatting sqref="D429">
    <cfRule type="duplicateValues" dxfId="0" priority="3744"/>
  </conditionalFormatting>
  <conditionalFormatting sqref="E429">
    <cfRule type="duplicateValues" dxfId="0" priority="4389"/>
  </conditionalFormatting>
  <conditionalFormatting sqref="A430">
    <cfRule type="duplicateValues" dxfId="0" priority="621"/>
  </conditionalFormatting>
  <conditionalFormatting sqref="D430">
    <cfRule type="duplicateValues" dxfId="0" priority="3743"/>
  </conditionalFormatting>
  <conditionalFormatting sqref="E430">
    <cfRule type="duplicateValues" dxfId="0" priority="4388"/>
  </conditionalFormatting>
  <conditionalFormatting sqref="A431">
    <cfRule type="duplicateValues" dxfId="0" priority="620"/>
  </conditionalFormatting>
  <conditionalFormatting sqref="D431">
    <cfRule type="duplicateValues" dxfId="0" priority="3742"/>
  </conditionalFormatting>
  <conditionalFormatting sqref="E431">
    <cfRule type="duplicateValues" dxfId="0" priority="4387"/>
  </conditionalFormatting>
  <conditionalFormatting sqref="A432">
    <cfRule type="duplicateValues" dxfId="0" priority="619"/>
  </conditionalFormatting>
  <conditionalFormatting sqref="D432">
    <cfRule type="duplicateValues" dxfId="0" priority="3741"/>
  </conditionalFormatting>
  <conditionalFormatting sqref="E432">
    <cfRule type="duplicateValues" dxfId="0" priority="4386"/>
  </conditionalFormatting>
  <conditionalFormatting sqref="A433">
    <cfRule type="duplicateValues" dxfId="0" priority="618"/>
  </conditionalFormatting>
  <conditionalFormatting sqref="D433">
    <cfRule type="duplicateValues" dxfId="0" priority="3740"/>
  </conditionalFormatting>
  <conditionalFormatting sqref="E433">
    <cfRule type="duplicateValues" dxfId="0" priority="4385"/>
  </conditionalFormatting>
  <conditionalFormatting sqref="A434">
    <cfRule type="duplicateValues" dxfId="0" priority="617"/>
  </conditionalFormatting>
  <conditionalFormatting sqref="D434">
    <cfRule type="duplicateValues" dxfId="0" priority="3739"/>
  </conditionalFormatting>
  <conditionalFormatting sqref="E434">
    <cfRule type="duplicateValues" dxfId="0" priority="4384"/>
  </conditionalFormatting>
  <conditionalFormatting sqref="A435">
    <cfRule type="duplicateValues" dxfId="0" priority="616"/>
  </conditionalFormatting>
  <conditionalFormatting sqref="D435">
    <cfRule type="duplicateValues" dxfId="0" priority="3738"/>
  </conditionalFormatting>
  <conditionalFormatting sqref="E435">
    <cfRule type="duplicateValues" dxfId="0" priority="4383"/>
  </conditionalFormatting>
  <conditionalFormatting sqref="A436">
    <cfRule type="duplicateValues" dxfId="0" priority="615"/>
  </conditionalFormatting>
  <conditionalFormatting sqref="D436">
    <cfRule type="duplicateValues" dxfId="0" priority="3737"/>
  </conditionalFormatting>
  <conditionalFormatting sqref="E436">
    <cfRule type="duplicateValues" dxfId="0" priority="4382"/>
  </conditionalFormatting>
  <conditionalFormatting sqref="A437">
    <cfRule type="duplicateValues" dxfId="0" priority="614"/>
  </conditionalFormatting>
  <conditionalFormatting sqref="D437">
    <cfRule type="duplicateValues" dxfId="0" priority="3736"/>
  </conditionalFormatting>
  <conditionalFormatting sqref="E437">
    <cfRule type="duplicateValues" dxfId="0" priority="4381"/>
  </conditionalFormatting>
  <conditionalFormatting sqref="A438">
    <cfRule type="duplicateValues" dxfId="0" priority="613"/>
  </conditionalFormatting>
  <conditionalFormatting sqref="D438">
    <cfRule type="duplicateValues" dxfId="0" priority="3735"/>
  </conditionalFormatting>
  <conditionalFormatting sqref="E438">
    <cfRule type="duplicateValues" dxfId="0" priority="4380"/>
  </conditionalFormatting>
  <conditionalFormatting sqref="A439">
    <cfRule type="duplicateValues" dxfId="0" priority="612"/>
  </conditionalFormatting>
  <conditionalFormatting sqref="D439">
    <cfRule type="duplicateValues" dxfId="0" priority="3734"/>
  </conditionalFormatting>
  <conditionalFormatting sqref="E439">
    <cfRule type="duplicateValues" dxfId="0" priority="4379"/>
  </conditionalFormatting>
  <conditionalFormatting sqref="A440">
    <cfRule type="duplicateValues" dxfId="0" priority="611"/>
  </conditionalFormatting>
  <conditionalFormatting sqref="D440">
    <cfRule type="duplicateValues" dxfId="0" priority="3733"/>
  </conditionalFormatting>
  <conditionalFormatting sqref="E440">
    <cfRule type="duplicateValues" dxfId="0" priority="4378"/>
  </conditionalFormatting>
  <conditionalFormatting sqref="A441">
    <cfRule type="duplicateValues" dxfId="0" priority="610"/>
  </conditionalFormatting>
  <conditionalFormatting sqref="D441">
    <cfRule type="duplicateValues" dxfId="0" priority="3732"/>
  </conditionalFormatting>
  <conditionalFormatting sqref="E441">
    <cfRule type="duplicateValues" dxfId="0" priority="4377"/>
  </conditionalFormatting>
  <conditionalFormatting sqref="A442">
    <cfRule type="duplicateValues" dxfId="0" priority="609"/>
  </conditionalFormatting>
  <conditionalFormatting sqref="D442">
    <cfRule type="duplicateValues" dxfId="0" priority="3692"/>
  </conditionalFormatting>
  <conditionalFormatting sqref="E442">
    <cfRule type="duplicateValues" dxfId="0" priority="4337"/>
  </conditionalFormatting>
  <conditionalFormatting sqref="A443">
    <cfRule type="duplicateValues" dxfId="0" priority="460"/>
  </conditionalFormatting>
  <conditionalFormatting sqref="D443">
    <cfRule type="duplicateValues" dxfId="0" priority="2249"/>
  </conditionalFormatting>
  <conditionalFormatting sqref="E443">
    <cfRule type="duplicateValues" dxfId="0" priority="2253"/>
  </conditionalFormatting>
  <conditionalFormatting sqref="A444">
    <cfRule type="duplicateValues" dxfId="0" priority="414"/>
  </conditionalFormatting>
  <conditionalFormatting sqref="D444">
    <cfRule type="duplicateValues" dxfId="0" priority="1984"/>
  </conditionalFormatting>
  <conditionalFormatting sqref="E444">
    <cfRule type="duplicateValues" dxfId="0" priority="1989"/>
  </conditionalFormatting>
  <conditionalFormatting sqref="A445">
    <cfRule type="duplicateValues" dxfId="0" priority="608"/>
  </conditionalFormatting>
  <conditionalFormatting sqref="D445">
    <cfRule type="duplicateValues" dxfId="0" priority="3691"/>
  </conditionalFormatting>
  <conditionalFormatting sqref="E445">
    <cfRule type="duplicateValues" dxfId="0" priority="4336"/>
  </conditionalFormatting>
  <conditionalFormatting sqref="A446">
    <cfRule type="duplicateValues" dxfId="0" priority="529"/>
  </conditionalFormatting>
  <conditionalFormatting sqref="D446">
    <cfRule type="duplicateValues" dxfId="0" priority="2643"/>
  </conditionalFormatting>
  <conditionalFormatting sqref="E446">
    <cfRule type="duplicateValues" dxfId="0" priority="2647"/>
  </conditionalFormatting>
  <conditionalFormatting sqref="A447">
    <cfRule type="duplicateValues" dxfId="0" priority="607"/>
  </conditionalFormatting>
  <conditionalFormatting sqref="D447">
    <cfRule type="duplicateValues" dxfId="0" priority="3690"/>
  </conditionalFormatting>
  <conditionalFormatting sqref="E447">
    <cfRule type="duplicateValues" dxfId="0" priority="4335"/>
  </conditionalFormatting>
  <conditionalFormatting sqref="A448">
    <cfRule type="duplicateValues" dxfId="0" priority="413"/>
  </conditionalFormatting>
  <conditionalFormatting sqref="D448">
    <cfRule type="duplicateValues" dxfId="0" priority="1977"/>
  </conditionalFormatting>
  <conditionalFormatting sqref="E448">
    <cfRule type="duplicateValues" dxfId="0" priority="1983"/>
  </conditionalFormatting>
  <conditionalFormatting sqref="A449">
    <cfRule type="duplicateValues" dxfId="0" priority="606"/>
  </conditionalFormatting>
  <conditionalFormatting sqref="D449">
    <cfRule type="duplicateValues" dxfId="0" priority="3689"/>
  </conditionalFormatting>
  <conditionalFormatting sqref="E449">
    <cfRule type="duplicateValues" dxfId="0" priority="4334"/>
  </conditionalFormatting>
  <conditionalFormatting sqref="A450">
    <cfRule type="duplicateValues" dxfId="0" priority="49"/>
  </conditionalFormatting>
  <conditionalFormatting sqref="D450">
    <cfRule type="duplicateValues" dxfId="0" priority="900"/>
  </conditionalFormatting>
  <conditionalFormatting sqref="E450">
    <cfRule type="duplicateValues" dxfId="0" priority="903"/>
  </conditionalFormatting>
  <conditionalFormatting sqref="A451">
    <cfRule type="duplicateValues" dxfId="0" priority="605"/>
  </conditionalFormatting>
  <conditionalFormatting sqref="D451">
    <cfRule type="duplicateValues" dxfId="0" priority="3688"/>
  </conditionalFormatting>
  <conditionalFormatting sqref="E451">
    <cfRule type="duplicateValues" dxfId="0" priority="4333"/>
  </conditionalFormatting>
  <conditionalFormatting sqref="A452">
    <cfRule type="duplicateValues" dxfId="0" priority="604"/>
  </conditionalFormatting>
  <conditionalFormatting sqref="D452">
    <cfRule type="duplicateValues" dxfId="0" priority="3687"/>
  </conditionalFormatting>
  <conditionalFormatting sqref="E452">
    <cfRule type="duplicateValues" dxfId="0" priority="4332"/>
  </conditionalFormatting>
  <conditionalFormatting sqref="A453">
    <cfRule type="duplicateValues" dxfId="0" priority="490"/>
  </conditionalFormatting>
  <conditionalFormatting sqref="D453">
    <cfRule type="duplicateValues" dxfId="0" priority="2464"/>
  </conditionalFormatting>
  <conditionalFormatting sqref="E453">
    <cfRule type="duplicateValues" dxfId="0" priority="2468"/>
  </conditionalFormatting>
  <conditionalFormatting sqref="A454">
    <cfRule type="duplicateValues" dxfId="0" priority="457"/>
  </conditionalFormatting>
  <conditionalFormatting sqref="D454">
    <cfRule type="duplicateValues" dxfId="0" priority="2234"/>
  </conditionalFormatting>
  <conditionalFormatting sqref="E454">
    <cfRule type="duplicateValues" dxfId="0" priority="2237"/>
  </conditionalFormatting>
  <conditionalFormatting sqref="A455">
    <cfRule type="duplicateValues" dxfId="0" priority="603"/>
  </conditionalFormatting>
  <conditionalFormatting sqref="D455">
    <cfRule type="duplicateValues" dxfId="0" priority="3686"/>
  </conditionalFormatting>
  <conditionalFormatting sqref="E455">
    <cfRule type="duplicateValues" dxfId="0" priority="4331"/>
  </conditionalFormatting>
  <conditionalFormatting sqref="A456">
    <cfRule type="duplicateValues" dxfId="0" priority="51"/>
  </conditionalFormatting>
  <conditionalFormatting sqref="D456">
    <cfRule type="duplicateValues" dxfId="0" priority="904"/>
  </conditionalFormatting>
  <conditionalFormatting sqref="E456">
    <cfRule type="duplicateValues" dxfId="0" priority="906"/>
  </conditionalFormatting>
  <conditionalFormatting sqref="A457">
    <cfRule type="duplicateValues" dxfId="0" priority="456"/>
  </conditionalFormatting>
  <conditionalFormatting sqref="D457">
    <cfRule type="duplicateValues" dxfId="0" priority="2232"/>
  </conditionalFormatting>
  <conditionalFormatting sqref="E457">
    <cfRule type="duplicateValues" dxfId="0" priority="2233"/>
  </conditionalFormatting>
  <conditionalFormatting sqref="A458">
    <cfRule type="duplicateValues" dxfId="0" priority="602"/>
  </conditionalFormatting>
  <conditionalFormatting sqref="D458">
    <cfRule type="duplicateValues" dxfId="0" priority="3685"/>
  </conditionalFormatting>
  <conditionalFormatting sqref="E458">
    <cfRule type="duplicateValues" dxfId="0" priority="4330"/>
  </conditionalFormatting>
  <conditionalFormatting sqref="A459">
    <cfRule type="duplicateValues" dxfId="0" priority="601"/>
  </conditionalFormatting>
  <conditionalFormatting sqref="D459">
    <cfRule type="duplicateValues" dxfId="0" priority="3684"/>
  </conditionalFormatting>
  <conditionalFormatting sqref="E459">
    <cfRule type="duplicateValues" dxfId="0" priority="4329"/>
  </conditionalFormatting>
  <conditionalFormatting sqref="A460">
    <cfRule type="duplicateValues" dxfId="0" priority="600"/>
  </conditionalFormatting>
  <conditionalFormatting sqref="D460">
    <cfRule type="duplicateValues" dxfId="0" priority="3683"/>
  </conditionalFormatting>
  <conditionalFormatting sqref="E460">
    <cfRule type="duplicateValues" dxfId="0" priority="4328"/>
  </conditionalFormatting>
  <conditionalFormatting sqref="A461">
    <cfRule type="duplicateValues" dxfId="0" priority="54"/>
  </conditionalFormatting>
  <conditionalFormatting sqref="D461">
    <cfRule type="duplicateValues" dxfId="0" priority="909"/>
  </conditionalFormatting>
  <conditionalFormatting sqref="E461">
    <cfRule type="duplicateValues" dxfId="0" priority="911"/>
  </conditionalFormatting>
  <conditionalFormatting sqref="A462">
    <cfRule type="duplicateValues" dxfId="0" priority="472"/>
  </conditionalFormatting>
  <conditionalFormatting sqref="D462">
    <cfRule type="duplicateValues" dxfId="0" priority="2323"/>
  </conditionalFormatting>
  <conditionalFormatting sqref="E462">
    <cfRule type="duplicateValues" dxfId="0" priority="2327"/>
  </conditionalFormatting>
  <conditionalFormatting sqref="A463">
    <cfRule type="duplicateValues" dxfId="0" priority="599"/>
  </conditionalFormatting>
  <conditionalFormatting sqref="D463">
    <cfRule type="duplicateValues" dxfId="0" priority="3682"/>
  </conditionalFormatting>
  <conditionalFormatting sqref="E463">
    <cfRule type="duplicateValues" dxfId="0" priority="4327"/>
  </conditionalFormatting>
  <conditionalFormatting sqref="A464">
    <cfRule type="duplicateValues" dxfId="0" priority="471"/>
  </conditionalFormatting>
  <conditionalFormatting sqref="D464">
    <cfRule type="duplicateValues" dxfId="0" priority="2318"/>
  </conditionalFormatting>
  <conditionalFormatting sqref="E464">
    <cfRule type="duplicateValues" dxfId="0" priority="2322"/>
  </conditionalFormatting>
  <conditionalFormatting sqref="A465">
    <cfRule type="duplicateValues" dxfId="0" priority="436"/>
  </conditionalFormatting>
  <conditionalFormatting sqref="D465">
    <cfRule type="duplicateValues" dxfId="0" priority="2123"/>
  </conditionalFormatting>
  <conditionalFormatting sqref="E465">
    <cfRule type="duplicateValues" dxfId="0" priority="2126"/>
  </conditionalFormatting>
  <conditionalFormatting sqref="A466">
    <cfRule type="duplicateValues" dxfId="0" priority="598"/>
  </conditionalFormatting>
  <conditionalFormatting sqref="D466">
    <cfRule type="duplicateValues" dxfId="0" priority="3681"/>
  </conditionalFormatting>
  <conditionalFormatting sqref="E466">
    <cfRule type="duplicateValues" dxfId="0" priority="4326"/>
  </conditionalFormatting>
  <conditionalFormatting sqref="A467">
    <cfRule type="duplicateValues" dxfId="0" priority="597"/>
  </conditionalFormatting>
  <conditionalFormatting sqref="D467">
    <cfRule type="duplicateValues" dxfId="0" priority="3680"/>
  </conditionalFormatting>
  <conditionalFormatting sqref="E467">
    <cfRule type="duplicateValues" dxfId="0" priority="4325"/>
  </conditionalFormatting>
  <conditionalFormatting sqref="A468">
    <cfRule type="duplicateValues" dxfId="0" priority="513"/>
  </conditionalFormatting>
  <conditionalFormatting sqref="D468">
    <cfRule type="duplicateValues" dxfId="0" priority="2575"/>
  </conditionalFormatting>
  <conditionalFormatting sqref="E468">
    <cfRule type="duplicateValues" dxfId="0" priority="2579"/>
  </conditionalFormatting>
  <conditionalFormatting sqref="A469">
    <cfRule type="duplicateValues" dxfId="0" priority="596"/>
  </conditionalFormatting>
  <conditionalFormatting sqref="D469">
    <cfRule type="duplicateValues" dxfId="0" priority="3679"/>
  </conditionalFormatting>
  <conditionalFormatting sqref="E469">
    <cfRule type="duplicateValues" dxfId="0" priority="4324"/>
  </conditionalFormatting>
  <conditionalFormatting sqref="A470">
    <cfRule type="duplicateValues" dxfId="0" priority="595"/>
  </conditionalFormatting>
  <conditionalFormatting sqref="D470">
    <cfRule type="duplicateValues" dxfId="0" priority="3678"/>
  </conditionalFormatting>
  <conditionalFormatting sqref="E470">
    <cfRule type="duplicateValues" dxfId="0" priority="4323"/>
  </conditionalFormatting>
  <conditionalFormatting sqref="A471">
    <cfRule type="duplicateValues" dxfId="0" priority="594"/>
  </conditionalFormatting>
  <conditionalFormatting sqref="D471">
    <cfRule type="duplicateValues" dxfId="0" priority="3677"/>
  </conditionalFormatting>
  <conditionalFormatting sqref="E471">
    <cfRule type="duplicateValues" dxfId="0" priority="4322"/>
  </conditionalFormatting>
  <conditionalFormatting sqref="A472">
    <cfRule type="duplicateValues" dxfId="0" priority="512"/>
  </conditionalFormatting>
  <conditionalFormatting sqref="D472">
    <cfRule type="duplicateValues" dxfId="0" priority="2570"/>
  </conditionalFormatting>
  <conditionalFormatting sqref="E472">
    <cfRule type="duplicateValues" dxfId="0" priority="2574"/>
  </conditionalFormatting>
  <conditionalFormatting sqref="A473">
    <cfRule type="duplicateValues" dxfId="0" priority="593"/>
  </conditionalFormatting>
  <conditionalFormatting sqref="D473">
    <cfRule type="duplicateValues" dxfId="0" priority="3676"/>
  </conditionalFormatting>
  <conditionalFormatting sqref="E473">
    <cfRule type="duplicateValues" dxfId="0" priority="4321"/>
  </conditionalFormatting>
  <conditionalFormatting sqref="A474">
    <cfRule type="duplicateValues" dxfId="0" priority="395"/>
  </conditionalFormatting>
  <conditionalFormatting sqref="D474">
    <cfRule type="duplicateValues" dxfId="0" priority="1746"/>
  </conditionalFormatting>
  <conditionalFormatting sqref="E474">
    <cfRule type="duplicateValues" dxfId="0" priority="1752"/>
  </conditionalFormatting>
  <conditionalFormatting sqref="A475">
    <cfRule type="duplicateValues" dxfId="0" priority="592"/>
  </conditionalFormatting>
  <conditionalFormatting sqref="D475">
    <cfRule type="duplicateValues" dxfId="0" priority="3675"/>
  </conditionalFormatting>
  <conditionalFormatting sqref="E475">
    <cfRule type="duplicateValues" dxfId="0" priority="4320"/>
  </conditionalFormatting>
  <conditionalFormatting sqref="A476">
    <cfRule type="duplicateValues" dxfId="0" priority="591"/>
  </conditionalFormatting>
  <conditionalFormatting sqref="D476">
    <cfRule type="duplicateValues" dxfId="0" priority="3674"/>
  </conditionalFormatting>
  <conditionalFormatting sqref="E476">
    <cfRule type="duplicateValues" dxfId="0" priority="4319"/>
  </conditionalFormatting>
  <conditionalFormatting sqref="A477">
    <cfRule type="duplicateValues" dxfId="0" priority="590"/>
  </conditionalFormatting>
  <conditionalFormatting sqref="D477">
    <cfRule type="duplicateValues" dxfId="0" priority="3673"/>
  </conditionalFormatting>
  <conditionalFormatting sqref="E477">
    <cfRule type="duplicateValues" dxfId="0" priority="4318"/>
  </conditionalFormatting>
  <conditionalFormatting sqref="A478">
    <cfRule type="duplicateValues" dxfId="0" priority="589"/>
  </conditionalFormatting>
  <conditionalFormatting sqref="D478">
    <cfRule type="duplicateValues" dxfId="0" priority="3672"/>
  </conditionalFormatting>
  <conditionalFormatting sqref="E478">
    <cfRule type="duplicateValues" dxfId="0" priority="4317"/>
  </conditionalFormatting>
  <conditionalFormatting sqref="A479">
    <cfRule type="duplicateValues" dxfId="0" priority="588"/>
  </conditionalFormatting>
  <conditionalFormatting sqref="D479">
    <cfRule type="duplicateValues" dxfId="0" priority="3671"/>
  </conditionalFormatting>
  <conditionalFormatting sqref="E479">
    <cfRule type="duplicateValues" dxfId="0" priority="4316"/>
  </conditionalFormatting>
  <conditionalFormatting sqref="A480">
    <cfRule type="duplicateValues" dxfId="0" priority="418"/>
  </conditionalFormatting>
  <conditionalFormatting sqref="D480">
    <cfRule type="duplicateValues" dxfId="0" priority="2014"/>
  </conditionalFormatting>
  <conditionalFormatting sqref="E480">
    <cfRule type="duplicateValues" dxfId="0" priority="2020"/>
  </conditionalFormatting>
  <conditionalFormatting sqref="A481">
    <cfRule type="duplicateValues" dxfId="0" priority="411"/>
  </conditionalFormatting>
  <conditionalFormatting sqref="D481">
    <cfRule type="duplicateValues" dxfId="0" priority="1969"/>
  </conditionalFormatting>
  <conditionalFormatting sqref="E481">
    <cfRule type="duplicateValues" dxfId="0" priority="1972"/>
  </conditionalFormatting>
  <conditionalFormatting sqref="A482">
    <cfRule type="duplicateValues" dxfId="0" priority="587"/>
  </conditionalFormatting>
  <conditionalFormatting sqref="D482">
    <cfRule type="duplicateValues" dxfId="0" priority="3670"/>
  </conditionalFormatting>
  <conditionalFormatting sqref="E482">
    <cfRule type="duplicateValues" dxfId="0" priority="4315"/>
  </conditionalFormatting>
  <conditionalFormatting sqref="A483">
    <cfRule type="duplicateValues" dxfId="0" priority="586"/>
  </conditionalFormatting>
  <conditionalFormatting sqref="D483">
    <cfRule type="duplicateValues" dxfId="0" priority="3669"/>
  </conditionalFormatting>
  <conditionalFormatting sqref="E483">
    <cfRule type="duplicateValues" dxfId="0" priority="4314"/>
  </conditionalFormatting>
  <conditionalFormatting sqref="A484">
    <cfRule type="duplicateValues" dxfId="0" priority="585"/>
  </conditionalFormatting>
  <conditionalFormatting sqref="D484">
    <cfRule type="duplicateValues" dxfId="0" priority="3668"/>
  </conditionalFormatting>
  <conditionalFormatting sqref="E484">
    <cfRule type="duplicateValues" dxfId="0" priority="4313"/>
  </conditionalFormatting>
  <conditionalFormatting sqref="A485">
    <cfRule type="duplicateValues" dxfId="0" priority="584"/>
  </conditionalFormatting>
  <conditionalFormatting sqref="D485">
    <cfRule type="duplicateValues" dxfId="0" priority="3667"/>
  </conditionalFormatting>
  <conditionalFormatting sqref="E485">
    <cfRule type="duplicateValues" dxfId="0" priority="4312"/>
  </conditionalFormatting>
  <conditionalFormatting sqref="A486">
    <cfRule type="duplicateValues" dxfId="0" priority="583"/>
  </conditionalFormatting>
  <conditionalFormatting sqref="D486">
    <cfRule type="duplicateValues" dxfId="0" priority="3666"/>
  </conditionalFormatting>
  <conditionalFormatting sqref="E486">
    <cfRule type="duplicateValues" dxfId="0" priority="4311"/>
  </conditionalFormatting>
  <conditionalFormatting sqref="A487">
    <cfRule type="duplicateValues" dxfId="0" priority="582"/>
  </conditionalFormatting>
  <conditionalFormatting sqref="D487">
    <cfRule type="duplicateValues" dxfId="0" priority="3665"/>
  </conditionalFormatting>
  <conditionalFormatting sqref="E487">
    <cfRule type="duplicateValues" dxfId="0" priority="4310"/>
  </conditionalFormatting>
  <conditionalFormatting sqref="A488">
    <cfRule type="duplicateValues" dxfId="0" priority="581"/>
  </conditionalFormatting>
  <conditionalFormatting sqref="D488">
    <cfRule type="duplicateValues" dxfId="0" priority="3664"/>
  </conditionalFormatting>
  <conditionalFormatting sqref="E488">
    <cfRule type="duplicateValues" dxfId="0" priority="4309"/>
  </conditionalFormatting>
  <conditionalFormatting sqref="A489">
    <cfRule type="duplicateValues" dxfId="0" priority="580"/>
  </conditionalFormatting>
  <conditionalFormatting sqref="D489">
    <cfRule type="duplicateValues" dxfId="0" priority="3663"/>
  </conditionalFormatting>
  <conditionalFormatting sqref="E489">
    <cfRule type="duplicateValues" dxfId="0" priority="4308"/>
  </conditionalFormatting>
  <conditionalFormatting sqref="A490">
    <cfRule type="duplicateValues" dxfId="0" priority="579"/>
  </conditionalFormatting>
  <conditionalFormatting sqref="D490">
    <cfRule type="duplicateValues" dxfId="0" priority="3662"/>
  </conditionalFormatting>
  <conditionalFormatting sqref="E490">
    <cfRule type="duplicateValues" dxfId="0" priority="4307"/>
  </conditionalFormatting>
  <conditionalFormatting sqref="A491">
    <cfRule type="duplicateValues" dxfId="0" priority="495"/>
  </conditionalFormatting>
  <conditionalFormatting sqref="D491">
    <cfRule type="duplicateValues" dxfId="0" priority="2492"/>
  </conditionalFormatting>
  <conditionalFormatting sqref="E491">
    <cfRule type="duplicateValues" dxfId="0" priority="2494"/>
  </conditionalFormatting>
  <conditionalFormatting sqref="A492">
    <cfRule type="duplicateValues" dxfId="0" priority="498"/>
  </conditionalFormatting>
  <conditionalFormatting sqref="D492">
    <cfRule type="duplicateValues" dxfId="0" priority="2504"/>
  </conditionalFormatting>
  <conditionalFormatting sqref="E492">
    <cfRule type="duplicateValues" dxfId="0" priority="2506"/>
  </conditionalFormatting>
  <conditionalFormatting sqref="A493">
    <cfRule type="duplicateValues" dxfId="0" priority="562"/>
  </conditionalFormatting>
  <conditionalFormatting sqref="D493">
    <cfRule type="duplicateValues" dxfId="0" priority="2815"/>
  </conditionalFormatting>
  <conditionalFormatting sqref="E493">
    <cfRule type="duplicateValues" dxfId="0" priority="2817"/>
  </conditionalFormatting>
  <conditionalFormatting sqref="A494">
    <cfRule type="duplicateValues" dxfId="0" priority="571"/>
  </conditionalFormatting>
  <conditionalFormatting sqref="D494">
    <cfRule type="duplicateValues" dxfId="0" priority="2860"/>
  </conditionalFormatting>
  <conditionalFormatting sqref="E494">
    <cfRule type="duplicateValues" dxfId="0" priority="2861"/>
  </conditionalFormatting>
  <conditionalFormatting sqref="A495">
    <cfRule type="duplicateValues" dxfId="0" priority="574"/>
  </conditionalFormatting>
  <conditionalFormatting sqref="D495">
    <cfRule type="duplicateValues" dxfId="0" priority="2868"/>
  </conditionalFormatting>
  <conditionalFormatting sqref="E495">
    <cfRule type="duplicateValues" dxfId="0" priority="2870"/>
  </conditionalFormatting>
  <conditionalFormatting sqref="A496">
    <cfRule type="duplicateValues" dxfId="0" priority="503"/>
  </conditionalFormatting>
  <conditionalFormatting sqref="D496">
    <cfRule type="duplicateValues" dxfId="0" priority="2525"/>
  </conditionalFormatting>
  <conditionalFormatting sqref="E496">
    <cfRule type="duplicateValues" dxfId="0" priority="2526"/>
  </conditionalFormatting>
  <conditionalFormatting sqref="A497">
    <cfRule type="duplicateValues" dxfId="0" priority="556"/>
  </conditionalFormatting>
  <conditionalFormatting sqref="D497">
    <cfRule type="duplicateValues" dxfId="0" priority="2797"/>
  </conditionalFormatting>
  <conditionalFormatting sqref="E497">
    <cfRule type="duplicateValues" dxfId="0" priority="2799"/>
  </conditionalFormatting>
  <conditionalFormatting sqref="A498">
    <cfRule type="duplicateValues" dxfId="0" priority="517"/>
  </conditionalFormatting>
  <conditionalFormatting sqref="D498">
    <cfRule type="duplicateValues" dxfId="0" priority="2591"/>
  </conditionalFormatting>
  <conditionalFormatting sqref="E498">
    <cfRule type="duplicateValues" dxfId="0" priority="2593"/>
  </conditionalFormatting>
  <conditionalFormatting sqref="A499">
    <cfRule type="duplicateValues" dxfId="0" priority="516"/>
  </conditionalFormatting>
  <conditionalFormatting sqref="D499">
    <cfRule type="duplicateValues" dxfId="0" priority="2588"/>
  </conditionalFormatting>
  <conditionalFormatting sqref="E499">
    <cfRule type="duplicateValues" dxfId="0" priority="2590"/>
  </conditionalFormatting>
  <conditionalFormatting sqref="A500">
    <cfRule type="duplicateValues" dxfId="0" priority="483"/>
  </conditionalFormatting>
  <conditionalFormatting sqref="D500">
    <cfRule type="duplicateValues" dxfId="0" priority="2436"/>
  </conditionalFormatting>
  <conditionalFormatting sqref="E500">
    <cfRule type="duplicateValues" dxfId="0" priority="2438"/>
  </conditionalFormatting>
  <conditionalFormatting sqref="A501">
    <cfRule type="duplicateValues" dxfId="0" priority="429"/>
  </conditionalFormatting>
  <conditionalFormatting sqref="D501">
    <cfRule type="duplicateValues" dxfId="0" priority="2085"/>
  </conditionalFormatting>
  <conditionalFormatting sqref="E501">
    <cfRule type="duplicateValues" dxfId="0" priority="2087"/>
  </conditionalFormatting>
  <conditionalFormatting sqref="A502">
    <cfRule type="duplicateValues" dxfId="0" priority="482"/>
  </conditionalFormatting>
  <conditionalFormatting sqref="D502">
    <cfRule type="duplicateValues" dxfId="0" priority="2434"/>
  </conditionalFormatting>
  <conditionalFormatting sqref="E502">
    <cfRule type="duplicateValues" dxfId="0" priority="2435"/>
  </conditionalFormatting>
  <conditionalFormatting sqref="A503">
    <cfRule type="duplicateValues" dxfId="0" priority="485"/>
  </conditionalFormatting>
  <conditionalFormatting sqref="D503">
    <cfRule type="duplicateValues" dxfId="0" priority="2442"/>
  </conditionalFormatting>
  <conditionalFormatting sqref="E503">
    <cfRule type="duplicateValues" dxfId="0" priority="2444"/>
  </conditionalFormatting>
  <conditionalFormatting sqref="A504">
    <cfRule type="duplicateValues" dxfId="0" priority="391"/>
  </conditionalFormatting>
  <conditionalFormatting sqref="D504">
    <cfRule type="duplicateValues" dxfId="0" priority="1691"/>
  </conditionalFormatting>
  <conditionalFormatting sqref="E504">
    <cfRule type="duplicateValues" dxfId="0" priority="1692"/>
  </conditionalFormatting>
  <conditionalFormatting sqref="A505">
    <cfRule type="duplicateValues" dxfId="0" priority="477"/>
  </conditionalFormatting>
  <conditionalFormatting sqref="D505">
    <cfRule type="duplicateValues" dxfId="0" priority="2354"/>
  </conditionalFormatting>
  <conditionalFormatting sqref="E505">
    <cfRule type="duplicateValues" dxfId="0" priority="2356"/>
  </conditionalFormatting>
  <conditionalFormatting sqref="A506">
    <cfRule type="duplicateValues" dxfId="0" priority="448"/>
  </conditionalFormatting>
  <conditionalFormatting sqref="D506">
    <cfRule type="duplicateValues" dxfId="0" priority="2181"/>
  </conditionalFormatting>
  <conditionalFormatting sqref="E506">
    <cfRule type="duplicateValues" dxfId="0" priority="2183"/>
  </conditionalFormatting>
  <conditionalFormatting sqref="A507">
    <cfRule type="duplicateValues" dxfId="0" priority="58"/>
  </conditionalFormatting>
  <conditionalFormatting sqref="D507">
    <cfRule type="duplicateValues" dxfId="0" priority="930"/>
  </conditionalFormatting>
  <conditionalFormatting sqref="E507">
    <cfRule type="duplicateValues" dxfId="0" priority="931"/>
  </conditionalFormatting>
  <conditionalFormatting sqref="A508">
    <cfRule type="duplicateValues" dxfId="0" priority="401"/>
  </conditionalFormatting>
  <conditionalFormatting sqref="D508">
    <cfRule type="duplicateValues" dxfId="0" priority="1860"/>
  </conditionalFormatting>
  <conditionalFormatting sqref="E508">
    <cfRule type="duplicateValues" dxfId="0" priority="1863"/>
  </conditionalFormatting>
  <conditionalFormatting sqref="A509">
    <cfRule type="duplicateValues" dxfId="0" priority="396"/>
  </conditionalFormatting>
  <conditionalFormatting sqref="D509">
    <cfRule type="duplicateValues" dxfId="0" priority="1753"/>
  </conditionalFormatting>
  <conditionalFormatting sqref="E509">
    <cfRule type="duplicateValues" dxfId="0" priority="1754"/>
  </conditionalFormatting>
  <conditionalFormatting sqref="A510">
    <cfRule type="duplicateValues" dxfId="0" priority="400"/>
  </conditionalFormatting>
  <conditionalFormatting sqref="D510">
    <cfRule type="duplicateValues" dxfId="0" priority="1827"/>
  </conditionalFormatting>
  <conditionalFormatting sqref="E510">
    <cfRule type="duplicateValues" dxfId="0" priority="1830"/>
  </conditionalFormatting>
  <conditionalFormatting sqref="A511">
    <cfRule type="duplicateValues" dxfId="0" priority="386"/>
  </conditionalFormatting>
  <conditionalFormatting sqref="D511">
    <cfRule type="duplicateValues" dxfId="0" priority="1656"/>
  </conditionalFormatting>
  <conditionalFormatting sqref="E511">
    <cfRule type="duplicateValues" dxfId="0" priority="1657"/>
  </conditionalFormatting>
  <conditionalFormatting sqref="A512">
    <cfRule type="duplicateValues" dxfId="0" priority="346"/>
  </conditionalFormatting>
  <conditionalFormatting sqref="D512">
    <cfRule type="duplicateValues" dxfId="0" priority="1564"/>
  </conditionalFormatting>
  <conditionalFormatting sqref="E512">
    <cfRule type="duplicateValues" dxfId="0" priority="1577"/>
  </conditionalFormatting>
  <conditionalFormatting sqref="A513">
    <cfRule type="duplicateValues" dxfId="0" priority="345"/>
  </conditionalFormatting>
  <conditionalFormatting sqref="D513">
    <cfRule type="duplicateValues" dxfId="0" priority="1563"/>
  </conditionalFormatting>
  <conditionalFormatting sqref="E513">
    <cfRule type="duplicateValues" dxfId="0" priority="1576"/>
  </conditionalFormatting>
  <conditionalFormatting sqref="A514">
    <cfRule type="duplicateValues" dxfId="0" priority="344"/>
  </conditionalFormatting>
  <conditionalFormatting sqref="D514">
    <cfRule type="duplicateValues" dxfId="0" priority="1562"/>
  </conditionalFormatting>
  <conditionalFormatting sqref="E514">
    <cfRule type="duplicateValues" dxfId="0" priority="1575"/>
  </conditionalFormatting>
  <conditionalFormatting sqref="A515">
    <cfRule type="duplicateValues" dxfId="0" priority="343"/>
  </conditionalFormatting>
  <conditionalFormatting sqref="D515">
    <cfRule type="duplicateValues" dxfId="0" priority="1561"/>
  </conditionalFormatting>
  <conditionalFormatting sqref="E515">
    <cfRule type="duplicateValues" dxfId="0" priority="1574"/>
  </conditionalFormatting>
  <conditionalFormatting sqref="A516">
    <cfRule type="duplicateValues" dxfId="0" priority="342"/>
  </conditionalFormatting>
  <conditionalFormatting sqref="D516">
    <cfRule type="duplicateValues" dxfId="0" priority="1560"/>
  </conditionalFormatting>
  <conditionalFormatting sqref="E516">
    <cfRule type="duplicateValues" dxfId="0" priority="1573"/>
  </conditionalFormatting>
  <conditionalFormatting sqref="A517">
    <cfRule type="duplicateValues" dxfId="0" priority="341"/>
  </conditionalFormatting>
  <conditionalFormatting sqref="D517">
    <cfRule type="duplicateValues" dxfId="0" priority="1559"/>
  </conditionalFormatting>
  <conditionalFormatting sqref="E517">
    <cfRule type="duplicateValues" dxfId="0" priority="1572"/>
  </conditionalFormatting>
  <conditionalFormatting sqref="A518">
    <cfRule type="duplicateValues" dxfId="0" priority="340"/>
  </conditionalFormatting>
  <conditionalFormatting sqref="D518">
    <cfRule type="duplicateValues" dxfId="0" priority="1558"/>
  </conditionalFormatting>
  <conditionalFormatting sqref="E518">
    <cfRule type="duplicateValues" dxfId="0" priority="1571"/>
  </conditionalFormatting>
  <conditionalFormatting sqref="A519">
    <cfRule type="duplicateValues" dxfId="0" priority="339"/>
  </conditionalFormatting>
  <conditionalFormatting sqref="D519">
    <cfRule type="duplicateValues" dxfId="0" priority="1557"/>
  </conditionalFormatting>
  <conditionalFormatting sqref="E519">
    <cfRule type="duplicateValues" dxfId="0" priority="1570"/>
  </conditionalFormatting>
  <conditionalFormatting sqref="A520">
    <cfRule type="duplicateValues" dxfId="0" priority="338"/>
  </conditionalFormatting>
  <conditionalFormatting sqref="D520">
    <cfRule type="duplicateValues" dxfId="0" priority="1556"/>
  </conditionalFormatting>
  <conditionalFormatting sqref="E520">
    <cfRule type="duplicateValues" dxfId="0" priority="1569"/>
  </conditionalFormatting>
  <conditionalFormatting sqref="A521">
    <cfRule type="duplicateValues" dxfId="0" priority="337"/>
  </conditionalFormatting>
  <conditionalFormatting sqref="D521">
    <cfRule type="duplicateValues" dxfId="0" priority="1555"/>
  </conditionalFormatting>
  <conditionalFormatting sqref="E521">
    <cfRule type="duplicateValues" dxfId="0" priority="1568"/>
  </conditionalFormatting>
  <conditionalFormatting sqref="A522">
    <cfRule type="duplicateValues" dxfId="0" priority="336"/>
  </conditionalFormatting>
  <conditionalFormatting sqref="D522">
    <cfRule type="duplicateValues" dxfId="0" priority="1554"/>
  </conditionalFormatting>
  <conditionalFormatting sqref="E522">
    <cfRule type="duplicateValues" dxfId="0" priority="1567"/>
  </conditionalFormatting>
  <conditionalFormatting sqref="A523">
    <cfRule type="duplicateValues" dxfId="0" priority="335"/>
  </conditionalFormatting>
  <conditionalFormatting sqref="D523">
    <cfRule type="duplicateValues" dxfId="0" priority="1553"/>
  </conditionalFormatting>
  <conditionalFormatting sqref="E523">
    <cfRule type="duplicateValues" dxfId="0" priority="1566"/>
  </conditionalFormatting>
  <conditionalFormatting sqref="A524">
    <cfRule type="duplicateValues" dxfId="0" priority="334"/>
  </conditionalFormatting>
  <conditionalFormatting sqref="D524">
    <cfRule type="duplicateValues" dxfId="0" priority="1552"/>
  </conditionalFormatting>
  <conditionalFormatting sqref="E524">
    <cfRule type="duplicateValues" dxfId="0" priority="1565"/>
  </conditionalFormatting>
  <conditionalFormatting sqref="A525">
    <cfRule type="duplicateValues" dxfId="0" priority="359"/>
  </conditionalFormatting>
  <conditionalFormatting sqref="D525">
    <cfRule type="duplicateValues" dxfId="0" priority="1590"/>
  </conditionalFormatting>
  <conditionalFormatting sqref="E525">
    <cfRule type="duplicateValues" dxfId="0" priority="1603"/>
  </conditionalFormatting>
  <conditionalFormatting sqref="A526">
    <cfRule type="duplicateValues" dxfId="0" priority="358"/>
  </conditionalFormatting>
  <conditionalFormatting sqref="D526">
    <cfRule type="duplicateValues" dxfId="0" priority="1589"/>
  </conditionalFormatting>
  <conditionalFormatting sqref="E526">
    <cfRule type="duplicateValues" dxfId="0" priority="1602"/>
  </conditionalFormatting>
  <conditionalFormatting sqref="A527">
    <cfRule type="duplicateValues" dxfId="0" priority="357"/>
  </conditionalFormatting>
  <conditionalFormatting sqref="D527">
    <cfRule type="duplicateValues" dxfId="0" priority="1588"/>
  </conditionalFormatting>
  <conditionalFormatting sqref="E527">
    <cfRule type="duplicateValues" dxfId="0" priority="1601"/>
  </conditionalFormatting>
  <conditionalFormatting sqref="A528">
    <cfRule type="duplicateValues" dxfId="0" priority="356"/>
  </conditionalFormatting>
  <conditionalFormatting sqref="D528">
    <cfRule type="duplicateValues" dxfId="0" priority="1587"/>
  </conditionalFormatting>
  <conditionalFormatting sqref="E528">
    <cfRule type="duplicateValues" dxfId="0" priority="1600"/>
  </conditionalFormatting>
  <conditionalFormatting sqref="A529">
    <cfRule type="duplicateValues" dxfId="0" priority="355"/>
  </conditionalFormatting>
  <conditionalFormatting sqref="D529">
    <cfRule type="duplicateValues" dxfId="0" priority="1586"/>
  </conditionalFormatting>
  <conditionalFormatting sqref="E529">
    <cfRule type="duplicateValues" dxfId="0" priority="1599"/>
  </conditionalFormatting>
  <conditionalFormatting sqref="A530">
    <cfRule type="duplicateValues" dxfId="0" priority="354"/>
  </conditionalFormatting>
  <conditionalFormatting sqref="D530">
    <cfRule type="duplicateValues" dxfId="0" priority="1585"/>
  </conditionalFormatting>
  <conditionalFormatting sqref="E530">
    <cfRule type="duplicateValues" dxfId="0" priority="1598"/>
  </conditionalFormatting>
  <conditionalFormatting sqref="A531">
    <cfRule type="duplicateValues" dxfId="0" priority="353"/>
  </conditionalFormatting>
  <conditionalFormatting sqref="D531">
    <cfRule type="duplicateValues" dxfId="0" priority="1584"/>
  </conditionalFormatting>
  <conditionalFormatting sqref="E531">
    <cfRule type="duplicateValues" dxfId="0" priority="1597"/>
  </conditionalFormatting>
  <conditionalFormatting sqref="A532">
    <cfRule type="duplicateValues" dxfId="0" priority="352"/>
  </conditionalFormatting>
  <conditionalFormatting sqref="D532">
    <cfRule type="duplicateValues" dxfId="0" priority="1583"/>
  </conditionalFormatting>
  <conditionalFormatting sqref="E532">
    <cfRule type="duplicateValues" dxfId="0" priority="1596"/>
  </conditionalFormatting>
  <conditionalFormatting sqref="A533">
    <cfRule type="duplicateValues" dxfId="0" priority="351"/>
  </conditionalFormatting>
  <conditionalFormatting sqref="D533">
    <cfRule type="duplicateValues" dxfId="0" priority="1582"/>
  </conditionalFormatting>
  <conditionalFormatting sqref="E533">
    <cfRule type="duplicateValues" dxfId="0" priority="1595"/>
  </conditionalFormatting>
  <conditionalFormatting sqref="A534">
    <cfRule type="duplicateValues" dxfId="0" priority="350"/>
  </conditionalFormatting>
  <conditionalFormatting sqref="D534">
    <cfRule type="duplicateValues" dxfId="0" priority="1581"/>
  </conditionalFormatting>
  <conditionalFormatting sqref="E534">
    <cfRule type="duplicateValues" dxfId="0" priority="1594"/>
  </conditionalFormatting>
  <conditionalFormatting sqref="A535">
    <cfRule type="duplicateValues" dxfId="0" priority="349"/>
  </conditionalFormatting>
  <conditionalFormatting sqref="D535">
    <cfRule type="duplicateValues" dxfId="0" priority="1580"/>
  </conditionalFormatting>
  <conditionalFormatting sqref="E535">
    <cfRule type="duplicateValues" dxfId="0" priority="1593"/>
  </conditionalFormatting>
  <conditionalFormatting sqref="A536">
    <cfRule type="duplicateValues" dxfId="0" priority="348"/>
  </conditionalFormatting>
  <conditionalFormatting sqref="D536">
    <cfRule type="duplicateValues" dxfId="0" priority="1579"/>
  </conditionalFormatting>
  <conditionalFormatting sqref="E536">
    <cfRule type="duplicateValues" dxfId="0" priority="1592"/>
  </conditionalFormatting>
  <conditionalFormatting sqref="A537">
    <cfRule type="duplicateValues" dxfId="0" priority="347"/>
  </conditionalFormatting>
  <conditionalFormatting sqref="D537">
    <cfRule type="duplicateValues" dxfId="0" priority="1578"/>
  </conditionalFormatting>
  <conditionalFormatting sqref="E537">
    <cfRule type="duplicateValues" dxfId="0" priority="1591"/>
  </conditionalFormatting>
  <conditionalFormatting sqref="A538">
    <cfRule type="duplicateValues" dxfId="0" priority="372"/>
  </conditionalFormatting>
  <conditionalFormatting sqref="D538">
    <cfRule type="duplicateValues" dxfId="0" priority="1616"/>
  </conditionalFormatting>
  <conditionalFormatting sqref="E538">
    <cfRule type="duplicateValues" dxfId="0" priority="1629"/>
  </conditionalFormatting>
  <conditionalFormatting sqref="A539">
    <cfRule type="duplicateValues" dxfId="0" priority="371"/>
  </conditionalFormatting>
  <conditionalFormatting sqref="D539">
    <cfRule type="duplicateValues" dxfId="0" priority="1615"/>
  </conditionalFormatting>
  <conditionalFormatting sqref="E539">
    <cfRule type="duplicateValues" dxfId="0" priority="1628"/>
  </conditionalFormatting>
  <conditionalFormatting sqref="A540">
    <cfRule type="duplicateValues" dxfId="0" priority="370"/>
  </conditionalFormatting>
  <conditionalFormatting sqref="D540">
    <cfRule type="duplicateValues" dxfId="0" priority="1614"/>
  </conditionalFormatting>
  <conditionalFormatting sqref="E540">
    <cfRule type="duplicateValues" dxfId="0" priority="1627"/>
  </conditionalFormatting>
  <conditionalFormatting sqref="A541">
    <cfRule type="duplicateValues" dxfId="0" priority="369"/>
  </conditionalFormatting>
  <conditionalFormatting sqref="D541">
    <cfRule type="duplicateValues" dxfId="0" priority="1613"/>
  </conditionalFormatting>
  <conditionalFormatting sqref="E541">
    <cfRule type="duplicateValues" dxfId="0" priority="1626"/>
  </conditionalFormatting>
  <conditionalFormatting sqref="A542">
    <cfRule type="duplicateValues" dxfId="0" priority="368"/>
  </conditionalFormatting>
  <conditionalFormatting sqref="D542">
    <cfRule type="duplicateValues" dxfId="0" priority="1612"/>
  </conditionalFormatting>
  <conditionalFormatting sqref="E542">
    <cfRule type="duplicateValues" dxfId="0" priority="1625"/>
  </conditionalFormatting>
  <conditionalFormatting sqref="A543">
    <cfRule type="duplicateValues" dxfId="0" priority="367"/>
  </conditionalFormatting>
  <conditionalFormatting sqref="D543">
    <cfRule type="duplicateValues" dxfId="0" priority="1611"/>
  </conditionalFormatting>
  <conditionalFormatting sqref="E543">
    <cfRule type="duplicateValues" dxfId="0" priority="1624"/>
  </conditionalFormatting>
  <conditionalFormatting sqref="A544">
    <cfRule type="duplicateValues" dxfId="0" priority="366"/>
  </conditionalFormatting>
  <conditionalFormatting sqref="D544">
    <cfRule type="duplicateValues" dxfId="0" priority="1610"/>
  </conditionalFormatting>
  <conditionalFormatting sqref="E544">
    <cfRule type="duplicateValues" dxfId="0" priority="1623"/>
  </conditionalFormatting>
  <conditionalFormatting sqref="A545">
    <cfRule type="duplicateValues" dxfId="0" priority="365"/>
  </conditionalFormatting>
  <conditionalFormatting sqref="D545">
    <cfRule type="duplicateValues" dxfId="0" priority="1609"/>
  </conditionalFormatting>
  <conditionalFormatting sqref="E545">
    <cfRule type="duplicateValues" dxfId="0" priority="1622"/>
  </conditionalFormatting>
  <conditionalFormatting sqref="A546">
    <cfRule type="duplicateValues" dxfId="0" priority="364"/>
  </conditionalFormatting>
  <conditionalFormatting sqref="D546">
    <cfRule type="duplicateValues" dxfId="0" priority="1608"/>
  </conditionalFormatting>
  <conditionalFormatting sqref="E546">
    <cfRule type="duplicateValues" dxfId="0" priority="1621"/>
  </conditionalFormatting>
  <conditionalFormatting sqref="A547">
    <cfRule type="duplicateValues" dxfId="0" priority="363"/>
  </conditionalFormatting>
  <conditionalFormatting sqref="D547">
    <cfRule type="duplicateValues" dxfId="0" priority="1607"/>
  </conditionalFormatting>
  <conditionalFormatting sqref="E547">
    <cfRule type="duplicateValues" dxfId="0" priority="1620"/>
  </conditionalFormatting>
  <conditionalFormatting sqref="A548">
    <cfRule type="duplicateValues" dxfId="0" priority="362"/>
  </conditionalFormatting>
  <conditionalFormatting sqref="D548">
    <cfRule type="duplicateValues" dxfId="0" priority="1606"/>
  </conditionalFormatting>
  <conditionalFormatting sqref="E548">
    <cfRule type="duplicateValues" dxfId="0" priority="1619"/>
  </conditionalFormatting>
  <conditionalFormatting sqref="A549">
    <cfRule type="duplicateValues" dxfId="0" priority="361"/>
  </conditionalFormatting>
  <conditionalFormatting sqref="D549">
    <cfRule type="duplicateValues" dxfId="0" priority="1605"/>
  </conditionalFormatting>
  <conditionalFormatting sqref="E549">
    <cfRule type="duplicateValues" dxfId="0" priority="1618"/>
  </conditionalFormatting>
  <conditionalFormatting sqref="A550">
    <cfRule type="duplicateValues" dxfId="0" priority="360"/>
  </conditionalFormatting>
  <conditionalFormatting sqref="D550">
    <cfRule type="duplicateValues" dxfId="0" priority="1604"/>
  </conditionalFormatting>
  <conditionalFormatting sqref="E550">
    <cfRule type="duplicateValues" dxfId="0" priority="1617"/>
  </conditionalFormatting>
  <conditionalFormatting sqref="A551">
    <cfRule type="duplicateValues" dxfId="0" priority="385"/>
  </conditionalFormatting>
  <conditionalFormatting sqref="D551">
    <cfRule type="duplicateValues" dxfId="0" priority="1642"/>
  </conditionalFormatting>
  <conditionalFormatting sqref="E551">
    <cfRule type="duplicateValues" dxfId="0" priority="1655"/>
  </conditionalFormatting>
  <conditionalFormatting sqref="A552">
    <cfRule type="duplicateValues" dxfId="0" priority="384"/>
  </conditionalFormatting>
  <conditionalFormatting sqref="D552">
    <cfRule type="duplicateValues" dxfId="0" priority="1641"/>
  </conditionalFormatting>
  <conditionalFormatting sqref="E552">
    <cfRule type="duplicateValues" dxfId="0" priority="1654"/>
  </conditionalFormatting>
  <conditionalFormatting sqref="A553">
    <cfRule type="duplicateValues" dxfId="0" priority="383"/>
  </conditionalFormatting>
  <conditionalFormatting sqref="D553">
    <cfRule type="duplicateValues" dxfId="0" priority="1640"/>
  </conditionalFormatting>
  <conditionalFormatting sqref="E553">
    <cfRule type="duplicateValues" dxfId="0" priority="1653"/>
  </conditionalFormatting>
  <conditionalFormatting sqref="A554">
    <cfRule type="duplicateValues" dxfId="0" priority="382"/>
  </conditionalFormatting>
  <conditionalFormatting sqref="D554">
    <cfRule type="duplicateValues" dxfId="0" priority="1639"/>
  </conditionalFormatting>
  <conditionalFormatting sqref="E554">
    <cfRule type="duplicateValues" dxfId="0" priority="1652"/>
  </conditionalFormatting>
  <conditionalFormatting sqref="A555">
    <cfRule type="duplicateValues" dxfId="0" priority="381"/>
  </conditionalFormatting>
  <conditionalFormatting sqref="D555">
    <cfRule type="duplicateValues" dxfId="0" priority="1638"/>
  </conditionalFormatting>
  <conditionalFormatting sqref="E555">
    <cfRule type="duplicateValues" dxfId="0" priority="1651"/>
  </conditionalFormatting>
  <conditionalFormatting sqref="A556">
    <cfRule type="duplicateValues" dxfId="0" priority="380"/>
  </conditionalFormatting>
  <conditionalFormatting sqref="D556">
    <cfRule type="duplicateValues" dxfId="0" priority="1637"/>
  </conditionalFormatting>
  <conditionalFormatting sqref="E556">
    <cfRule type="duplicateValues" dxfId="0" priority="1650"/>
  </conditionalFormatting>
  <conditionalFormatting sqref="A557">
    <cfRule type="duplicateValues" dxfId="0" priority="379"/>
  </conditionalFormatting>
  <conditionalFormatting sqref="D557">
    <cfRule type="duplicateValues" dxfId="0" priority="1636"/>
  </conditionalFormatting>
  <conditionalFormatting sqref="E557">
    <cfRule type="duplicateValues" dxfId="0" priority="1649"/>
  </conditionalFormatting>
  <conditionalFormatting sqref="A558">
    <cfRule type="duplicateValues" dxfId="0" priority="378"/>
  </conditionalFormatting>
  <conditionalFormatting sqref="D558">
    <cfRule type="duplicateValues" dxfId="0" priority="1635"/>
  </conditionalFormatting>
  <conditionalFormatting sqref="E558">
    <cfRule type="duplicateValues" dxfId="0" priority="1648"/>
  </conditionalFormatting>
  <conditionalFormatting sqref="A559">
    <cfRule type="duplicateValues" dxfId="0" priority="377"/>
  </conditionalFormatting>
  <conditionalFormatting sqref="D559">
    <cfRule type="duplicateValues" dxfId="0" priority="1634"/>
  </conditionalFormatting>
  <conditionalFormatting sqref="E559">
    <cfRule type="duplicateValues" dxfId="0" priority="1647"/>
  </conditionalFormatting>
  <conditionalFormatting sqref="A560">
    <cfRule type="duplicateValues" dxfId="0" priority="376"/>
  </conditionalFormatting>
  <conditionalFormatting sqref="D560">
    <cfRule type="duplicateValues" dxfId="0" priority="1633"/>
  </conditionalFormatting>
  <conditionalFormatting sqref="E560">
    <cfRule type="duplicateValues" dxfId="0" priority="1646"/>
  </conditionalFormatting>
  <conditionalFormatting sqref="A561">
    <cfRule type="duplicateValues" dxfId="0" priority="375"/>
  </conditionalFormatting>
  <conditionalFormatting sqref="D561">
    <cfRule type="duplicateValues" dxfId="0" priority="1632"/>
  </conditionalFormatting>
  <conditionalFormatting sqref="E561">
    <cfRule type="duplicateValues" dxfId="0" priority="1645"/>
  </conditionalFormatting>
  <conditionalFormatting sqref="A562">
    <cfRule type="duplicateValues" dxfId="0" priority="374"/>
  </conditionalFormatting>
  <conditionalFormatting sqref="D562">
    <cfRule type="duplicateValues" dxfId="0" priority="1631"/>
  </conditionalFormatting>
  <conditionalFormatting sqref="E562">
    <cfRule type="duplicateValues" dxfId="0" priority="1644"/>
  </conditionalFormatting>
  <conditionalFormatting sqref="A563">
    <cfRule type="duplicateValues" dxfId="0" priority="373"/>
  </conditionalFormatting>
  <conditionalFormatting sqref="D563">
    <cfRule type="duplicateValues" dxfId="0" priority="1630"/>
  </conditionalFormatting>
  <conditionalFormatting sqref="E563">
    <cfRule type="duplicateValues" dxfId="0" priority="1643"/>
  </conditionalFormatting>
  <conditionalFormatting sqref="A564">
    <cfRule type="duplicateValues" dxfId="0" priority="387"/>
  </conditionalFormatting>
  <conditionalFormatting sqref="D564">
    <cfRule type="duplicateValues" dxfId="0" priority="1669"/>
  </conditionalFormatting>
  <conditionalFormatting sqref="E564">
    <cfRule type="duplicateValues" dxfId="0" priority="1670"/>
  </conditionalFormatting>
  <conditionalFormatting sqref="A565">
    <cfRule type="duplicateValues" dxfId="0" priority="155"/>
  </conditionalFormatting>
  <conditionalFormatting sqref="D565">
    <cfRule type="duplicateValues" dxfId="0" priority="1140"/>
  </conditionalFormatting>
  <conditionalFormatting sqref="E565">
    <cfRule type="duplicateValues" dxfId="0" priority="1153"/>
  </conditionalFormatting>
  <conditionalFormatting sqref="A566">
    <cfRule type="duplicateValues" dxfId="0" priority="154"/>
  </conditionalFormatting>
  <conditionalFormatting sqref="D566">
    <cfRule type="duplicateValues" dxfId="0" priority="1139"/>
  </conditionalFormatting>
  <conditionalFormatting sqref="E566">
    <cfRule type="duplicateValues" dxfId="0" priority="1152"/>
  </conditionalFormatting>
  <conditionalFormatting sqref="A567">
    <cfRule type="duplicateValues" dxfId="0" priority="153"/>
  </conditionalFormatting>
  <conditionalFormatting sqref="D567">
    <cfRule type="duplicateValues" dxfId="0" priority="1138"/>
  </conditionalFormatting>
  <conditionalFormatting sqref="E567">
    <cfRule type="duplicateValues" dxfId="0" priority="1151"/>
  </conditionalFormatting>
  <conditionalFormatting sqref="A568">
    <cfRule type="duplicateValues" dxfId="0" priority="152"/>
  </conditionalFormatting>
  <conditionalFormatting sqref="D568">
    <cfRule type="duplicateValues" dxfId="0" priority="1137"/>
  </conditionalFormatting>
  <conditionalFormatting sqref="E568">
    <cfRule type="duplicateValues" dxfId="0" priority="1150"/>
  </conditionalFormatting>
  <conditionalFormatting sqref="A569">
    <cfRule type="duplicateValues" dxfId="0" priority="151"/>
  </conditionalFormatting>
  <conditionalFormatting sqref="D569">
    <cfRule type="duplicateValues" dxfId="0" priority="1136"/>
  </conditionalFormatting>
  <conditionalFormatting sqref="E569">
    <cfRule type="duplicateValues" dxfId="0" priority="1149"/>
  </conditionalFormatting>
  <conditionalFormatting sqref="A570">
    <cfRule type="duplicateValues" dxfId="0" priority="150"/>
  </conditionalFormatting>
  <conditionalFormatting sqref="D570">
    <cfRule type="duplicateValues" dxfId="0" priority="1135"/>
  </conditionalFormatting>
  <conditionalFormatting sqref="E570">
    <cfRule type="duplicateValues" dxfId="0" priority="1148"/>
  </conditionalFormatting>
  <conditionalFormatting sqref="A571">
    <cfRule type="duplicateValues" dxfId="0" priority="149"/>
  </conditionalFormatting>
  <conditionalFormatting sqref="D571">
    <cfRule type="duplicateValues" dxfId="0" priority="1134"/>
  </conditionalFormatting>
  <conditionalFormatting sqref="E571">
    <cfRule type="duplicateValues" dxfId="0" priority="1147"/>
  </conditionalFormatting>
  <conditionalFormatting sqref="A572">
    <cfRule type="duplicateValues" dxfId="0" priority="148"/>
  </conditionalFormatting>
  <conditionalFormatting sqref="D572">
    <cfRule type="duplicateValues" dxfId="0" priority="1133"/>
  </conditionalFormatting>
  <conditionalFormatting sqref="E572">
    <cfRule type="duplicateValues" dxfId="0" priority="1146"/>
  </conditionalFormatting>
  <conditionalFormatting sqref="A573">
    <cfRule type="duplicateValues" dxfId="0" priority="147"/>
  </conditionalFormatting>
  <conditionalFormatting sqref="D573">
    <cfRule type="duplicateValues" dxfId="0" priority="1132"/>
  </conditionalFormatting>
  <conditionalFormatting sqref="E573">
    <cfRule type="duplicateValues" dxfId="0" priority="1145"/>
  </conditionalFormatting>
  <conditionalFormatting sqref="A574">
    <cfRule type="duplicateValues" dxfId="0" priority="146"/>
  </conditionalFormatting>
  <conditionalFormatting sqref="D574">
    <cfRule type="duplicateValues" dxfId="0" priority="1131"/>
  </conditionalFormatting>
  <conditionalFormatting sqref="E574">
    <cfRule type="duplicateValues" dxfId="0" priority="1144"/>
  </conditionalFormatting>
  <conditionalFormatting sqref="A575">
    <cfRule type="duplicateValues" dxfId="0" priority="145"/>
  </conditionalFormatting>
  <conditionalFormatting sqref="D575">
    <cfRule type="duplicateValues" dxfId="0" priority="1130"/>
  </conditionalFormatting>
  <conditionalFormatting sqref="E575">
    <cfRule type="duplicateValues" dxfId="0" priority="1143"/>
  </conditionalFormatting>
  <conditionalFormatting sqref="A576">
    <cfRule type="duplicateValues" dxfId="0" priority="144"/>
  </conditionalFormatting>
  <conditionalFormatting sqref="D576">
    <cfRule type="duplicateValues" dxfId="0" priority="1129"/>
  </conditionalFormatting>
  <conditionalFormatting sqref="E576">
    <cfRule type="duplicateValues" dxfId="0" priority="1142"/>
  </conditionalFormatting>
  <conditionalFormatting sqref="A577">
    <cfRule type="duplicateValues" dxfId="0" priority="143"/>
  </conditionalFormatting>
  <conditionalFormatting sqref="D577">
    <cfRule type="duplicateValues" dxfId="0" priority="1128"/>
  </conditionalFormatting>
  <conditionalFormatting sqref="E577">
    <cfRule type="duplicateValues" dxfId="0" priority="1141"/>
  </conditionalFormatting>
  <conditionalFormatting sqref="A578">
    <cfRule type="duplicateValues" dxfId="0" priority="168"/>
  </conditionalFormatting>
  <conditionalFormatting sqref="D578">
    <cfRule type="duplicateValues" dxfId="0" priority="1166"/>
  </conditionalFormatting>
  <conditionalFormatting sqref="E578">
    <cfRule type="duplicateValues" dxfId="0" priority="1179"/>
  </conditionalFormatting>
  <conditionalFormatting sqref="A579">
    <cfRule type="duplicateValues" dxfId="0" priority="167"/>
  </conditionalFormatting>
  <conditionalFormatting sqref="D579">
    <cfRule type="duplicateValues" dxfId="0" priority="1165"/>
  </conditionalFormatting>
  <conditionalFormatting sqref="E579">
    <cfRule type="duplicateValues" dxfId="0" priority="1178"/>
  </conditionalFormatting>
  <conditionalFormatting sqref="A580">
    <cfRule type="duplicateValues" dxfId="0" priority="166"/>
  </conditionalFormatting>
  <conditionalFormatting sqref="D580">
    <cfRule type="duplicateValues" dxfId="0" priority="1164"/>
  </conditionalFormatting>
  <conditionalFormatting sqref="E580">
    <cfRule type="duplicateValues" dxfId="0" priority="1177"/>
  </conditionalFormatting>
  <conditionalFormatting sqref="A581">
    <cfRule type="duplicateValues" dxfId="0" priority="165"/>
  </conditionalFormatting>
  <conditionalFormatting sqref="D581">
    <cfRule type="duplicateValues" dxfId="0" priority="1163"/>
  </conditionalFormatting>
  <conditionalFormatting sqref="E581">
    <cfRule type="duplicateValues" dxfId="0" priority="1176"/>
  </conditionalFormatting>
  <conditionalFormatting sqref="A582">
    <cfRule type="duplicateValues" dxfId="0" priority="164"/>
  </conditionalFormatting>
  <conditionalFormatting sqref="D582">
    <cfRule type="duplicateValues" dxfId="0" priority="1162"/>
  </conditionalFormatting>
  <conditionalFormatting sqref="E582">
    <cfRule type="duplicateValues" dxfId="0" priority="1175"/>
  </conditionalFormatting>
  <conditionalFormatting sqref="A583">
    <cfRule type="duplicateValues" dxfId="0" priority="163"/>
  </conditionalFormatting>
  <conditionalFormatting sqref="D583">
    <cfRule type="duplicateValues" dxfId="0" priority="1161"/>
  </conditionalFormatting>
  <conditionalFormatting sqref="E583">
    <cfRule type="duplicateValues" dxfId="0" priority="1174"/>
  </conditionalFormatting>
  <conditionalFormatting sqref="A584">
    <cfRule type="duplicateValues" dxfId="0" priority="162"/>
  </conditionalFormatting>
  <conditionalFormatting sqref="D584">
    <cfRule type="duplicateValues" dxfId="0" priority="1160"/>
  </conditionalFormatting>
  <conditionalFormatting sqref="E584">
    <cfRule type="duplicateValues" dxfId="0" priority="1173"/>
  </conditionalFormatting>
  <conditionalFormatting sqref="A585">
    <cfRule type="duplicateValues" dxfId="0" priority="161"/>
  </conditionalFormatting>
  <conditionalFormatting sqref="D585">
    <cfRule type="duplicateValues" dxfId="0" priority="1159"/>
  </conditionalFormatting>
  <conditionalFormatting sqref="E585">
    <cfRule type="duplicateValues" dxfId="0" priority="1172"/>
  </conditionalFormatting>
  <conditionalFormatting sqref="A586">
    <cfRule type="duplicateValues" dxfId="0" priority="160"/>
  </conditionalFormatting>
  <conditionalFormatting sqref="D586">
    <cfRule type="duplicateValues" dxfId="0" priority="1158"/>
  </conditionalFormatting>
  <conditionalFormatting sqref="E586">
    <cfRule type="duplicateValues" dxfId="0" priority="1171"/>
  </conditionalFormatting>
  <conditionalFormatting sqref="A587">
    <cfRule type="duplicateValues" dxfId="0" priority="159"/>
  </conditionalFormatting>
  <conditionalFormatting sqref="D587">
    <cfRule type="duplicateValues" dxfId="0" priority="1157"/>
  </conditionalFormatting>
  <conditionalFormatting sqref="E587">
    <cfRule type="duplicateValues" dxfId="0" priority="1170"/>
  </conditionalFormatting>
  <conditionalFormatting sqref="A588">
    <cfRule type="duplicateValues" dxfId="0" priority="158"/>
  </conditionalFormatting>
  <conditionalFormatting sqref="D588">
    <cfRule type="duplicateValues" dxfId="0" priority="1156"/>
  </conditionalFormatting>
  <conditionalFormatting sqref="E588">
    <cfRule type="duplicateValues" dxfId="0" priority="1169"/>
  </conditionalFormatting>
  <conditionalFormatting sqref="A589">
    <cfRule type="duplicateValues" dxfId="0" priority="157"/>
  </conditionalFormatting>
  <conditionalFormatting sqref="D589">
    <cfRule type="duplicateValues" dxfId="0" priority="1155"/>
  </conditionalFormatting>
  <conditionalFormatting sqref="E589">
    <cfRule type="duplicateValues" dxfId="0" priority="1168"/>
  </conditionalFormatting>
  <conditionalFormatting sqref="A590">
    <cfRule type="duplicateValues" dxfId="0" priority="156"/>
  </conditionalFormatting>
  <conditionalFormatting sqref="D590">
    <cfRule type="duplicateValues" dxfId="0" priority="1154"/>
  </conditionalFormatting>
  <conditionalFormatting sqref="E590">
    <cfRule type="duplicateValues" dxfId="0" priority="1167"/>
  </conditionalFormatting>
  <conditionalFormatting sqref="A591">
    <cfRule type="duplicateValues" dxfId="0" priority="181"/>
  </conditionalFormatting>
  <conditionalFormatting sqref="D591">
    <cfRule type="duplicateValues" dxfId="0" priority="1192"/>
  </conditionalFormatting>
  <conditionalFormatting sqref="E591">
    <cfRule type="duplicateValues" dxfId="0" priority="1205"/>
  </conditionalFormatting>
  <conditionalFormatting sqref="A592">
    <cfRule type="duplicateValues" dxfId="0" priority="180"/>
  </conditionalFormatting>
  <conditionalFormatting sqref="D592">
    <cfRule type="duplicateValues" dxfId="0" priority="1191"/>
  </conditionalFormatting>
  <conditionalFormatting sqref="E592">
    <cfRule type="duplicateValues" dxfId="0" priority="1204"/>
  </conditionalFormatting>
  <conditionalFormatting sqref="A593">
    <cfRule type="duplicateValues" dxfId="0" priority="179"/>
  </conditionalFormatting>
  <conditionalFormatting sqref="D593">
    <cfRule type="duplicateValues" dxfId="0" priority="1190"/>
  </conditionalFormatting>
  <conditionalFormatting sqref="E593">
    <cfRule type="duplicateValues" dxfId="0" priority="1203"/>
  </conditionalFormatting>
  <conditionalFormatting sqref="A594">
    <cfRule type="duplicateValues" dxfId="0" priority="178"/>
  </conditionalFormatting>
  <conditionalFormatting sqref="D594">
    <cfRule type="duplicateValues" dxfId="0" priority="1189"/>
  </conditionalFormatting>
  <conditionalFormatting sqref="E594">
    <cfRule type="duplicateValues" dxfId="0" priority="1202"/>
  </conditionalFormatting>
  <conditionalFormatting sqref="A595">
    <cfRule type="duplicateValues" dxfId="0" priority="177"/>
  </conditionalFormatting>
  <conditionalFormatting sqref="D595">
    <cfRule type="duplicateValues" dxfId="0" priority="1188"/>
  </conditionalFormatting>
  <conditionalFormatting sqref="E595">
    <cfRule type="duplicateValues" dxfId="0" priority="1201"/>
  </conditionalFormatting>
  <conditionalFormatting sqref="A596">
    <cfRule type="duplicateValues" dxfId="0" priority="176"/>
  </conditionalFormatting>
  <conditionalFormatting sqref="D596">
    <cfRule type="duplicateValues" dxfId="0" priority="1187"/>
  </conditionalFormatting>
  <conditionalFormatting sqref="E596">
    <cfRule type="duplicateValues" dxfId="0" priority="1200"/>
  </conditionalFormatting>
  <conditionalFormatting sqref="A597">
    <cfRule type="duplicateValues" dxfId="0" priority="175"/>
  </conditionalFormatting>
  <conditionalFormatting sqref="D597">
    <cfRule type="duplicateValues" dxfId="0" priority="1186"/>
  </conditionalFormatting>
  <conditionalFormatting sqref="E597">
    <cfRule type="duplicateValues" dxfId="0" priority="1199"/>
  </conditionalFormatting>
  <conditionalFormatting sqref="A598">
    <cfRule type="duplicateValues" dxfId="0" priority="174"/>
  </conditionalFormatting>
  <conditionalFormatting sqref="D598">
    <cfRule type="duplicateValues" dxfId="0" priority="1185"/>
  </conditionalFormatting>
  <conditionalFormatting sqref="E598">
    <cfRule type="duplicateValues" dxfId="0" priority="1198"/>
  </conditionalFormatting>
  <conditionalFormatting sqref="A599">
    <cfRule type="duplicateValues" dxfId="0" priority="173"/>
  </conditionalFormatting>
  <conditionalFormatting sqref="D599">
    <cfRule type="duplicateValues" dxfId="0" priority="1184"/>
  </conditionalFormatting>
  <conditionalFormatting sqref="E599">
    <cfRule type="duplicateValues" dxfId="0" priority="1197"/>
  </conditionalFormatting>
  <conditionalFormatting sqref="A600">
    <cfRule type="duplicateValues" dxfId="0" priority="172"/>
  </conditionalFormatting>
  <conditionalFormatting sqref="D600">
    <cfRule type="duplicateValues" dxfId="0" priority="1183"/>
  </conditionalFormatting>
  <conditionalFormatting sqref="E600">
    <cfRule type="duplicateValues" dxfId="0" priority="1196"/>
  </conditionalFormatting>
  <conditionalFormatting sqref="A601">
    <cfRule type="duplicateValues" dxfId="0" priority="171"/>
  </conditionalFormatting>
  <conditionalFormatting sqref="D601">
    <cfRule type="duplicateValues" dxfId="0" priority="1182"/>
  </conditionalFormatting>
  <conditionalFormatting sqref="E601">
    <cfRule type="duplicateValues" dxfId="0" priority="1195"/>
  </conditionalFormatting>
  <conditionalFormatting sqref="A602">
    <cfRule type="duplicateValues" dxfId="0" priority="170"/>
  </conditionalFormatting>
  <conditionalFormatting sqref="D602">
    <cfRule type="duplicateValues" dxfId="0" priority="1181"/>
  </conditionalFormatting>
  <conditionalFormatting sqref="E602">
    <cfRule type="duplicateValues" dxfId="0" priority="1194"/>
  </conditionalFormatting>
  <conditionalFormatting sqref="A603">
    <cfRule type="duplicateValues" dxfId="0" priority="169"/>
  </conditionalFormatting>
  <conditionalFormatting sqref="D603">
    <cfRule type="duplicateValues" dxfId="0" priority="1180"/>
  </conditionalFormatting>
  <conditionalFormatting sqref="E603">
    <cfRule type="duplicateValues" dxfId="0" priority="1193"/>
  </conditionalFormatting>
  <conditionalFormatting sqref="A604">
    <cfRule type="duplicateValues" dxfId="0" priority="194"/>
  </conditionalFormatting>
  <conditionalFormatting sqref="D604">
    <cfRule type="duplicateValues" dxfId="0" priority="1218"/>
  </conditionalFormatting>
  <conditionalFormatting sqref="E604">
    <cfRule type="duplicateValues" dxfId="0" priority="1231"/>
  </conditionalFormatting>
  <conditionalFormatting sqref="A605">
    <cfRule type="duplicateValues" dxfId="0" priority="193"/>
  </conditionalFormatting>
  <conditionalFormatting sqref="D605">
    <cfRule type="duplicateValues" dxfId="0" priority="1217"/>
  </conditionalFormatting>
  <conditionalFormatting sqref="E605">
    <cfRule type="duplicateValues" dxfId="0" priority="1230"/>
  </conditionalFormatting>
  <conditionalFormatting sqref="A606">
    <cfRule type="duplicateValues" dxfId="0" priority="192"/>
  </conditionalFormatting>
  <conditionalFormatting sqref="D606">
    <cfRule type="duplicateValues" dxfId="0" priority="1216"/>
  </conditionalFormatting>
  <conditionalFormatting sqref="E606">
    <cfRule type="duplicateValues" dxfId="0" priority="1229"/>
  </conditionalFormatting>
  <conditionalFormatting sqref="A607">
    <cfRule type="duplicateValues" dxfId="0" priority="191"/>
  </conditionalFormatting>
  <conditionalFormatting sqref="D607">
    <cfRule type="duplicateValues" dxfId="0" priority="1215"/>
  </conditionalFormatting>
  <conditionalFormatting sqref="E607">
    <cfRule type="duplicateValues" dxfId="0" priority="1228"/>
  </conditionalFormatting>
  <conditionalFormatting sqref="A608">
    <cfRule type="duplicateValues" dxfId="0" priority="190"/>
  </conditionalFormatting>
  <conditionalFormatting sqref="D608">
    <cfRule type="duplicateValues" dxfId="0" priority="1214"/>
  </conditionalFormatting>
  <conditionalFormatting sqref="E608">
    <cfRule type="duplicateValues" dxfId="0" priority="1227"/>
  </conditionalFormatting>
  <conditionalFormatting sqref="A609">
    <cfRule type="duplicateValues" dxfId="0" priority="189"/>
  </conditionalFormatting>
  <conditionalFormatting sqref="D609">
    <cfRule type="duplicateValues" dxfId="0" priority="1213"/>
  </conditionalFormatting>
  <conditionalFormatting sqref="E609">
    <cfRule type="duplicateValues" dxfId="0" priority="1226"/>
  </conditionalFormatting>
  <conditionalFormatting sqref="A610">
    <cfRule type="duplicateValues" dxfId="0" priority="188"/>
  </conditionalFormatting>
  <conditionalFormatting sqref="D610">
    <cfRule type="duplicateValues" dxfId="0" priority="1212"/>
  </conditionalFormatting>
  <conditionalFormatting sqref="E610">
    <cfRule type="duplicateValues" dxfId="0" priority="1225"/>
  </conditionalFormatting>
  <conditionalFormatting sqref="A611">
    <cfRule type="duplicateValues" dxfId="0" priority="187"/>
  </conditionalFormatting>
  <conditionalFormatting sqref="D611">
    <cfRule type="duplicateValues" dxfId="0" priority="1211"/>
  </conditionalFormatting>
  <conditionalFormatting sqref="E611">
    <cfRule type="duplicateValues" dxfId="0" priority="1224"/>
  </conditionalFormatting>
  <conditionalFormatting sqref="A612">
    <cfRule type="duplicateValues" dxfId="0" priority="186"/>
  </conditionalFormatting>
  <conditionalFormatting sqref="D612">
    <cfRule type="duplicateValues" dxfId="0" priority="1210"/>
  </conditionalFormatting>
  <conditionalFormatting sqref="E612">
    <cfRule type="duplicateValues" dxfId="0" priority="1223"/>
  </conditionalFormatting>
  <conditionalFormatting sqref="A613">
    <cfRule type="duplicateValues" dxfId="0" priority="185"/>
  </conditionalFormatting>
  <conditionalFormatting sqref="D613">
    <cfRule type="duplicateValues" dxfId="0" priority="1209"/>
  </conditionalFormatting>
  <conditionalFormatting sqref="E613">
    <cfRule type="duplicateValues" dxfId="0" priority="1222"/>
  </conditionalFormatting>
  <conditionalFormatting sqref="A614">
    <cfRule type="duplicateValues" dxfId="0" priority="184"/>
  </conditionalFormatting>
  <conditionalFormatting sqref="D614">
    <cfRule type="duplicateValues" dxfId="0" priority="1208"/>
  </conditionalFormatting>
  <conditionalFormatting sqref="E614">
    <cfRule type="duplicateValues" dxfId="0" priority="1221"/>
  </conditionalFormatting>
  <conditionalFormatting sqref="A615">
    <cfRule type="duplicateValues" dxfId="0" priority="183"/>
  </conditionalFormatting>
  <conditionalFormatting sqref="D615">
    <cfRule type="duplicateValues" dxfId="0" priority="1207"/>
  </conditionalFormatting>
  <conditionalFormatting sqref="E615">
    <cfRule type="duplicateValues" dxfId="0" priority="1220"/>
  </conditionalFormatting>
  <conditionalFormatting sqref="A616">
    <cfRule type="duplicateValues" dxfId="0" priority="182"/>
  </conditionalFormatting>
  <conditionalFormatting sqref="D616">
    <cfRule type="duplicateValues" dxfId="0" priority="1206"/>
  </conditionalFormatting>
  <conditionalFormatting sqref="E616">
    <cfRule type="duplicateValues" dxfId="0" priority="1219"/>
  </conditionalFormatting>
  <conditionalFormatting sqref="A617">
    <cfRule type="duplicateValues" dxfId="0" priority="195"/>
  </conditionalFormatting>
  <conditionalFormatting sqref="D617">
    <cfRule type="duplicateValues" dxfId="0" priority="1232"/>
  </conditionalFormatting>
  <conditionalFormatting sqref="E617">
    <cfRule type="duplicateValues" dxfId="0" priority="1233"/>
  </conditionalFormatting>
  <conditionalFormatting sqref="A618">
    <cfRule type="duplicateValues" dxfId="0" priority="208"/>
  </conditionalFormatting>
  <conditionalFormatting sqref="D618">
    <cfRule type="duplicateValues" dxfId="0" priority="1246"/>
  </conditionalFormatting>
  <conditionalFormatting sqref="E618">
    <cfRule type="duplicateValues" dxfId="0" priority="1259"/>
  </conditionalFormatting>
  <conditionalFormatting sqref="A619">
    <cfRule type="duplicateValues" dxfId="0" priority="207"/>
  </conditionalFormatting>
  <conditionalFormatting sqref="D619">
    <cfRule type="duplicateValues" dxfId="0" priority="1245"/>
  </conditionalFormatting>
  <conditionalFormatting sqref="E619">
    <cfRule type="duplicateValues" dxfId="0" priority="1258"/>
  </conditionalFormatting>
  <conditionalFormatting sqref="A620">
    <cfRule type="duplicateValues" dxfId="0" priority="206"/>
  </conditionalFormatting>
  <conditionalFormatting sqref="D620">
    <cfRule type="duplicateValues" dxfId="0" priority="1244"/>
  </conditionalFormatting>
  <conditionalFormatting sqref="E620">
    <cfRule type="duplicateValues" dxfId="0" priority="1257"/>
  </conditionalFormatting>
  <conditionalFormatting sqref="A621">
    <cfRule type="duplicateValues" dxfId="0" priority="205"/>
  </conditionalFormatting>
  <conditionalFormatting sqref="D621">
    <cfRule type="duplicateValues" dxfId="0" priority="1243"/>
  </conditionalFormatting>
  <conditionalFormatting sqref="E621">
    <cfRule type="duplicateValues" dxfId="0" priority="1256"/>
  </conditionalFormatting>
  <conditionalFormatting sqref="A622">
    <cfRule type="duplicateValues" dxfId="0" priority="204"/>
  </conditionalFormatting>
  <conditionalFormatting sqref="D622">
    <cfRule type="duplicateValues" dxfId="0" priority="1242"/>
  </conditionalFormatting>
  <conditionalFormatting sqref="E622">
    <cfRule type="duplicateValues" dxfId="0" priority="1255"/>
  </conditionalFormatting>
  <conditionalFormatting sqref="A623">
    <cfRule type="duplicateValues" dxfId="0" priority="203"/>
  </conditionalFormatting>
  <conditionalFormatting sqref="D623">
    <cfRule type="duplicateValues" dxfId="0" priority="1241"/>
  </conditionalFormatting>
  <conditionalFormatting sqref="E623">
    <cfRule type="duplicateValues" dxfId="0" priority="1254"/>
  </conditionalFormatting>
  <conditionalFormatting sqref="A624">
    <cfRule type="duplicateValues" dxfId="0" priority="202"/>
  </conditionalFormatting>
  <conditionalFormatting sqref="D624">
    <cfRule type="duplicateValues" dxfId="0" priority="1240"/>
  </conditionalFormatting>
  <conditionalFormatting sqref="E624">
    <cfRule type="duplicateValues" dxfId="0" priority="1253"/>
  </conditionalFormatting>
  <conditionalFormatting sqref="A625">
    <cfRule type="duplicateValues" dxfId="0" priority="201"/>
  </conditionalFormatting>
  <conditionalFormatting sqref="D625">
    <cfRule type="duplicateValues" dxfId="0" priority="1239"/>
  </conditionalFormatting>
  <conditionalFormatting sqref="E625">
    <cfRule type="duplicateValues" dxfId="0" priority="1252"/>
  </conditionalFormatting>
  <conditionalFormatting sqref="A626">
    <cfRule type="duplicateValues" dxfId="0" priority="200"/>
  </conditionalFormatting>
  <conditionalFormatting sqref="D626">
    <cfRule type="duplicateValues" dxfId="0" priority="1238"/>
  </conditionalFormatting>
  <conditionalFormatting sqref="E626">
    <cfRule type="duplicateValues" dxfId="0" priority="1251"/>
  </conditionalFormatting>
  <conditionalFormatting sqref="A627">
    <cfRule type="duplicateValues" dxfId="0" priority="199"/>
  </conditionalFormatting>
  <conditionalFormatting sqref="D627">
    <cfRule type="duplicateValues" dxfId="0" priority="1237"/>
  </conditionalFormatting>
  <conditionalFormatting sqref="E627">
    <cfRule type="duplicateValues" dxfId="0" priority="1250"/>
  </conditionalFormatting>
  <conditionalFormatting sqref="A628">
    <cfRule type="duplicateValues" dxfId="0" priority="198"/>
  </conditionalFormatting>
  <conditionalFormatting sqref="D628">
    <cfRule type="duplicateValues" dxfId="0" priority="1236"/>
  </conditionalFormatting>
  <conditionalFormatting sqref="E628">
    <cfRule type="duplicateValues" dxfId="0" priority="1249"/>
  </conditionalFormatting>
  <conditionalFormatting sqref="A629">
    <cfRule type="duplicateValues" dxfId="0" priority="197"/>
  </conditionalFormatting>
  <conditionalFormatting sqref="D629">
    <cfRule type="duplicateValues" dxfId="0" priority="1235"/>
  </conditionalFormatting>
  <conditionalFormatting sqref="E629">
    <cfRule type="duplicateValues" dxfId="0" priority="1248"/>
  </conditionalFormatting>
  <conditionalFormatting sqref="A630">
    <cfRule type="duplicateValues" dxfId="0" priority="196"/>
  </conditionalFormatting>
  <conditionalFormatting sqref="D630">
    <cfRule type="duplicateValues" dxfId="0" priority="1234"/>
  </conditionalFormatting>
  <conditionalFormatting sqref="E630">
    <cfRule type="duplicateValues" dxfId="0" priority="1247"/>
  </conditionalFormatting>
  <conditionalFormatting sqref="A631">
    <cfRule type="duplicateValues" dxfId="0" priority="221"/>
  </conditionalFormatting>
  <conditionalFormatting sqref="D631">
    <cfRule type="duplicateValues" dxfId="0" priority="1272"/>
  </conditionalFormatting>
  <conditionalFormatting sqref="E631">
    <cfRule type="duplicateValues" dxfId="0" priority="1285"/>
  </conditionalFormatting>
  <conditionalFormatting sqref="A632">
    <cfRule type="duplicateValues" dxfId="0" priority="220"/>
  </conditionalFormatting>
  <conditionalFormatting sqref="D632">
    <cfRule type="duplicateValues" dxfId="0" priority="1271"/>
  </conditionalFormatting>
  <conditionalFormatting sqref="E632">
    <cfRule type="duplicateValues" dxfId="0" priority="1284"/>
  </conditionalFormatting>
  <conditionalFormatting sqref="A633">
    <cfRule type="duplicateValues" dxfId="0" priority="219"/>
  </conditionalFormatting>
  <conditionalFormatting sqref="D633">
    <cfRule type="duplicateValues" dxfId="0" priority="1270"/>
  </conditionalFormatting>
  <conditionalFormatting sqref="E633">
    <cfRule type="duplicateValues" dxfId="0" priority="1283"/>
  </conditionalFormatting>
  <conditionalFormatting sqref="A634">
    <cfRule type="duplicateValues" dxfId="0" priority="218"/>
  </conditionalFormatting>
  <conditionalFormatting sqref="D634">
    <cfRule type="duplicateValues" dxfId="0" priority="1269"/>
  </conditionalFormatting>
  <conditionalFormatting sqref="E634">
    <cfRule type="duplicateValues" dxfId="0" priority="1282"/>
  </conditionalFormatting>
  <conditionalFormatting sqref="A635">
    <cfRule type="duplicateValues" dxfId="0" priority="217"/>
  </conditionalFormatting>
  <conditionalFormatting sqref="D635">
    <cfRule type="duplicateValues" dxfId="0" priority="1268"/>
  </conditionalFormatting>
  <conditionalFormatting sqref="E635">
    <cfRule type="duplicateValues" dxfId="0" priority="1281"/>
  </conditionalFormatting>
  <conditionalFormatting sqref="A636">
    <cfRule type="duplicateValues" dxfId="0" priority="216"/>
  </conditionalFormatting>
  <conditionalFormatting sqref="D636">
    <cfRule type="duplicateValues" dxfId="0" priority="1267"/>
  </conditionalFormatting>
  <conditionalFormatting sqref="E636">
    <cfRule type="duplicateValues" dxfId="0" priority="1280"/>
  </conditionalFormatting>
  <conditionalFormatting sqref="A637">
    <cfRule type="duplicateValues" dxfId="0" priority="215"/>
  </conditionalFormatting>
  <conditionalFormatting sqref="D637">
    <cfRule type="duplicateValues" dxfId="0" priority="1266"/>
  </conditionalFormatting>
  <conditionalFormatting sqref="E637">
    <cfRule type="duplicateValues" dxfId="0" priority="1279"/>
  </conditionalFormatting>
  <conditionalFormatting sqref="A638">
    <cfRule type="duplicateValues" dxfId="0" priority="214"/>
  </conditionalFormatting>
  <conditionalFormatting sqref="D638">
    <cfRule type="duplicateValues" dxfId="0" priority="1265"/>
  </conditionalFormatting>
  <conditionalFormatting sqref="E638">
    <cfRule type="duplicateValues" dxfId="0" priority="1278"/>
  </conditionalFormatting>
  <conditionalFormatting sqref="A639">
    <cfRule type="duplicateValues" dxfId="0" priority="213"/>
  </conditionalFormatting>
  <conditionalFormatting sqref="D639">
    <cfRule type="duplicateValues" dxfId="0" priority="1264"/>
  </conditionalFormatting>
  <conditionalFormatting sqref="E639">
    <cfRule type="duplicateValues" dxfId="0" priority="1277"/>
  </conditionalFormatting>
  <conditionalFormatting sqref="A640">
    <cfRule type="duplicateValues" dxfId="0" priority="212"/>
  </conditionalFormatting>
  <conditionalFormatting sqref="D640">
    <cfRule type="duplicateValues" dxfId="0" priority="1263"/>
  </conditionalFormatting>
  <conditionalFormatting sqref="E640">
    <cfRule type="duplicateValues" dxfId="0" priority="1276"/>
  </conditionalFormatting>
  <conditionalFormatting sqref="A641">
    <cfRule type="duplicateValues" dxfId="0" priority="211"/>
  </conditionalFormatting>
  <conditionalFormatting sqref="D641">
    <cfRule type="duplicateValues" dxfId="0" priority="1262"/>
  </conditionalFormatting>
  <conditionalFormatting sqref="E641">
    <cfRule type="duplicateValues" dxfId="0" priority="1275"/>
  </conditionalFormatting>
  <conditionalFormatting sqref="A642">
    <cfRule type="duplicateValues" dxfId="0" priority="210"/>
  </conditionalFormatting>
  <conditionalFormatting sqref="D642">
    <cfRule type="duplicateValues" dxfId="0" priority="1261"/>
  </conditionalFormatting>
  <conditionalFormatting sqref="E642">
    <cfRule type="duplicateValues" dxfId="0" priority="1274"/>
  </conditionalFormatting>
  <conditionalFormatting sqref="A643">
    <cfRule type="duplicateValues" dxfId="0" priority="209"/>
  </conditionalFormatting>
  <conditionalFormatting sqref="D643">
    <cfRule type="duplicateValues" dxfId="0" priority="1260"/>
  </conditionalFormatting>
  <conditionalFormatting sqref="E643">
    <cfRule type="duplicateValues" dxfId="0" priority="1273"/>
  </conditionalFormatting>
  <conditionalFormatting sqref="A644">
    <cfRule type="duplicateValues" dxfId="0" priority="234"/>
  </conditionalFormatting>
  <conditionalFormatting sqref="D644">
    <cfRule type="duplicateValues" dxfId="0" priority="1298"/>
  </conditionalFormatting>
  <conditionalFormatting sqref="E644">
    <cfRule type="duplicateValues" dxfId="0" priority="1311"/>
  </conditionalFormatting>
  <conditionalFormatting sqref="A645">
    <cfRule type="duplicateValues" dxfId="0" priority="233"/>
  </conditionalFormatting>
  <conditionalFormatting sqref="D645">
    <cfRule type="duplicateValues" dxfId="0" priority="1297"/>
  </conditionalFormatting>
  <conditionalFormatting sqref="E645">
    <cfRule type="duplicateValues" dxfId="0" priority="1310"/>
  </conditionalFormatting>
  <conditionalFormatting sqref="A646">
    <cfRule type="duplicateValues" dxfId="0" priority="232"/>
  </conditionalFormatting>
  <conditionalFormatting sqref="D646">
    <cfRule type="duplicateValues" dxfId="0" priority="1296"/>
  </conditionalFormatting>
  <conditionalFormatting sqref="E646">
    <cfRule type="duplicateValues" dxfId="0" priority="1309"/>
  </conditionalFormatting>
  <conditionalFormatting sqref="A647">
    <cfRule type="duplicateValues" dxfId="0" priority="231"/>
  </conditionalFormatting>
  <conditionalFormatting sqref="D647">
    <cfRule type="duplicateValues" dxfId="0" priority="1295"/>
  </conditionalFormatting>
  <conditionalFormatting sqref="E647">
    <cfRule type="duplicateValues" dxfId="0" priority="1308"/>
  </conditionalFormatting>
  <conditionalFormatting sqref="A648">
    <cfRule type="duplicateValues" dxfId="0" priority="230"/>
  </conditionalFormatting>
  <conditionalFormatting sqref="D648">
    <cfRule type="duplicateValues" dxfId="0" priority="1294"/>
  </conditionalFormatting>
  <conditionalFormatting sqref="E648">
    <cfRule type="duplicateValues" dxfId="0" priority="1307"/>
  </conditionalFormatting>
  <conditionalFormatting sqref="A649">
    <cfRule type="duplicateValues" dxfId="0" priority="229"/>
  </conditionalFormatting>
  <conditionalFormatting sqref="D649">
    <cfRule type="duplicateValues" dxfId="0" priority="1293"/>
  </conditionalFormatting>
  <conditionalFormatting sqref="E649">
    <cfRule type="duplicateValues" dxfId="0" priority="1306"/>
  </conditionalFormatting>
  <conditionalFormatting sqref="A650">
    <cfRule type="duplicateValues" dxfId="0" priority="228"/>
  </conditionalFormatting>
  <conditionalFormatting sqref="D650">
    <cfRule type="duplicateValues" dxfId="0" priority="1292"/>
  </conditionalFormatting>
  <conditionalFormatting sqref="E650">
    <cfRule type="duplicateValues" dxfId="0" priority="1305"/>
  </conditionalFormatting>
  <conditionalFormatting sqref="A651">
    <cfRule type="duplicateValues" dxfId="0" priority="227"/>
  </conditionalFormatting>
  <conditionalFormatting sqref="D651">
    <cfRule type="duplicateValues" dxfId="0" priority="1291"/>
  </conditionalFormatting>
  <conditionalFormatting sqref="E651">
    <cfRule type="duplicateValues" dxfId="0" priority="1304"/>
  </conditionalFormatting>
  <conditionalFormatting sqref="A652">
    <cfRule type="duplicateValues" dxfId="0" priority="226"/>
  </conditionalFormatting>
  <conditionalFormatting sqref="D652">
    <cfRule type="duplicateValues" dxfId="0" priority="1290"/>
  </conditionalFormatting>
  <conditionalFormatting sqref="E652">
    <cfRule type="duplicateValues" dxfId="0" priority="1303"/>
  </conditionalFormatting>
  <conditionalFormatting sqref="A653">
    <cfRule type="duplicateValues" dxfId="0" priority="225"/>
  </conditionalFormatting>
  <conditionalFormatting sqref="D653">
    <cfRule type="duplicateValues" dxfId="0" priority="1289"/>
  </conditionalFormatting>
  <conditionalFormatting sqref="E653">
    <cfRule type="duplicateValues" dxfId="0" priority="1302"/>
  </conditionalFormatting>
  <conditionalFormatting sqref="A654">
    <cfRule type="duplicateValues" dxfId="0" priority="224"/>
  </conditionalFormatting>
  <conditionalFormatting sqref="D654">
    <cfRule type="duplicateValues" dxfId="0" priority="1288"/>
  </conditionalFormatting>
  <conditionalFormatting sqref="E654">
    <cfRule type="duplicateValues" dxfId="0" priority="1301"/>
  </conditionalFormatting>
  <conditionalFormatting sqref="A655">
    <cfRule type="duplicateValues" dxfId="0" priority="223"/>
  </conditionalFormatting>
  <conditionalFormatting sqref="D655">
    <cfRule type="duplicateValues" dxfId="0" priority="1287"/>
  </conditionalFormatting>
  <conditionalFormatting sqref="E655">
    <cfRule type="duplicateValues" dxfId="0" priority="1300"/>
  </conditionalFormatting>
  <conditionalFormatting sqref="A656">
    <cfRule type="duplicateValues" dxfId="0" priority="222"/>
  </conditionalFormatting>
  <conditionalFormatting sqref="D656">
    <cfRule type="duplicateValues" dxfId="0" priority="1286"/>
  </conditionalFormatting>
  <conditionalFormatting sqref="E656">
    <cfRule type="duplicateValues" dxfId="0" priority="1299"/>
  </conditionalFormatting>
  <conditionalFormatting sqref="A657">
    <cfRule type="duplicateValues" dxfId="0" priority="245"/>
  </conditionalFormatting>
  <conditionalFormatting sqref="D657">
    <cfRule type="duplicateValues" dxfId="0" priority="1324"/>
  </conditionalFormatting>
  <conditionalFormatting sqref="E657">
    <cfRule type="duplicateValues" dxfId="0" priority="1337"/>
  </conditionalFormatting>
  <conditionalFormatting sqref="A658">
    <cfRule type="duplicateValues" dxfId="0" priority="46"/>
  </conditionalFormatting>
  <conditionalFormatting sqref="D658">
    <cfRule type="duplicateValues" dxfId="0" priority="894"/>
  </conditionalFormatting>
  <conditionalFormatting sqref="E658">
    <cfRule type="duplicateValues" dxfId="0" priority="895"/>
  </conditionalFormatting>
  <conditionalFormatting sqref="A659">
    <cfRule type="duplicateValues" dxfId="0" priority="45"/>
  </conditionalFormatting>
  <conditionalFormatting sqref="D659">
    <cfRule type="duplicateValues" dxfId="0" priority="893"/>
  </conditionalFormatting>
  <conditionalFormatting sqref="E659">
    <cfRule type="duplicateValues" dxfId="0" priority="1336"/>
  </conditionalFormatting>
  <conditionalFormatting sqref="A660">
    <cfRule type="duplicateValues" dxfId="0" priority="52"/>
  </conditionalFormatting>
  <conditionalFormatting sqref="D660">
    <cfRule type="duplicateValues" dxfId="0" priority="907"/>
  </conditionalFormatting>
  <conditionalFormatting sqref="E660">
    <cfRule type="duplicateValues" dxfId="0" priority="908"/>
  </conditionalFormatting>
  <conditionalFormatting sqref="A661">
    <cfRule type="duplicateValues" dxfId="0" priority="244"/>
  </conditionalFormatting>
  <conditionalFormatting sqref="D661">
    <cfRule type="duplicateValues" dxfId="0" priority="1321"/>
  </conditionalFormatting>
  <conditionalFormatting sqref="E661">
    <cfRule type="duplicateValues" dxfId="0" priority="1334"/>
  </conditionalFormatting>
  <conditionalFormatting sqref="A662">
    <cfRule type="duplicateValues" dxfId="0" priority="243"/>
  </conditionalFormatting>
  <conditionalFormatting sqref="D662">
    <cfRule type="duplicateValues" dxfId="0" priority="1320"/>
  </conditionalFormatting>
  <conditionalFormatting sqref="E662">
    <cfRule type="duplicateValues" dxfId="0" priority="1333"/>
  </conditionalFormatting>
  <conditionalFormatting sqref="A663">
    <cfRule type="duplicateValues" dxfId="0" priority="242"/>
  </conditionalFormatting>
  <conditionalFormatting sqref="D663">
    <cfRule type="duplicateValues" dxfId="0" priority="1319"/>
  </conditionalFormatting>
  <conditionalFormatting sqref="E663">
    <cfRule type="duplicateValues" dxfId="0" priority="1332"/>
  </conditionalFormatting>
  <conditionalFormatting sqref="A664">
    <cfRule type="duplicateValues" dxfId="0" priority="241"/>
  </conditionalFormatting>
  <conditionalFormatting sqref="D664">
    <cfRule type="duplicateValues" dxfId="0" priority="1318"/>
  </conditionalFormatting>
  <conditionalFormatting sqref="E664">
    <cfRule type="duplicateValues" dxfId="0" priority="1331"/>
  </conditionalFormatting>
  <conditionalFormatting sqref="A665">
    <cfRule type="duplicateValues" dxfId="0" priority="240"/>
  </conditionalFormatting>
  <conditionalFormatting sqref="D665">
    <cfRule type="duplicateValues" dxfId="0" priority="1317"/>
  </conditionalFormatting>
  <conditionalFormatting sqref="E665">
    <cfRule type="duplicateValues" dxfId="0" priority="1330"/>
  </conditionalFormatting>
  <conditionalFormatting sqref="A666">
    <cfRule type="duplicateValues" dxfId="0" priority="239"/>
  </conditionalFormatting>
  <conditionalFormatting sqref="D666">
    <cfRule type="duplicateValues" dxfId="0" priority="1316"/>
  </conditionalFormatting>
  <conditionalFormatting sqref="E666">
    <cfRule type="duplicateValues" dxfId="0" priority="1329"/>
  </conditionalFormatting>
  <conditionalFormatting sqref="A667">
    <cfRule type="duplicateValues" dxfId="0" priority="238"/>
  </conditionalFormatting>
  <conditionalFormatting sqref="D667">
    <cfRule type="duplicateValues" dxfId="0" priority="1315"/>
  </conditionalFormatting>
  <conditionalFormatting sqref="E667">
    <cfRule type="duplicateValues" dxfId="0" priority="1328"/>
  </conditionalFormatting>
  <conditionalFormatting sqref="A668">
    <cfRule type="duplicateValues" dxfId="0" priority="237"/>
  </conditionalFormatting>
  <conditionalFormatting sqref="D668">
    <cfRule type="duplicateValues" dxfId="0" priority="1314"/>
  </conditionalFormatting>
  <conditionalFormatting sqref="E668">
    <cfRule type="duplicateValues" dxfId="0" priority="1327"/>
  </conditionalFormatting>
  <conditionalFormatting sqref="A669">
    <cfRule type="duplicateValues" dxfId="0" priority="236"/>
  </conditionalFormatting>
  <conditionalFormatting sqref="D669">
    <cfRule type="duplicateValues" dxfId="0" priority="1313"/>
  </conditionalFormatting>
  <conditionalFormatting sqref="E669">
    <cfRule type="duplicateValues" dxfId="0" priority="1326"/>
  </conditionalFormatting>
  <conditionalFormatting sqref="A670">
    <cfRule type="duplicateValues" dxfId="0" priority="235"/>
  </conditionalFormatting>
  <conditionalFormatting sqref="D670">
    <cfRule type="duplicateValues" dxfId="0" priority="1312"/>
  </conditionalFormatting>
  <conditionalFormatting sqref="E670">
    <cfRule type="duplicateValues" dxfId="0" priority="1325"/>
  </conditionalFormatting>
  <conditionalFormatting sqref="A671">
    <cfRule type="duplicateValues" dxfId="0" priority="246"/>
  </conditionalFormatting>
  <conditionalFormatting sqref="D671">
    <cfRule type="duplicateValues" dxfId="0" priority="1338"/>
  </conditionalFormatting>
  <conditionalFormatting sqref="E671">
    <cfRule type="duplicateValues" dxfId="0" priority="1339"/>
  </conditionalFormatting>
  <conditionalFormatting sqref="A672">
    <cfRule type="duplicateValues" dxfId="0" priority="259"/>
  </conditionalFormatting>
  <conditionalFormatting sqref="D672">
    <cfRule type="duplicateValues" dxfId="0" priority="1352"/>
  </conditionalFormatting>
  <conditionalFormatting sqref="E672">
    <cfRule type="duplicateValues" dxfId="0" priority="1365"/>
  </conditionalFormatting>
  <conditionalFormatting sqref="A673">
    <cfRule type="duplicateValues" dxfId="0" priority="258"/>
  </conditionalFormatting>
  <conditionalFormatting sqref="D673">
    <cfRule type="duplicateValues" dxfId="0" priority="1351"/>
  </conditionalFormatting>
  <conditionalFormatting sqref="E673">
    <cfRule type="duplicateValues" dxfId="0" priority="1364"/>
  </conditionalFormatting>
  <conditionalFormatting sqref="A674">
    <cfRule type="duplicateValues" dxfId="0" priority="257"/>
  </conditionalFormatting>
  <conditionalFormatting sqref="D674">
    <cfRule type="duplicateValues" dxfId="0" priority="1350"/>
  </conditionalFormatting>
  <conditionalFormatting sqref="E674">
    <cfRule type="duplicateValues" dxfId="0" priority="1363"/>
  </conditionalFormatting>
  <conditionalFormatting sqref="A675">
    <cfRule type="duplicateValues" dxfId="0" priority="256"/>
  </conditionalFormatting>
  <conditionalFormatting sqref="D675">
    <cfRule type="duplicateValues" dxfId="0" priority="1349"/>
  </conditionalFormatting>
  <conditionalFormatting sqref="E675">
    <cfRule type="duplicateValues" dxfId="0" priority="1362"/>
  </conditionalFormatting>
  <conditionalFormatting sqref="A676">
    <cfRule type="duplicateValues" dxfId="0" priority="255"/>
  </conditionalFormatting>
  <conditionalFormatting sqref="D676">
    <cfRule type="duplicateValues" dxfId="0" priority="1348"/>
  </conditionalFormatting>
  <conditionalFormatting sqref="E676">
    <cfRule type="duplicateValues" dxfId="0" priority="1361"/>
  </conditionalFormatting>
  <conditionalFormatting sqref="A677">
    <cfRule type="duplicateValues" dxfId="0" priority="254"/>
  </conditionalFormatting>
  <conditionalFormatting sqref="D677">
    <cfRule type="duplicateValues" dxfId="0" priority="1347"/>
  </conditionalFormatting>
  <conditionalFormatting sqref="E677">
    <cfRule type="duplicateValues" dxfId="0" priority="1360"/>
  </conditionalFormatting>
  <conditionalFormatting sqref="A678">
    <cfRule type="duplicateValues" dxfId="0" priority="253"/>
  </conditionalFormatting>
  <conditionalFormatting sqref="D678">
    <cfRule type="duplicateValues" dxfId="0" priority="1346"/>
  </conditionalFormatting>
  <conditionalFormatting sqref="E678">
    <cfRule type="duplicateValues" dxfId="0" priority="1359"/>
  </conditionalFormatting>
  <conditionalFormatting sqref="A679">
    <cfRule type="duplicateValues" dxfId="0" priority="252"/>
  </conditionalFormatting>
  <conditionalFormatting sqref="D679">
    <cfRule type="duplicateValues" dxfId="0" priority="1345"/>
  </conditionalFormatting>
  <conditionalFormatting sqref="E679">
    <cfRule type="duplicateValues" dxfId="0" priority="1358"/>
  </conditionalFormatting>
  <conditionalFormatting sqref="A680">
    <cfRule type="duplicateValues" dxfId="0" priority="251"/>
  </conditionalFormatting>
  <conditionalFormatting sqref="D680">
    <cfRule type="duplicateValues" dxfId="0" priority="1344"/>
  </conditionalFormatting>
  <conditionalFormatting sqref="E680">
    <cfRule type="duplicateValues" dxfId="0" priority="1357"/>
  </conditionalFormatting>
  <conditionalFormatting sqref="A681">
    <cfRule type="duplicateValues" dxfId="0" priority="250"/>
  </conditionalFormatting>
  <conditionalFormatting sqref="D681">
    <cfRule type="duplicateValues" dxfId="0" priority="1343"/>
  </conditionalFormatting>
  <conditionalFormatting sqref="E681">
    <cfRule type="duplicateValues" dxfId="0" priority="1356"/>
  </conditionalFormatting>
  <conditionalFormatting sqref="A682">
    <cfRule type="duplicateValues" dxfId="0" priority="249"/>
  </conditionalFormatting>
  <conditionalFormatting sqref="D682">
    <cfRule type="duplicateValues" dxfId="0" priority="1342"/>
  </conditionalFormatting>
  <conditionalFormatting sqref="E682">
    <cfRule type="duplicateValues" dxfId="0" priority="1355"/>
  </conditionalFormatting>
  <conditionalFormatting sqref="A683">
    <cfRule type="duplicateValues" dxfId="0" priority="248"/>
  </conditionalFormatting>
  <conditionalFormatting sqref="D683">
    <cfRule type="duplicateValues" dxfId="0" priority="1341"/>
  </conditionalFormatting>
  <conditionalFormatting sqref="E683">
    <cfRule type="duplicateValues" dxfId="0" priority="1354"/>
  </conditionalFormatting>
  <conditionalFormatting sqref="A684">
    <cfRule type="duplicateValues" dxfId="0" priority="247"/>
  </conditionalFormatting>
  <conditionalFormatting sqref="D684">
    <cfRule type="duplicateValues" dxfId="0" priority="1340"/>
  </conditionalFormatting>
  <conditionalFormatting sqref="E684">
    <cfRule type="duplicateValues" dxfId="0" priority="1353"/>
  </conditionalFormatting>
  <conditionalFormatting sqref="A685">
    <cfRule type="duplicateValues" dxfId="0" priority="272"/>
  </conditionalFormatting>
  <conditionalFormatting sqref="D685">
    <cfRule type="duplicateValues" dxfId="0" priority="1378"/>
  </conditionalFormatting>
  <conditionalFormatting sqref="E685">
    <cfRule type="duplicateValues" dxfId="0" priority="1391"/>
  </conditionalFormatting>
  <conditionalFormatting sqref="A686">
    <cfRule type="duplicateValues" dxfId="0" priority="271"/>
  </conditionalFormatting>
  <conditionalFormatting sqref="D686">
    <cfRule type="duplicateValues" dxfId="0" priority="1377"/>
  </conditionalFormatting>
  <conditionalFormatting sqref="E686">
    <cfRule type="duplicateValues" dxfId="0" priority="1390"/>
  </conditionalFormatting>
  <conditionalFormatting sqref="A687">
    <cfRule type="duplicateValues" dxfId="0" priority="270"/>
  </conditionalFormatting>
  <conditionalFormatting sqref="D687">
    <cfRule type="duplicateValues" dxfId="0" priority="1376"/>
  </conditionalFormatting>
  <conditionalFormatting sqref="E687">
    <cfRule type="duplicateValues" dxfId="0" priority="1389"/>
  </conditionalFormatting>
  <conditionalFormatting sqref="A688">
    <cfRule type="duplicateValues" dxfId="0" priority="269"/>
  </conditionalFormatting>
  <conditionalFormatting sqref="D688">
    <cfRule type="duplicateValues" dxfId="0" priority="1375"/>
  </conditionalFormatting>
  <conditionalFormatting sqref="E688">
    <cfRule type="duplicateValues" dxfId="0" priority="1388"/>
  </conditionalFormatting>
  <conditionalFormatting sqref="A689">
    <cfRule type="duplicateValues" dxfId="0" priority="268"/>
  </conditionalFormatting>
  <conditionalFormatting sqref="D689">
    <cfRule type="duplicateValues" dxfId="0" priority="1374"/>
  </conditionalFormatting>
  <conditionalFormatting sqref="E689">
    <cfRule type="duplicateValues" dxfId="0" priority="1387"/>
  </conditionalFormatting>
  <conditionalFormatting sqref="A690">
    <cfRule type="duplicateValues" dxfId="0" priority="267"/>
  </conditionalFormatting>
  <conditionalFormatting sqref="D690">
    <cfRule type="duplicateValues" dxfId="0" priority="1373"/>
  </conditionalFormatting>
  <conditionalFormatting sqref="E690">
    <cfRule type="duplicateValues" dxfId="0" priority="1386"/>
  </conditionalFormatting>
  <conditionalFormatting sqref="A691">
    <cfRule type="duplicateValues" dxfId="0" priority="266"/>
  </conditionalFormatting>
  <conditionalFormatting sqref="D691">
    <cfRule type="duplicateValues" dxfId="0" priority="1372"/>
  </conditionalFormatting>
  <conditionalFormatting sqref="E691">
    <cfRule type="duplicateValues" dxfId="0" priority="1385"/>
  </conditionalFormatting>
  <conditionalFormatting sqref="A692">
    <cfRule type="duplicateValues" dxfId="0" priority="265"/>
  </conditionalFormatting>
  <conditionalFormatting sqref="D692">
    <cfRule type="duplicateValues" dxfId="0" priority="1371"/>
  </conditionalFormatting>
  <conditionalFormatting sqref="E692">
    <cfRule type="duplicateValues" dxfId="0" priority="1384"/>
  </conditionalFormatting>
  <conditionalFormatting sqref="A693">
    <cfRule type="duplicateValues" dxfId="0" priority="264"/>
  </conditionalFormatting>
  <conditionalFormatting sqref="D693">
    <cfRule type="duplicateValues" dxfId="0" priority="1370"/>
  </conditionalFormatting>
  <conditionalFormatting sqref="E693">
    <cfRule type="duplicateValues" dxfId="0" priority="1383"/>
  </conditionalFormatting>
  <conditionalFormatting sqref="A694">
    <cfRule type="duplicateValues" dxfId="0" priority="263"/>
  </conditionalFormatting>
  <conditionalFormatting sqref="D694">
    <cfRule type="duplicateValues" dxfId="0" priority="1369"/>
  </conditionalFormatting>
  <conditionalFormatting sqref="E694">
    <cfRule type="duplicateValues" dxfId="0" priority="1382"/>
  </conditionalFormatting>
  <conditionalFormatting sqref="A695">
    <cfRule type="duplicateValues" dxfId="0" priority="262"/>
  </conditionalFormatting>
  <conditionalFormatting sqref="D695">
    <cfRule type="duplicateValues" dxfId="0" priority="1368"/>
  </conditionalFormatting>
  <conditionalFormatting sqref="E695">
    <cfRule type="duplicateValues" dxfId="0" priority="1381"/>
  </conditionalFormatting>
  <conditionalFormatting sqref="A696">
    <cfRule type="duplicateValues" dxfId="0" priority="261"/>
  </conditionalFormatting>
  <conditionalFormatting sqref="D696">
    <cfRule type="duplicateValues" dxfId="0" priority="1367"/>
  </conditionalFormatting>
  <conditionalFormatting sqref="E696">
    <cfRule type="duplicateValues" dxfId="0" priority="1380"/>
  </conditionalFormatting>
  <conditionalFormatting sqref="A697">
    <cfRule type="duplicateValues" dxfId="0" priority="260"/>
  </conditionalFormatting>
  <conditionalFormatting sqref="D697">
    <cfRule type="duplicateValues" dxfId="0" priority="1366"/>
  </conditionalFormatting>
  <conditionalFormatting sqref="E697">
    <cfRule type="duplicateValues" dxfId="0" priority="1379"/>
  </conditionalFormatting>
  <conditionalFormatting sqref="A698">
    <cfRule type="duplicateValues" dxfId="0" priority="285"/>
  </conditionalFormatting>
  <conditionalFormatting sqref="D698">
    <cfRule type="duplicateValues" dxfId="0" priority="1404"/>
  </conditionalFormatting>
  <conditionalFormatting sqref="E698">
    <cfRule type="duplicateValues" dxfId="0" priority="1417"/>
  </conditionalFormatting>
  <conditionalFormatting sqref="A699">
    <cfRule type="duplicateValues" dxfId="0" priority="71"/>
  </conditionalFormatting>
  <conditionalFormatting sqref="D699">
    <cfRule type="duplicateValues" dxfId="0" priority="951"/>
  </conditionalFormatting>
  <conditionalFormatting sqref="E699">
    <cfRule type="duplicateValues" dxfId="0" priority="963"/>
  </conditionalFormatting>
  <conditionalFormatting sqref="A700">
    <cfRule type="duplicateValues" dxfId="0" priority="70"/>
  </conditionalFormatting>
  <conditionalFormatting sqref="D700">
    <cfRule type="duplicateValues" dxfId="0" priority="950"/>
  </conditionalFormatting>
  <conditionalFormatting sqref="E700">
    <cfRule type="duplicateValues" dxfId="0" priority="962"/>
  </conditionalFormatting>
  <conditionalFormatting sqref="A701">
    <cfRule type="duplicateValues" dxfId="0" priority="69"/>
  </conditionalFormatting>
  <conditionalFormatting sqref="D701">
    <cfRule type="duplicateValues" dxfId="0" priority="949"/>
  </conditionalFormatting>
  <conditionalFormatting sqref="E701">
    <cfRule type="duplicateValues" dxfId="0" priority="961"/>
  </conditionalFormatting>
  <conditionalFormatting sqref="A702">
    <cfRule type="duplicateValues" dxfId="0" priority="68"/>
  </conditionalFormatting>
  <conditionalFormatting sqref="D702">
    <cfRule type="duplicateValues" dxfId="0" priority="948"/>
  </conditionalFormatting>
  <conditionalFormatting sqref="E702">
    <cfRule type="duplicateValues" dxfId="0" priority="960"/>
  </conditionalFormatting>
  <conditionalFormatting sqref="A703">
    <cfRule type="duplicateValues" dxfId="0" priority="67"/>
  </conditionalFormatting>
  <conditionalFormatting sqref="D703">
    <cfRule type="duplicateValues" dxfId="0" priority="947"/>
  </conditionalFormatting>
  <conditionalFormatting sqref="E703">
    <cfRule type="duplicateValues" dxfId="0" priority="959"/>
  </conditionalFormatting>
  <conditionalFormatting sqref="A704">
    <cfRule type="duplicateValues" dxfId="0" priority="66"/>
  </conditionalFormatting>
  <conditionalFormatting sqref="D704">
    <cfRule type="duplicateValues" dxfId="0" priority="946"/>
  </conditionalFormatting>
  <conditionalFormatting sqref="E704">
    <cfRule type="duplicateValues" dxfId="0" priority="958"/>
  </conditionalFormatting>
  <conditionalFormatting sqref="A705">
    <cfRule type="duplicateValues" dxfId="0" priority="65"/>
  </conditionalFormatting>
  <conditionalFormatting sqref="D705">
    <cfRule type="duplicateValues" dxfId="0" priority="945"/>
  </conditionalFormatting>
  <conditionalFormatting sqref="E705">
    <cfRule type="duplicateValues" dxfId="0" priority="957"/>
  </conditionalFormatting>
  <conditionalFormatting sqref="A706">
    <cfRule type="duplicateValues" dxfId="0" priority="64"/>
  </conditionalFormatting>
  <conditionalFormatting sqref="D706">
    <cfRule type="duplicateValues" dxfId="0" priority="944"/>
  </conditionalFormatting>
  <conditionalFormatting sqref="E706">
    <cfRule type="duplicateValues" dxfId="0" priority="956"/>
  </conditionalFormatting>
  <conditionalFormatting sqref="A707">
    <cfRule type="duplicateValues" dxfId="0" priority="63"/>
  </conditionalFormatting>
  <conditionalFormatting sqref="D707">
    <cfRule type="duplicateValues" dxfId="0" priority="943"/>
  </conditionalFormatting>
  <conditionalFormatting sqref="E707">
    <cfRule type="duplicateValues" dxfId="0" priority="955"/>
  </conditionalFormatting>
  <conditionalFormatting sqref="A708">
    <cfRule type="duplicateValues" dxfId="0" priority="62"/>
  </conditionalFormatting>
  <conditionalFormatting sqref="D708">
    <cfRule type="duplicateValues" dxfId="0" priority="942"/>
  </conditionalFormatting>
  <conditionalFormatting sqref="E708">
    <cfRule type="duplicateValues" dxfId="0" priority="954"/>
  </conditionalFormatting>
  <conditionalFormatting sqref="A709">
    <cfRule type="duplicateValues" dxfId="0" priority="61"/>
  </conditionalFormatting>
  <conditionalFormatting sqref="D709">
    <cfRule type="duplicateValues" dxfId="0" priority="941"/>
  </conditionalFormatting>
  <conditionalFormatting sqref="E709">
    <cfRule type="duplicateValues" dxfId="0" priority="953"/>
  </conditionalFormatting>
  <conditionalFormatting sqref="A710">
    <cfRule type="duplicateValues" dxfId="0" priority="60"/>
  </conditionalFormatting>
  <conditionalFormatting sqref="D710">
    <cfRule type="duplicateValues" dxfId="0" priority="940"/>
  </conditionalFormatting>
  <conditionalFormatting sqref="E710">
    <cfRule type="duplicateValues" dxfId="0" priority="952"/>
  </conditionalFormatting>
  <conditionalFormatting sqref="A711">
    <cfRule type="duplicateValues" dxfId="0" priority="84"/>
  </conditionalFormatting>
  <conditionalFormatting sqref="D711">
    <cfRule type="duplicateValues" dxfId="0" priority="976"/>
  </conditionalFormatting>
  <conditionalFormatting sqref="E711">
    <cfRule type="duplicateValues" dxfId="0" priority="989"/>
  </conditionalFormatting>
  <conditionalFormatting sqref="A712">
    <cfRule type="duplicateValues" dxfId="0" priority="83"/>
  </conditionalFormatting>
  <conditionalFormatting sqref="D712">
    <cfRule type="duplicateValues" dxfId="0" priority="975"/>
  </conditionalFormatting>
  <conditionalFormatting sqref="E712">
    <cfRule type="duplicateValues" dxfId="0" priority="988"/>
  </conditionalFormatting>
  <conditionalFormatting sqref="A713">
    <cfRule type="duplicateValues" dxfId="0" priority="82"/>
  </conditionalFormatting>
  <conditionalFormatting sqref="D713">
    <cfRule type="duplicateValues" dxfId="0" priority="974"/>
  </conditionalFormatting>
  <conditionalFormatting sqref="E713">
    <cfRule type="duplicateValues" dxfId="0" priority="987"/>
  </conditionalFormatting>
  <conditionalFormatting sqref="A714">
    <cfRule type="duplicateValues" dxfId="0" priority="81"/>
  </conditionalFormatting>
  <conditionalFormatting sqref="D714">
    <cfRule type="duplicateValues" dxfId="0" priority="973"/>
  </conditionalFormatting>
  <conditionalFormatting sqref="E714">
    <cfRule type="duplicateValues" dxfId="0" priority="986"/>
  </conditionalFormatting>
  <conditionalFormatting sqref="A715">
    <cfRule type="duplicateValues" dxfId="0" priority="80"/>
  </conditionalFormatting>
  <conditionalFormatting sqref="D715">
    <cfRule type="duplicateValues" dxfId="0" priority="972"/>
  </conditionalFormatting>
  <conditionalFormatting sqref="E715">
    <cfRule type="duplicateValues" dxfId="0" priority="985"/>
  </conditionalFormatting>
  <conditionalFormatting sqref="A716">
    <cfRule type="duplicateValues" dxfId="0" priority="79"/>
  </conditionalFormatting>
  <conditionalFormatting sqref="D716">
    <cfRule type="duplicateValues" dxfId="0" priority="971"/>
  </conditionalFormatting>
  <conditionalFormatting sqref="E716">
    <cfRule type="duplicateValues" dxfId="0" priority="984"/>
  </conditionalFormatting>
  <conditionalFormatting sqref="A717">
    <cfRule type="duplicateValues" dxfId="0" priority="78"/>
  </conditionalFormatting>
  <conditionalFormatting sqref="D717">
    <cfRule type="duplicateValues" dxfId="0" priority="970"/>
  </conditionalFormatting>
  <conditionalFormatting sqref="E717">
    <cfRule type="duplicateValues" dxfId="0" priority="983"/>
  </conditionalFormatting>
  <conditionalFormatting sqref="A718">
    <cfRule type="duplicateValues" dxfId="0" priority="77"/>
  </conditionalFormatting>
  <conditionalFormatting sqref="D718">
    <cfRule type="duplicateValues" dxfId="0" priority="969"/>
  </conditionalFormatting>
  <conditionalFormatting sqref="E718">
    <cfRule type="duplicateValues" dxfId="0" priority="982"/>
  </conditionalFormatting>
  <conditionalFormatting sqref="A719">
    <cfRule type="duplicateValues" dxfId="0" priority="76"/>
  </conditionalFormatting>
  <conditionalFormatting sqref="D719">
    <cfRule type="duplicateValues" dxfId="0" priority="968"/>
  </conditionalFormatting>
  <conditionalFormatting sqref="E719">
    <cfRule type="duplicateValues" dxfId="0" priority="981"/>
  </conditionalFormatting>
  <conditionalFormatting sqref="A720">
    <cfRule type="duplicateValues" dxfId="0" priority="75"/>
  </conditionalFormatting>
  <conditionalFormatting sqref="D720">
    <cfRule type="duplicateValues" dxfId="0" priority="967"/>
  </conditionalFormatting>
  <conditionalFormatting sqref="E720">
    <cfRule type="duplicateValues" dxfId="0" priority="980"/>
  </conditionalFormatting>
  <conditionalFormatting sqref="A721">
    <cfRule type="duplicateValues" dxfId="0" priority="74"/>
  </conditionalFormatting>
  <conditionalFormatting sqref="D721">
    <cfRule type="duplicateValues" dxfId="0" priority="966"/>
  </conditionalFormatting>
  <conditionalFormatting sqref="E721">
    <cfRule type="duplicateValues" dxfId="0" priority="979"/>
  </conditionalFormatting>
  <conditionalFormatting sqref="A722">
    <cfRule type="duplicateValues" dxfId="0" priority="73"/>
  </conditionalFormatting>
  <conditionalFormatting sqref="D722">
    <cfRule type="duplicateValues" dxfId="0" priority="965"/>
  </conditionalFormatting>
  <conditionalFormatting sqref="E722">
    <cfRule type="duplicateValues" dxfId="0" priority="978"/>
  </conditionalFormatting>
  <conditionalFormatting sqref="A723">
    <cfRule type="duplicateValues" dxfId="0" priority="72"/>
  </conditionalFormatting>
  <conditionalFormatting sqref="D723">
    <cfRule type="duplicateValues" dxfId="0" priority="964"/>
  </conditionalFormatting>
  <conditionalFormatting sqref="E723">
    <cfRule type="duplicateValues" dxfId="0" priority="977"/>
  </conditionalFormatting>
  <conditionalFormatting sqref="A724">
    <cfRule type="duplicateValues" dxfId="0" priority="96"/>
  </conditionalFormatting>
  <conditionalFormatting sqref="D724">
    <cfRule type="duplicateValues" dxfId="0" priority="1001"/>
  </conditionalFormatting>
  <conditionalFormatting sqref="E724">
    <cfRule type="duplicateValues" dxfId="0" priority="1013"/>
  </conditionalFormatting>
  <conditionalFormatting sqref="A725">
    <cfRule type="duplicateValues" dxfId="0" priority="95"/>
  </conditionalFormatting>
  <conditionalFormatting sqref="D725">
    <cfRule type="duplicateValues" dxfId="0" priority="1000"/>
  </conditionalFormatting>
  <conditionalFormatting sqref="E725">
    <cfRule type="duplicateValues" dxfId="0" priority="1012"/>
  </conditionalFormatting>
  <conditionalFormatting sqref="A726">
    <cfRule type="duplicateValues" dxfId="0" priority="94"/>
  </conditionalFormatting>
  <conditionalFormatting sqref="D726">
    <cfRule type="duplicateValues" dxfId="0" priority="999"/>
  </conditionalFormatting>
  <conditionalFormatting sqref="E726">
    <cfRule type="duplicateValues" dxfId="0" priority="1011"/>
  </conditionalFormatting>
  <conditionalFormatting sqref="A727">
    <cfRule type="duplicateValues" dxfId="0" priority="93"/>
  </conditionalFormatting>
  <conditionalFormatting sqref="D727">
    <cfRule type="duplicateValues" dxfId="0" priority="998"/>
  </conditionalFormatting>
  <conditionalFormatting sqref="E727">
    <cfRule type="duplicateValues" dxfId="0" priority="1010"/>
  </conditionalFormatting>
  <conditionalFormatting sqref="A728">
    <cfRule type="duplicateValues" dxfId="0" priority="92"/>
  </conditionalFormatting>
  <conditionalFormatting sqref="D728">
    <cfRule type="duplicateValues" dxfId="0" priority="997"/>
  </conditionalFormatting>
  <conditionalFormatting sqref="E728">
    <cfRule type="duplicateValues" dxfId="0" priority="1009"/>
  </conditionalFormatting>
  <conditionalFormatting sqref="A729">
    <cfRule type="duplicateValues" dxfId="0" priority="91"/>
  </conditionalFormatting>
  <conditionalFormatting sqref="D729">
    <cfRule type="duplicateValues" dxfId="0" priority="996"/>
  </conditionalFormatting>
  <conditionalFormatting sqref="E729">
    <cfRule type="duplicateValues" dxfId="0" priority="1008"/>
  </conditionalFormatting>
  <conditionalFormatting sqref="A730">
    <cfRule type="duplicateValues" dxfId="0" priority="90"/>
  </conditionalFormatting>
  <conditionalFormatting sqref="D730">
    <cfRule type="duplicateValues" dxfId="0" priority="995"/>
  </conditionalFormatting>
  <conditionalFormatting sqref="E730">
    <cfRule type="duplicateValues" dxfId="0" priority="1007"/>
  </conditionalFormatting>
  <conditionalFormatting sqref="A731">
    <cfRule type="duplicateValues" dxfId="0" priority="89"/>
  </conditionalFormatting>
  <conditionalFormatting sqref="D731">
    <cfRule type="duplicateValues" dxfId="0" priority="994"/>
  </conditionalFormatting>
  <conditionalFormatting sqref="E731">
    <cfRule type="duplicateValues" dxfId="0" priority="1006"/>
  </conditionalFormatting>
  <conditionalFormatting sqref="A732">
    <cfRule type="duplicateValues" dxfId="0" priority="88"/>
  </conditionalFormatting>
  <conditionalFormatting sqref="D732">
    <cfRule type="duplicateValues" dxfId="0" priority="993"/>
  </conditionalFormatting>
  <conditionalFormatting sqref="E732">
    <cfRule type="duplicateValues" dxfId="0" priority="1005"/>
  </conditionalFormatting>
  <conditionalFormatting sqref="A733">
    <cfRule type="duplicateValues" dxfId="0" priority="87"/>
  </conditionalFormatting>
  <conditionalFormatting sqref="D733">
    <cfRule type="duplicateValues" dxfId="0" priority="992"/>
  </conditionalFormatting>
  <conditionalFormatting sqref="E733">
    <cfRule type="duplicateValues" dxfId="0" priority="1004"/>
  </conditionalFormatting>
  <conditionalFormatting sqref="A734">
    <cfRule type="duplicateValues" dxfId="0" priority="86"/>
  </conditionalFormatting>
  <conditionalFormatting sqref="D734">
    <cfRule type="duplicateValues" dxfId="0" priority="991"/>
  </conditionalFormatting>
  <conditionalFormatting sqref="E734">
    <cfRule type="duplicateValues" dxfId="0" priority="1003"/>
  </conditionalFormatting>
  <conditionalFormatting sqref="A735">
    <cfRule type="duplicateValues" dxfId="0" priority="85"/>
  </conditionalFormatting>
  <conditionalFormatting sqref="D735">
    <cfRule type="duplicateValues" dxfId="0" priority="990"/>
  </conditionalFormatting>
  <conditionalFormatting sqref="E735">
    <cfRule type="duplicateValues" dxfId="0" priority="1002"/>
  </conditionalFormatting>
  <conditionalFormatting sqref="A736">
    <cfRule type="duplicateValues" dxfId="0" priority="109"/>
  </conditionalFormatting>
  <conditionalFormatting sqref="D736">
    <cfRule type="duplicateValues" dxfId="0" priority="1026"/>
  </conditionalFormatting>
  <conditionalFormatting sqref="E736">
    <cfRule type="duplicateValues" dxfId="0" priority="1039"/>
  </conditionalFormatting>
  <conditionalFormatting sqref="A737">
    <cfRule type="duplicateValues" dxfId="0" priority="108"/>
  </conditionalFormatting>
  <conditionalFormatting sqref="D737">
    <cfRule type="duplicateValues" dxfId="0" priority="1025"/>
  </conditionalFormatting>
  <conditionalFormatting sqref="E737">
    <cfRule type="duplicateValues" dxfId="0" priority="1038"/>
  </conditionalFormatting>
  <conditionalFormatting sqref="A738">
    <cfRule type="duplicateValues" dxfId="0" priority="107"/>
  </conditionalFormatting>
  <conditionalFormatting sqref="D738">
    <cfRule type="duplicateValues" dxfId="0" priority="1024"/>
  </conditionalFormatting>
  <conditionalFormatting sqref="E738">
    <cfRule type="duplicateValues" dxfId="0" priority="1037"/>
  </conditionalFormatting>
  <conditionalFormatting sqref="A739">
    <cfRule type="duplicateValues" dxfId="0" priority="106"/>
  </conditionalFormatting>
  <conditionalFormatting sqref="D739">
    <cfRule type="duplicateValues" dxfId="0" priority="1023"/>
  </conditionalFormatting>
  <conditionalFormatting sqref="E739">
    <cfRule type="duplicateValues" dxfId="0" priority="1036"/>
  </conditionalFormatting>
  <conditionalFormatting sqref="A740">
    <cfRule type="duplicateValues" dxfId="0" priority="105"/>
  </conditionalFormatting>
  <conditionalFormatting sqref="D740">
    <cfRule type="duplicateValues" dxfId="0" priority="1022"/>
  </conditionalFormatting>
  <conditionalFormatting sqref="E740">
    <cfRule type="duplicateValues" dxfId="0" priority="1035"/>
  </conditionalFormatting>
  <conditionalFormatting sqref="A741">
    <cfRule type="duplicateValues" dxfId="0" priority="104"/>
  </conditionalFormatting>
  <conditionalFormatting sqref="D741">
    <cfRule type="duplicateValues" dxfId="0" priority="1021"/>
  </conditionalFormatting>
  <conditionalFormatting sqref="E741">
    <cfRule type="duplicateValues" dxfId="0" priority="1034"/>
  </conditionalFormatting>
  <conditionalFormatting sqref="A742">
    <cfRule type="duplicateValues" dxfId="0" priority="103"/>
  </conditionalFormatting>
  <conditionalFormatting sqref="D742">
    <cfRule type="duplicateValues" dxfId="0" priority="1020"/>
  </conditionalFormatting>
  <conditionalFormatting sqref="E742">
    <cfRule type="duplicateValues" dxfId="0" priority="1033"/>
  </conditionalFormatting>
  <conditionalFormatting sqref="A743">
    <cfRule type="duplicateValues" dxfId="0" priority="102"/>
  </conditionalFormatting>
  <conditionalFormatting sqref="D743">
    <cfRule type="duplicateValues" dxfId="0" priority="1019"/>
  </conditionalFormatting>
  <conditionalFormatting sqref="E743">
    <cfRule type="duplicateValues" dxfId="0" priority="1032"/>
  </conditionalFormatting>
  <conditionalFormatting sqref="A744">
    <cfRule type="duplicateValues" dxfId="0" priority="101"/>
  </conditionalFormatting>
  <conditionalFormatting sqref="D744">
    <cfRule type="duplicateValues" dxfId="0" priority="1018"/>
  </conditionalFormatting>
  <conditionalFormatting sqref="E744">
    <cfRule type="duplicateValues" dxfId="0" priority="1031"/>
  </conditionalFormatting>
  <conditionalFormatting sqref="A745">
    <cfRule type="duplicateValues" dxfId="0" priority="100"/>
  </conditionalFormatting>
  <conditionalFormatting sqref="D745">
    <cfRule type="duplicateValues" dxfId="0" priority="1017"/>
  </conditionalFormatting>
  <conditionalFormatting sqref="E745">
    <cfRule type="duplicateValues" dxfId="0" priority="1030"/>
  </conditionalFormatting>
  <conditionalFormatting sqref="A746">
    <cfRule type="duplicateValues" dxfId="0" priority="99"/>
  </conditionalFormatting>
  <conditionalFormatting sqref="D746">
    <cfRule type="duplicateValues" dxfId="0" priority="1016"/>
  </conditionalFormatting>
  <conditionalFormatting sqref="E746">
    <cfRule type="duplicateValues" dxfId="0" priority="1029"/>
  </conditionalFormatting>
  <conditionalFormatting sqref="A747">
    <cfRule type="duplicateValues" dxfId="0" priority="98"/>
  </conditionalFormatting>
  <conditionalFormatting sqref="D747">
    <cfRule type="duplicateValues" dxfId="0" priority="1015"/>
  </conditionalFormatting>
  <conditionalFormatting sqref="E747">
    <cfRule type="duplicateValues" dxfId="0" priority="1028"/>
  </conditionalFormatting>
  <conditionalFormatting sqref="A748">
    <cfRule type="duplicateValues" dxfId="0" priority="97"/>
  </conditionalFormatting>
  <conditionalFormatting sqref="D748">
    <cfRule type="duplicateValues" dxfId="0" priority="1014"/>
  </conditionalFormatting>
  <conditionalFormatting sqref="E748">
    <cfRule type="duplicateValues" dxfId="0" priority="1027"/>
  </conditionalFormatting>
  <conditionalFormatting sqref="A749">
    <cfRule type="duplicateValues" dxfId="0" priority="121"/>
  </conditionalFormatting>
  <conditionalFormatting sqref="D749">
    <cfRule type="duplicateValues" dxfId="0" priority="1051"/>
  </conditionalFormatting>
  <conditionalFormatting sqref="E749">
    <cfRule type="duplicateValues" dxfId="0" priority="1063"/>
  </conditionalFormatting>
  <conditionalFormatting sqref="A750">
    <cfRule type="duplicateValues" dxfId="0" priority="120"/>
  </conditionalFormatting>
  <conditionalFormatting sqref="D750">
    <cfRule type="duplicateValues" dxfId="0" priority="1050"/>
  </conditionalFormatting>
  <conditionalFormatting sqref="E750">
    <cfRule type="duplicateValues" dxfId="0" priority="1062"/>
  </conditionalFormatting>
  <conditionalFormatting sqref="A751">
    <cfRule type="duplicateValues" dxfId="0" priority="119"/>
  </conditionalFormatting>
  <conditionalFormatting sqref="D751">
    <cfRule type="duplicateValues" dxfId="0" priority="1049"/>
  </conditionalFormatting>
  <conditionalFormatting sqref="E751">
    <cfRule type="duplicateValues" dxfId="0" priority="1061"/>
  </conditionalFormatting>
  <conditionalFormatting sqref="A752">
    <cfRule type="duplicateValues" dxfId="0" priority="118"/>
  </conditionalFormatting>
  <conditionalFormatting sqref="D752">
    <cfRule type="duplicateValues" dxfId="0" priority="1048"/>
  </conditionalFormatting>
  <conditionalFormatting sqref="E752">
    <cfRule type="duplicateValues" dxfId="0" priority="1060"/>
  </conditionalFormatting>
  <conditionalFormatting sqref="A753">
    <cfRule type="duplicateValues" dxfId="0" priority="117"/>
  </conditionalFormatting>
  <conditionalFormatting sqref="D753">
    <cfRule type="duplicateValues" dxfId="0" priority="1047"/>
  </conditionalFormatting>
  <conditionalFormatting sqref="E753">
    <cfRule type="duplicateValues" dxfId="0" priority="1059"/>
  </conditionalFormatting>
  <conditionalFormatting sqref="A754">
    <cfRule type="duplicateValues" dxfId="0" priority="116"/>
  </conditionalFormatting>
  <conditionalFormatting sqref="D754">
    <cfRule type="duplicateValues" dxfId="0" priority="1046"/>
  </conditionalFormatting>
  <conditionalFormatting sqref="E754">
    <cfRule type="duplicateValues" dxfId="0" priority="1058"/>
  </conditionalFormatting>
  <conditionalFormatting sqref="A755">
    <cfRule type="duplicateValues" dxfId="0" priority="115"/>
  </conditionalFormatting>
  <conditionalFormatting sqref="D755">
    <cfRule type="duplicateValues" dxfId="0" priority="1045"/>
  </conditionalFormatting>
  <conditionalFormatting sqref="E755">
    <cfRule type="duplicateValues" dxfId="0" priority="1057"/>
  </conditionalFormatting>
  <conditionalFormatting sqref="A756">
    <cfRule type="duplicateValues" dxfId="0" priority="114"/>
  </conditionalFormatting>
  <conditionalFormatting sqref="D756">
    <cfRule type="duplicateValues" dxfId="0" priority="1044"/>
  </conditionalFormatting>
  <conditionalFormatting sqref="E756">
    <cfRule type="duplicateValues" dxfId="0" priority="1056"/>
  </conditionalFormatting>
  <conditionalFormatting sqref="A757">
    <cfRule type="duplicateValues" dxfId="0" priority="113"/>
  </conditionalFormatting>
  <conditionalFormatting sqref="D757">
    <cfRule type="duplicateValues" dxfId="0" priority="1043"/>
  </conditionalFormatting>
  <conditionalFormatting sqref="E757">
    <cfRule type="duplicateValues" dxfId="0" priority="1055"/>
  </conditionalFormatting>
  <conditionalFormatting sqref="A758">
    <cfRule type="duplicateValues" dxfId="0" priority="112"/>
  </conditionalFormatting>
  <conditionalFormatting sqref="D758">
    <cfRule type="duplicateValues" dxfId="0" priority="1042"/>
  </conditionalFormatting>
  <conditionalFormatting sqref="E758">
    <cfRule type="duplicateValues" dxfId="0" priority="1054"/>
  </conditionalFormatting>
  <conditionalFormatting sqref="A759">
    <cfRule type="duplicateValues" dxfId="0" priority="111"/>
  </conditionalFormatting>
  <conditionalFormatting sqref="D759">
    <cfRule type="duplicateValues" dxfId="0" priority="1041"/>
  </conditionalFormatting>
  <conditionalFormatting sqref="E759">
    <cfRule type="duplicateValues" dxfId="0" priority="1053"/>
  </conditionalFormatting>
  <conditionalFormatting sqref="A760">
    <cfRule type="duplicateValues" dxfId="0" priority="110"/>
  </conditionalFormatting>
  <conditionalFormatting sqref="D760">
    <cfRule type="duplicateValues" dxfId="0" priority="1040"/>
  </conditionalFormatting>
  <conditionalFormatting sqref="E760">
    <cfRule type="duplicateValues" dxfId="0" priority="1052"/>
  </conditionalFormatting>
  <conditionalFormatting sqref="A761">
    <cfRule type="duplicateValues" dxfId="0" priority="134"/>
  </conditionalFormatting>
  <conditionalFormatting sqref="D761">
    <cfRule type="duplicateValues" dxfId="0" priority="1076"/>
  </conditionalFormatting>
  <conditionalFormatting sqref="E761">
    <cfRule type="duplicateValues" dxfId="0" priority="1089"/>
  </conditionalFormatting>
  <conditionalFormatting sqref="A762">
    <cfRule type="duplicateValues" dxfId="0" priority="133"/>
  </conditionalFormatting>
  <conditionalFormatting sqref="D762">
    <cfRule type="duplicateValues" dxfId="0" priority="1075"/>
  </conditionalFormatting>
  <conditionalFormatting sqref="E762">
    <cfRule type="duplicateValues" dxfId="0" priority="1088"/>
  </conditionalFormatting>
  <conditionalFormatting sqref="A763">
    <cfRule type="duplicateValues" dxfId="0" priority="132"/>
  </conditionalFormatting>
  <conditionalFormatting sqref="D763">
    <cfRule type="duplicateValues" dxfId="0" priority="1074"/>
  </conditionalFormatting>
  <conditionalFormatting sqref="E763">
    <cfRule type="duplicateValues" dxfId="0" priority="1087"/>
  </conditionalFormatting>
  <conditionalFormatting sqref="A764">
    <cfRule type="duplicateValues" dxfId="0" priority="131"/>
  </conditionalFormatting>
  <conditionalFormatting sqref="D764">
    <cfRule type="duplicateValues" dxfId="0" priority="1073"/>
  </conditionalFormatting>
  <conditionalFormatting sqref="E764">
    <cfRule type="duplicateValues" dxfId="0" priority="1086"/>
  </conditionalFormatting>
  <conditionalFormatting sqref="A765">
    <cfRule type="duplicateValues" dxfId="0" priority="130"/>
  </conditionalFormatting>
  <conditionalFormatting sqref="D765">
    <cfRule type="duplicateValues" dxfId="0" priority="1072"/>
  </conditionalFormatting>
  <conditionalFormatting sqref="E765">
    <cfRule type="duplicateValues" dxfId="0" priority="1085"/>
  </conditionalFormatting>
  <conditionalFormatting sqref="A766">
    <cfRule type="duplicateValues" dxfId="0" priority="129"/>
  </conditionalFormatting>
  <conditionalFormatting sqref="D766">
    <cfRule type="duplicateValues" dxfId="0" priority="1071"/>
  </conditionalFormatting>
  <conditionalFormatting sqref="E766">
    <cfRule type="duplicateValues" dxfId="0" priority="1084"/>
  </conditionalFormatting>
  <conditionalFormatting sqref="A767">
    <cfRule type="duplicateValues" dxfId="0" priority="128"/>
  </conditionalFormatting>
  <conditionalFormatting sqref="D767">
    <cfRule type="duplicateValues" dxfId="0" priority="1070"/>
  </conditionalFormatting>
  <conditionalFormatting sqref="E767">
    <cfRule type="duplicateValues" dxfId="0" priority="1083"/>
  </conditionalFormatting>
  <conditionalFormatting sqref="A768">
    <cfRule type="duplicateValues" dxfId="0" priority="127"/>
  </conditionalFormatting>
  <conditionalFormatting sqref="D768">
    <cfRule type="duplicateValues" dxfId="0" priority="1069"/>
  </conditionalFormatting>
  <conditionalFormatting sqref="E768">
    <cfRule type="duplicateValues" dxfId="0" priority="1082"/>
  </conditionalFormatting>
  <conditionalFormatting sqref="A769">
    <cfRule type="duplicateValues" dxfId="0" priority="126"/>
  </conditionalFormatting>
  <conditionalFormatting sqref="D769">
    <cfRule type="duplicateValues" dxfId="0" priority="1068"/>
  </conditionalFormatting>
  <conditionalFormatting sqref="E769">
    <cfRule type="duplicateValues" dxfId="0" priority="1081"/>
  </conditionalFormatting>
  <conditionalFormatting sqref="A770">
    <cfRule type="duplicateValues" dxfId="0" priority="125"/>
  </conditionalFormatting>
  <conditionalFormatting sqref="D770">
    <cfRule type="duplicateValues" dxfId="0" priority="1067"/>
  </conditionalFormatting>
  <conditionalFormatting sqref="E770">
    <cfRule type="duplicateValues" dxfId="0" priority="1080"/>
  </conditionalFormatting>
  <conditionalFormatting sqref="A771">
    <cfRule type="duplicateValues" dxfId="0" priority="124"/>
  </conditionalFormatting>
  <conditionalFormatting sqref="D771">
    <cfRule type="duplicateValues" dxfId="0" priority="1066"/>
  </conditionalFormatting>
  <conditionalFormatting sqref="E771">
    <cfRule type="duplicateValues" dxfId="0" priority="1079"/>
  </conditionalFormatting>
  <conditionalFormatting sqref="A772">
    <cfRule type="duplicateValues" dxfId="0" priority="123"/>
  </conditionalFormatting>
  <conditionalFormatting sqref="D772">
    <cfRule type="duplicateValues" dxfId="0" priority="1065"/>
  </conditionalFormatting>
  <conditionalFormatting sqref="E772">
    <cfRule type="duplicateValues" dxfId="0" priority="1078"/>
  </conditionalFormatting>
  <conditionalFormatting sqref="A773">
    <cfRule type="duplicateValues" dxfId="0" priority="122"/>
  </conditionalFormatting>
  <conditionalFormatting sqref="D773">
    <cfRule type="duplicateValues" dxfId="0" priority="1064"/>
  </conditionalFormatting>
  <conditionalFormatting sqref="E773">
    <cfRule type="duplicateValues" dxfId="0" priority="1077"/>
  </conditionalFormatting>
  <conditionalFormatting sqref="A774">
    <cfRule type="duplicateValues" dxfId="0" priority="284"/>
  </conditionalFormatting>
  <conditionalFormatting sqref="D774">
    <cfRule type="duplicateValues" dxfId="0" priority="1403"/>
  </conditionalFormatting>
  <conditionalFormatting sqref="E774">
    <cfRule type="duplicateValues" dxfId="0" priority="1416"/>
  </conditionalFormatting>
  <conditionalFormatting sqref="A775">
    <cfRule type="duplicateValues" dxfId="0" priority="283"/>
  </conditionalFormatting>
  <conditionalFormatting sqref="D775">
    <cfRule type="duplicateValues" dxfId="0" priority="1402"/>
  </conditionalFormatting>
  <conditionalFormatting sqref="E775">
    <cfRule type="duplicateValues" dxfId="0" priority="1415"/>
  </conditionalFormatting>
  <conditionalFormatting sqref="A776">
    <cfRule type="duplicateValues" dxfId="0" priority="282"/>
  </conditionalFormatting>
  <conditionalFormatting sqref="D776">
    <cfRule type="duplicateValues" dxfId="0" priority="1401"/>
  </conditionalFormatting>
  <conditionalFormatting sqref="E776">
    <cfRule type="duplicateValues" dxfId="0" priority="1414"/>
  </conditionalFormatting>
  <conditionalFormatting sqref="A777">
    <cfRule type="duplicateValues" dxfId="0" priority="281"/>
  </conditionalFormatting>
  <conditionalFormatting sqref="D777">
    <cfRule type="duplicateValues" dxfId="0" priority="1400"/>
  </conditionalFormatting>
  <conditionalFormatting sqref="E777">
    <cfRule type="duplicateValues" dxfId="0" priority="1413"/>
  </conditionalFormatting>
  <conditionalFormatting sqref="A778">
    <cfRule type="duplicateValues" dxfId="0" priority="280"/>
  </conditionalFormatting>
  <conditionalFormatting sqref="D778">
    <cfRule type="duplicateValues" dxfId="0" priority="1399"/>
  </conditionalFormatting>
  <conditionalFormatting sqref="E778">
    <cfRule type="duplicateValues" dxfId="0" priority="1412"/>
  </conditionalFormatting>
  <conditionalFormatting sqref="A779">
    <cfRule type="duplicateValues" dxfId="0" priority="279"/>
  </conditionalFormatting>
  <conditionalFormatting sqref="D779">
    <cfRule type="duplicateValues" dxfId="0" priority="1398"/>
  </conditionalFormatting>
  <conditionalFormatting sqref="E779">
    <cfRule type="duplicateValues" dxfId="0" priority="1411"/>
  </conditionalFormatting>
  <conditionalFormatting sqref="A780">
    <cfRule type="duplicateValues" dxfId="0" priority="278"/>
  </conditionalFormatting>
  <conditionalFormatting sqref="D780">
    <cfRule type="duplicateValues" dxfId="0" priority="1397"/>
  </conditionalFormatting>
  <conditionalFormatting sqref="E780">
    <cfRule type="duplicateValues" dxfId="0" priority="1410"/>
  </conditionalFormatting>
  <conditionalFormatting sqref="A781">
    <cfRule type="duplicateValues" dxfId="0" priority="277"/>
  </conditionalFormatting>
  <conditionalFormatting sqref="D781">
    <cfRule type="duplicateValues" dxfId="0" priority="1396"/>
  </conditionalFormatting>
  <conditionalFormatting sqref="E781">
    <cfRule type="duplicateValues" dxfId="0" priority="1409"/>
  </conditionalFormatting>
  <conditionalFormatting sqref="A782">
    <cfRule type="duplicateValues" dxfId="0" priority="276"/>
  </conditionalFormatting>
  <conditionalFormatting sqref="D782">
    <cfRule type="duplicateValues" dxfId="0" priority="1395"/>
  </conditionalFormatting>
  <conditionalFormatting sqref="E782">
    <cfRule type="duplicateValues" dxfId="0" priority="1408"/>
  </conditionalFormatting>
  <conditionalFormatting sqref="A783">
    <cfRule type="duplicateValues" dxfId="0" priority="275"/>
  </conditionalFormatting>
  <conditionalFormatting sqref="D783">
    <cfRule type="duplicateValues" dxfId="0" priority="1394"/>
  </conditionalFormatting>
  <conditionalFormatting sqref="E783">
    <cfRule type="duplicateValues" dxfId="0" priority="1407"/>
  </conditionalFormatting>
  <conditionalFormatting sqref="A784">
    <cfRule type="duplicateValues" dxfId="0" priority="274"/>
  </conditionalFormatting>
  <conditionalFormatting sqref="D784">
    <cfRule type="duplicateValues" dxfId="0" priority="1393"/>
  </conditionalFormatting>
  <conditionalFormatting sqref="E784">
    <cfRule type="duplicateValues" dxfId="0" priority="1406"/>
  </conditionalFormatting>
  <conditionalFormatting sqref="A785">
    <cfRule type="duplicateValues" dxfId="0" priority="273"/>
  </conditionalFormatting>
  <conditionalFormatting sqref="D785">
    <cfRule type="duplicateValues" dxfId="0" priority="1392"/>
  </conditionalFormatting>
  <conditionalFormatting sqref="E785">
    <cfRule type="duplicateValues" dxfId="0" priority="1405"/>
  </conditionalFormatting>
  <conditionalFormatting sqref="A786">
    <cfRule type="duplicateValues" dxfId="0" priority="298"/>
  </conditionalFormatting>
  <conditionalFormatting sqref="D786">
    <cfRule type="duplicateValues" dxfId="0" priority="1430"/>
  </conditionalFormatting>
  <conditionalFormatting sqref="E786">
    <cfRule type="duplicateValues" dxfId="0" priority="1443"/>
  </conditionalFormatting>
  <conditionalFormatting sqref="A787">
    <cfRule type="duplicateValues" dxfId="0" priority="297"/>
  </conditionalFormatting>
  <conditionalFormatting sqref="D787">
    <cfRule type="duplicateValues" dxfId="0" priority="1429"/>
  </conditionalFormatting>
  <conditionalFormatting sqref="E787">
    <cfRule type="duplicateValues" dxfId="0" priority="1442"/>
  </conditionalFormatting>
  <conditionalFormatting sqref="A788">
    <cfRule type="duplicateValues" dxfId="0" priority="296"/>
  </conditionalFormatting>
  <conditionalFormatting sqref="D788">
    <cfRule type="duplicateValues" dxfId="0" priority="1428"/>
  </conditionalFormatting>
  <conditionalFormatting sqref="E788">
    <cfRule type="duplicateValues" dxfId="0" priority="1441"/>
  </conditionalFormatting>
  <conditionalFormatting sqref="A789">
    <cfRule type="duplicateValues" dxfId="0" priority="295"/>
  </conditionalFormatting>
  <conditionalFormatting sqref="D789">
    <cfRule type="duplicateValues" dxfId="0" priority="1427"/>
  </conditionalFormatting>
  <conditionalFormatting sqref="E789">
    <cfRule type="duplicateValues" dxfId="0" priority="1440"/>
  </conditionalFormatting>
  <conditionalFormatting sqref="A790">
    <cfRule type="duplicateValues" dxfId="0" priority="294"/>
  </conditionalFormatting>
  <conditionalFormatting sqref="D790">
    <cfRule type="duplicateValues" dxfId="0" priority="1426"/>
  </conditionalFormatting>
  <conditionalFormatting sqref="E790">
    <cfRule type="duplicateValues" dxfId="0" priority="1439"/>
  </conditionalFormatting>
  <conditionalFormatting sqref="A791">
    <cfRule type="duplicateValues" dxfId="0" priority="293"/>
  </conditionalFormatting>
  <conditionalFormatting sqref="D791">
    <cfRule type="duplicateValues" dxfId="0" priority="1425"/>
  </conditionalFormatting>
  <conditionalFormatting sqref="E791">
    <cfRule type="duplicateValues" dxfId="0" priority="1438"/>
  </conditionalFormatting>
  <conditionalFormatting sqref="A792">
    <cfRule type="duplicateValues" dxfId="0" priority="292"/>
  </conditionalFormatting>
  <conditionalFormatting sqref="D792">
    <cfRule type="duplicateValues" dxfId="0" priority="1424"/>
  </conditionalFormatting>
  <conditionalFormatting sqref="E792">
    <cfRule type="duplicateValues" dxfId="0" priority="1437"/>
  </conditionalFormatting>
  <conditionalFormatting sqref="A793">
    <cfRule type="duplicateValues" dxfId="0" priority="291"/>
  </conditionalFormatting>
  <conditionalFormatting sqref="D793">
    <cfRule type="duplicateValues" dxfId="0" priority="1423"/>
  </conditionalFormatting>
  <conditionalFormatting sqref="E793">
    <cfRule type="duplicateValues" dxfId="0" priority="1436"/>
  </conditionalFormatting>
  <conditionalFormatting sqref="A794">
    <cfRule type="duplicateValues" dxfId="0" priority="290"/>
  </conditionalFormatting>
  <conditionalFormatting sqref="D794">
    <cfRule type="duplicateValues" dxfId="0" priority="1422"/>
  </conditionalFormatting>
  <conditionalFormatting sqref="E794">
    <cfRule type="duplicateValues" dxfId="0" priority="1435"/>
  </conditionalFormatting>
  <conditionalFormatting sqref="A795">
    <cfRule type="duplicateValues" dxfId="0" priority="289"/>
  </conditionalFormatting>
  <conditionalFormatting sqref="D795">
    <cfRule type="duplicateValues" dxfId="0" priority="1421"/>
  </conditionalFormatting>
  <conditionalFormatting sqref="E795">
    <cfRule type="duplicateValues" dxfId="0" priority="1434"/>
  </conditionalFormatting>
  <conditionalFormatting sqref="A796">
    <cfRule type="duplicateValues" dxfId="0" priority="288"/>
  </conditionalFormatting>
  <conditionalFormatting sqref="D796">
    <cfRule type="duplicateValues" dxfId="0" priority="1420"/>
  </conditionalFormatting>
  <conditionalFormatting sqref="E796">
    <cfRule type="duplicateValues" dxfId="0" priority="1433"/>
  </conditionalFormatting>
  <conditionalFormatting sqref="A797">
    <cfRule type="duplicateValues" dxfId="0" priority="287"/>
  </conditionalFormatting>
  <conditionalFormatting sqref="D797">
    <cfRule type="duplicateValues" dxfId="0" priority="1419"/>
  </conditionalFormatting>
  <conditionalFormatting sqref="E797">
    <cfRule type="duplicateValues" dxfId="0" priority="1432"/>
  </conditionalFormatting>
  <conditionalFormatting sqref="A798">
    <cfRule type="duplicateValues" dxfId="0" priority="286"/>
  </conditionalFormatting>
  <conditionalFormatting sqref="D798">
    <cfRule type="duplicateValues" dxfId="0" priority="1418"/>
  </conditionalFormatting>
  <conditionalFormatting sqref="E798">
    <cfRule type="duplicateValues" dxfId="0" priority="1431"/>
  </conditionalFormatting>
  <conditionalFormatting sqref="A799">
    <cfRule type="duplicateValues" dxfId="0" priority="299"/>
  </conditionalFormatting>
  <conditionalFormatting sqref="D799">
    <cfRule type="duplicateValues" dxfId="0" priority="1444"/>
  </conditionalFormatting>
  <conditionalFormatting sqref="E799">
    <cfRule type="duplicateValues" dxfId="0" priority="1445"/>
  </conditionalFormatting>
  <conditionalFormatting sqref="A800">
    <cfRule type="duplicateValues" dxfId="0" priority="312"/>
  </conditionalFormatting>
  <conditionalFormatting sqref="D800">
    <cfRule type="duplicateValues" dxfId="0" priority="1458"/>
  </conditionalFormatting>
  <conditionalFormatting sqref="E800">
    <cfRule type="duplicateValues" dxfId="0" priority="1471"/>
  </conditionalFormatting>
  <conditionalFormatting sqref="A801">
    <cfRule type="duplicateValues" dxfId="0" priority="311"/>
  </conditionalFormatting>
  <conditionalFormatting sqref="D801">
    <cfRule type="duplicateValues" dxfId="0" priority="1457"/>
  </conditionalFormatting>
  <conditionalFormatting sqref="E801">
    <cfRule type="duplicateValues" dxfId="0" priority="1470"/>
  </conditionalFormatting>
  <conditionalFormatting sqref="A802">
    <cfRule type="duplicateValues" dxfId="0" priority="310"/>
  </conditionalFormatting>
  <conditionalFormatting sqref="D802">
    <cfRule type="duplicateValues" dxfId="0" priority="1456"/>
  </conditionalFormatting>
  <conditionalFormatting sqref="E802">
    <cfRule type="duplicateValues" dxfId="0" priority="1469"/>
  </conditionalFormatting>
  <conditionalFormatting sqref="A803">
    <cfRule type="duplicateValues" dxfId="0" priority="309"/>
  </conditionalFormatting>
  <conditionalFormatting sqref="D803">
    <cfRule type="duplicateValues" dxfId="0" priority="1455"/>
  </conditionalFormatting>
  <conditionalFormatting sqref="E803">
    <cfRule type="duplicateValues" dxfId="0" priority="1468"/>
  </conditionalFormatting>
  <conditionalFormatting sqref="A804">
    <cfRule type="duplicateValues" dxfId="0" priority="308"/>
  </conditionalFormatting>
  <conditionalFormatting sqref="D804">
    <cfRule type="duplicateValues" dxfId="0" priority="1454"/>
  </conditionalFormatting>
  <conditionalFormatting sqref="E804">
    <cfRule type="duplicateValues" dxfId="0" priority="1467"/>
  </conditionalFormatting>
  <conditionalFormatting sqref="A805">
    <cfRule type="duplicateValues" dxfId="0" priority="307"/>
  </conditionalFormatting>
  <conditionalFormatting sqref="D805">
    <cfRule type="duplicateValues" dxfId="0" priority="1453"/>
  </conditionalFormatting>
  <conditionalFormatting sqref="E805">
    <cfRule type="duplicateValues" dxfId="0" priority="1466"/>
  </conditionalFormatting>
  <conditionalFormatting sqref="A806">
    <cfRule type="duplicateValues" dxfId="0" priority="306"/>
  </conditionalFormatting>
  <conditionalFormatting sqref="D806">
    <cfRule type="duplicateValues" dxfId="0" priority="1452"/>
  </conditionalFormatting>
  <conditionalFormatting sqref="E806">
    <cfRule type="duplicateValues" dxfId="0" priority="1465"/>
  </conditionalFormatting>
  <conditionalFormatting sqref="A807">
    <cfRule type="duplicateValues" dxfId="0" priority="305"/>
  </conditionalFormatting>
  <conditionalFormatting sqref="D807">
    <cfRule type="duplicateValues" dxfId="0" priority="1451"/>
  </conditionalFormatting>
  <conditionalFormatting sqref="E807">
    <cfRule type="duplicateValues" dxfId="0" priority="1464"/>
  </conditionalFormatting>
  <conditionalFormatting sqref="A808">
    <cfRule type="duplicateValues" dxfId="0" priority="304"/>
  </conditionalFormatting>
  <conditionalFormatting sqref="D808">
    <cfRule type="duplicateValues" dxfId="0" priority="1450"/>
  </conditionalFormatting>
  <conditionalFormatting sqref="E808">
    <cfRule type="duplicateValues" dxfId="0" priority="1463"/>
  </conditionalFormatting>
  <conditionalFormatting sqref="A809">
    <cfRule type="duplicateValues" dxfId="0" priority="303"/>
  </conditionalFormatting>
  <conditionalFormatting sqref="D809">
    <cfRule type="duplicateValues" dxfId="0" priority="1449"/>
  </conditionalFormatting>
  <conditionalFormatting sqref="E809">
    <cfRule type="duplicateValues" dxfId="0" priority="1462"/>
  </conditionalFormatting>
  <conditionalFormatting sqref="A810">
    <cfRule type="duplicateValues" dxfId="0" priority="302"/>
  </conditionalFormatting>
  <conditionalFormatting sqref="D810">
    <cfRule type="duplicateValues" dxfId="0" priority="1448"/>
  </conditionalFormatting>
  <conditionalFormatting sqref="E810">
    <cfRule type="duplicateValues" dxfId="0" priority="1461"/>
  </conditionalFormatting>
  <conditionalFormatting sqref="A811">
    <cfRule type="duplicateValues" dxfId="0" priority="301"/>
  </conditionalFormatting>
  <conditionalFormatting sqref="D811">
    <cfRule type="duplicateValues" dxfId="0" priority="1447"/>
  </conditionalFormatting>
  <conditionalFormatting sqref="E811">
    <cfRule type="duplicateValues" dxfId="0" priority="1460"/>
  </conditionalFormatting>
  <conditionalFormatting sqref="A812">
    <cfRule type="duplicateValues" dxfId="0" priority="300"/>
  </conditionalFormatting>
  <conditionalFormatting sqref="D812">
    <cfRule type="duplicateValues" dxfId="0" priority="1446"/>
  </conditionalFormatting>
  <conditionalFormatting sqref="E812">
    <cfRule type="duplicateValues" dxfId="0" priority="1459"/>
  </conditionalFormatting>
  <conditionalFormatting sqref="A813">
    <cfRule type="duplicateValues" dxfId="0" priority="325"/>
  </conditionalFormatting>
  <conditionalFormatting sqref="D813">
    <cfRule type="duplicateValues" dxfId="0" priority="1484"/>
  </conditionalFormatting>
  <conditionalFormatting sqref="E813">
    <cfRule type="duplicateValues" dxfId="0" priority="1497"/>
  </conditionalFormatting>
  <conditionalFormatting sqref="A814">
    <cfRule type="duplicateValues" dxfId="0" priority="324"/>
  </conditionalFormatting>
  <conditionalFormatting sqref="D814">
    <cfRule type="duplicateValues" dxfId="0" priority="1483"/>
  </conditionalFormatting>
  <conditionalFormatting sqref="E814">
    <cfRule type="duplicateValues" dxfId="0" priority="1496"/>
  </conditionalFormatting>
  <conditionalFormatting sqref="A815">
    <cfRule type="duplicateValues" dxfId="0" priority="323"/>
  </conditionalFormatting>
  <conditionalFormatting sqref="D815">
    <cfRule type="duplicateValues" dxfId="0" priority="1482"/>
  </conditionalFormatting>
  <conditionalFormatting sqref="E815">
    <cfRule type="duplicateValues" dxfId="0" priority="1495"/>
  </conditionalFormatting>
  <conditionalFormatting sqref="A816">
    <cfRule type="duplicateValues" dxfId="0" priority="322"/>
  </conditionalFormatting>
  <conditionalFormatting sqref="D816">
    <cfRule type="duplicateValues" dxfId="0" priority="1481"/>
  </conditionalFormatting>
  <conditionalFormatting sqref="E816">
    <cfRule type="duplicateValues" dxfId="0" priority="1494"/>
  </conditionalFormatting>
  <conditionalFormatting sqref="A817">
    <cfRule type="duplicateValues" dxfId="0" priority="321"/>
  </conditionalFormatting>
  <conditionalFormatting sqref="D817">
    <cfRule type="duplicateValues" dxfId="0" priority="1480"/>
  </conditionalFormatting>
  <conditionalFormatting sqref="E817">
    <cfRule type="duplicateValues" dxfId="0" priority="1493"/>
  </conditionalFormatting>
  <conditionalFormatting sqref="A818">
    <cfRule type="duplicateValues" dxfId="0" priority="320"/>
  </conditionalFormatting>
  <conditionalFormatting sqref="D818">
    <cfRule type="duplicateValues" dxfId="0" priority="1479"/>
  </conditionalFormatting>
  <conditionalFormatting sqref="E818">
    <cfRule type="duplicateValues" dxfId="0" priority="1492"/>
  </conditionalFormatting>
  <conditionalFormatting sqref="A819">
    <cfRule type="duplicateValues" dxfId="0" priority="319"/>
  </conditionalFormatting>
  <conditionalFormatting sqref="D819">
    <cfRule type="duplicateValues" dxfId="0" priority="1478"/>
  </conditionalFormatting>
  <conditionalFormatting sqref="E819">
    <cfRule type="duplicateValues" dxfId="0" priority="1491"/>
  </conditionalFormatting>
  <conditionalFormatting sqref="A820">
    <cfRule type="duplicateValues" dxfId="0" priority="318"/>
  </conditionalFormatting>
  <conditionalFormatting sqref="D820">
    <cfRule type="duplicateValues" dxfId="0" priority="1477"/>
  </conditionalFormatting>
  <conditionalFormatting sqref="E820">
    <cfRule type="duplicateValues" dxfId="0" priority="1490"/>
  </conditionalFormatting>
  <conditionalFormatting sqref="A821">
    <cfRule type="duplicateValues" dxfId="0" priority="317"/>
  </conditionalFormatting>
  <conditionalFormatting sqref="D821">
    <cfRule type="duplicateValues" dxfId="0" priority="1476"/>
  </conditionalFormatting>
  <conditionalFormatting sqref="E821">
    <cfRule type="duplicateValues" dxfId="0" priority="1489"/>
  </conditionalFormatting>
  <conditionalFormatting sqref="A822">
    <cfRule type="duplicateValues" dxfId="0" priority="316"/>
  </conditionalFormatting>
  <conditionalFormatting sqref="D822">
    <cfRule type="duplicateValues" dxfId="0" priority="1475"/>
  </conditionalFormatting>
  <conditionalFormatting sqref="E822">
    <cfRule type="duplicateValues" dxfId="0" priority="1488"/>
  </conditionalFormatting>
  <conditionalFormatting sqref="A823">
    <cfRule type="duplicateValues" dxfId="0" priority="315"/>
  </conditionalFormatting>
  <conditionalFormatting sqref="D823">
    <cfRule type="duplicateValues" dxfId="0" priority="1474"/>
  </conditionalFormatting>
  <conditionalFormatting sqref="E823">
    <cfRule type="duplicateValues" dxfId="0" priority="1487"/>
  </conditionalFormatting>
  <conditionalFormatting sqref="A824">
    <cfRule type="duplicateValues" dxfId="0" priority="314"/>
  </conditionalFormatting>
  <conditionalFormatting sqref="D824">
    <cfRule type="duplicateValues" dxfId="0" priority="1473"/>
  </conditionalFormatting>
  <conditionalFormatting sqref="E824">
    <cfRule type="duplicateValues" dxfId="0" priority="1486"/>
  </conditionalFormatting>
  <conditionalFormatting sqref="A825">
    <cfRule type="duplicateValues" dxfId="0" priority="313"/>
  </conditionalFormatting>
  <conditionalFormatting sqref="D825">
    <cfRule type="duplicateValues" dxfId="0" priority="1472"/>
  </conditionalFormatting>
  <conditionalFormatting sqref="E825">
    <cfRule type="duplicateValues" dxfId="0" priority="1485"/>
  </conditionalFormatting>
  <conditionalFormatting sqref="A826">
    <cfRule type="duplicateValues" dxfId="0" priority="333"/>
  </conditionalFormatting>
  <conditionalFormatting sqref="D826">
    <cfRule type="duplicateValues" dxfId="0" priority="1510"/>
  </conditionalFormatting>
  <conditionalFormatting sqref="E826">
    <cfRule type="duplicateValues" dxfId="0" priority="1523"/>
  </conditionalFormatting>
  <conditionalFormatting sqref="A827">
    <cfRule type="duplicateValues" dxfId="0" priority="332"/>
  </conditionalFormatting>
  <conditionalFormatting sqref="D827">
    <cfRule type="duplicateValues" dxfId="0" priority="1509"/>
  </conditionalFormatting>
  <conditionalFormatting sqref="E827">
    <cfRule type="duplicateValues" dxfId="0" priority="1522"/>
  </conditionalFormatting>
  <conditionalFormatting sqref="A828">
    <cfRule type="duplicateValues" dxfId="0" priority="331"/>
  </conditionalFormatting>
  <conditionalFormatting sqref="D828">
    <cfRule type="duplicateValues" dxfId="0" priority="1508"/>
  </conditionalFormatting>
  <conditionalFormatting sqref="E828">
    <cfRule type="duplicateValues" dxfId="0" priority="1521"/>
  </conditionalFormatting>
  <conditionalFormatting sqref="A829">
    <cfRule type="duplicateValues" dxfId="0" priority="330"/>
  </conditionalFormatting>
  <conditionalFormatting sqref="D829">
    <cfRule type="duplicateValues" dxfId="0" priority="1507"/>
  </conditionalFormatting>
  <conditionalFormatting sqref="E829">
    <cfRule type="duplicateValues" dxfId="0" priority="1520"/>
  </conditionalFormatting>
  <conditionalFormatting sqref="A830">
    <cfRule type="duplicateValues" dxfId="0" priority="329"/>
  </conditionalFormatting>
  <conditionalFormatting sqref="D830">
    <cfRule type="duplicateValues" dxfId="0" priority="1506"/>
  </conditionalFormatting>
  <conditionalFormatting sqref="E830">
    <cfRule type="duplicateValues" dxfId="0" priority="1519"/>
  </conditionalFormatting>
  <conditionalFormatting sqref="A831">
    <cfRule type="duplicateValues" dxfId="0" priority="328"/>
  </conditionalFormatting>
  <conditionalFormatting sqref="D831">
    <cfRule type="duplicateValues" dxfId="0" priority="1505"/>
  </conditionalFormatting>
  <conditionalFormatting sqref="E831">
    <cfRule type="duplicateValues" dxfId="0" priority="1518"/>
  </conditionalFormatting>
  <conditionalFormatting sqref="A832">
    <cfRule type="duplicateValues" dxfId="0" priority="327"/>
  </conditionalFormatting>
  <conditionalFormatting sqref="D832">
    <cfRule type="duplicateValues" dxfId="0" priority="1504"/>
  </conditionalFormatting>
  <conditionalFormatting sqref="E832">
    <cfRule type="duplicateValues" dxfId="0" priority="1517"/>
  </conditionalFormatting>
  <conditionalFormatting sqref="A833">
    <cfRule type="duplicateValues" dxfId="0" priority="326"/>
  </conditionalFormatting>
  <conditionalFormatting sqref="D833">
    <cfRule type="duplicateValues" dxfId="0" priority="1503"/>
  </conditionalFormatting>
  <conditionalFormatting sqref="E833">
    <cfRule type="duplicateValues" dxfId="0" priority="1516"/>
  </conditionalFormatting>
  <conditionalFormatting sqref="A834">
    <cfRule type="duplicateValues" dxfId="0" priority="139"/>
  </conditionalFormatting>
  <conditionalFormatting sqref="D834">
    <cfRule type="duplicateValues" dxfId="0" priority="1094"/>
  </conditionalFormatting>
  <conditionalFormatting sqref="E834">
    <cfRule type="duplicateValues" dxfId="0" priority="1099"/>
  </conditionalFormatting>
  <conditionalFormatting sqref="A835">
    <cfRule type="duplicateValues" dxfId="0" priority="138"/>
  </conditionalFormatting>
  <conditionalFormatting sqref="D835">
    <cfRule type="duplicateValues" dxfId="0" priority="1093"/>
  </conditionalFormatting>
  <conditionalFormatting sqref="E835">
    <cfRule type="duplicateValues" dxfId="0" priority="1098"/>
  </conditionalFormatting>
  <conditionalFormatting sqref="A836">
    <cfRule type="duplicateValues" dxfId="0" priority="137"/>
  </conditionalFormatting>
  <conditionalFormatting sqref="D836">
    <cfRule type="duplicateValues" dxfId="0" priority="1092"/>
  </conditionalFormatting>
  <conditionalFormatting sqref="E836">
    <cfRule type="duplicateValues" dxfId="0" priority="1097"/>
  </conditionalFormatting>
  <conditionalFormatting sqref="A837">
    <cfRule type="duplicateValues" dxfId="0" priority="136"/>
  </conditionalFormatting>
  <conditionalFormatting sqref="D837">
    <cfRule type="duplicateValues" dxfId="0" priority="1091"/>
  </conditionalFormatting>
  <conditionalFormatting sqref="E837">
    <cfRule type="duplicateValues" dxfId="0" priority="1096"/>
  </conditionalFormatting>
  <conditionalFormatting sqref="A838">
    <cfRule type="duplicateValues" dxfId="0" priority="135"/>
  </conditionalFormatting>
  <conditionalFormatting sqref="D838">
    <cfRule type="duplicateValues" dxfId="0" priority="1090"/>
  </conditionalFormatting>
  <conditionalFormatting sqref="E838">
    <cfRule type="duplicateValues" dxfId="0" priority="1095"/>
  </conditionalFormatting>
  <conditionalFormatting sqref="A839">
    <cfRule type="duplicateValues" dxfId="0" priority="142"/>
  </conditionalFormatting>
  <conditionalFormatting sqref="D839">
    <cfRule type="duplicateValues" dxfId="0" priority="1112"/>
  </conditionalFormatting>
  <conditionalFormatting sqref="E839">
    <cfRule type="duplicateValues" dxfId="0" priority="1125"/>
  </conditionalFormatting>
  <conditionalFormatting sqref="A840">
    <cfRule type="duplicateValues" dxfId="0" priority="141"/>
  </conditionalFormatting>
  <conditionalFormatting sqref="D840">
    <cfRule type="duplicateValues" dxfId="0" priority="1111"/>
  </conditionalFormatting>
  <conditionalFormatting sqref="E840">
    <cfRule type="duplicateValues" dxfId="0" priority="1124"/>
  </conditionalFormatting>
  <conditionalFormatting sqref="D1190">
    <cfRule type="duplicateValues" dxfId="0" priority="1109"/>
  </conditionalFormatting>
  <conditionalFormatting sqref="E1190">
    <cfRule type="duplicateValues" dxfId="0" priority="1122"/>
  </conditionalFormatting>
  <conditionalFormatting sqref="D1191">
    <cfRule type="duplicateValues" dxfId="0" priority="1108"/>
  </conditionalFormatting>
  <conditionalFormatting sqref="E1191">
    <cfRule type="duplicateValues" dxfId="0" priority="1121"/>
  </conditionalFormatting>
  <conditionalFormatting sqref="D1192">
    <cfRule type="duplicateValues" dxfId="0" priority="1107"/>
  </conditionalFormatting>
  <conditionalFormatting sqref="E1192">
    <cfRule type="duplicateValues" dxfId="0" priority="1120"/>
  </conditionalFormatting>
  <conditionalFormatting sqref="D1193">
    <cfRule type="duplicateValues" dxfId="0" priority="1106"/>
  </conditionalFormatting>
  <conditionalFormatting sqref="E1193">
    <cfRule type="duplicateValues" dxfId="0" priority="1119"/>
  </conditionalFormatting>
  <conditionalFormatting sqref="D1194">
    <cfRule type="duplicateValues" dxfId="0" priority="1105"/>
  </conditionalFormatting>
  <conditionalFormatting sqref="E1194">
    <cfRule type="duplicateValues" dxfId="0" priority="1118"/>
  </conditionalFormatting>
  <conditionalFormatting sqref="D1195">
    <cfRule type="duplicateValues" dxfId="0" priority="1104"/>
  </conditionalFormatting>
  <conditionalFormatting sqref="E1195">
    <cfRule type="duplicateValues" dxfId="0" priority="1117"/>
  </conditionalFormatting>
  <conditionalFormatting sqref="D1196">
    <cfRule type="duplicateValues" dxfId="0" priority="1103"/>
  </conditionalFormatting>
  <conditionalFormatting sqref="E1196">
    <cfRule type="duplicateValues" dxfId="0" priority="1116"/>
  </conditionalFormatting>
  <conditionalFormatting sqref="D1197">
    <cfRule type="duplicateValues" dxfId="0" priority="1102"/>
  </conditionalFormatting>
  <conditionalFormatting sqref="E1197">
    <cfRule type="duplicateValues" dxfId="0" priority="1115"/>
  </conditionalFormatting>
  <conditionalFormatting sqref="D1198">
    <cfRule type="duplicateValues" dxfId="0" priority="1101"/>
  </conditionalFormatting>
  <conditionalFormatting sqref="E1198">
    <cfRule type="duplicateValues" dxfId="0" priority="1114"/>
  </conditionalFormatting>
  <conditionalFormatting sqref="D1199">
    <cfRule type="duplicateValues" dxfId="0" priority="1100"/>
  </conditionalFormatting>
  <conditionalFormatting sqref="E1199">
    <cfRule type="duplicateValues" dxfId="0" priority="1113"/>
  </conditionalFormatting>
  <conditionalFormatting sqref="D1200">
    <cfRule type="duplicateValues" dxfId="0" priority="1126"/>
  </conditionalFormatting>
  <conditionalFormatting sqref="E1200">
    <cfRule type="duplicateValues" dxfId="0" priority="1127"/>
  </conditionalFormatting>
  <conditionalFormatting sqref="D1201">
    <cfRule type="duplicateValues" dxfId="0" priority="1502"/>
  </conditionalFormatting>
  <conditionalFormatting sqref="E1201">
    <cfRule type="duplicateValues" dxfId="0" priority="1515"/>
  </conditionalFormatting>
  <conditionalFormatting sqref="D1202">
    <cfRule type="duplicateValues" dxfId="0" priority="1501"/>
  </conditionalFormatting>
  <conditionalFormatting sqref="E1202">
    <cfRule type="duplicateValues" dxfId="0" priority="1514"/>
  </conditionalFormatting>
  <conditionalFormatting sqref="D1203">
    <cfRule type="duplicateValues" dxfId="0" priority="1500"/>
  </conditionalFormatting>
  <conditionalFormatting sqref="E1203">
    <cfRule type="duplicateValues" dxfId="0" priority="1513"/>
  </conditionalFormatting>
  <conditionalFormatting sqref="D1204">
    <cfRule type="duplicateValues" dxfId="0" priority="1499"/>
  </conditionalFormatting>
  <conditionalFormatting sqref="E1204">
    <cfRule type="duplicateValues" dxfId="0" priority="1512"/>
  </conditionalFormatting>
  <conditionalFormatting sqref="D1205">
    <cfRule type="duplicateValues" dxfId="0" priority="1498"/>
  </conditionalFormatting>
  <conditionalFormatting sqref="E1205">
    <cfRule type="duplicateValues" dxfId="0" priority="1511"/>
  </conditionalFormatting>
  <conditionalFormatting sqref="D1206">
    <cfRule type="duplicateValues" dxfId="0" priority="1536"/>
  </conditionalFormatting>
  <conditionalFormatting sqref="E1206">
    <cfRule type="duplicateValues" dxfId="0" priority="1549"/>
  </conditionalFormatting>
  <conditionalFormatting sqref="D1207">
    <cfRule type="duplicateValues" dxfId="0" priority="1535"/>
  </conditionalFormatting>
  <conditionalFormatting sqref="E1207">
    <cfRule type="duplicateValues" dxfId="0" priority="1548"/>
  </conditionalFormatting>
  <conditionalFormatting sqref="D1208">
    <cfRule type="duplicateValues" dxfId="0" priority="1534"/>
  </conditionalFormatting>
  <conditionalFormatting sqref="E1208">
    <cfRule type="duplicateValues" dxfId="0" priority="1547"/>
  </conditionalFormatting>
  <conditionalFormatting sqref="D1209">
    <cfRule type="duplicateValues" dxfId="0" priority="1533"/>
  </conditionalFormatting>
  <conditionalFormatting sqref="E1209">
    <cfRule type="duplicateValues" dxfId="0" priority="1546"/>
  </conditionalFormatting>
  <conditionalFormatting sqref="D1210">
    <cfRule type="duplicateValues" dxfId="0" priority="1532"/>
  </conditionalFormatting>
  <conditionalFormatting sqref="E1210">
    <cfRule type="duplicateValues" dxfId="0" priority="1545"/>
  </conditionalFormatting>
  <conditionalFormatting sqref="D1211">
    <cfRule type="duplicateValues" dxfId="0" priority="1531"/>
  </conditionalFormatting>
  <conditionalFormatting sqref="E1211">
    <cfRule type="duplicateValues" dxfId="0" priority="1544"/>
  </conditionalFormatting>
  <conditionalFormatting sqref="D1212">
    <cfRule type="duplicateValues" dxfId="0" priority="1530"/>
  </conditionalFormatting>
  <conditionalFormatting sqref="E1212">
    <cfRule type="duplicateValues" dxfId="0" priority="1543"/>
  </conditionalFormatting>
  <conditionalFormatting sqref="D1213">
    <cfRule type="duplicateValues" dxfId="0" priority="1529"/>
  </conditionalFormatting>
  <conditionalFormatting sqref="E1213">
    <cfRule type="duplicateValues" dxfId="0" priority="1542"/>
  </conditionalFormatting>
  <conditionalFormatting sqref="D1214">
    <cfRule type="duplicateValues" dxfId="0" priority="1528"/>
  </conditionalFormatting>
  <conditionalFormatting sqref="E1214">
    <cfRule type="duplicateValues" dxfId="0" priority="1541"/>
  </conditionalFormatting>
  <conditionalFormatting sqref="D1215">
    <cfRule type="duplicateValues" dxfId="0" priority="1527"/>
  </conditionalFormatting>
  <conditionalFormatting sqref="E1215">
    <cfRule type="duplicateValues" dxfId="0" priority="1540"/>
  </conditionalFormatting>
  <conditionalFormatting sqref="D1216">
    <cfRule type="duplicateValues" dxfId="0" priority="1526"/>
  </conditionalFormatting>
  <conditionalFormatting sqref="E1216">
    <cfRule type="duplicateValues" dxfId="0" priority="1539"/>
  </conditionalFormatting>
  <conditionalFormatting sqref="D1217">
    <cfRule type="duplicateValues" dxfId="0" priority="1525"/>
  </conditionalFormatting>
  <conditionalFormatting sqref="E1217">
    <cfRule type="duplicateValues" dxfId="0" priority="1538"/>
  </conditionalFormatting>
  <conditionalFormatting sqref="D1218">
    <cfRule type="duplicateValues" dxfId="0" priority="1524"/>
  </conditionalFormatting>
  <conditionalFormatting sqref="E1218">
    <cfRule type="duplicateValues" dxfId="0" priority="1537"/>
  </conditionalFormatting>
  <conditionalFormatting sqref="D1219">
    <cfRule type="duplicateValues" dxfId="0" priority="1550"/>
  </conditionalFormatting>
  <conditionalFormatting sqref="E1219">
    <cfRule type="duplicateValues" dxfId="0" priority="1551"/>
  </conditionalFormatting>
  <conditionalFormatting sqref="D1220">
    <cfRule type="duplicateValues" dxfId="0" priority="3622"/>
  </conditionalFormatting>
  <conditionalFormatting sqref="E1220">
    <cfRule type="duplicateValues" dxfId="0" priority="4267"/>
  </conditionalFormatting>
  <conditionalFormatting sqref="D1221">
    <cfRule type="duplicateValues" dxfId="0" priority="3621"/>
  </conditionalFormatting>
  <conditionalFormatting sqref="E1221">
    <cfRule type="duplicateValues" dxfId="0" priority="4266"/>
  </conditionalFormatting>
  <conditionalFormatting sqref="D1222">
    <cfRule type="duplicateValues" dxfId="0" priority="3620"/>
  </conditionalFormatting>
  <conditionalFormatting sqref="E1222">
    <cfRule type="duplicateValues" dxfId="0" priority="4265"/>
  </conditionalFormatting>
  <conditionalFormatting sqref="D1223">
    <cfRule type="duplicateValues" dxfId="0" priority="3619"/>
  </conditionalFormatting>
  <conditionalFormatting sqref="E1223">
    <cfRule type="duplicateValues" dxfId="0" priority="4264"/>
  </conditionalFormatting>
  <conditionalFormatting sqref="D1224">
    <cfRule type="duplicateValues" dxfId="0" priority="3618"/>
  </conditionalFormatting>
  <conditionalFormatting sqref="E1224">
    <cfRule type="duplicateValues" dxfId="0" priority="4263"/>
  </conditionalFormatting>
  <conditionalFormatting sqref="D1225">
    <cfRule type="duplicateValues" dxfId="0" priority="2392"/>
  </conditionalFormatting>
  <conditionalFormatting sqref="E1225">
    <cfRule type="duplicateValues" dxfId="0" priority="2393"/>
  </conditionalFormatting>
  <conditionalFormatting sqref="D1226">
    <cfRule type="duplicateValues" dxfId="0" priority="3617"/>
  </conditionalFormatting>
  <conditionalFormatting sqref="E1226">
    <cfRule type="duplicateValues" dxfId="0" priority="4262"/>
  </conditionalFormatting>
  <conditionalFormatting sqref="D1227">
    <cfRule type="duplicateValues" dxfId="0" priority="1763"/>
  </conditionalFormatting>
  <conditionalFormatting sqref="E1227">
    <cfRule type="duplicateValues" dxfId="0" priority="1766"/>
  </conditionalFormatting>
  <conditionalFormatting sqref="D1228">
    <cfRule type="duplicateValues" dxfId="0" priority="2415"/>
  </conditionalFormatting>
  <conditionalFormatting sqref="E1228">
    <cfRule type="duplicateValues" dxfId="0" priority="2417"/>
  </conditionalFormatting>
  <conditionalFormatting sqref="D1229">
    <cfRule type="duplicateValues" dxfId="0" priority="3616"/>
  </conditionalFormatting>
  <conditionalFormatting sqref="E1229">
    <cfRule type="duplicateValues" dxfId="0" priority="4261"/>
  </conditionalFormatting>
  <conditionalFormatting sqref="D1230">
    <cfRule type="duplicateValues" dxfId="0" priority="3615"/>
  </conditionalFormatting>
  <conditionalFormatting sqref="E1230">
    <cfRule type="duplicateValues" dxfId="0" priority="4260"/>
  </conditionalFormatting>
  <conditionalFormatting sqref="D1231">
    <cfRule type="duplicateValues" dxfId="0" priority="2406"/>
  </conditionalFormatting>
  <conditionalFormatting sqref="E1231">
    <cfRule type="duplicateValues" dxfId="0" priority="2408"/>
  </conditionalFormatting>
  <conditionalFormatting sqref="D1232">
    <cfRule type="duplicateValues" dxfId="0" priority="3614"/>
  </conditionalFormatting>
  <conditionalFormatting sqref="E1232">
    <cfRule type="duplicateValues" dxfId="0" priority="4259"/>
  </conditionalFormatting>
  <conditionalFormatting sqref="D1233">
    <cfRule type="duplicateValues" dxfId="0" priority="1797"/>
  </conditionalFormatting>
  <conditionalFormatting sqref="E1233">
    <cfRule type="duplicateValues" dxfId="0" priority="1800"/>
  </conditionalFormatting>
  <conditionalFormatting sqref="D1234">
    <cfRule type="duplicateValues" dxfId="0" priority="2400"/>
  </conditionalFormatting>
  <conditionalFormatting sqref="E1234">
    <cfRule type="duplicateValues" dxfId="0" priority="2402"/>
  </conditionalFormatting>
  <conditionalFormatting sqref="D1235">
    <cfRule type="duplicateValues" dxfId="0" priority="3613"/>
  </conditionalFormatting>
  <conditionalFormatting sqref="E1235">
    <cfRule type="duplicateValues" dxfId="0" priority="4258"/>
  </conditionalFormatting>
  <conditionalFormatting sqref="D1236">
    <cfRule type="duplicateValues" dxfId="0" priority="1845"/>
  </conditionalFormatting>
  <conditionalFormatting sqref="E1236">
    <cfRule type="duplicateValues" dxfId="0" priority="1848"/>
  </conditionalFormatting>
  <conditionalFormatting sqref="D1237">
    <cfRule type="duplicateValues" dxfId="0" priority="2106"/>
  </conditionalFormatting>
  <conditionalFormatting sqref="E1237">
    <cfRule type="duplicateValues" dxfId="0" priority="2107"/>
  </conditionalFormatting>
  <conditionalFormatting sqref="D1238">
    <cfRule type="duplicateValues" dxfId="0" priority="2596"/>
  </conditionalFormatting>
  <conditionalFormatting sqref="E1238">
    <cfRule type="duplicateValues" dxfId="0" priority="2598"/>
  </conditionalFormatting>
  <conditionalFormatting sqref="D1239">
    <cfRule type="duplicateValues" dxfId="0" priority="3612"/>
  </conditionalFormatting>
  <conditionalFormatting sqref="E1239">
    <cfRule type="duplicateValues" dxfId="0" priority="4257"/>
  </conditionalFormatting>
  <conditionalFormatting sqref="D1240">
    <cfRule type="duplicateValues" dxfId="0" priority="3611"/>
  </conditionalFormatting>
  <conditionalFormatting sqref="E1240">
    <cfRule type="duplicateValues" dxfId="0" priority="4256"/>
  </conditionalFormatting>
  <conditionalFormatting sqref="D1241">
    <cfRule type="duplicateValues" dxfId="0" priority="3610"/>
  </conditionalFormatting>
  <conditionalFormatting sqref="E1241">
    <cfRule type="duplicateValues" dxfId="0" priority="4255"/>
  </conditionalFormatting>
  <conditionalFormatting sqref="D1242">
    <cfRule type="duplicateValues" dxfId="0" priority="2421"/>
  </conditionalFormatting>
  <conditionalFormatting sqref="E1242">
    <cfRule type="duplicateValues" dxfId="0" priority="2423"/>
  </conditionalFormatting>
  <conditionalFormatting sqref="D1243">
    <cfRule type="duplicateValues" dxfId="0" priority="3609"/>
  </conditionalFormatting>
  <conditionalFormatting sqref="E1243">
    <cfRule type="duplicateValues" dxfId="0" priority="4254"/>
  </conditionalFormatting>
  <conditionalFormatting sqref="D1244">
    <cfRule type="duplicateValues" dxfId="0" priority="3608"/>
  </conditionalFormatting>
  <conditionalFormatting sqref="E1244">
    <cfRule type="duplicateValues" dxfId="0" priority="4253"/>
  </conditionalFormatting>
  <conditionalFormatting sqref="D1245">
    <cfRule type="duplicateValues" dxfId="0" priority="2845"/>
  </conditionalFormatting>
  <conditionalFormatting sqref="E1245">
    <cfRule type="duplicateValues" dxfId="0" priority="2847"/>
  </conditionalFormatting>
  <conditionalFormatting sqref="D1246">
    <cfRule type="duplicateValues" dxfId="0" priority="3607"/>
  </conditionalFormatting>
  <conditionalFormatting sqref="E1246">
    <cfRule type="duplicateValues" dxfId="0" priority="4252"/>
  </conditionalFormatting>
  <conditionalFormatting sqref="D1247">
    <cfRule type="duplicateValues" dxfId="0" priority="2412"/>
  </conditionalFormatting>
  <conditionalFormatting sqref="E1247">
    <cfRule type="duplicateValues" dxfId="0" priority="2414"/>
  </conditionalFormatting>
  <conditionalFormatting sqref="D1248">
    <cfRule type="duplicateValues" dxfId="0" priority="3606"/>
  </conditionalFormatting>
  <conditionalFormatting sqref="E1248">
    <cfRule type="duplicateValues" dxfId="0" priority="4251"/>
  </conditionalFormatting>
  <conditionalFormatting sqref="D1249">
    <cfRule type="duplicateValues" dxfId="0" priority="3605"/>
  </conditionalFormatting>
  <conditionalFormatting sqref="E1249">
    <cfRule type="duplicateValues" dxfId="0" priority="4250"/>
  </conditionalFormatting>
  <conditionalFormatting sqref="D1250">
    <cfRule type="duplicateValues" dxfId="0" priority="3604"/>
  </conditionalFormatting>
  <conditionalFormatting sqref="E1250">
    <cfRule type="duplicateValues" dxfId="0" priority="4249"/>
  </conditionalFormatting>
  <conditionalFormatting sqref="D1251">
    <cfRule type="duplicateValues" dxfId="0" priority="3603"/>
  </conditionalFormatting>
  <conditionalFormatting sqref="E1251">
    <cfRule type="duplicateValues" dxfId="0" priority="4248"/>
  </conditionalFormatting>
  <conditionalFormatting sqref="D1252">
    <cfRule type="duplicateValues" dxfId="0" priority="2842"/>
  </conditionalFormatting>
  <conditionalFormatting sqref="E1252">
    <cfRule type="duplicateValues" dxfId="0" priority="2844"/>
  </conditionalFormatting>
  <conditionalFormatting sqref="D1253">
    <cfRule type="duplicateValues" dxfId="0" priority="3602"/>
  </conditionalFormatting>
  <conditionalFormatting sqref="E1253">
    <cfRule type="duplicateValues" dxfId="0" priority="4247"/>
  </conditionalFormatting>
  <conditionalFormatting sqref="D1254">
    <cfRule type="duplicateValues" dxfId="0" priority="3601"/>
  </conditionalFormatting>
  <conditionalFormatting sqref="E1254">
    <cfRule type="duplicateValues" dxfId="0" priority="4246"/>
  </conditionalFormatting>
  <conditionalFormatting sqref="D1255">
    <cfRule type="duplicateValues" dxfId="0" priority="3600"/>
  </conditionalFormatting>
  <conditionalFormatting sqref="E1255">
    <cfRule type="duplicateValues" dxfId="0" priority="4245"/>
  </conditionalFormatting>
  <conditionalFormatting sqref="D1256">
    <cfRule type="duplicateValues" dxfId="0" priority="2275"/>
  </conditionalFormatting>
  <conditionalFormatting sqref="E1256">
    <cfRule type="duplicateValues" dxfId="0" priority="2277"/>
  </conditionalFormatting>
  <conditionalFormatting sqref="D1257">
    <cfRule type="duplicateValues" dxfId="0" priority="3599"/>
  </conditionalFormatting>
  <conditionalFormatting sqref="E1257">
    <cfRule type="duplicateValues" dxfId="0" priority="4244"/>
  </conditionalFormatting>
  <conditionalFormatting sqref="D1258">
    <cfRule type="duplicateValues" dxfId="0" priority="3598"/>
  </conditionalFormatting>
  <conditionalFormatting sqref="E1258">
    <cfRule type="duplicateValues" dxfId="0" priority="4243"/>
  </conditionalFormatting>
  <conditionalFormatting sqref="D1259">
    <cfRule type="duplicateValues" dxfId="0" priority="3597"/>
  </conditionalFormatting>
  <conditionalFormatting sqref="E1259">
    <cfRule type="duplicateValues" dxfId="0" priority="4242"/>
  </conditionalFormatting>
  <conditionalFormatting sqref="D1260">
    <cfRule type="duplicateValues" dxfId="0" priority="3596"/>
  </conditionalFormatting>
  <conditionalFormatting sqref="E1260">
    <cfRule type="duplicateValues" dxfId="0" priority="4241"/>
  </conditionalFormatting>
  <conditionalFormatting sqref="D1261">
    <cfRule type="duplicateValues" dxfId="0" priority="3595"/>
  </conditionalFormatting>
  <conditionalFormatting sqref="E1261">
    <cfRule type="duplicateValues" dxfId="0" priority="4240"/>
  </conditionalFormatting>
  <conditionalFormatting sqref="D1262">
    <cfRule type="duplicateValues" dxfId="0" priority="3594"/>
  </conditionalFormatting>
  <conditionalFormatting sqref="E1262">
    <cfRule type="duplicateValues" dxfId="0" priority="4239"/>
  </conditionalFormatting>
  <conditionalFormatting sqref="D1263">
    <cfRule type="duplicateValues" dxfId="0" priority="3593"/>
  </conditionalFormatting>
  <conditionalFormatting sqref="E1263">
    <cfRule type="duplicateValues" dxfId="0" priority="4238"/>
  </conditionalFormatting>
  <conditionalFormatting sqref="D1264">
    <cfRule type="duplicateValues" dxfId="0" priority="3592"/>
  </conditionalFormatting>
  <conditionalFormatting sqref="E1264">
    <cfRule type="duplicateValues" dxfId="0" priority="4237"/>
  </conditionalFormatting>
  <conditionalFormatting sqref="D1265">
    <cfRule type="duplicateValues" dxfId="0" priority="3591"/>
  </conditionalFormatting>
  <conditionalFormatting sqref="E1265">
    <cfRule type="duplicateValues" dxfId="0" priority="4236"/>
  </conditionalFormatting>
  <conditionalFormatting sqref="D1266">
    <cfRule type="duplicateValues" dxfId="0" priority="3590"/>
  </conditionalFormatting>
  <conditionalFormatting sqref="E1266">
    <cfRule type="duplicateValues" dxfId="0" priority="4235"/>
  </conditionalFormatting>
  <conditionalFormatting sqref="D1267">
    <cfRule type="duplicateValues" dxfId="0" priority="3589"/>
  </conditionalFormatting>
  <conditionalFormatting sqref="E1267">
    <cfRule type="duplicateValues" dxfId="0" priority="4234"/>
  </conditionalFormatting>
  <conditionalFormatting sqref="D1268">
    <cfRule type="duplicateValues" dxfId="0" priority="3588"/>
  </conditionalFormatting>
  <conditionalFormatting sqref="E1268">
    <cfRule type="duplicateValues" dxfId="0" priority="4233"/>
  </conditionalFormatting>
  <conditionalFormatting sqref="D1269">
    <cfRule type="duplicateValues" dxfId="0" priority="2607"/>
  </conditionalFormatting>
  <conditionalFormatting sqref="E1269">
    <cfRule type="duplicateValues" dxfId="0" priority="2609"/>
  </conditionalFormatting>
  <conditionalFormatting sqref="D1270">
    <cfRule type="duplicateValues" dxfId="0" priority="3587"/>
  </conditionalFormatting>
  <conditionalFormatting sqref="E1270">
    <cfRule type="duplicateValues" dxfId="0" priority="4232"/>
  </conditionalFormatting>
  <conditionalFormatting sqref="D1271">
    <cfRule type="duplicateValues" dxfId="0" priority="3586"/>
  </conditionalFormatting>
  <conditionalFormatting sqref="E1271">
    <cfRule type="duplicateValues" dxfId="0" priority="4231"/>
  </conditionalFormatting>
  <conditionalFormatting sqref="D1272">
    <cfRule type="duplicateValues" dxfId="0" priority="2155"/>
  </conditionalFormatting>
  <conditionalFormatting sqref="E1272">
    <cfRule type="duplicateValues" dxfId="0" priority="2157"/>
  </conditionalFormatting>
  <conditionalFormatting sqref="D1273">
    <cfRule type="duplicateValues" dxfId="0" priority="3585"/>
  </conditionalFormatting>
  <conditionalFormatting sqref="E1273">
    <cfRule type="duplicateValues" dxfId="0" priority="4230"/>
  </conditionalFormatting>
  <conditionalFormatting sqref="D1274">
    <cfRule type="duplicateValues" dxfId="0" priority="1869"/>
  </conditionalFormatting>
  <conditionalFormatting sqref="E1274">
    <cfRule type="duplicateValues" dxfId="0" priority="1870"/>
  </conditionalFormatting>
  <conditionalFormatting sqref="D1275">
    <cfRule type="duplicateValues" dxfId="0" priority="3584"/>
  </conditionalFormatting>
  <conditionalFormatting sqref="E1275">
    <cfRule type="duplicateValues" dxfId="0" priority="4229"/>
  </conditionalFormatting>
  <conditionalFormatting sqref="D1276">
    <cfRule type="duplicateValues" dxfId="0" priority="1947"/>
  </conditionalFormatting>
  <conditionalFormatting sqref="E1276">
    <cfRule type="duplicateValues" dxfId="0" priority="1945"/>
  </conditionalFormatting>
  <conditionalFormatting sqref="D1277">
    <cfRule type="duplicateValues" dxfId="0" priority="3583"/>
  </conditionalFormatting>
  <conditionalFormatting sqref="E1277">
    <cfRule type="duplicateValues" dxfId="0" priority="4228"/>
  </conditionalFormatting>
  <conditionalFormatting sqref="D1278">
    <cfRule type="duplicateValues" dxfId="0" priority="2626"/>
  </conditionalFormatting>
  <conditionalFormatting sqref="E1278">
    <cfRule type="duplicateValues" dxfId="0" priority="2628"/>
  </conditionalFormatting>
  <conditionalFormatting sqref="D1279">
    <cfRule type="duplicateValues" dxfId="0" priority="886"/>
  </conditionalFormatting>
  <conditionalFormatting sqref="E1279">
    <cfRule type="duplicateValues" dxfId="0" priority="889"/>
  </conditionalFormatting>
  <conditionalFormatting sqref="D1280">
    <cfRule type="duplicateValues" dxfId="0" priority="3582"/>
  </conditionalFormatting>
  <conditionalFormatting sqref="E1280">
    <cfRule type="duplicateValues" dxfId="0" priority="4227"/>
  </conditionalFormatting>
  <conditionalFormatting sqref="D1281">
    <cfRule type="duplicateValues" dxfId="0" priority="2622"/>
  </conditionalFormatting>
  <conditionalFormatting sqref="E1281">
    <cfRule type="duplicateValues" dxfId="0" priority="2624"/>
  </conditionalFormatting>
  <conditionalFormatting sqref="D1282">
    <cfRule type="duplicateValues" dxfId="0" priority="3581"/>
  </conditionalFormatting>
  <conditionalFormatting sqref="E1282">
    <cfRule type="duplicateValues" dxfId="0" priority="4226"/>
  </conditionalFormatting>
  <conditionalFormatting sqref="D1283">
    <cfRule type="duplicateValues" dxfId="0" priority="2259"/>
  </conditionalFormatting>
  <conditionalFormatting sqref="E1283">
    <cfRule type="duplicateValues" dxfId="0" priority="2261"/>
  </conditionalFormatting>
  <conditionalFormatting sqref="D1284">
    <cfRule type="duplicateValues" dxfId="0" priority="1853"/>
  </conditionalFormatting>
  <conditionalFormatting sqref="E1284">
    <cfRule type="duplicateValues" dxfId="0" priority="1855"/>
  </conditionalFormatting>
  <conditionalFormatting sqref="D1285">
    <cfRule type="duplicateValues" dxfId="0" priority="3580"/>
  </conditionalFormatting>
  <conditionalFormatting sqref="E1285">
    <cfRule type="duplicateValues" dxfId="0" priority="4225"/>
  </conditionalFormatting>
  <conditionalFormatting sqref="D1286">
    <cfRule type="duplicateValues" dxfId="0" priority="2306"/>
  </conditionalFormatting>
  <conditionalFormatting sqref="E1286">
    <cfRule type="duplicateValues" dxfId="0" priority="2308"/>
  </conditionalFormatting>
  <conditionalFormatting sqref="D1287">
    <cfRule type="duplicateValues" dxfId="0" priority="2214"/>
  </conditionalFormatting>
  <conditionalFormatting sqref="E1287">
    <cfRule type="duplicateValues" dxfId="0" priority="2216"/>
  </conditionalFormatting>
  <conditionalFormatting sqref="D1288">
    <cfRule type="duplicateValues" dxfId="0" priority="3579"/>
  </conditionalFormatting>
  <conditionalFormatting sqref="E1288">
    <cfRule type="duplicateValues" dxfId="0" priority="4224"/>
  </conditionalFormatting>
  <conditionalFormatting sqref="D1289">
    <cfRule type="duplicateValues" dxfId="0" priority="3578"/>
  </conditionalFormatting>
  <conditionalFormatting sqref="E1289">
    <cfRule type="duplicateValues" dxfId="0" priority="4223"/>
  </conditionalFormatting>
  <conditionalFormatting sqref="D1290">
    <cfRule type="duplicateValues" dxfId="0" priority="3577"/>
  </conditionalFormatting>
  <conditionalFormatting sqref="E1290">
    <cfRule type="duplicateValues" dxfId="0" priority="4222"/>
  </conditionalFormatting>
  <conditionalFormatting sqref="D1291">
    <cfRule type="duplicateValues" dxfId="0" priority="28"/>
  </conditionalFormatting>
  <conditionalFormatting sqref="E1291">
    <cfRule type="duplicateValues" dxfId="0" priority="31"/>
  </conditionalFormatting>
  <conditionalFormatting sqref="D1292">
    <cfRule type="duplicateValues" dxfId="0" priority="1693"/>
  </conditionalFormatting>
  <conditionalFormatting sqref="E1292">
    <cfRule type="duplicateValues" dxfId="0" priority="1696"/>
  </conditionalFormatting>
  <conditionalFormatting sqref="D1293">
    <cfRule type="duplicateValues" dxfId="0" priority="3576"/>
  </conditionalFormatting>
  <conditionalFormatting sqref="E1293">
    <cfRule type="duplicateValues" dxfId="0" priority="4221"/>
  </conditionalFormatting>
  <conditionalFormatting sqref="D1294">
    <cfRule type="duplicateValues" dxfId="0" priority="3575"/>
  </conditionalFormatting>
  <conditionalFormatting sqref="E1294">
    <cfRule type="duplicateValues" dxfId="0" priority="4220"/>
  </conditionalFormatting>
  <conditionalFormatting sqref="D1295">
    <cfRule type="duplicateValues" dxfId="0" priority="2227"/>
  </conditionalFormatting>
  <conditionalFormatting sqref="E1295">
    <cfRule type="duplicateValues" dxfId="0" priority="2228"/>
  </conditionalFormatting>
  <conditionalFormatting sqref="D1296">
    <cfRule type="duplicateValues" dxfId="0" priority="3574"/>
  </conditionalFormatting>
  <conditionalFormatting sqref="E1296">
    <cfRule type="duplicateValues" dxfId="0" priority="4219"/>
  </conditionalFormatting>
  <conditionalFormatting sqref="D1297">
    <cfRule type="duplicateValues" dxfId="0" priority="3573"/>
  </conditionalFormatting>
  <conditionalFormatting sqref="E1297">
    <cfRule type="duplicateValues" dxfId="0" priority="4218"/>
  </conditionalFormatting>
  <conditionalFormatting sqref="D1298">
    <cfRule type="duplicateValues" dxfId="0" priority="2007"/>
  </conditionalFormatting>
  <conditionalFormatting sqref="E1298">
    <cfRule type="duplicateValues" dxfId="0" priority="2010"/>
  </conditionalFormatting>
  <conditionalFormatting sqref="D1299">
    <cfRule type="duplicateValues" dxfId="0" priority="3572"/>
  </conditionalFormatting>
  <conditionalFormatting sqref="E1299">
    <cfRule type="duplicateValues" dxfId="0" priority="4217"/>
  </conditionalFormatting>
  <conditionalFormatting sqref="D1300">
    <cfRule type="duplicateValues" dxfId="0" priority="3571"/>
  </conditionalFormatting>
  <conditionalFormatting sqref="E1300">
    <cfRule type="duplicateValues" dxfId="0" priority="4216"/>
  </conditionalFormatting>
  <conditionalFormatting sqref="D1301">
    <cfRule type="duplicateValues" dxfId="0" priority="3570"/>
  </conditionalFormatting>
  <conditionalFormatting sqref="E1301">
    <cfRule type="duplicateValues" dxfId="0" priority="4215"/>
  </conditionalFormatting>
  <conditionalFormatting sqref="D1302">
    <cfRule type="duplicateValues" dxfId="0" priority="3569"/>
  </conditionalFormatting>
  <conditionalFormatting sqref="E1302">
    <cfRule type="duplicateValues" dxfId="0" priority="4214"/>
  </conditionalFormatting>
  <conditionalFormatting sqref="D1303">
    <cfRule type="duplicateValues" dxfId="0" priority="2532"/>
  </conditionalFormatting>
  <conditionalFormatting sqref="E1303">
    <cfRule type="duplicateValues" dxfId="0" priority="2534"/>
  </conditionalFormatting>
  <conditionalFormatting sqref="D1304">
    <cfRule type="duplicateValues" dxfId="0" priority="3568"/>
  </conditionalFormatting>
  <conditionalFormatting sqref="E1304">
    <cfRule type="duplicateValues" dxfId="0" priority="4213"/>
  </conditionalFormatting>
  <conditionalFormatting sqref="D1305">
    <cfRule type="duplicateValues" dxfId="0" priority="3567"/>
  </conditionalFormatting>
  <conditionalFormatting sqref="E1305">
    <cfRule type="duplicateValues" dxfId="0" priority="4212"/>
  </conditionalFormatting>
  <conditionalFormatting sqref="D1306">
    <cfRule type="duplicateValues" dxfId="0" priority="2000"/>
  </conditionalFormatting>
  <conditionalFormatting sqref="E1306">
    <cfRule type="duplicateValues" dxfId="0" priority="2003"/>
  </conditionalFormatting>
  <conditionalFormatting sqref="D1307">
    <cfRule type="duplicateValues" dxfId="0" priority="2599"/>
  </conditionalFormatting>
  <conditionalFormatting sqref="E1307">
    <cfRule type="duplicateValues" dxfId="0" priority="2601"/>
  </conditionalFormatting>
  <conditionalFormatting sqref="D1308">
    <cfRule type="duplicateValues" dxfId="0" priority="3566"/>
  </conditionalFormatting>
  <conditionalFormatting sqref="E1308">
    <cfRule type="duplicateValues" dxfId="0" priority="4211"/>
  </conditionalFormatting>
  <conditionalFormatting sqref="D1309">
    <cfRule type="duplicateValues" dxfId="0" priority="3565"/>
  </conditionalFormatting>
  <conditionalFormatting sqref="E1309">
    <cfRule type="duplicateValues" dxfId="0" priority="4210"/>
  </conditionalFormatting>
  <conditionalFormatting sqref="D1310">
    <cfRule type="duplicateValues" dxfId="0" priority="3564"/>
  </conditionalFormatting>
  <conditionalFormatting sqref="E1310">
    <cfRule type="duplicateValues" dxfId="0" priority="4209"/>
  </conditionalFormatting>
  <conditionalFormatting sqref="D1311">
    <cfRule type="duplicateValues" dxfId="0" priority="2045"/>
  </conditionalFormatting>
  <conditionalFormatting sqref="E1311">
    <cfRule type="duplicateValues" dxfId="0" priority="2048"/>
  </conditionalFormatting>
  <conditionalFormatting sqref="D1312">
    <cfRule type="duplicateValues" dxfId="0" priority="3563"/>
  </conditionalFormatting>
  <conditionalFormatting sqref="E1312">
    <cfRule type="duplicateValues" dxfId="0" priority="4208"/>
  </conditionalFormatting>
  <conditionalFormatting sqref="D1313">
    <cfRule type="duplicateValues" dxfId="0" priority="3562"/>
  </conditionalFormatting>
  <conditionalFormatting sqref="E1313">
    <cfRule type="duplicateValues" dxfId="0" priority="4207"/>
  </conditionalFormatting>
  <conditionalFormatting sqref="D1314">
    <cfRule type="duplicateValues" dxfId="0" priority="2830"/>
  </conditionalFormatting>
  <conditionalFormatting sqref="E1314">
    <cfRule type="duplicateValues" dxfId="0" priority="2832"/>
  </conditionalFormatting>
  <conditionalFormatting sqref="D1315">
    <cfRule type="duplicateValues" dxfId="0" priority="3561"/>
  </conditionalFormatting>
  <conditionalFormatting sqref="E1315">
    <cfRule type="duplicateValues" dxfId="0" priority="4206"/>
  </conditionalFormatting>
  <conditionalFormatting sqref="D1316">
    <cfRule type="duplicateValues" dxfId="0" priority="3560"/>
  </conditionalFormatting>
  <conditionalFormatting sqref="E1316">
    <cfRule type="duplicateValues" dxfId="0" priority="4205"/>
  </conditionalFormatting>
  <conditionalFormatting sqref="D1317">
    <cfRule type="duplicateValues" dxfId="0" priority="3559"/>
  </conditionalFormatting>
  <conditionalFormatting sqref="E1317">
    <cfRule type="duplicateValues" dxfId="0" priority="4204"/>
  </conditionalFormatting>
  <conditionalFormatting sqref="D1318">
    <cfRule type="duplicateValues" dxfId="0" priority="2821"/>
  </conditionalFormatting>
  <conditionalFormatting sqref="E1318">
    <cfRule type="duplicateValues" dxfId="0" priority="2823"/>
  </conditionalFormatting>
  <conditionalFormatting sqref="D1319">
    <cfRule type="duplicateValues" dxfId="0" priority="2479"/>
  </conditionalFormatting>
  <conditionalFormatting sqref="E1319">
    <cfRule type="duplicateValues" dxfId="0" priority="2480"/>
  </conditionalFormatting>
  <conditionalFormatting sqref="D1320">
    <cfRule type="duplicateValues" dxfId="0" priority="3558"/>
  </conditionalFormatting>
  <conditionalFormatting sqref="E1320">
    <cfRule type="duplicateValues" dxfId="0" priority="4203"/>
  </conditionalFormatting>
  <conditionalFormatting sqref="D1321">
    <cfRule type="duplicateValues" dxfId="0" priority="2052"/>
  </conditionalFormatting>
  <conditionalFormatting sqref="E1321">
    <cfRule type="duplicateValues" dxfId="0" priority="2055"/>
  </conditionalFormatting>
  <conditionalFormatting sqref="D1322">
    <cfRule type="duplicateValues" dxfId="0" priority="3557"/>
  </conditionalFormatting>
  <conditionalFormatting sqref="E1322">
    <cfRule type="duplicateValues" dxfId="0" priority="4202"/>
  </conditionalFormatting>
  <conditionalFormatting sqref="D1323">
    <cfRule type="duplicateValues" dxfId="0" priority="3556"/>
  </conditionalFormatting>
  <conditionalFormatting sqref="E1323">
    <cfRule type="duplicateValues" dxfId="0" priority="4201"/>
  </conditionalFormatting>
  <conditionalFormatting sqref="D1324">
    <cfRule type="duplicateValues" dxfId="0" priority="3555"/>
  </conditionalFormatting>
  <conditionalFormatting sqref="E1324">
    <cfRule type="duplicateValues" dxfId="0" priority="4200"/>
  </conditionalFormatting>
  <conditionalFormatting sqref="D1325">
    <cfRule type="duplicateValues" dxfId="0" priority="3554"/>
  </conditionalFormatting>
  <conditionalFormatting sqref="E1325">
    <cfRule type="duplicateValues" dxfId="0" priority="4199"/>
  </conditionalFormatting>
  <conditionalFormatting sqref="D1326">
    <cfRule type="duplicateValues" dxfId="0" priority="3553"/>
  </conditionalFormatting>
  <conditionalFormatting sqref="E1326">
    <cfRule type="duplicateValues" dxfId="0" priority="4198"/>
  </conditionalFormatting>
  <conditionalFormatting sqref="D1327">
    <cfRule type="duplicateValues" dxfId="0" priority="3552"/>
  </conditionalFormatting>
  <conditionalFormatting sqref="E1327">
    <cfRule type="duplicateValues" dxfId="0" priority="4197"/>
  </conditionalFormatting>
  <conditionalFormatting sqref="D1328">
    <cfRule type="duplicateValues" dxfId="0" priority="3551"/>
  </conditionalFormatting>
  <conditionalFormatting sqref="E1328">
    <cfRule type="duplicateValues" dxfId="0" priority="4196"/>
  </conditionalFormatting>
  <conditionalFormatting sqref="D1329">
    <cfRule type="duplicateValues" dxfId="0" priority="3550"/>
  </conditionalFormatting>
  <conditionalFormatting sqref="E1329">
    <cfRule type="duplicateValues" dxfId="0" priority="4195"/>
  </conditionalFormatting>
  <conditionalFormatting sqref="D1330">
    <cfRule type="duplicateValues" dxfId="0" priority="3549"/>
  </conditionalFormatting>
  <conditionalFormatting sqref="E1330">
    <cfRule type="duplicateValues" dxfId="0" priority="4194"/>
  </conditionalFormatting>
  <conditionalFormatting sqref="D1331">
    <cfRule type="duplicateValues" dxfId="0" priority="3548"/>
  </conditionalFormatting>
  <conditionalFormatting sqref="E1331">
    <cfRule type="duplicateValues" dxfId="0" priority="4193"/>
  </conditionalFormatting>
  <conditionalFormatting sqref="D1332">
    <cfRule type="duplicateValues" dxfId="0" priority="23"/>
  </conditionalFormatting>
  <conditionalFormatting sqref="E1332">
    <cfRule type="duplicateValues" dxfId="0" priority="26"/>
  </conditionalFormatting>
  <conditionalFormatting sqref="D1333">
    <cfRule type="duplicateValues" dxfId="0" priority="2748"/>
  </conditionalFormatting>
  <conditionalFormatting sqref="E1333">
    <cfRule type="duplicateValues" dxfId="0" priority="2750"/>
  </conditionalFormatting>
  <conditionalFormatting sqref="D1334">
    <cfRule type="duplicateValues" dxfId="0" priority="2747"/>
  </conditionalFormatting>
  <conditionalFormatting sqref="E1334">
    <cfRule type="duplicateValues" dxfId="0" priority="2746"/>
  </conditionalFormatting>
  <conditionalFormatting sqref="D1335">
    <cfRule type="duplicateValues" dxfId="0" priority="3546"/>
  </conditionalFormatting>
  <conditionalFormatting sqref="E1335">
    <cfRule type="duplicateValues" dxfId="0" priority="4191"/>
  </conditionalFormatting>
  <conditionalFormatting sqref="D1336">
    <cfRule type="duplicateValues" dxfId="0" priority="2751"/>
  </conditionalFormatting>
  <conditionalFormatting sqref="E1336">
    <cfRule type="duplicateValues" dxfId="0" priority="2753"/>
  </conditionalFormatting>
  <conditionalFormatting sqref="D1337">
    <cfRule type="duplicateValues" dxfId="0" priority="3545"/>
  </conditionalFormatting>
  <conditionalFormatting sqref="E1337">
    <cfRule type="duplicateValues" dxfId="0" priority="4190"/>
  </conditionalFormatting>
  <conditionalFormatting sqref="D1338">
    <cfRule type="duplicateValues" dxfId="0" priority="936"/>
  </conditionalFormatting>
  <conditionalFormatting sqref="E1338">
    <cfRule type="duplicateValues" dxfId="0" priority="937"/>
  </conditionalFormatting>
  <conditionalFormatting sqref="D1339">
    <cfRule type="duplicateValues" dxfId="0" priority="3544"/>
  </conditionalFormatting>
  <conditionalFormatting sqref="E1339">
    <cfRule type="duplicateValues" dxfId="0" priority="4189"/>
  </conditionalFormatting>
  <conditionalFormatting sqref="D1340">
    <cfRule type="duplicateValues" dxfId="0" priority="3543"/>
  </conditionalFormatting>
  <conditionalFormatting sqref="E1340">
    <cfRule type="duplicateValues" dxfId="0" priority="4188"/>
  </conditionalFormatting>
  <conditionalFormatting sqref="D1341">
    <cfRule type="duplicateValues" dxfId="0" priority="932"/>
  </conditionalFormatting>
  <conditionalFormatting sqref="E1341">
    <cfRule type="duplicateValues" dxfId="0" priority="933"/>
  </conditionalFormatting>
  <conditionalFormatting sqref="D1342">
    <cfRule type="duplicateValues" dxfId="0" priority="1881"/>
  </conditionalFormatting>
  <conditionalFormatting sqref="E1342">
    <cfRule type="duplicateValues" dxfId="0" priority="1884"/>
  </conditionalFormatting>
  <conditionalFormatting sqref="D1343">
    <cfRule type="duplicateValues" dxfId="0" priority="3542"/>
  </conditionalFormatting>
  <conditionalFormatting sqref="E1343">
    <cfRule type="duplicateValues" dxfId="0" priority="4187"/>
  </conditionalFormatting>
  <conditionalFormatting sqref="D1344">
    <cfRule type="duplicateValues" dxfId="0" priority="2427"/>
  </conditionalFormatting>
  <conditionalFormatting sqref="E1344">
    <cfRule type="duplicateValues" dxfId="0" priority="2429"/>
  </conditionalFormatting>
  <conditionalFormatting sqref="D1345">
    <cfRule type="duplicateValues" dxfId="0" priority="3541"/>
  </conditionalFormatting>
  <conditionalFormatting sqref="E1345">
    <cfRule type="duplicateValues" dxfId="0" priority="4186"/>
  </conditionalFormatting>
  <conditionalFormatting sqref="D1346">
    <cfRule type="duplicateValues" dxfId="0" priority="3540"/>
  </conditionalFormatting>
  <conditionalFormatting sqref="E1346">
    <cfRule type="duplicateValues" dxfId="0" priority="4185"/>
  </conditionalFormatting>
  <conditionalFormatting sqref="D1347">
    <cfRule type="duplicateValues" dxfId="0" priority="2394"/>
  </conditionalFormatting>
  <conditionalFormatting sqref="E1347">
    <cfRule type="duplicateValues" dxfId="0" priority="2396"/>
  </conditionalFormatting>
  <conditionalFormatting sqref="D1348">
    <cfRule type="duplicateValues" dxfId="0" priority="3539"/>
  </conditionalFormatting>
  <conditionalFormatting sqref="E1348">
    <cfRule type="duplicateValues" dxfId="0" priority="4184"/>
  </conditionalFormatting>
  <conditionalFormatting sqref="D1349">
    <cfRule type="duplicateValues" dxfId="0" priority="3538"/>
  </conditionalFormatting>
  <conditionalFormatting sqref="E1349">
    <cfRule type="duplicateValues" dxfId="0" priority="4183"/>
  </conditionalFormatting>
  <conditionalFormatting sqref="D1350">
    <cfRule type="duplicateValues" dxfId="0" priority="925"/>
  </conditionalFormatting>
  <conditionalFormatting sqref="E1350">
    <cfRule type="duplicateValues" dxfId="0" priority="926"/>
  </conditionalFormatting>
  <conditionalFormatting sqref="D1351">
    <cfRule type="duplicateValues" dxfId="0" priority="1789"/>
  </conditionalFormatting>
  <conditionalFormatting sqref="E1351">
    <cfRule type="duplicateValues" dxfId="0" priority="1792"/>
  </conditionalFormatting>
  <conditionalFormatting sqref="D1352">
    <cfRule type="duplicateValues" dxfId="0" priority="3537"/>
  </conditionalFormatting>
  <conditionalFormatting sqref="E1352">
    <cfRule type="duplicateValues" dxfId="0" priority="4182"/>
  </conditionalFormatting>
  <conditionalFormatting sqref="D1353">
    <cfRule type="duplicateValues" dxfId="0" priority="32"/>
  </conditionalFormatting>
  <conditionalFormatting sqref="E1353">
    <cfRule type="duplicateValues" dxfId="0" priority="37"/>
  </conditionalFormatting>
  <conditionalFormatting sqref="D1354">
    <cfRule type="duplicateValues" dxfId="0" priority="2116"/>
  </conditionalFormatting>
  <conditionalFormatting sqref="E1354">
    <cfRule type="duplicateValues" dxfId="0" priority="2118"/>
  </conditionalFormatting>
  <conditionalFormatting sqref="D1355">
    <cfRule type="duplicateValues" dxfId="0" priority="3536"/>
  </conditionalFormatting>
  <conditionalFormatting sqref="E1355">
    <cfRule type="duplicateValues" dxfId="0" priority="4181"/>
  </conditionalFormatting>
  <conditionalFormatting sqref="D1356">
    <cfRule type="duplicateValues" dxfId="0" priority="3535"/>
  </conditionalFormatting>
  <conditionalFormatting sqref="E1356">
    <cfRule type="duplicateValues" dxfId="0" priority="4180"/>
  </conditionalFormatting>
  <conditionalFormatting sqref="D1357">
    <cfRule type="duplicateValues" dxfId="0" priority="3534"/>
  </conditionalFormatting>
  <conditionalFormatting sqref="E1357">
    <cfRule type="duplicateValues" dxfId="0" priority="4179"/>
  </conditionalFormatting>
  <conditionalFormatting sqref="D1358">
    <cfRule type="duplicateValues" dxfId="0" priority="3533"/>
  </conditionalFormatting>
  <conditionalFormatting sqref="E1358">
    <cfRule type="duplicateValues" dxfId="0" priority="4178"/>
  </conditionalFormatting>
  <conditionalFormatting sqref="D1359">
    <cfRule type="duplicateValues" dxfId="0" priority="3532"/>
  </conditionalFormatting>
  <conditionalFormatting sqref="E1359">
    <cfRule type="duplicateValues" dxfId="0" priority="4177"/>
  </conditionalFormatting>
  <conditionalFormatting sqref="D1360">
    <cfRule type="duplicateValues" dxfId="0" priority="3531"/>
  </conditionalFormatting>
  <conditionalFormatting sqref="E1360">
    <cfRule type="duplicateValues" dxfId="0" priority="4176"/>
  </conditionalFormatting>
  <conditionalFormatting sqref="D1361">
    <cfRule type="duplicateValues" dxfId="0" priority="3530"/>
  </conditionalFormatting>
  <conditionalFormatting sqref="E1361">
    <cfRule type="duplicateValues" dxfId="0" priority="4175"/>
  </conditionalFormatting>
  <conditionalFormatting sqref="D1362">
    <cfRule type="duplicateValues" dxfId="0" priority="1755"/>
  </conditionalFormatting>
  <conditionalFormatting sqref="E1362">
    <cfRule type="duplicateValues" dxfId="0" priority="1758"/>
  </conditionalFormatting>
  <conditionalFormatting sqref="D1363">
    <cfRule type="duplicateValues" dxfId="0" priority="3529"/>
  </conditionalFormatting>
  <conditionalFormatting sqref="E1363">
    <cfRule type="duplicateValues" dxfId="0" priority="4174"/>
  </conditionalFormatting>
  <conditionalFormatting sqref="D1364">
    <cfRule type="duplicateValues" dxfId="0" priority="3528"/>
  </conditionalFormatting>
  <conditionalFormatting sqref="E1364">
    <cfRule type="duplicateValues" dxfId="0" priority="4173"/>
  </conditionalFormatting>
  <conditionalFormatting sqref="D1365">
    <cfRule type="duplicateValues" dxfId="0" priority="3527"/>
  </conditionalFormatting>
  <conditionalFormatting sqref="E1365">
    <cfRule type="duplicateValues" dxfId="0" priority="4172"/>
  </conditionalFormatting>
  <conditionalFormatting sqref="D1366">
    <cfRule type="duplicateValues" dxfId="0" priority="5"/>
  </conditionalFormatting>
  <conditionalFormatting sqref="E1366">
    <cfRule type="duplicateValues" dxfId="0" priority="6"/>
  </conditionalFormatting>
  <conditionalFormatting sqref="D1367">
    <cfRule type="duplicateValues" dxfId="0" priority="3526"/>
  </conditionalFormatting>
  <conditionalFormatting sqref="E1367">
    <cfRule type="duplicateValues" dxfId="0" priority="4171"/>
  </conditionalFormatting>
  <conditionalFormatting sqref="D1368">
    <cfRule type="duplicateValues" dxfId="0" priority="3525"/>
  </conditionalFormatting>
  <conditionalFormatting sqref="E1368">
    <cfRule type="duplicateValues" dxfId="0" priority="4170"/>
  </conditionalFormatting>
  <conditionalFormatting sqref="D1369">
    <cfRule type="duplicateValues" dxfId="0" priority="3524"/>
  </conditionalFormatting>
  <conditionalFormatting sqref="E1369">
    <cfRule type="duplicateValues" dxfId="0" priority="4169"/>
  </conditionalFormatting>
  <conditionalFormatting sqref="D1370">
    <cfRule type="duplicateValues" dxfId="0" priority="3523"/>
  </conditionalFormatting>
  <conditionalFormatting sqref="E1370">
    <cfRule type="duplicateValues" dxfId="0" priority="4168"/>
  </conditionalFormatting>
  <conditionalFormatting sqref="D1371">
    <cfRule type="duplicateValues" dxfId="0" priority="3522"/>
  </conditionalFormatting>
  <conditionalFormatting sqref="E1371">
    <cfRule type="duplicateValues" dxfId="0" priority="4167"/>
  </conditionalFormatting>
  <conditionalFormatting sqref="D1372">
    <cfRule type="duplicateValues" dxfId="0" priority="3521"/>
  </conditionalFormatting>
  <conditionalFormatting sqref="E1372">
    <cfRule type="duplicateValues" dxfId="0" priority="4166"/>
  </conditionalFormatting>
  <conditionalFormatting sqref="D1375">
    <cfRule type="duplicateValues" dxfId="0" priority="3519"/>
  </conditionalFormatting>
  <conditionalFormatting sqref="E1375">
    <cfRule type="duplicateValues" dxfId="0" priority="4164"/>
  </conditionalFormatting>
  <conditionalFormatting sqref="D1376">
    <cfRule type="duplicateValues" dxfId="0" priority="3518"/>
  </conditionalFormatting>
  <conditionalFormatting sqref="E1376">
    <cfRule type="duplicateValues" dxfId="0" priority="4163"/>
  </conditionalFormatting>
  <conditionalFormatting sqref="D1377">
    <cfRule type="duplicateValues" dxfId="0" priority="3517"/>
  </conditionalFormatting>
  <conditionalFormatting sqref="E1377">
    <cfRule type="duplicateValues" dxfId="0" priority="4162"/>
  </conditionalFormatting>
  <conditionalFormatting sqref="D1378">
    <cfRule type="duplicateValues" dxfId="0" priority="1938"/>
  </conditionalFormatting>
  <conditionalFormatting sqref="E1378">
    <cfRule type="duplicateValues" dxfId="0" priority="1939"/>
  </conditionalFormatting>
  <conditionalFormatting sqref="D1379">
    <cfRule type="duplicateValues" dxfId="0" priority="3516"/>
  </conditionalFormatting>
  <conditionalFormatting sqref="E1379">
    <cfRule type="duplicateValues" dxfId="0" priority="4161"/>
  </conditionalFormatting>
  <conditionalFormatting sqref="D1380">
    <cfRule type="duplicateValues" dxfId="0" priority="3515"/>
  </conditionalFormatting>
  <conditionalFormatting sqref="E1380">
    <cfRule type="duplicateValues" dxfId="0" priority="4160"/>
  </conditionalFormatting>
  <conditionalFormatting sqref="D1381">
    <cfRule type="duplicateValues" dxfId="0" priority="3514"/>
  </conditionalFormatting>
  <conditionalFormatting sqref="E1381">
    <cfRule type="duplicateValues" dxfId="0" priority="4159"/>
  </conditionalFormatting>
  <conditionalFormatting sqref="D1382">
    <cfRule type="duplicateValues" dxfId="0" priority="3513"/>
  </conditionalFormatting>
  <conditionalFormatting sqref="E1382">
    <cfRule type="duplicateValues" dxfId="0" priority="4158"/>
  </conditionalFormatting>
  <conditionalFormatting sqref="D1383">
    <cfRule type="duplicateValues" dxfId="0" priority="3512"/>
  </conditionalFormatting>
  <conditionalFormatting sqref="E1383">
    <cfRule type="duplicateValues" dxfId="0" priority="4157"/>
  </conditionalFormatting>
  <conditionalFormatting sqref="D1384">
    <cfRule type="duplicateValues" dxfId="0" priority="3511"/>
  </conditionalFormatting>
  <conditionalFormatting sqref="E1384">
    <cfRule type="duplicateValues" dxfId="0" priority="2787"/>
  </conditionalFormatting>
  <conditionalFormatting sqref="D1385">
    <cfRule type="duplicateValues" dxfId="0" priority="2786"/>
  </conditionalFormatting>
  <conditionalFormatting sqref="E1385">
    <cfRule type="duplicateValues" dxfId="0" priority="2784"/>
  </conditionalFormatting>
  <conditionalFormatting sqref="D1386">
    <cfRule type="duplicateValues" dxfId="0" priority="3510"/>
  </conditionalFormatting>
  <conditionalFormatting sqref="E1386">
    <cfRule type="duplicateValues" dxfId="0" priority="4155"/>
  </conditionalFormatting>
  <conditionalFormatting sqref="D1387">
    <cfRule type="duplicateValues" dxfId="0" priority="2312"/>
  </conditionalFormatting>
  <conditionalFormatting sqref="E1387">
    <cfRule type="duplicateValues" dxfId="0" priority="2314"/>
  </conditionalFormatting>
  <conditionalFormatting sqref="D1388">
    <cfRule type="duplicateValues" dxfId="0" priority="3509"/>
  </conditionalFormatting>
  <conditionalFormatting sqref="E1388">
    <cfRule type="duplicateValues" dxfId="0" priority="4154"/>
  </conditionalFormatting>
  <conditionalFormatting sqref="D1389">
    <cfRule type="duplicateValues" dxfId="0" priority="1961"/>
  </conditionalFormatting>
  <conditionalFormatting sqref="E1389">
    <cfRule type="duplicateValues" dxfId="0" priority="1960"/>
  </conditionalFormatting>
  <conditionalFormatting sqref="D1390">
    <cfRule type="duplicateValues" dxfId="0" priority="3508"/>
  </conditionalFormatting>
  <conditionalFormatting sqref="E1390">
    <cfRule type="duplicateValues" dxfId="0" priority="4153"/>
  </conditionalFormatting>
  <conditionalFormatting sqref="D1391">
    <cfRule type="duplicateValues" dxfId="0" priority="3507"/>
  </conditionalFormatting>
  <conditionalFormatting sqref="E1391">
    <cfRule type="duplicateValues" dxfId="0" priority="4152"/>
  </conditionalFormatting>
  <conditionalFormatting sqref="D1392">
    <cfRule type="duplicateValues" dxfId="0" priority="2741"/>
  </conditionalFormatting>
  <conditionalFormatting sqref="E1392">
    <cfRule type="duplicateValues" dxfId="0" priority="2739"/>
  </conditionalFormatting>
  <conditionalFormatting sqref="D1393">
    <cfRule type="duplicateValues" dxfId="0" priority="3506"/>
  </conditionalFormatting>
  <conditionalFormatting sqref="E1393">
    <cfRule type="duplicateValues" dxfId="0" priority="4151"/>
  </conditionalFormatting>
  <conditionalFormatting sqref="D1394">
    <cfRule type="duplicateValues" dxfId="0" priority="3505"/>
  </conditionalFormatting>
  <conditionalFormatting sqref="E1394">
    <cfRule type="duplicateValues" dxfId="0" priority="4150"/>
  </conditionalFormatting>
  <conditionalFormatting sqref="D1395">
    <cfRule type="duplicateValues" dxfId="0" priority="2220"/>
  </conditionalFormatting>
  <conditionalFormatting sqref="E1395">
    <cfRule type="duplicateValues" dxfId="0" priority="2222"/>
  </conditionalFormatting>
  <conditionalFormatting sqref="D1396">
    <cfRule type="duplicateValues" dxfId="0" priority="3504"/>
  </conditionalFormatting>
  <conditionalFormatting sqref="E1396">
    <cfRule type="duplicateValues" dxfId="0" priority="4149"/>
  </conditionalFormatting>
  <conditionalFormatting sqref="D1397">
    <cfRule type="duplicateValues" dxfId="0" priority="3503"/>
  </conditionalFormatting>
  <conditionalFormatting sqref="E1397">
    <cfRule type="duplicateValues" dxfId="0" priority="4148"/>
  </conditionalFormatting>
  <conditionalFormatting sqref="D1398">
    <cfRule type="duplicateValues" dxfId="0" priority="2149"/>
  </conditionalFormatting>
  <conditionalFormatting sqref="E1398">
    <cfRule type="duplicateValues" dxfId="0" priority="2151"/>
  </conditionalFormatting>
  <conditionalFormatting sqref="D1399">
    <cfRule type="duplicateValues" dxfId="0" priority="1926"/>
  </conditionalFormatting>
  <conditionalFormatting sqref="E1399">
    <cfRule type="duplicateValues" dxfId="0" priority="1928"/>
  </conditionalFormatting>
  <conditionalFormatting sqref="D1400">
    <cfRule type="duplicateValues" dxfId="0" priority="3502"/>
  </conditionalFormatting>
  <conditionalFormatting sqref="E1400">
    <cfRule type="duplicateValues" dxfId="0" priority="4147"/>
  </conditionalFormatting>
  <conditionalFormatting sqref="D1401">
    <cfRule type="duplicateValues" dxfId="0" priority="1716"/>
  </conditionalFormatting>
  <conditionalFormatting sqref="E1401">
    <cfRule type="duplicateValues" dxfId="0" priority="1717"/>
  </conditionalFormatting>
  <conditionalFormatting sqref="D1402">
    <cfRule type="duplicateValues" dxfId="0" priority="3501"/>
  </conditionalFormatting>
  <conditionalFormatting sqref="E1402">
    <cfRule type="duplicateValues" dxfId="0" priority="4146"/>
  </conditionalFormatting>
  <conditionalFormatting sqref="D1403">
    <cfRule type="duplicateValues" dxfId="0" priority="3500"/>
  </conditionalFormatting>
  <conditionalFormatting sqref="E1403">
    <cfRule type="duplicateValues" dxfId="0" priority="4145"/>
  </conditionalFormatting>
  <conditionalFormatting sqref="D1404">
    <cfRule type="duplicateValues" dxfId="0" priority="3499"/>
  </conditionalFormatting>
  <conditionalFormatting sqref="E1404">
    <cfRule type="duplicateValues" dxfId="0" priority="4144"/>
  </conditionalFormatting>
  <conditionalFormatting sqref="D1405">
    <cfRule type="duplicateValues" dxfId="0" priority="2538"/>
  </conditionalFormatting>
  <conditionalFormatting sqref="E1405">
    <cfRule type="duplicateValues" dxfId="0" priority="2540"/>
  </conditionalFormatting>
  <conditionalFormatting sqref="D1406">
    <cfRule type="duplicateValues" dxfId="0" priority="1733"/>
  </conditionalFormatting>
  <conditionalFormatting sqref="E1406">
    <cfRule type="duplicateValues" dxfId="0" priority="1735"/>
  </conditionalFormatting>
  <conditionalFormatting sqref="D1407">
    <cfRule type="duplicateValues" dxfId="0" priority="3498"/>
  </conditionalFormatting>
  <conditionalFormatting sqref="E1407">
    <cfRule type="duplicateValues" dxfId="0" priority="4143"/>
  </conditionalFormatting>
  <conditionalFormatting sqref="D1408">
    <cfRule type="duplicateValues" dxfId="0" priority="1730"/>
  </conditionalFormatting>
  <conditionalFormatting sqref="E1408">
    <cfRule type="duplicateValues" dxfId="0" priority="1732"/>
  </conditionalFormatting>
  <conditionalFormatting sqref="D1409">
    <cfRule type="duplicateValues" dxfId="0" priority="3497"/>
  </conditionalFormatting>
  <conditionalFormatting sqref="E1409">
    <cfRule type="duplicateValues" dxfId="0" priority="4142"/>
  </conditionalFormatting>
  <conditionalFormatting sqref="D1410">
    <cfRule type="duplicateValues" dxfId="0" priority="3496"/>
  </conditionalFormatting>
  <conditionalFormatting sqref="E1410">
    <cfRule type="duplicateValues" dxfId="0" priority="4141"/>
  </conditionalFormatting>
  <conditionalFormatting sqref="D1411">
    <cfRule type="duplicateValues" dxfId="0" priority="3495"/>
  </conditionalFormatting>
  <conditionalFormatting sqref="E1411">
    <cfRule type="duplicateValues" dxfId="0" priority="4140"/>
  </conditionalFormatting>
  <conditionalFormatting sqref="D1412">
    <cfRule type="duplicateValues" dxfId="0" priority="3494"/>
  </conditionalFormatting>
  <conditionalFormatting sqref="E1412">
    <cfRule type="duplicateValues" dxfId="0" priority="4139"/>
  </conditionalFormatting>
  <conditionalFormatting sqref="D1413">
    <cfRule type="duplicateValues" dxfId="0" priority="3493"/>
  </conditionalFormatting>
  <conditionalFormatting sqref="E1413">
    <cfRule type="duplicateValues" dxfId="0" priority="4138"/>
  </conditionalFormatting>
  <conditionalFormatting sqref="D1414">
    <cfRule type="duplicateValues" dxfId="0" priority="3492"/>
  </conditionalFormatting>
  <conditionalFormatting sqref="E1414">
    <cfRule type="duplicateValues" dxfId="0" priority="4137"/>
  </conditionalFormatting>
  <conditionalFormatting sqref="D1415">
    <cfRule type="duplicateValues" dxfId="0" priority="3491"/>
  </conditionalFormatting>
  <conditionalFormatting sqref="E1415">
    <cfRule type="duplicateValues" dxfId="0" priority="4136"/>
  </conditionalFormatting>
  <conditionalFormatting sqref="D1416">
    <cfRule type="duplicateValues" dxfId="0" priority="3490"/>
  </conditionalFormatting>
  <conditionalFormatting sqref="E1416">
    <cfRule type="duplicateValues" dxfId="0" priority="4135"/>
  </conditionalFormatting>
  <conditionalFormatting sqref="D1417">
    <cfRule type="duplicateValues" dxfId="0" priority="3489"/>
  </conditionalFormatting>
  <conditionalFormatting sqref="E1417">
    <cfRule type="duplicateValues" dxfId="0" priority="4134"/>
  </conditionalFormatting>
  <conditionalFormatting sqref="D1418">
    <cfRule type="duplicateValues" dxfId="0" priority="3488"/>
  </conditionalFormatting>
  <conditionalFormatting sqref="E1418">
    <cfRule type="duplicateValues" dxfId="0" priority="4133"/>
  </conditionalFormatting>
  <conditionalFormatting sqref="D1419">
    <cfRule type="duplicateValues" dxfId="0" priority="1722"/>
  </conditionalFormatting>
  <conditionalFormatting sqref="E1419">
    <cfRule type="duplicateValues" dxfId="0" priority="1725"/>
  </conditionalFormatting>
  <conditionalFormatting sqref="D1420">
    <cfRule type="duplicateValues" dxfId="0" priority="3487"/>
  </conditionalFormatting>
  <conditionalFormatting sqref="E1420">
    <cfRule type="duplicateValues" dxfId="0" priority="4132"/>
  </conditionalFormatting>
  <conditionalFormatting sqref="D1421">
    <cfRule type="duplicateValues" dxfId="0" priority="2238"/>
  </conditionalFormatting>
  <conditionalFormatting sqref="E1421">
    <cfRule type="duplicateValues" dxfId="0" priority="2240"/>
  </conditionalFormatting>
  <conditionalFormatting sqref="D1422">
    <cfRule type="duplicateValues" dxfId="0" priority="3486"/>
  </conditionalFormatting>
  <conditionalFormatting sqref="E1422">
    <cfRule type="duplicateValues" dxfId="0" priority="4131"/>
  </conditionalFormatting>
  <conditionalFormatting sqref="D1423">
    <cfRule type="duplicateValues" dxfId="0" priority="3485"/>
  </conditionalFormatting>
  <conditionalFormatting sqref="E1423">
    <cfRule type="duplicateValues" dxfId="0" priority="4130"/>
  </conditionalFormatting>
  <conditionalFormatting sqref="D1424">
    <cfRule type="duplicateValues" dxfId="0" priority="3484"/>
  </conditionalFormatting>
  <conditionalFormatting sqref="E1424">
    <cfRule type="duplicateValues" dxfId="0" priority="4129"/>
  </conditionalFormatting>
  <conditionalFormatting sqref="D1425">
    <cfRule type="duplicateValues" dxfId="0" priority="3483"/>
  </conditionalFormatting>
  <conditionalFormatting sqref="E1425">
    <cfRule type="duplicateValues" dxfId="0" priority="4128"/>
  </conditionalFormatting>
  <conditionalFormatting sqref="D1426">
    <cfRule type="duplicateValues" dxfId="0" priority="3482"/>
  </conditionalFormatting>
  <conditionalFormatting sqref="E1426">
    <cfRule type="duplicateValues" dxfId="0" priority="4127"/>
  </conditionalFormatting>
  <conditionalFormatting sqref="D1427">
    <cfRule type="duplicateValues" dxfId="0" priority="3481"/>
  </conditionalFormatting>
  <conditionalFormatting sqref="E1427">
    <cfRule type="duplicateValues" dxfId="0" priority="4126"/>
  </conditionalFormatting>
  <conditionalFormatting sqref="D1428">
    <cfRule type="duplicateValues" dxfId="0" priority="3480"/>
  </conditionalFormatting>
  <conditionalFormatting sqref="E1428">
    <cfRule type="duplicateValues" dxfId="0" priority="4125"/>
  </conditionalFormatting>
  <conditionalFormatting sqref="D1429">
    <cfRule type="duplicateValues" dxfId="0" priority="2287"/>
  </conditionalFormatting>
  <conditionalFormatting sqref="E1429">
    <cfRule type="duplicateValues" dxfId="0" priority="2289"/>
  </conditionalFormatting>
  <conditionalFormatting sqref="D1430">
    <cfRule type="duplicateValues" dxfId="0" priority="3479"/>
  </conditionalFormatting>
  <conditionalFormatting sqref="E1430">
    <cfRule type="duplicateValues" dxfId="0" priority="4124"/>
  </conditionalFormatting>
  <conditionalFormatting sqref="D1431">
    <cfRule type="duplicateValues" dxfId="0" priority="3478"/>
  </conditionalFormatting>
  <conditionalFormatting sqref="E1431">
    <cfRule type="duplicateValues" dxfId="0" priority="4123"/>
  </conditionalFormatting>
  <conditionalFormatting sqref="D1432">
    <cfRule type="duplicateValues" dxfId="0" priority="1952"/>
  </conditionalFormatting>
  <conditionalFormatting sqref="E1432">
    <cfRule type="duplicateValues" dxfId="0" priority="1955"/>
  </conditionalFormatting>
  <conditionalFormatting sqref="D1433">
    <cfRule type="duplicateValues" dxfId="0" priority="3477"/>
  </conditionalFormatting>
  <conditionalFormatting sqref="E1433">
    <cfRule type="duplicateValues" dxfId="0" priority="4122"/>
  </conditionalFormatting>
  <conditionalFormatting sqref="D1434">
    <cfRule type="duplicateValues" dxfId="0" priority="3476"/>
  </conditionalFormatting>
  <conditionalFormatting sqref="E1434">
    <cfRule type="duplicateValues" dxfId="0" priority="4121"/>
  </conditionalFormatting>
  <conditionalFormatting sqref="D1435">
    <cfRule type="duplicateValues" dxfId="0" priority="3475"/>
  </conditionalFormatting>
  <conditionalFormatting sqref="E1435">
    <cfRule type="duplicateValues" dxfId="0" priority="4120"/>
  </conditionalFormatting>
  <conditionalFormatting sqref="D1436">
    <cfRule type="duplicateValues" dxfId="0" priority="2839"/>
  </conditionalFormatting>
  <conditionalFormatting sqref="E1436">
    <cfRule type="duplicateValues" dxfId="0" priority="2841"/>
  </conditionalFormatting>
  <conditionalFormatting sqref="D1437">
    <cfRule type="duplicateValues" dxfId="0" priority="3474"/>
  </conditionalFormatting>
  <conditionalFormatting sqref="E1437">
    <cfRule type="duplicateValues" dxfId="0" priority="4119"/>
  </conditionalFormatting>
  <conditionalFormatting sqref="D1438">
    <cfRule type="duplicateValues" dxfId="0" priority="1914"/>
  </conditionalFormatting>
  <conditionalFormatting sqref="E1438">
    <cfRule type="duplicateValues" dxfId="0" priority="1917"/>
  </conditionalFormatting>
  <conditionalFormatting sqref="D1439">
    <cfRule type="duplicateValues" dxfId="0" priority="1787"/>
  </conditionalFormatting>
  <conditionalFormatting sqref="E1439">
    <cfRule type="duplicateValues" dxfId="0" priority="1788"/>
  </conditionalFormatting>
  <conditionalFormatting sqref="D1440">
    <cfRule type="duplicateValues" dxfId="0" priority="1940"/>
  </conditionalFormatting>
  <conditionalFormatting sqref="E1440">
    <cfRule type="duplicateValues" dxfId="0" priority="1943"/>
  </conditionalFormatting>
  <conditionalFormatting sqref="D1441">
    <cfRule type="duplicateValues" dxfId="0" priority="3473"/>
  </conditionalFormatting>
  <conditionalFormatting sqref="E1441">
    <cfRule type="duplicateValues" dxfId="0" priority="4118"/>
  </conditionalFormatting>
  <conditionalFormatting sqref="D1442">
    <cfRule type="duplicateValues" dxfId="0" priority="3472"/>
  </conditionalFormatting>
  <conditionalFormatting sqref="E1442">
    <cfRule type="duplicateValues" dxfId="0" priority="4117"/>
  </conditionalFormatting>
  <conditionalFormatting sqref="D1443">
    <cfRule type="duplicateValues" dxfId="0" priority="3471"/>
  </conditionalFormatting>
  <conditionalFormatting sqref="E1443">
    <cfRule type="duplicateValues" dxfId="0" priority="4116"/>
  </conditionalFormatting>
  <conditionalFormatting sqref="D1444">
    <cfRule type="duplicateValues" dxfId="0" priority="2161"/>
  </conditionalFormatting>
  <conditionalFormatting sqref="E1444">
    <cfRule type="duplicateValues" dxfId="0" priority="2163"/>
  </conditionalFormatting>
  <conditionalFormatting sqref="D1445">
    <cfRule type="duplicateValues" dxfId="0" priority="3470"/>
  </conditionalFormatting>
  <conditionalFormatting sqref="E1445">
    <cfRule type="duplicateValues" dxfId="0" priority="4115"/>
  </conditionalFormatting>
  <conditionalFormatting sqref="D1446">
    <cfRule type="duplicateValues" dxfId="0" priority="3469"/>
  </conditionalFormatting>
  <conditionalFormatting sqref="E1446">
    <cfRule type="duplicateValues" dxfId="0" priority="4114"/>
  </conditionalFormatting>
  <conditionalFormatting sqref="D1447">
    <cfRule type="duplicateValues" dxfId="0" priority="3468"/>
  </conditionalFormatting>
  <conditionalFormatting sqref="E1447">
    <cfRule type="duplicateValues" dxfId="0" priority="4113"/>
  </conditionalFormatting>
  <conditionalFormatting sqref="D1448">
    <cfRule type="duplicateValues" dxfId="0" priority="1779"/>
  </conditionalFormatting>
  <conditionalFormatting sqref="E1448">
    <cfRule type="duplicateValues" dxfId="0" priority="1782"/>
  </conditionalFormatting>
  <conditionalFormatting sqref="D1449">
    <cfRule type="duplicateValues" dxfId="0" priority="3467"/>
  </conditionalFormatting>
  <conditionalFormatting sqref="E1449">
    <cfRule type="duplicateValues" dxfId="0" priority="4112"/>
  </conditionalFormatting>
  <conditionalFormatting sqref="D1450">
    <cfRule type="duplicateValues" dxfId="0" priority="1837"/>
  </conditionalFormatting>
  <conditionalFormatting sqref="E1450">
    <cfRule type="duplicateValues" dxfId="0" priority="1840"/>
  </conditionalFormatting>
  <conditionalFormatting sqref="D1451">
    <cfRule type="duplicateValues" dxfId="0" priority="3466"/>
  </conditionalFormatting>
  <conditionalFormatting sqref="E1451">
    <cfRule type="duplicateValues" dxfId="0" priority="4111"/>
  </conditionalFormatting>
  <conditionalFormatting sqref="D1452">
    <cfRule type="duplicateValues" dxfId="0" priority="3465"/>
  </conditionalFormatting>
  <conditionalFormatting sqref="E1452">
    <cfRule type="duplicateValues" dxfId="0" priority="4110"/>
  </conditionalFormatting>
  <conditionalFormatting sqref="D1453">
    <cfRule type="duplicateValues" dxfId="0" priority="3464"/>
  </conditionalFormatting>
  <conditionalFormatting sqref="E1453">
    <cfRule type="duplicateValues" dxfId="0" priority="4109"/>
  </conditionalFormatting>
  <conditionalFormatting sqref="D1454">
    <cfRule type="duplicateValues" dxfId="0" priority="3463"/>
  </conditionalFormatting>
  <conditionalFormatting sqref="E1454">
    <cfRule type="duplicateValues" dxfId="0" priority="4108"/>
  </conditionalFormatting>
  <conditionalFormatting sqref="D1455">
    <cfRule type="duplicateValues" dxfId="0" priority="2698"/>
  </conditionalFormatting>
  <conditionalFormatting sqref="E1455">
    <cfRule type="duplicateValues" dxfId="0" priority="2700"/>
  </conditionalFormatting>
  <conditionalFormatting sqref="D1456">
    <cfRule type="duplicateValues" dxfId="0" priority="3462"/>
  </conditionalFormatting>
  <conditionalFormatting sqref="E1456">
    <cfRule type="duplicateValues" dxfId="0" priority="4107"/>
  </conditionalFormatting>
  <conditionalFormatting sqref="D1457">
    <cfRule type="duplicateValues" dxfId="0" priority="3461"/>
  </conditionalFormatting>
  <conditionalFormatting sqref="E1457">
    <cfRule type="duplicateValues" dxfId="0" priority="4106"/>
  </conditionalFormatting>
  <conditionalFormatting sqref="D1458">
    <cfRule type="duplicateValues" dxfId="0" priority="3460"/>
  </conditionalFormatting>
  <conditionalFormatting sqref="E1458">
    <cfRule type="duplicateValues" dxfId="0" priority="4105"/>
  </conditionalFormatting>
  <conditionalFormatting sqref="D1459">
    <cfRule type="duplicateValues" dxfId="0" priority="1771"/>
  </conditionalFormatting>
  <conditionalFormatting sqref="E1459">
    <cfRule type="duplicateValues" dxfId="0" priority="1774"/>
  </conditionalFormatting>
  <conditionalFormatting sqref="D1460">
    <cfRule type="duplicateValues" dxfId="0" priority="3459"/>
  </conditionalFormatting>
  <conditionalFormatting sqref="E1460">
    <cfRule type="duplicateValues" dxfId="0" priority="4104"/>
  </conditionalFormatting>
  <conditionalFormatting sqref="D1461">
    <cfRule type="duplicateValues" dxfId="0" priority="3458"/>
  </conditionalFormatting>
  <conditionalFormatting sqref="E1461">
    <cfRule type="duplicateValues" dxfId="0" priority="4103"/>
  </conditionalFormatting>
  <conditionalFormatting sqref="D1462">
    <cfRule type="duplicateValues" dxfId="0" priority="2701"/>
  </conditionalFormatting>
  <conditionalFormatting sqref="E1462">
    <cfRule type="duplicateValues" dxfId="0" priority="2703"/>
  </conditionalFormatting>
  <conditionalFormatting sqref="D1463">
    <cfRule type="duplicateValues" dxfId="0" priority="3457"/>
  </conditionalFormatting>
  <conditionalFormatting sqref="E1463">
    <cfRule type="duplicateValues" dxfId="0" priority="4102"/>
  </conditionalFormatting>
  <conditionalFormatting sqref="D1464">
    <cfRule type="duplicateValues" dxfId="0" priority="2348"/>
  </conditionalFormatting>
  <conditionalFormatting sqref="E1464">
    <cfRule type="duplicateValues" dxfId="0" priority="2350"/>
  </conditionalFormatting>
  <conditionalFormatting sqref="D1465">
    <cfRule type="duplicateValues" dxfId="0" priority="3456"/>
  </conditionalFormatting>
  <conditionalFormatting sqref="E1465">
    <cfRule type="duplicateValues" dxfId="0" priority="4101"/>
  </conditionalFormatting>
  <conditionalFormatting sqref="D1466">
    <cfRule type="duplicateValues" dxfId="0" priority="3455"/>
  </conditionalFormatting>
  <conditionalFormatting sqref="E1466">
    <cfRule type="duplicateValues" dxfId="0" priority="4100"/>
  </conditionalFormatting>
  <conditionalFormatting sqref="D1467">
    <cfRule type="duplicateValues" dxfId="0" priority="1819"/>
  </conditionalFormatting>
  <conditionalFormatting sqref="E1467">
    <cfRule type="duplicateValues" dxfId="0" priority="1822"/>
  </conditionalFormatting>
  <conditionalFormatting sqref="D1468">
    <cfRule type="duplicateValues" dxfId="0" priority="3454"/>
  </conditionalFormatting>
  <conditionalFormatting sqref="E1468">
    <cfRule type="duplicateValues" dxfId="0" priority="4099"/>
  </conditionalFormatting>
  <conditionalFormatting sqref="D1469">
    <cfRule type="duplicateValues" dxfId="0" priority="3453"/>
  </conditionalFormatting>
  <conditionalFormatting sqref="E1469">
    <cfRule type="duplicateValues" dxfId="0" priority="4098"/>
  </conditionalFormatting>
  <conditionalFormatting sqref="D1470">
    <cfRule type="duplicateValues" dxfId="0" priority="3452"/>
  </conditionalFormatting>
  <conditionalFormatting sqref="E1470">
    <cfRule type="duplicateValues" dxfId="0" priority="4097"/>
  </conditionalFormatting>
  <conditionalFormatting sqref="D1471">
    <cfRule type="duplicateValues" dxfId="0" priority="3451"/>
  </conditionalFormatting>
  <conditionalFormatting sqref="E1471">
    <cfRule type="duplicateValues" dxfId="0" priority="4096"/>
  </conditionalFormatting>
  <conditionalFormatting sqref="D1472">
    <cfRule type="duplicateValues" dxfId="0" priority="3450"/>
  </conditionalFormatting>
  <conditionalFormatting sqref="E1472">
    <cfRule type="duplicateValues" dxfId="0" priority="4095"/>
  </conditionalFormatting>
  <conditionalFormatting sqref="D1473">
    <cfRule type="duplicateValues" dxfId="0" priority="3449"/>
  </conditionalFormatting>
  <conditionalFormatting sqref="E1473">
    <cfRule type="duplicateValues" dxfId="0" priority="4094"/>
  </conditionalFormatting>
  <conditionalFormatting sqref="D1474">
    <cfRule type="duplicateValues" dxfId="0" priority="3448"/>
  </conditionalFormatting>
  <conditionalFormatting sqref="E1474">
    <cfRule type="duplicateValues" dxfId="0" priority="4093"/>
  </conditionalFormatting>
  <conditionalFormatting sqref="D1475">
    <cfRule type="duplicateValues" dxfId="0" priority="3447"/>
  </conditionalFormatting>
  <conditionalFormatting sqref="E1475">
    <cfRule type="duplicateValues" dxfId="0" priority="4092"/>
  </conditionalFormatting>
  <conditionalFormatting sqref="D1476">
    <cfRule type="duplicateValues" dxfId="0" priority="3446"/>
  </conditionalFormatting>
  <conditionalFormatting sqref="E1476">
    <cfRule type="duplicateValues" dxfId="0" priority="4091"/>
  </conditionalFormatting>
  <conditionalFormatting sqref="D1477">
    <cfRule type="duplicateValues" dxfId="0" priority="3445"/>
  </conditionalFormatting>
  <conditionalFormatting sqref="E1477">
    <cfRule type="duplicateValues" dxfId="0" priority="4090"/>
  </conditionalFormatting>
  <conditionalFormatting sqref="D1478">
    <cfRule type="duplicateValues" dxfId="0" priority="3444"/>
  </conditionalFormatting>
  <conditionalFormatting sqref="E1478">
    <cfRule type="duplicateValues" dxfId="0" priority="4089"/>
  </conditionalFormatting>
  <conditionalFormatting sqref="D1479">
    <cfRule type="duplicateValues" dxfId="0" priority="3443"/>
  </conditionalFormatting>
  <conditionalFormatting sqref="E1479">
    <cfRule type="duplicateValues" dxfId="0" priority="4088"/>
  </conditionalFormatting>
  <conditionalFormatting sqref="D1480">
    <cfRule type="duplicateValues" dxfId="0" priority="3020"/>
  </conditionalFormatting>
  <conditionalFormatting sqref="E1480">
    <cfRule type="duplicateValues" dxfId="0" priority="3300"/>
  </conditionalFormatting>
  <conditionalFormatting sqref="D1481">
    <cfRule type="duplicateValues" dxfId="0" priority="3019"/>
  </conditionalFormatting>
  <conditionalFormatting sqref="E1481">
    <cfRule type="duplicateValues" dxfId="0" priority="3299"/>
  </conditionalFormatting>
  <conditionalFormatting sqref="D1482">
    <cfRule type="duplicateValues" dxfId="0" priority="3018"/>
  </conditionalFormatting>
  <conditionalFormatting sqref="E1482">
    <cfRule type="duplicateValues" dxfId="0" priority="3298"/>
  </conditionalFormatting>
  <conditionalFormatting sqref="D1483">
    <cfRule type="duplicateValues" dxfId="0" priority="3017"/>
  </conditionalFormatting>
  <conditionalFormatting sqref="E1483">
    <cfRule type="duplicateValues" dxfId="0" priority="3297"/>
  </conditionalFormatting>
  <conditionalFormatting sqref="D1484">
    <cfRule type="duplicateValues" dxfId="0" priority="890"/>
  </conditionalFormatting>
  <conditionalFormatting sqref="E1484">
    <cfRule type="duplicateValues" dxfId="0" priority="892"/>
  </conditionalFormatting>
  <conditionalFormatting sqref="D1485">
    <cfRule type="duplicateValues" dxfId="0" priority="2656"/>
  </conditionalFormatting>
  <conditionalFormatting sqref="E1485">
    <cfRule type="duplicateValues" dxfId="0" priority="2657"/>
  </conditionalFormatting>
  <conditionalFormatting sqref="D1486">
    <cfRule type="duplicateValues" dxfId="0" priority="3016"/>
  </conditionalFormatting>
  <conditionalFormatting sqref="E1486">
    <cfRule type="duplicateValues" dxfId="0" priority="3296"/>
  </conditionalFormatting>
  <conditionalFormatting sqref="D1487">
    <cfRule type="duplicateValues" dxfId="0" priority="3015"/>
  </conditionalFormatting>
  <conditionalFormatting sqref="E1487">
    <cfRule type="duplicateValues" dxfId="0" priority="3295"/>
  </conditionalFormatting>
  <conditionalFormatting sqref="D1488">
    <cfRule type="duplicateValues" dxfId="0" priority="3014"/>
  </conditionalFormatting>
  <conditionalFormatting sqref="E1488">
    <cfRule type="duplicateValues" dxfId="0" priority="3294"/>
  </conditionalFormatting>
  <conditionalFormatting sqref="D1489">
    <cfRule type="duplicateValues" dxfId="0" priority="2455"/>
  </conditionalFormatting>
  <conditionalFormatting sqref="E1489">
    <cfRule type="duplicateValues" dxfId="0" priority="2456"/>
  </conditionalFormatting>
  <conditionalFormatting sqref="D1490">
    <cfRule type="duplicateValues" dxfId="0" priority="3013"/>
  </conditionalFormatting>
  <conditionalFormatting sqref="E1490">
    <cfRule type="duplicateValues" dxfId="0" priority="3293"/>
  </conditionalFormatting>
  <conditionalFormatting sqref="D1491">
    <cfRule type="duplicateValues" dxfId="0" priority="2568"/>
  </conditionalFormatting>
  <conditionalFormatting sqref="E1491">
    <cfRule type="duplicateValues" dxfId="0" priority="2569"/>
  </conditionalFormatting>
  <conditionalFormatting sqref="D1492">
    <cfRule type="duplicateValues" dxfId="0" priority="3012"/>
  </conditionalFormatting>
  <conditionalFormatting sqref="E1492">
    <cfRule type="duplicateValues" dxfId="0" priority="3292"/>
  </conditionalFormatting>
  <conditionalFormatting sqref="D1493">
    <cfRule type="duplicateValues" dxfId="0" priority="3011"/>
  </conditionalFormatting>
  <conditionalFormatting sqref="E1493">
    <cfRule type="duplicateValues" dxfId="0" priority="3291"/>
  </conditionalFormatting>
  <conditionalFormatting sqref="D1494">
    <cfRule type="duplicateValues" dxfId="0" priority="3010"/>
  </conditionalFormatting>
  <conditionalFormatting sqref="E1494">
    <cfRule type="duplicateValues" dxfId="0" priority="3290"/>
  </conditionalFormatting>
  <conditionalFormatting sqref="D1495">
    <cfRule type="duplicateValues" dxfId="0" priority="3009"/>
  </conditionalFormatting>
  <conditionalFormatting sqref="E1495">
    <cfRule type="duplicateValues" dxfId="0" priority="3289"/>
  </conditionalFormatting>
  <conditionalFormatting sqref="D1496">
    <cfRule type="duplicateValues" dxfId="0" priority="3008"/>
  </conditionalFormatting>
  <conditionalFormatting sqref="E1496">
    <cfRule type="duplicateValues" dxfId="0" priority="3288"/>
  </conditionalFormatting>
  <conditionalFormatting sqref="D1497">
    <cfRule type="duplicateValues" dxfId="0" priority="3007"/>
  </conditionalFormatting>
  <conditionalFormatting sqref="E1497">
    <cfRule type="duplicateValues" dxfId="0" priority="3287"/>
  </conditionalFormatting>
  <conditionalFormatting sqref="D1498">
    <cfRule type="duplicateValues" dxfId="0" priority="3006"/>
  </conditionalFormatting>
  <conditionalFormatting sqref="E1498">
    <cfRule type="duplicateValues" dxfId="0" priority="3286"/>
  </conditionalFormatting>
  <conditionalFormatting sqref="D1499">
    <cfRule type="duplicateValues" dxfId="0" priority="2735"/>
  </conditionalFormatting>
  <conditionalFormatting sqref="E1499">
    <cfRule type="duplicateValues" dxfId="0" priority="2733"/>
  </conditionalFormatting>
  <conditionalFormatting sqref="D1500">
    <cfRule type="duplicateValues" dxfId="0" priority="3005"/>
  </conditionalFormatting>
  <conditionalFormatting sqref="E1500">
    <cfRule type="duplicateValues" dxfId="0" priority="3285"/>
  </conditionalFormatting>
  <conditionalFormatting sqref="D1501">
    <cfRule type="duplicateValues" dxfId="0" priority="3004"/>
  </conditionalFormatting>
  <conditionalFormatting sqref="E1501">
    <cfRule type="duplicateValues" dxfId="0" priority="3284"/>
  </conditionalFormatting>
  <conditionalFormatting sqref="D1502">
    <cfRule type="duplicateValues" dxfId="0" priority="3003"/>
  </conditionalFormatting>
  <conditionalFormatting sqref="E1502">
    <cfRule type="duplicateValues" dxfId="0" priority="3283"/>
  </conditionalFormatting>
  <conditionalFormatting sqref="D1503">
    <cfRule type="duplicateValues" dxfId="0" priority="38"/>
  </conditionalFormatting>
  <conditionalFormatting sqref="E1503">
    <cfRule type="duplicateValues" dxfId="0" priority="42"/>
  </conditionalFormatting>
  <conditionalFormatting sqref="D1504">
    <cfRule type="duplicateValues" dxfId="0" priority="3002"/>
  </conditionalFormatting>
  <conditionalFormatting sqref="E1504">
    <cfRule type="duplicateValues" dxfId="0" priority="3282"/>
  </conditionalFormatting>
  <conditionalFormatting sqref="D1505">
    <cfRule type="duplicateValues" dxfId="0" priority="3001"/>
  </conditionalFormatting>
  <conditionalFormatting sqref="E1505">
    <cfRule type="duplicateValues" dxfId="0" priority="3281"/>
  </conditionalFormatting>
  <conditionalFormatting sqref="D1506">
    <cfRule type="duplicateValues" dxfId="0" priority="3000"/>
  </conditionalFormatting>
  <conditionalFormatting sqref="E1506">
    <cfRule type="duplicateValues" dxfId="0" priority="3280"/>
  </conditionalFormatting>
  <conditionalFormatting sqref="D1507">
    <cfRule type="duplicateValues" dxfId="0" priority="2202"/>
  </conditionalFormatting>
  <conditionalFormatting sqref="E1507">
    <cfRule type="duplicateValues" dxfId="0" priority="2203"/>
  </conditionalFormatting>
  <conditionalFormatting sqref="D1508">
    <cfRule type="duplicateValues" dxfId="0" priority="2999"/>
  </conditionalFormatting>
  <conditionalFormatting sqref="E1508">
    <cfRule type="duplicateValues" dxfId="0" priority="3279"/>
  </conditionalFormatting>
  <conditionalFormatting sqref="D1509">
    <cfRule type="duplicateValues" dxfId="0" priority="2998"/>
  </conditionalFormatting>
  <conditionalFormatting sqref="E1509">
    <cfRule type="duplicateValues" dxfId="0" priority="3278"/>
  </conditionalFormatting>
  <conditionalFormatting sqref="D1510">
    <cfRule type="duplicateValues" dxfId="0" priority="2997"/>
  </conditionalFormatting>
  <conditionalFormatting sqref="E1510">
    <cfRule type="duplicateValues" dxfId="0" priority="3277"/>
  </conditionalFormatting>
  <conditionalFormatting sqref="D1511">
    <cfRule type="duplicateValues" dxfId="0" priority="2996"/>
  </conditionalFormatting>
  <conditionalFormatting sqref="E1511">
    <cfRule type="duplicateValues" dxfId="0" priority="3276"/>
  </conditionalFormatting>
  <conditionalFormatting sqref="D1512">
    <cfRule type="duplicateValues" dxfId="0" priority="2995"/>
  </conditionalFormatting>
  <conditionalFormatting sqref="E1512">
    <cfRule type="duplicateValues" dxfId="0" priority="3275"/>
  </conditionalFormatting>
  <conditionalFormatting sqref="D1513">
    <cfRule type="duplicateValues" dxfId="0" priority="2994"/>
  </conditionalFormatting>
  <conditionalFormatting sqref="E1513">
    <cfRule type="duplicateValues" dxfId="0" priority="3274"/>
  </conditionalFormatting>
  <conditionalFormatting sqref="D1514">
    <cfRule type="duplicateValues" dxfId="0" priority="2357"/>
  </conditionalFormatting>
  <conditionalFormatting sqref="E1514">
    <cfRule type="duplicateValues" dxfId="0" priority="2358"/>
  </conditionalFormatting>
  <conditionalFormatting sqref="D1515">
    <cfRule type="duplicateValues" dxfId="0" priority="2993"/>
  </conditionalFormatting>
  <conditionalFormatting sqref="E1515">
    <cfRule type="duplicateValues" dxfId="0" priority="3273"/>
  </conditionalFormatting>
  <conditionalFormatting sqref="D1516">
    <cfRule type="duplicateValues" dxfId="0" priority="2992"/>
  </conditionalFormatting>
  <conditionalFormatting sqref="E1516">
    <cfRule type="duplicateValues" dxfId="0" priority="3272"/>
  </conditionalFormatting>
  <conditionalFormatting sqref="D1517">
    <cfRule type="duplicateValues" dxfId="0" priority="2991"/>
  </conditionalFormatting>
  <conditionalFormatting sqref="E1517">
    <cfRule type="duplicateValues" dxfId="0" priority="3271"/>
  </conditionalFormatting>
  <conditionalFormatting sqref="D1518">
    <cfRule type="duplicateValues" dxfId="0" priority="2990"/>
  </conditionalFormatting>
  <conditionalFormatting sqref="E1518">
    <cfRule type="duplicateValues" dxfId="0" priority="3270"/>
  </conditionalFormatting>
  <conditionalFormatting sqref="D1519">
    <cfRule type="duplicateValues" dxfId="0" priority="2989"/>
  </conditionalFormatting>
  <conditionalFormatting sqref="E1519">
    <cfRule type="duplicateValues" dxfId="0" priority="3269"/>
  </conditionalFormatting>
  <conditionalFormatting sqref="D1520">
    <cfRule type="duplicateValues" dxfId="0" priority="2988"/>
  </conditionalFormatting>
  <conditionalFormatting sqref="E1520">
    <cfRule type="duplicateValues" dxfId="0" priority="3268"/>
  </conditionalFormatting>
  <conditionalFormatting sqref="D1521">
    <cfRule type="duplicateValues" dxfId="0" priority="2987"/>
  </conditionalFormatting>
  <conditionalFormatting sqref="E1521">
    <cfRule type="duplicateValues" dxfId="0" priority="3267"/>
  </conditionalFormatting>
  <conditionalFormatting sqref="D1522">
    <cfRule type="duplicateValues" dxfId="0" priority="2984"/>
  </conditionalFormatting>
  <conditionalFormatting sqref="E1522">
    <cfRule type="duplicateValues" dxfId="0" priority="3264"/>
  </conditionalFormatting>
  <conditionalFormatting sqref="D1523">
    <cfRule type="duplicateValues" dxfId="0" priority="2983"/>
  </conditionalFormatting>
  <conditionalFormatting sqref="E1523">
    <cfRule type="duplicateValues" dxfId="0" priority="3263"/>
  </conditionalFormatting>
  <conditionalFormatting sqref="D1524">
    <cfRule type="duplicateValues" dxfId="0" priority="2982"/>
  </conditionalFormatting>
  <conditionalFormatting sqref="E1524">
    <cfRule type="duplicateValues" dxfId="0" priority="3262"/>
  </conditionalFormatting>
  <conditionalFormatting sqref="D1525">
    <cfRule type="duplicateValues" dxfId="0" priority="2981"/>
  </conditionalFormatting>
  <conditionalFormatting sqref="E1525">
    <cfRule type="duplicateValues" dxfId="0" priority="3261"/>
  </conditionalFormatting>
  <conditionalFormatting sqref="D1526">
    <cfRule type="duplicateValues" dxfId="0" priority="2660"/>
  </conditionalFormatting>
  <conditionalFormatting sqref="E1526">
    <cfRule type="duplicateValues" dxfId="0" priority="2661"/>
  </conditionalFormatting>
  <conditionalFormatting sqref="D1527">
    <cfRule type="duplicateValues" dxfId="0" priority="2980"/>
  </conditionalFormatting>
  <conditionalFormatting sqref="E1527">
    <cfRule type="duplicateValues" dxfId="0" priority="3260"/>
  </conditionalFormatting>
  <conditionalFormatting sqref="D1528">
    <cfRule type="duplicateValues" dxfId="0" priority="2979"/>
  </conditionalFormatting>
  <conditionalFormatting sqref="E1528">
    <cfRule type="duplicateValues" dxfId="0" priority="3259"/>
  </conditionalFormatting>
  <conditionalFormatting sqref="D1529">
    <cfRule type="duplicateValues" dxfId="0" priority="2978"/>
  </conditionalFormatting>
  <conditionalFormatting sqref="E1529">
    <cfRule type="duplicateValues" dxfId="0" priority="3258"/>
  </conditionalFormatting>
  <conditionalFormatting sqref="D1530">
    <cfRule type="duplicateValues" dxfId="0" priority="2658"/>
  </conditionalFormatting>
  <conditionalFormatting sqref="E1530">
    <cfRule type="duplicateValues" dxfId="0" priority="2659"/>
  </conditionalFormatting>
  <conditionalFormatting sqref="D1531">
    <cfRule type="duplicateValues" dxfId="0" priority="2977"/>
  </conditionalFormatting>
  <conditionalFormatting sqref="E1531">
    <cfRule type="duplicateValues" dxfId="0" priority="3257"/>
  </conditionalFormatting>
  <conditionalFormatting sqref="D1532">
    <cfRule type="duplicateValues" dxfId="0" priority="2976"/>
  </conditionalFormatting>
  <conditionalFormatting sqref="E1532">
    <cfRule type="duplicateValues" dxfId="0" priority="3256"/>
  </conditionalFormatting>
  <conditionalFormatting sqref="D1533">
    <cfRule type="duplicateValues" dxfId="0" priority="2668"/>
  </conditionalFormatting>
  <conditionalFormatting sqref="E1533">
    <cfRule type="duplicateValues" dxfId="0" priority="2667"/>
  </conditionalFormatting>
  <conditionalFormatting sqref="D1536">
    <cfRule type="duplicateValues" dxfId="0" priority="2974"/>
  </conditionalFormatting>
  <conditionalFormatting sqref="E1536">
    <cfRule type="duplicateValues" dxfId="0" priority="3254"/>
  </conditionalFormatting>
  <conditionalFormatting sqref="D1537">
    <cfRule type="duplicateValues" dxfId="0" priority="2973"/>
  </conditionalFormatting>
  <conditionalFormatting sqref="E1537">
    <cfRule type="duplicateValues" dxfId="0" priority="3253"/>
  </conditionalFormatting>
  <conditionalFormatting sqref="D1538">
    <cfRule type="duplicateValues" dxfId="0" priority="2972"/>
  </conditionalFormatting>
  <conditionalFormatting sqref="E1538">
    <cfRule type="duplicateValues" dxfId="0" priority="3252"/>
  </conditionalFormatting>
  <conditionalFormatting sqref="D1539">
    <cfRule type="duplicateValues" dxfId="0" priority="2971"/>
  </conditionalFormatting>
  <conditionalFormatting sqref="E1539">
    <cfRule type="duplicateValues" dxfId="0" priority="3251"/>
  </conditionalFormatting>
  <conditionalFormatting sqref="D1540">
    <cfRule type="duplicateValues" dxfId="0" priority="1878"/>
  </conditionalFormatting>
  <conditionalFormatting sqref="E1540">
    <cfRule type="duplicateValues" dxfId="0" priority="1880"/>
  </conditionalFormatting>
  <conditionalFormatting sqref="D1541">
    <cfRule type="duplicateValues" dxfId="0" priority="2970"/>
  </conditionalFormatting>
  <conditionalFormatting sqref="E1541">
    <cfRule type="duplicateValues" dxfId="0" priority="3250"/>
  </conditionalFormatting>
  <conditionalFormatting sqref="D1542">
    <cfRule type="duplicateValues" dxfId="0" priority="2969"/>
  </conditionalFormatting>
  <conditionalFormatting sqref="E1542">
    <cfRule type="duplicateValues" dxfId="0" priority="3249"/>
  </conditionalFormatting>
  <conditionalFormatting sqref="D1543">
    <cfRule type="duplicateValues" dxfId="0" priority="2968"/>
  </conditionalFormatting>
  <conditionalFormatting sqref="E1543">
    <cfRule type="duplicateValues" dxfId="0" priority="3248"/>
  </conditionalFormatting>
  <conditionalFormatting sqref="D1544">
    <cfRule type="duplicateValues" dxfId="0" priority="2967"/>
  </conditionalFormatting>
  <conditionalFormatting sqref="E1544">
    <cfRule type="duplicateValues" dxfId="0" priority="3247"/>
  </conditionalFormatting>
  <conditionalFormatting sqref="D1545">
    <cfRule type="duplicateValues" dxfId="0" priority="2966"/>
  </conditionalFormatting>
  <conditionalFormatting sqref="E1545">
    <cfRule type="duplicateValues" dxfId="0" priority="3246"/>
  </conditionalFormatting>
  <conditionalFormatting sqref="D1546">
    <cfRule type="duplicateValues" dxfId="0" priority="2965"/>
  </conditionalFormatting>
  <conditionalFormatting sqref="E1546">
    <cfRule type="duplicateValues" dxfId="0" priority="3245"/>
  </conditionalFormatting>
  <conditionalFormatting sqref="D1547">
    <cfRule type="duplicateValues" dxfId="0" priority="2874"/>
  </conditionalFormatting>
  <conditionalFormatting sqref="E1547">
    <cfRule type="duplicateValues" dxfId="0" priority="2875"/>
  </conditionalFormatting>
  <conditionalFormatting sqref="D1548">
    <cfRule type="duplicateValues" dxfId="0" priority="2964"/>
  </conditionalFormatting>
  <conditionalFormatting sqref="E1548">
    <cfRule type="duplicateValues" dxfId="0" priority="3244"/>
  </conditionalFormatting>
  <conditionalFormatting sqref="D1549">
    <cfRule type="duplicateValues" dxfId="0" priority="1831"/>
  </conditionalFormatting>
  <conditionalFormatting sqref="E1549">
    <cfRule type="duplicateValues" dxfId="0" priority="1833"/>
  </conditionalFormatting>
  <conditionalFormatting sqref="D1550">
    <cfRule type="duplicateValues" dxfId="0" priority="2963"/>
  </conditionalFormatting>
  <conditionalFormatting sqref="E1550">
    <cfRule type="duplicateValues" dxfId="0" priority="3243"/>
  </conditionalFormatting>
  <conditionalFormatting sqref="D1551">
    <cfRule type="duplicateValues" dxfId="0" priority="2962"/>
  </conditionalFormatting>
  <conditionalFormatting sqref="E1551">
    <cfRule type="duplicateValues" dxfId="0" priority="3242"/>
  </conditionalFormatting>
  <conditionalFormatting sqref="D1552">
    <cfRule type="duplicateValues" dxfId="0" priority="2961"/>
  </conditionalFormatting>
  <conditionalFormatting sqref="E1552">
    <cfRule type="duplicateValues" dxfId="0" priority="3241"/>
  </conditionalFormatting>
  <conditionalFormatting sqref="D1553">
    <cfRule type="duplicateValues" dxfId="0" priority="2960"/>
  </conditionalFormatting>
  <conditionalFormatting sqref="E1553">
    <cfRule type="duplicateValues" dxfId="0" priority="3240"/>
  </conditionalFormatting>
  <conditionalFormatting sqref="D1554">
    <cfRule type="duplicateValues" dxfId="0" priority="2959"/>
  </conditionalFormatting>
  <conditionalFormatting sqref="E1554">
    <cfRule type="duplicateValues" dxfId="0" priority="3239"/>
  </conditionalFormatting>
  <conditionalFormatting sqref="D1555">
    <cfRule type="duplicateValues" dxfId="0" priority="2958"/>
  </conditionalFormatting>
  <conditionalFormatting sqref="E1555">
    <cfRule type="duplicateValues" dxfId="0" priority="3238"/>
  </conditionalFormatting>
  <conditionalFormatting sqref="D1556">
    <cfRule type="duplicateValues" dxfId="0" priority="2957"/>
  </conditionalFormatting>
  <conditionalFormatting sqref="E1556">
    <cfRule type="duplicateValues" dxfId="0" priority="3237"/>
  </conditionalFormatting>
  <conditionalFormatting sqref="D1557">
    <cfRule type="duplicateValues" dxfId="0" priority="2956"/>
  </conditionalFormatting>
  <conditionalFormatting sqref="E1557">
    <cfRule type="duplicateValues" dxfId="0" priority="3236"/>
  </conditionalFormatting>
  <conditionalFormatting sqref="D1558">
    <cfRule type="duplicateValues" dxfId="0" priority="2273"/>
  </conditionalFormatting>
  <conditionalFormatting sqref="E1558">
    <cfRule type="duplicateValues" dxfId="0" priority="2274"/>
  </conditionalFormatting>
  <conditionalFormatting sqref="D1559">
    <cfRule type="duplicateValues" dxfId="0" priority="2955"/>
  </conditionalFormatting>
  <conditionalFormatting sqref="E1559">
    <cfRule type="duplicateValues" dxfId="0" priority="3235"/>
  </conditionalFormatting>
  <conditionalFormatting sqref="D1560">
    <cfRule type="duplicateValues" dxfId="0" priority="2954"/>
  </conditionalFormatting>
  <conditionalFormatting sqref="E1560">
    <cfRule type="duplicateValues" dxfId="0" priority="3234"/>
  </conditionalFormatting>
  <conditionalFormatting sqref="D1561">
    <cfRule type="duplicateValues" dxfId="0" priority="2953"/>
  </conditionalFormatting>
  <conditionalFormatting sqref="E1561">
    <cfRule type="duplicateValues" dxfId="0" priority="3233"/>
  </conditionalFormatting>
  <conditionalFormatting sqref="D1562">
    <cfRule type="duplicateValues" dxfId="0" priority="2952"/>
  </conditionalFormatting>
  <conditionalFormatting sqref="E1562">
    <cfRule type="duplicateValues" dxfId="0" priority="3232"/>
  </conditionalFormatting>
  <conditionalFormatting sqref="D1563">
    <cfRule type="duplicateValues" dxfId="0" priority="2948"/>
  </conditionalFormatting>
  <conditionalFormatting sqref="E1563">
    <cfRule type="duplicateValues" dxfId="0" priority="3228"/>
  </conditionalFormatting>
  <conditionalFormatting sqref="D1564">
    <cfRule type="duplicateValues" dxfId="0" priority="2947"/>
  </conditionalFormatting>
  <conditionalFormatting sqref="E1564">
    <cfRule type="duplicateValues" dxfId="0" priority="3227"/>
  </conditionalFormatting>
  <conditionalFormatting sqref="D1565">
    <cfRule type="duplicateValues" dxfId="0" priority="2946"/>
  </conditionalFormatting>
  <conditionalFormatting sqref="E1565">
    <cfRule type="duplicateValues" dxfId="0" priority="3226"/>
  </conditionalFormatting>
  <conditionalFormatting sqref="D1566">
    <cfRule type="duplicateValues" dxfId="0" priority="2945"/>
  </conditionalFormatting>
  <conditionalFormatting sqref="E1566">
    <cfRule type="duplicateValues" dxfId="0" priority="3225"/>
  </conditionalFormatting>
  <conditionalFormatting sqref="D1567">
    <cfRule type="duplicateValues" dxfId="0" priority="2944"/>
  </conditionalFormatting>
  <conditionalFormatting sqref="E1567">
    <cfRule type="duplicateValues" dxfId="0" priority="3224"/>
  </conditionalFormatting>
  <conditionalFormatting sqref="D1568">
    <cfRule type="duplicateValues" dxfId="0" priority="2943"/>
  </conditionalFormatting>
  <conditionalFormatting sqref="E1568">
    <cfRule type="duplicateValues" dxfId="0" priority="3223"/>
  </conditionalFormatting>
  <conditionalFormatting sqref="D1569">
    <cfRule type="duplicateValues" dxfId="0" priority="2942"/>
  </conditionalFormatting>
  <conditionalFormatting sqref="E1569">
    <cfRule type="duplicateValues" dxfId="0" priority="3222"/>
  </conditionalFormatting>
  <conditionalFormatting sqref="D1570">
    <cfRule type="duplicateValues" dxfId="0" priority="2941"/>
  </conditionalFormatting>
  <conditionalFormatting sqref="E1570">
    <cfRule type="duplicateValues" dxfId="0" priority="3221"/>
  </conditionalFormatting>
  <conditionalFormatting sqref="D1571">
    <cfRule type="duplicateValues" dxfId="0" priority="2940"/>
  </conditionalFormatting>
  <conditionalFormatting sqref="E1571">
    <cfRule type="duplicateValues" dxfId="0" priority="3220"/>
  </conditionalFormatting>
  <conditionalFormatting sqref="D1572">
    <cfRule type="duplicateValues" dxfId="0" priority="2939"/>
  </conditionalFormatting>
  <conditionalFormatting sqref="E1572">
    <cfRule type="duplicateValues" dxfId="0" priority="3219"/>
  </conditionalFormatting>
  <conditionalFormatting sqref="D1573">
    <cfRule type="duplicateValues" dxfId="0" priority="2938"/>
  </conditionalFormatting>
  <conditionalFormatting sqref="E1573">
    <cfRule type="duplicateValues" dxfId="0" priority="3218"/>
  </conditionalFormatting>
  <conditionalFormatting sqref="D1574">
    <cfRule type="duplicateValues" dxfId="0" priority="2937"/>
  </conditionalFormatting>
  <conditionalFormatting sqref="E1574">
    <cfRule type="duplicateValues" dxfId="0" priority="3217"/>
  </conditionalFormatting>
  <conditionalFormatting sqref="D1575">
    <cfRule type="duplicateValues" dxfId="0" priority="2936"/>
  </conditionalFormatting>
  <conditionalFormatting sqref="E1575">
    <cfRule type="duplicateValues" dxfId="0" priority="3216"/>
  </conditionalFormatting>
  <conditionalFormatting sqref="D1576">
    <cfRule type="duplicateValues" dxfId="0" priority="2935"/>
  </conditionalFormatting>
  <conditionalFormatting sqref="E1576">
    <cfRule type="duplicateValues" dxfId="0" priority="3215"/>
  </conditionalFormatting>
  <conditionalFormatting sqref="D1577">
    <cfRule type="duplicateValues" dxfId="0" priority="2934"/>
  </conditionalFormatting>
  <conditionalFormatting sqref="E1577">
    <cfRule type="duplicateValues" dxfId="0" priority="3214"/>
  </conditionalFormatting>
  <conditionalFormatting sqref="D1578">
    <cfRule type="duplicateValues" dxfId="0" priority="2933"/>
  </conditionalFormatting>
  <conditionalFormatting sqref="E1578">
    <cfRule type="duplicateValues" dxfId="0" priority="3213"/>
  </conditionalFormatting>
  <conditionalFormatting sqref="D1579">
    <cfRule type="duplicateValues" dxfId="0" priority="2932"/>
  </conditionalFormatting>
  <conditionalFormatting sqref="E1579">
    <cfRule type="duplicateValues" dxfId="0" priority="3212"/>
  </conditionalFormatting>
  <conditionalFormatting sqref="D1580">
    <cfRule type="duplicateValues" dxfId="0" priority="2931"/>
  </conditionalFormatting>
  <conditionalFormatting sqref="E1580">
    <cfRule type="duplicateValues" dxfId="0" priority="3211"/>
  </conditionalFormatting>
  <conditionalFormatting sqref="D1581">
    <cfRule type="duplicateValues" dxfId="0" priority="2930"/>
  </conditionalFormatting>
  <conditionalFormatting sqref="E1581">
    <cfRule type="duplicateValues" dxfId="0" priority="3210"/>
  </conditionalFormatting>
  <conditionalFormatting sqref="D1582">
    <cfRule type="duplicateValues" dxfId="0" priority="2929"/>
  </conditionalFormatting>
  <conditionalFormatting sqref="E1582">
    <cfRule type="duplicateValues" dxfId="0" priority="3209"/>
  </conditionalFormatting>
  <conditionalFormatting sqref="D1583">
    <cfRule type="duplicateValues" dxfId="0" priority="2928"/>
  </conditionalFormatting>
  <conditionalFormatting sqref="E1583">
    <cfRule type="duplicateValues" dxfId="0" priority="3208"/>
  </conditionalFormatting>
  <conditionalFormatting sqref="D1584">
    <cfRule type="duplicateValues" dxfId="0" priority="2927"/>
  </conditionalFormatting>
  <conditionalFormatting sqref="E1584">
    <cfRule type="duplicateValues" dxfId="0" priority="3207"/>
  </conditionalFormatting>
  <conditionalFormatting sqref="D1585">
    <cfRule type="duplicateValues" dxfId="0" priority="2926"/>
  </conditionalFormatting>
  <conditionalFormatting sqref="E1585">
    <cfRule type="duplicateValues" dxfId="0" priority="3206"/>
  </conditionalFormatting>
  <conditionalFormatting sqref="D1586">
    <cfRule type="duplicateValues" dxfId="0" priority="2925"/>
  </conditionalFormatting>
  <conditionalFormatting sqref="E1586">
    <cfRule type="duplicateValues" dxfId="0" priority="3205"/>
  </conditionalFormatting>
  <conditionalFormatting sqref="D1587">
    <cfRule type="duplicateValues" dxfId="0" priority="2924"/>
  </conditionalFormatting>
  <conditionalFormatting sqref="E1587">
    <cfRule type="duplicateValues" dxfId="0" priority="3204"/>
  </conditionalFormatting>
  <conditionalFormatting sqref="D1588">
    <cfRule type="duplicateValues" dxfId="0" priority="2923"/>
  </conditionalFormatting>
  <conditionalFormatting sqref="E1588">
    <cfRule type="duplicateValues" dxfId="0" priority="3203"/>
  </conditionalFormatting>
  <conditionalFormatting sqref="D1589">
    <cfRule type="duplicateValues" dxfId="0" priority="2922"/>
  </conditionalFormatting>
  <conditionalFormatting sqref="E1589">
    <cfRule type="duplicateValues" dxfId="0" priority="3202"/>
  </conditionalFormatting>
  <conditionalFormatting sqref="D1590">
    <cfRule type="duplicateValues" dxfId="0" priority="2921"/>
  </conditionalFormatting>
  <conditionalFormatting sqref="E1590">
    <cfRule type="duplicateValues" dxfId="0" priority="3201"/>
  </conditionalFormatting>
  <conditionalFormatting sqref="D1591">
    <cfRule type="duplicateValues" dxfId="0" priority="2920"/>
  </conditionalFormatting>
  <conditionalFormatting sqref="E1591">
    <cfRule type="duplicateValues" dxfId="0" priority="3200"/>
  </conditionalFormatting>
  <conditionalFormatting sqref="D1592">
    <cfRule type="duplicateValues" dxfId="0" priority="2919"/>
  </conditionalFormatting>
  <conditionalFormatting sqref="E1592">
    <cfRule type="duplicateValues" dxfId="0" priority="3199"/>
  </conditionalFormatting>
  <conditionalFormatting sqref="D1593">
    <cfRule type="duplicateValues" dxfId="0" priority="2918"/>
  </conditionalFormatting>
  <conditionalFormatting sqref="E1593">
    <cfRule type="duplicateValues" dxfId="0" priority="3198"/>
  </conditionalFormatting>
  <conditionalFormatting sqref="D1594">
    <cfRule type="duplicateValues" dxfId="0" priority="2917"/>
  </conditionalFormatting>
  <conditionalFormatting sqref="E1594">
    <cfRule type="duplicateValues" dxfId="0" priority="3197"/>
  </conditionalFormatting>
  <conditionalFormatting sqref="D1595">
    <cfRule type="duplicateValues" dxfId="0" priority="2912"/>
  </conditionalFormatting>
  <conditionalFormatting sqref="E1595">
    <cfRule type="duplicateValues" dxfId="0" priority="3192"/>
  </conditionalFormatting>
  <conditionalFormatting sqref="D1596">
    <cfRule type="duplicateValues" dxfId="0" priority="2911"/>
  </conditionalFormatting>
  <conditionalFormatting sqref="E1596">
    <cfRule type="duplicateValues" dxfId="0" priority="3191"/>
  </conditionalFormatting>
  <conditionalFormatting sqref="D1597">
    <cfRule type="duplicateValues" dxfId="0" priority="2910"/>
  </conditionalFormatting>
  <conditionalFormatting sqref="E1597">
    <cfRule type="duplicateValues" dxfId="0" priority="3190"/>
  </conditionalFormatting>
  <conditionalFormatting sqref="D1598">
    <cfRule type="duplicateValues" dxfId="0" priority="913"/>
  </conditionalFormatting>
  <conditionalFormatting sqref="E1598">
    <cfRule type="duplicateValues" dxfId="0" priority="914"/>
  </conditionalFormatting>
  <conditionalFormatting sqref="D1599">
    <cfRule type="duplicateValues" dxfId="0" priority="2909"/>
  </conditionalFormatting>
  <conditionalFormatting sqref="E1599">
    <cfRule type="duplicateValues" dxfId="0" priority="3189"/>
  </conditionalFormatting>
  <conditionalFormatting sqref="D1600">
    <cfRule type="duplicateValues" dxfId="0" priority="2908"/>
  </conditionalFormatting>
  <conditionalFormatting sqref="E1600">
    <cfRule type="duplicateValues" dxfId="0" priority="3188"/>
  </conditionalFormatting>
  <conditionalFormatting sqref="D1601">
    <cfRule type="duplicateValues" dxfId="0" priority="2907"/>
  </conditionalFormatting>
  <conditionalFormatting sqref="E1601">
    <cfRule type="duplicateValues" dxfId="0" priority="3187"/>
  </conditionalFormatting>
  <conditionalFormatting sqref="D1602">
    <cfRule type="duplicateValues" dxfId="0" priority="915"/>
  </conditionalFormatting>
  <conditionalFormatting sqref="E1602">
    <cfRule type="duplicateValues" dxfId="0" priority="917"/>
  </conditionalFormatting>
  <conditionalFormatting sqref="D1603">
    <cfRule type="duplicateValues" dxfId="0" priority="2906"/>
  </conditionalFormatting>
  <conditionalFormatting sqref="E1603">
    <cfRule type="duplicateValues" dxfId="0" priority="3186"/>
  </conditionalFormatting>
  <conditionalFormatting sqref="D1604">
    <cfRule type="duplicateValues" dxfId="0" priority="2905"/>
  </conditionalFormatting>
  <conditionalFormatting sqref="E1604">
    <cfRule type="duplicateValues" dxfId="0" priority="3185"/>
  </conditionalFormatting>
  <conditionalFormatting sqref="D1605">
    <cfRule type="duplicateValues" dxfId="0" priority="2904"/>
  </conditionalFormatting>
  <conditionalFormatting sqref="E1605">
    <cfRule type="duplicateValues" dxfId="0" priority="3184"/>
  </conditionalFormatting>
  <conditionalFormatting sqref="D1606">
    <cfRule type="duplicateValues" dxfId="0" priority="2903"/>
  </conditionalFormatting>
  <conditionalFormatting sqref="E1606">
    <cfRule type="duplicateValues" dxfId="0" priority="3183"/>
  </conditionalFormatting>
  <conditionalFormatting sqref="D1607">
    <cfRule type="duplicateValues" dxfId="0" priority="2902"/>
  </conditionalFormatting>
  <conditionalFormatting sqref="E1607">
    <cfRule type="duplicateValues" dxfId="0" priority="3182"/>
  </conditionalFormatting>
  <conditionalFormatting sqref="D1608">
    <cfRule type="duplicateValues" dxfId="0" priority="2119"/>
  </conditionalFormatting>
  <conditionalFormatting sqref="E1608">
    <cfRule type="duplicateValues" dxfId="0" priority="2120"/>
  </conditionalFormatting>
  <conditionalFormatting sqref="D1609">
    <cfRule type="duplicateValues" dxfId="0" priority="2901"/>
  </conditionalFormatting>
  <conditionalFormatting sqref="E1609">
    <cfRule type="duplicateValues" dxfId="0" priority="3181"/>
  </conditionalFormatting>
  <conditionalFormatting sqref="D1610">
    <cfRule type="duplicateValues" dxfId="0" priority="2900"/>
  </conditionalFormatting>
  <conditionalFormatting sqref="E1610">
    <cfRule type="duplicateValues" dxfId="0" priority="3180"/>
  </conditionalFormatting>
  <conditionalFormatting sqref="D1611">
    <cfRule type="duplicateValues" dxfId="0" priority="2373"/>
  </conditionalFormatting>
  <conditionalFormatting sqref="E1611">
    <cfRule type="duplicateValues" dxfId="0" priority="2374"/>
  </conditionalFormatting>
  <conditionalFormatting sqref="D1612">
    <cfRule type="duplicateValues" dxfId="0" priority="2899"/>
  </conditionalFormatting>
  <conditionalFormatting sqref="E1612">
    <cfRule type="duplicateValues" dxfId="0" priority="3179"/>
  </conditionalFormatting>
  <conditionalFormatting sqref="D1613">
    <cfRule type="duplicateValues" dxfId="0" priority="2586"/>
  </conditionalFormatting>
  <conditionalFormatting sqref="E1613">
    <cfRule type="duplicateValues" dxfId="0" priority="2587"/>
  </conditionalFormatting>
  <conditionalFormatting sqref="D1614">
    <cfRule type="duplicateValues" dxfId="0" priority="2898"/>
  </conditionalFormatting>
  <conditionalFormatting sqref="E1614">
    <cfRule type="duplicateValues" dxfId="0" priority="3178"/>
  </conditionalFormatting>
  <conditionalFormatting sqref="D1615">
    <cfRule type="duplicateValues" dxfId="0" priority="2897"/>
  </conditionalFormatting>
  <conditionalFormatting sqref="E1615">
    <cfRule type="duplicateValues" dxfId="0" priority="3177"/>
  </conditionalFormatting>
  <conditionalFormatting sqref="D1616">
    <cfRule type="duplicateValues" dxfId="0" priority="2896"/>
  </conditionalFormatting>
  <conditionalFormatting sqref="E1616">
    <cfRule type="duplicateValues" dxfId="0" priority="3176"/>
  </conditionalFormatting>
  <conditionalFormatting sqref="D1617">
    <cfRule type="duplicateValues" dxfId="0" priority="2895"/>
  </conditionalFormatting>
  <conditionalFormatting sqref="E1617">
    <cfRule type="duplicateValues" dxfId="0" priority="3175"/>
  </conditionalFormatting>
  <conditionalFormatting sqref="D1618">
    <cfRule type="duplicateValues" dxfId="0" priority="2894"/>
  </conditionalFormatting>
  <conditionalFormatting sqref="E1618">
    <cfRule type="duplicateValues" dxfId="0" priority="3174"/>
  </conditionalFormatting>
  <conditionalFormatting sqref="D1619">
    <cfRule type="duplicateValues" dxfId="0" priority="2893"/>
  </conditionalFormatting>
  <conditionalFormatting sqref="E1619">
    <cfRule type="duplicateValues" dxfId="0" priority="3173"/>
  </conditionalFormatting>
  <conditionalFormatting sqref="D1620">
    <cfRule type="duplicateValues" dxfId="0" priority="2892"/>
  </conditionalFormatting>
  <conditionalFormatting sqref="E1620">
    <cfRule type="duplicateValues" dxfId="0" priority="3172"/>
  </conditionalFormatting>
  <conditionalFormatting sqref="D1621">
    <cfRule type="duplicateValues" dxfId="0" priority="2891"/>
  </conditionalFormatting>
  <conditionalFormatting sqref="E1621">
    <cfRule type="duplicateValues" dxfId="0" priority="3171"/>
  </conditionalFormatting>
  <conditionalFormatting sqref="D1622">
    <cfRule type="duplicateValues" dxfId="0" priority="2890"/>
  </conditionalFormatting>
  <conditionalFormatting sqref="E1622">
    <cfRule type="duplicateValues" dxfId="0" priority="3170"/>
  </conditionalFormatting>
  <conditionalFormatting sqref="D1623">
    <cfRule type="duplicateValues" dxfId="0" priority="2889"/>
  </conditionalFormatting>
  <conditionalFormatting sqref="E1623">
    <cfRule type="duplicateValues" dxfId="0" priority="3169"/>
  </conditionalFormatting>
  <conditionalFormatting sqref="D1624">
    <cfRule type="duplicateValues" dxfId="0" priority="1920"/>
  </conditionalFormatting>
  <conditionalFormatting sqref="E1624">
    <cfRule type="duplicateValues" dxfId="0" priority="1922"/>
  </conditionalFormatting>
  <conditionalFormatting sqref="D1625">
    <cfRule type="duplicateValues" dxfId="0" priority="2387"/>
  </conditionalFormatting>
  <conditionalFormatting sqref="E1625">
    <cfRule type="duplicateValues" dxfId="0" priority="2388"/>
  </conditionalFormatting>
  <conditionalFormatting sqref="D1626">
    <cfRule type="duplicateValues" dxfId="0" priority="2888"/>
  </conditionalFormatting>
  <conditionalFormatting sqref="E1626">
    <cfRule type="duplicateValues" dxfId="0" priority="3168"/>
  </conditionalFormatting>
  <conditionalFormatting sqref="D1627">
    <cfRule type="duplicateValues" dxfId="0" priority="2887"/>
  </conditionalFormatting>
  <conditionalFormatting sqref="E1627">
    <cfRule type="duplicateValues" dxfId="0" priority="3167"/>
  </conditionalFormatting>
  <conditionalFormatting sqref="D1628">
    <cfRule type="duplicateValues" dxfId="0" priority="2886"/>
  </conditionalFormatting>
  <conditionalFormatting sqref="E1628">
    <cfRule type="duplicateValues" dxfId="0" priority="3166"/>
  </conditionalFormatting>
  <conditionalFormatting sqref="D1629">
    <cfRule type="duplicateValues" dxfId="0" priority="2885"/>
  </conditionalFormatting>
  <conditionalFormatting sqref="E1629">
    <cfRule type="duplicateValues" dxfId="0" priority="3165"/>
  </conditionalFormatting>
  <conditionalFormatting sqref="D1630">
    <cfRule type="duplicateValues" dxfId="0" priority="2884"/>
  </conditionalFormatting>
  <conditionalFormatting sqref="E1630">
    <cfRule type="duplicateValues" dxfId="0" priority="3164"/>
  </conditionalFormatting>
  <conditionalFormatting sqref="D1631">
    <cfRule type="duplicateValues" dxfId="0" priority="2883"/>
  </conditionalFormatting>
  <conditionalFormatting sqref="E1631">
    <cfRule type="duplicateValues" dxfId="0" priority="3163"/>
  </conditionalFormatting>
  <conditionalFormatting sqref="D1632">
    <cfRule type="duplicateValues" dxfId="0" priority="2882"/>
  </conditionalFormatting>
  <conditionalFormatting sqref="E1632">
    <cfRule type="duplicateValues" dxfId="0" priority="3162"/>
  </conditionalFormatting>
  <conditionalFormatting sqref="D1633">
    <cfRule type="duplicateValues" dxfId="0" priority="1660"/>
  </conditionalFormatting>
  <conditionalFormatting sqref="E1633">
    <cfRule type="duplicateValues" dxfId="0" priority="1666"/>
  </conditionalFormatting>
  <conditionalFormatting sqref="D1634">
    <cfRule type="duplicateValues" dxfId="0" priority="1659"/>
  </conditionalFormatting>
  <conditionalFormatting sqref="E1634">
    <cfRule type="duplicateValues" dxfId="0" priority="1665"/>
  </conditionalFormatting>
  <conditionalFormatting sqref="D1635">
    <cfRule type="duplicateValues" dxfId="0" priority="1658"/>
  </conditionalFormatting>
  <conditionalFormatting sqref="E1635">
    <cfRule type="duplicateValues" dxfId="0" priority="1664"/>
  </conditionalFormatting>
  <conditionalFormatting sqref="A841:A1189">
    <cfRule type="duplicateValues" dxfId="0" priority="140"/>
  </conditionalFormatting>
  <conditionalFormatting sqref="D1373:D1374">
    <cfRule type="duplicateValues" dxfId="0" priority="3520"/>
  </conditionalFormatting>
  <conditionalFormatting sqref="D1534:D1535">
    <cfRule type="duplicateValues" dxfId="0" priority="2975"/>
  </conditionalFormatting>
  <conditionalFormatting sqref="E25:E26">
    <cfRule type="duplicateValues" dxfId="0" priority="2272"/>
  </conditionalFormatting>
  <conditionalFormatting sqref="E841:E1189">
    <cfRule type="duplicateValues" dxfId="0" priority="1123"/>
  </conditionalFormatting>
  <conditionalFormatting sqref="E1373:E1374">
    <cfRule type="duplicateValues" dxfId="0" priority="4165"/>
  </conditionalFormatting>
  <conditionalFormatting sqref="E1534:E1535">
    <cfRule type="duplicateValues" dxfId="0" priority="3255"/>
  </conditionalFormatting>
  <conditionalFormatting sqref="D1:D32 D34:D37 D39:D1290 D1292:D1331 D1333:D1352 D1354:D1365 D1367:D1502 D1504:D1048576">
    <cfRule type="duplicateValues" dxfId="0" priority="43"/>
  </conditionalFormatting>
  <conditionalFormatting sqref="D1:D32 D34:D37 D39:D841 D1066:D1290 D1292:D1331 D1333:D1352 D1354:D1365 D1367:D1502 D1504:D1048576">
    <cfRule type="duplicateValues" dxfId="0" priority="885"/>
  </conditionalFormatting>
  <conditionalFormatting sqref="D2:D4 D82 D165">
    <cfRule type="duplicateValues" dxfId="0" priority="5381"/>
  </conditionalFormatting>
  <conditionalFormatting sqref="D2:D13 D15:D32 D34:D37 D39:D43 D45:D62 D64:D69 D71 D74 D76:D80 D82 D84:D103 D105 D107 D109:D130 D132:D140 D142:D147 D149:D150 D152:D161 D163:D190 D192:D210 D212:D222 D224:D248 D250:D253 D255:D258 D260 D262:D288 D290:D321 D323:D336 D338:D351 D353:D361 D363:D364 D366:D382 D384:D393 D395:D419 D421:D424 D426:D443 D445:D447 D449 D451:D455 D457:D460 D462:D473 D475:D479 D482:D503 D505:D506 D1220:D1226 D1228:D1232 D1234:D1235 D1237:D1273 D1275 D1277:D1278 D1280:D1283 D1285:D1290 D1293:D1297 D1299:D1305 D1307:D1310 D1312:D1320 D1322:D1331 D1333:D1337 D1339:D1340 D1343:D1349 D1352 D1354:D1361 D1363:D1365 D1367:D1377 D1379:D1388 D1390:D1398 D1400 D1402:D1405 D1407 D1409:D1418 D1420:D1431 D1433:D1437 D1441:D1447 D1449 D1451:D1458 D1460:D1466 D1468:D1483 D1485:D1502 D1504:D1539 D1541:D1548 D1550:D1597 D1599:D1601 D1603:D1623 D1625:D1632 D1636:D1048576">
    <cfRule type="duplicateValues" dxfId="0" priority="2080"/>
  </conditionalFormatting>
  <conditionalFormatting sqref="D2:D9 D12:D13 D17:D18 D21:D22 D24 D26:D28 D31 D34:D37 D39:D43 D45 D47:D54 D57:D58 D60:D61 D64 D66 D68 D71 D74 D76:D77 D79 D82 D85 D87 D89:D90 D93:D95 D97 D100:D103 D105 D107 D109:D111 D113 D115:D119 D121:D123 D125:D126 D128 D130 D132:D133 D135 D138:D139 D142 D144 D147 D150 D152 D155 D157:D158 D161 D164:D165 D167 D169:D174 D177 D179:D188 D190 D192 D195 D198 D200 D203 D205:D206 D209 D212 D215:D216 D218 D220 D222 D224 D226 D228:D233 D235:D236 D238:D242 D245:D248 D250 D253 D255:D257 D260 D263 D265 D267 D270:D273 D276 D278 D280 D282:D286 D288 D290:D306 D308:D310 D312:D313 D315 D317 D319:D321 D323:D324 D326:D327 D329:D331 D334:D336 D339:D340 D342 D344:D346 D348:D351 D354 D357:D358 D360:D361 D363:D364 D366:D367 D369 D371:D373 D375:D376 D378 D381:D382 D384:D385 D388:D393 D395 D397 D399:D405 D407 D409:D410 D412 D414:D419 D421:D424 D426:D442 D445 D447 D449 D451:D452 D455 D458:D460 D463 D466:D467 D469:D471 D473 D475:D479 D482:D490 D1220:D1224 D1226 D1229:D1230 D1232 D1235 D1239:D1241 D1243:D1244 D1246 D1248:D1251 D1253:D1255 D1257:D1268 D1270:D1271 D1273 D1275 D1277 D1280 D1282 D1285 D1288:D1290 D1293:D1294 D1296:D1297 D1299:D1302 D1304:D1305 D1308:D1310 D1312:D1313 D1315:D1317 D1320 D1322:D1331 D1335 D1337 D1339:D1340 D1343 D1345:D1346 D1348:D1349 D1352 D1355:D1361 D1363:D1365 D1367:D1377 D1379:D1384 D1386 D1388 D1390:D1391 D1393:D1394 D1396:D1397 D1400 D1402:D1404 D1407 D1409:D1418 D1420 D1422:D1428 D1430:D1431 D1433:D1435 D1437 D1441:D1443 D1445:D1447 D1449 D1451:D1454 D1456:D1458 D1460:D1461 D1463 D1465:D1466 D1468:D1479 D1636:D1048576">
    <cfRule type="duplicateValues" dxfId="0" priority="3442"/>
  </conditionalFormatting>
  <conditionalFormatting sqref="E2:E4 E82 E165">
    <cfRule type="duplicateValues" dxfId="0" priority="5382"/>
  </conditionalFormatting>
  <conditionalFormatting sqref="A5:A9 A12:A13 A17:A18 A21:A22 A24 A26:A28 A31 A34:A37 A39:A43 A45 A47:A54 A57:A58 A60:A61 A64 A66 A68 A71 A74 A76:A77 A79 A82 A85 A87 A89:A90 A93:A95 A97 A100:A103 A105 A107 A109:A111 A113 A115:A119 A121:A123 A125:A126 A128 A130 A132:A133 A135 A138:A139 A142 A144 A147 A150 A152 A155 A157:A158 A161 A164:A165 A167 A169:A174 A177 A179:A188 A190 A192 A195 A198 A200 A203 A205:A206 A209 A212 A215:A216 A218 A220 A222 A224 A226 A228:A233 A235:A236 A238:A242 A245:A248 A250 A253 A255:A257 A260 A263 A265 A267 A270:A273 A276 A278 A280 A282:A286 A288 A290:A306 A308:A310 A312:A313 A315 A317 A319:A321 A323:A324 A326:A327 A329:A331 A334:A336 A339:A340 A342 A344:A346 A348:A351 A354 A357:A358 A360:A361 A363:A364 A366:A367 A369 A371:A373 A375:A376 A378 A381:A382 A384:A385 A388:A393 A395 A397 A399:A405 A407 A409:A410 A412 A414:A419 A421:A424 A426:A442 A445 A447 A449 A451:A452 A455 A458:A460 A463 A466:A467 A469:A471 A473 A475:A479 A482:A490">
    <cfRule type="duplicateValues" dxfId="0" priority="578"/>
  </conditionalFormatting>
  <conditionalFormatting sqref="A5:A13 A15:A32 A34:A37 A39:A43 A45:A62 A64:A69 A71 A74 A76:A80 A82 A84:A103 A105 A107 A109:A130 A132:A140 A142:A147 A149:A150 A152:A161 A163:A190 A192:A210 A212:A222 A224:A248 A250:A253 A255:A258 A260 A262:A288 A290:A321 A323:A336 A338:A351 A353:A361 A363:A364 A366:A382 A384:A393 A395:A419 A421:A424 A426:A443 A445:A447 A449 A451:A455 A457:A460 A462:A473 A475:A479 A482:A503 A505:A506">
    <cfRule type="duplicateValues" dxfId="0" priority="427"/>
  </conditionalFormatting>
  <conditionalFormatting sqref="A5:A32 A34:A37 A39:A1189">
    <cfRule type="duplicateValues" dxfId="0" priority="44"/>
  </conditionalFormatting>
  <conditionalFormatting sqref="A82 A165">
    <cfRule type="duplicateValues" dxfId="0" priority="884"/>
  </conditionalFormatting>
  <conditionalFormatting sqref="D841 D1066:D1189">
    <cfRule type="duplicateValues" dxfId="0" priority="1110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H183"/>
  <sheetViews>
    <sheetView topLeftCell="A31" workbookViewId="0">
      <selection activeCell="H4314" sqref="H4314"/>
    </sheetView>
  </sheetViews>
  <sheetFormatPr defaultColWidth="9" defaultRowHeight="14.4" outlineLevelCol="7"/>
  <cols>
    <col min="8" max="8" width="25.1111111111111" customWidth="1"/>
  </cols>
  <sheetData>
    <row r="1" spans="5:8">
      <c r="E1" t="s">
        <v>6513</v>
      </c>
    </row>
    <row r="2" spans="5:8">
      <c r="E2" s="16">
        <v>18.5</v>
      </c>
      <c r="F2">
        <v>8.5</v>
      </c>
      <c r="G2">
        <v>2.5</v>
      </c>
      <c r="H2" t="str">
        <f t="shared" ref="H2:H65" si="0">E2&amp;$E$1&amp;F2&amp;$E$1&amp;G2</f>
        <v>18.5×8.5×2.5</v>
      </c>
    </row>
    <row r="3" spans="5:8">
      <c r="E3" s="16">
        <v>9</v>
      </c>
      <c r="F3">
        <v>7</v>
      </c>
      <c r="G3">
        <v>2</v>
      </c>
      <c r="H3" t="str">
        <f t="shared" si="0"/>
        <v>9×7×2</v>
      </c>
    </row>
    <row r="4" spans="5:8">
      <c r="E4" s="16">
        <v>21</v>
      </c>
      <c r="F4">
        <v>14</v>
      </c>
      <c r="G4">
        <v>11.5</v>
      </c>
      <c r="H4" t="str">
        <f t="shared" si="0"/>
        <v>21×14×11.5</v>
      </c>
    </row>
    <row r="5" spans="5:8">
      <c r="E5" s="16">
        <v>40.5</v>
      </c>
      <c r="F5">
        <v>14.5</v>
      </c>
      <c r="G5">
        <v>3.5</v>
      </c>
      <c r="H5" t="str">
        <f t="shared" si="0"/>
        <v>40.5×14.5×3.5</v>
      </c>
    </row>
    <row r="6" spans="5:8">
      <c r="E6" s="16">
        <v>28</v>
      </c>
      <c r="F6">
        <v>18</v>
      </c>
      <c r="G6">
        <v>4</v>
      </c>
      <c r="H6" t="str">
        <f t="shared" si="0"/>
        <v>28×18×4</v>
      </c>
    </row>
    <row r="7" spans="5:8">
      <c r="E7" s="16">
        <v>21</v>
      </c>
      <c r="F7">
        <v>16</v>
      </c>
      <c r="G7">
        <v>10</v>
      </c>
      <c r="H7" t="str">
        <f t="shared" si="0"/>
        <v>21×16×10</v>
      </c>
    </row>
    <row r="8" spans="5:8">
      <c r="E8" s="16">
        <v>19</v>
      </c>
      <c r="F8">
        <v>8</v>
      </c>
      <c r="G8">
        <v>5</v>
      </c>
      <c r="H8" t="str">
        <f t="shared" si="0"/>
        <v>19×8×5</v>
      </c>
    </row>
    <row r="9" spans="5:8">
      <c r="E9" s="16">
        <v>25.5</v>
      </c>
      <c r="F9">
        <v>13.5</v>
      </c>
      <c r="G9">
        <v>9.5</v>
      </c>
      <c r="H9" t="str">
        <f t="shared" si="0"/>
        <v>25.5×13.5×9.5</v>
      </c>
    </row>
    <row r="10" spans="5:8">
      <c r="E10" s="16">
        <v>15</v>
      </c>
      <c r="F10">
        <v>11</v>
      </c>
      <c r="G10">
        <v>6</v>
      </c>
      <c r="H10" t="str">
        <f t="shared" si="0"/>
        <v>15×11×6</v>
      </c>
    </row>
    <row r="11" spans="5:8">
      <c r="E11" s="16">
        <v>17</v>
      </c>
      <c r="F11">
        <v>11</v>
      </c>
      <c r="G11">
        <v>6</v>
      </c>
      <c r="H11" t="str">
        <f t="shared" si="0"/>
        <v>17×11×6</v>
      </c>
    </row>
    <row r="12" spans="5:8">
      <c r="E12" s="16">
        <v>14.5</v>
      </c>
      <c r="F12">
        <v>10.5</v>
      </c>
      <c r="G12">
        <v>5.5</v>
      </c>
      <c r="H12" t="str">
        <f t="shared" si="0"/>
        <v>14.5×10.5×5.5</v>
      </c>
    </row>
    <row r="13" spans="5:8">
      <c r="E13" s="11">
        <v>29</v>
      </c>
      <c r="F13">
        <v>16</v>
      </c>
      <c r="G13">
        <v>5</v>
      </c>
      <c r="H13" t="str">
        <f t="shared" si="0"/>
        <v>29×16×5</v>
      </c>
    </row>
    <row r="14" spans="5:8">
      <c r="E14" s="11">
        <v>27</v>
      </c>
      <c r="F14">
        <v>20</v>
      </c>
      <c r="G14">
        <v>9</v>
      </c>
      <c r="H14" t="str">
        <f t="shared" si="0"/>
        <v>27×20×9</v>
      </c>
    </row>
    <row r="15" spans="5:8">
      <c r="E15" s="11">
        <v>26.5</v>
      </c>
      <c r="F15">
        <v>15.5</v>
      </c>
      <c r="G15">
        <v>10.5</v>
      </c>
      <c r="H15" t="str">
        <f t="shared" si="0"/>
        <v>26.5×15.5×10.5</v>
      </c>
    </row>
    <row r="16" spans="5:8">
      <c r="E16" s="11" t="s">
        <v>4469</v>
      </c>
      <c r="H16" t="str">
        <f t="shared" si="0"/>
        <v>19×13.5×12.5××</v>
      </c>
    </row>
    <row r="17" spans="5:8">
      <c r="E17" s="11" t="s">
        <v>4470</v>
      </c>
      <c r="H17" t="str">
        <f t="shared" si="0"/>
        <v>43×35×10××</v>
      </c>
    </row>
    <row r="18" spans="5:8">
      <c r="E18" s="11" t="s">
        <v>3781</v>
      </c>
      <c r="H18" t="str">
        <f t="shared" si="0"/>
        <v>24×18×2××</v>
      </c>
    </row>
    <row r="19" spans="5:8">
      <c r="E19" s="11" t="s">
        <v>4471</v>
      </c>
      <c r="H19" t="str">
        <f t="shared" si="0"/>
        <v>39.5×33.5×3.5××</v>
      </c>
    </row>
    <row r="20" spans="5:8">
      <c r="E20" s="11">
        <v>38</v>
      </c>
      <c r="F20">
        <v>17</v>
      </c>
      <c r="G20">
        <v>2</v>
      </c>
      <c r="H20" t="str">
        <f t="shared" si="0"/>
        <v>38×17×2</v>
      </c>
    </row>
    <row r="21" spans="5:8">
      <c r="E21" s="11">
        <v>30.5</v>
      </c>
      <c r="F21">
        <v>11.5</v>
      </c>
      <c r="G21">
        <v>8.5</v>
      </c>
      <c r="H21" t="str">
        <f t="shared" si="0"/>
        <v>30.5×11.5×8.5</v>
      </c>
    </row>
    <row r="22" spans="5:8">
      <c r="E22" s="11">
        <v>19</v>
      </c>
      <c r="F22">
        <v>12</v>
      </c>
      <c r="G22">
        <v>7</v>
      </c>
      <c r="H22" t="str">
        <f t="shared" si="0"/>
        <v>19×12×7</v>
      </c>
    </row>
    <row r="23" spans="5:8">
      <c r="E23" s="11">
        <v>32</v>
      </c>
      <c r="F23">
        <v>11</v>
      </c>
      <c r="G23">
        <v>7</v>
      </c>
      <c r="H23" t="str">
        <f t="shared" si="0"/>
        <v>32×11×7</v>
      </c>
    </row>
    <row r="24" spans="5:8">
      <c r="E24" s="11">
        <v>23</v>
      </c>
      <c r="F24">
        <v>6</v>
      </c>
      <c r="G24">
        <v>6</v>
      </c>
      <c r="H24" t="str">
        <f t="shared" si="0"/>
        <v>23×6×6</v>
      </c>
    </row>
    <row r="25" spans="5:8">
      <c r="E25" s="11">
        <v>17</v>
      </c>
      <c r="F25">
        <v>16</v>
      </c>
      <c r="G25" t="s">
        <v>6514</v>
      </c>
      <c r="H25" t="str">
        <f t="shared" si="0"/>
        <v>17×16×5（黑）</v>
      </c>
    </row>
    <row r="26" spans="5:8">
      <c r="E26" s="11">
        <v>10.5</v>
      </c>
      <c r="F26">
        <v>7.5</v>
      </c>
      <c r="G26">
        <v>2.5</v>
      </c>
      <c r="H26" t="str">
        <f t="shared" si="0"/>
        <v>10.5×7.5×2.5</v>
      </c>
    </row>
    <row r="27" spans="5:8">
      <c r="E27" s="11">
        <v>43</v>
      </c>
      <c r="F27">
        <v>9</v>
      </c>
      <c r="G27">
        <v>9</v>
      </c>
      <c r="H27" t="str">
        <f t="shared" si="0"/>
        <v>43×9×9</v>
      </c>
    </row>
    <row r="28" spans="5:8">
      <c r="E28" s="11">
        <v>22</v>
      </c>
      <c r="F28">
        <v>6</v>
      </c>
      <c r="G28">
        <v>6</v>
      </c>
      <c r="H28" t="str">
        <f t="shared" si="0"/>
        <v>22×6×6</v>
      </c>
    </row>
    <row r="29" spans="5:8">
      <c r="E29" s="11">
        <v>25</v>
      </c>
      <c r="F29">
        <v>17</v>
      </c>
      <c r="G29">
        <v>9</v>
      </c>
      <c r="H29" t="str">
        <f t="shared" si="0"/>
        <v>25×17×9</v>
      </c>
    </row>
    <row r="30" spans="5:8">
      <c r="E30" s="11">
        <v>10.5</v>
      </c>
      <c r="F30">
        <v>7.5</v>
      </c>
      <c r="G30">
        <v>6.5</v>
      </c>
      <c r="H30" t="str">
        <f t="shared" si="0"/>
        <v>10.5×7.5×6.5</v>
      </c>
    </row>
    <row r="31" spans="5:8">
      <c r="E31" s="11">
        <v>34.5</v>
      </c>
      <c r="F31">
        <v>8.5</v>
      </c>
      <c r="G31">
        <v>4.5</v>
      </c>
      <c r="H31" t="str">
        <f t="shared" si="0"/>
        <v>34.5×8.5×4.5</v>
      </c>
    </row>
    <row r="32" spans="5:8">
      <c r="E32" s="11">
        <v>45</v>
      </c>
      <c r="F32">
        <v>35</v>
      </c>
      <c r="G32">
        <v>5</v>
      </c>
      <c r="H32" t="str">
        <f t="shared" si="0"/>
        <v>45×35×5</v>
      </c>
    </row>
    <row r="33" spans="5:8">
      <c r="E33" s="11">
        <v>45</v>
      </c>
      <c r="F33">
        <v>35</v>
      </c>
      <c r="G33">
        <v>8</v>
      </c>
      <c r="H33" t="str">
        <f t="shared" si="0"/>
        <v>45×35×8</v>
      </c>
    </row>
    <row r="34" spans="5:8">
      <c r="E34" s="11">
        <v>45</v>
      </c>
      <c r="F34">
        <v>35</v>
      </c>
      <c r="G34">
        <v>12</v>
      </c>
      <c r="H34" t="str">
        <f t="shared" si="0"/>
        <v>45×35×12</v>
      </c>
    </row>
    <row r="35" spans="5:8">
      <c r="E35" s="11">
        <v>27</v>
      </c>
      <c r="F35">
        <v>8</v>
      </c>
      <c r="G35">
        <v>7</v>
      </c>
      <c r="H35" t="str">
        <f t="shared" si="0"/>
        <v>27×8×7</v>
      </c>
    </row>
    <row r="36" spans="5:8">
      <c r="E36" s="11">
        <v>20</v>
      </c>
      <c r="F36">
        <v>18</v>
      </c>
      <c r="G36" t="s">
        <v>6515</v>
      </c>
      <c r="H36" t="str">
        <f t="shared" si="0"/>
        <v>20×18×3（白）</v>
      </c>
    </row>
    <row r="37" spans="5:8">
      <c r="E37" s="11">
        <v>35</v>
      </c>
      <c r="F37">
        <v>25</v>
      </c>
      <c r="G37" t="s">
        <v>6515</v>
      </c>
      <c r="H37" t="str">
        <f t="shared" si="0"/>
        <v>35×25×3（白）</v>
      </c>
    </row>
    <row r="38" spans="5:8">
      <c r="E38" s="11">
        <v>35</v>
      </c>
      <c r="F38">
        <v>13</v>
      </c>
      <c r="G38">
        <v>3</v>
      </c>
      <c r="H38" t="str">
        <f t="shared" si="0"/>
        <v>35×13×3</v>
      </c>
    </row>
    <row r="39" spans="5:8">
      <c r="E39" s="11">
        <v>19</v>
      </c>
      <c r="F39">
        <v>12</v>
      </c>
      <c r="G39">
        <v>12</v>
      </c>
      <c r="H39" t="str">
        <f t="shared" si="0"/>
        <v>19×12×12</v>
      </c>
    </row>
    <row r="40" spans="5:8">
      <c r="E40" s="11">
        <v>22</v>
      </c>
      <c r="F40">
        <v>14</v>
      </c>
      <c r="G40">
        <v>12</v>
      </c>
      <c r="H40" t="str">
        <f t="shared" si="0"/>
        <v>22×14×12</v>
      </c>
    </row>
    <row r="41" spans="5:8">
      <c r="E41" s="11">
        <v>24</v>
      </c>
      <c r="F41">
        <v>15</v>
      </c>
      <c r="G41">
        <v>7</v>
      </c>
      <c r="H41" t="str">
        <f t="shared" si="0"/>
        <v>24×15×7</v>
      </c>
    </row>
    <row r="42" spans="5:8">
      <c r="E42" s="11">
        <v>24</v>
      </c>
      <c r="F42">
        <v>17</v>
      </c>
      <c r="G42">
        <v>12</v>
      </c>
      <c r="H42" t="str">
        <f t="shared" si="0"/>
        <v>24×17×12</v>
      </c>
    </row>
    <row r="43" spans="5:8">
      <c r="E43" s="11">
        <v>24</v>
      </c>
      <c r="F43">
        <v>22</v>
      </c>
      <c r="G43">
        <v>7</v>
      </c>
      <c r="H43" t="str">
        <f t="shared" si="0"/>
        <v>24×22×7</v>
      </c>
    </row>
    <row r="44" spans="5:8">
      <c r="E44" s="11">
        <v>12</v>
      </c>
      <c r="F44">
        <v>10</v>
      </c>
      <c r="G44" t="s">
        <v>6516</v>
      </c>
      <c r="H44" t="str">
        <f t="shared" si="0"/>
        <v>12×10×3（黑）</v>
      </c>
    </row>
    <row r="45" spans="5:8">
      <c r="E45" s="11">
        <v>15</v>
      </c>
      <c r="F45">
        <v>10</v>
      </c>
      <c r="G45" t="s">
        <v>6517</v>
      </c>
      <c r="H45" t="str">
        <f t="shared" si="0"/>
        <v>15×10×2（黑）</v>
      </c>
    </row>
    <row r="46" spans="5:8">
      <c r="E46" s="11">
        <v>15</v>
      </c>
      <c r="F46">
        <v>10</v>
      </c>
      <c r="G46" t="s">
        <v>6516</v>
      </c>
      <c r="H46" t="str">
        <f t="shared" si="0"/>
        <v>15×10×3（黑）</v>
      </c>
    </row>
    <row r="47" spans="5:8">
      <c r="E47" s="11">
        <v>15</v>
      </c>
      <c r="F47">
        <v>10</v>
      </c>
      <c r="G47" t="s">
        <v>6514</v>
      </c>
      <c r="H47" t="str">
        <f t="shared" si="0"/>
        <v>15×10×5（黑）</v>
      </c>
    </row>
    <row r="48" spans="5:8">
      <c r="E48" s="11">
        <v>15</v>
      </c>
      <c r="F48">
        <v>10</v>
      </c>
      <c r="G48" t="s">
        <v>6518</v>
      </c>
      <c r="H48" t="str">
        <f t="shared" si="0"/>
        <v>15×10×6（黑）</v>
      </c>
    </row>
    <row r="49" spans="5:8">
      <c r="E49" s="11">
        <v>13</v>
      </c>
      <c r="F49">
        <v>12</v>
      </c>
      <c r="G49">
        <v>9</v>
      </c>
      <c r="H49" t="str">
        <f t="shared" si="0"/>
        <v>13×12×9</v>
      </c>
    </row>
    <row r="50" spans="5:8">
      <c r="E50" s="17">
        <v>21</v>
      </c>
      <c r="F50">
        <v>20</v>
      </c>
      <c r="G50">
        <v>6</v>
      </c>
      <c r="H50" t="str">
        <f t="shared" si="0"/>
        <v>21×20×6</v>
      </c>
    </row>
    <row r="51" spans="5:8">
      <c r="E51" s="11">
        <v>26</v>
      </c>
      <c r="F51">
        <v>18</v>
      </c>
      <c r="G51">
        <v>5</v>
      </c>
      <c r="H51" t="str">
        <f t="shared" si="0"/>
        <v>26×18×5</v>
      </c>
    </row>
    <row r="52" spans="5:8">
      <c r="E52" s="17">
        <v>22.5</v>
      </c>
      <c r="F52">
        <v>20.5</v>
      </c>
      <c r="G52">
        <v>3.5</v>
      </c>
      <c r="H52" t="str">
        <f t="shared" si="0"/>
        <v>22.5×20.5×3.5</v>
      </c>
    </row>
    <row r="53" spans="5:8">
      <c r="E53" s="11">
        <v>13</v>
      </c>
      <c r="F53">
        <v>7</v>
      </c>
      <c r="G53">
        <v>5</v>
      </c>
      <c r="H53" t="str">
        <f t="shared" si="0"/>
        <v>13×7×5</v>
      </c>
    </row>
    <row r="54" spans="5:8">
      <c r="E54" s="11">
        <v>32</v>
      </c>
      <c r="F54">
        <v>18</v>
      </c>
      <c r="G54" t="s">
        <v>6516</v>
      </c>
      <c r="H54" t="str">
        <f t="shared" si="0"/>
        <v>32×18×3（黑）</v>
      </c>
    </row>
    <row r="55" spans="5:8">
      <c r="E55" s="11">
        <v>44</v>
      </c>
      <c r="F55">
        <v>20</v>
      </c>
      <c r="G55">
        <v>3</v>
      </c>
      <c r="H55" t="str">
        <f t="shared" si="0"/>
        <v>44×20×3</v>
      </c>
    </row>
    <row r="56" spans="5:8">
      <c r="E56" s="11">
        <v>45</v>
      </c>
      <c r="F56">
        <v>20</v>
      </c>
      <c r="G56">
        <v>6</v>
      </c>
      <c r="H56" t="str">
        <f t="shared" si="0"/>
        <v>45×20×6</v>
      </c>
    </row>
    <row r="57" spans="5:8">
      <c r="E57" s="11">
        <v>36</v>
      </c>
      <c r="F57">
        <v>10</v>
      </c>
      <c r="G57">
        <v>10</v>
      </c>
      <c r="H57" t="str">
        <f t="shared" si="0"/>
        <v>36×10×10</v>
      </c>
    </row>
    <row r="58" spans="5:8">
      <c r="E58" s="11">
        <v>14</v>
      </c>
      <c r="F58">
        <v>9</v>
      </c>
      <c r="G58">
        <v>2</v>
      </c>
      <c r="H58" t="str">
        <f t="shared" si="0"/>
        <v>14×9×2</v>
      </c>
    </row>
    <row r="59" spans="5:8">
      <c r="E59" s="17">
        <v>15.5</v>
      </c>
      <c r="F59">
        <v>9.5</v>
      </c>
      <c r="G59">
        <v>2.5</v>
      </c>
      <c r="H59" t="str">
        <f t="shared" si="0"/>
        <v>15.5×9.5×2.5</v>
      </c>
    </row>
    <row r="60" spans="5:8">
      <c r="E60" s="17">
        <v>34</v>
      </c>
      <c r="F60">
        <v>9</v>
      </c>
      <c r="G60">
        <v>7</v>
      </c>
      <c r="H60" t="str">
        <f t="shared" si="0"/>
        <v>34×9×7</v>
      </c>
    </row>
    <row r="61" spans="5:8">
      <c r="E61" s="17">
        <v>26</v>
      </c>
      <c r="F61">
        <v>13</v>
      </c>
      <c r="G61">
        <v>7</v>
      </c>
      <c r="H61" t="str">
        <f t="shared" si="0"/>
        <v>26×13×7</v>
      </c>
    </row>
    <row r="62" spans="5:8">
      <c r="E62" s="17">
        <v>25.5</v>
      </c>
      <c r="F62">
        <v>13.5</v>
      </c>
      <c r="G62">
        <v>3.5</v>
      </c>
      <c r="H62" t="str">
        <f t="shared" si="0"/>
        <v>25.5×13.5×3.5</v>
      </c>
    </row>
    <row r="63" spans="5:8">
      <c r="E63" s="17">
        <v>43.5</v>
      </c>
      <c r="F63">
        <v>15.5</v>
      </c>
      <c r="G63">
        <v>4.5</v>
      </c>
      <c r="H63" t="str">
        <f t="shared" si="0"/>
        <v>43.5×15.5×4.5</v>
      </c>
    </row>
    <row r="64" spans="5:8">
      <c r="E64" s="17">
        <v>24</v>
      </c>
      <c r="F64">
        <v>15</v>
      </c>
      <c r="G64">
        <v>2</v>
      </c>
      <c r="H64" t="str">
        <f t="shared" si="0"/>
        <v>24×15×2</v>
      </c>
    </row>
    <row r="65" spans="5:8">
      <c r="E65" s="17">
        <v>14</v>
      </c>
      <c r="F65">
        <v>13</v>
      </c>
      <c r="G65">
        <v>5</v>
      </c>
      <c r="H65" t="str">
        <f t="shared" si="0"/>
        <v>14×13×5</v>
      </c>
    </row>
    <row r="66" spans="5:8">
      <c r="E66">
        <v>14</v>
      </c>
      <c r="F66">
        <v>13</v>
      </c>
      <c r="G66">
        <v>7</v>
      </c>
      <c r="H66" t="str">
        <f t="shared" ref="H66:H129" si="1">E66&amp;$E$1&amp;F66&amp;$E$1&amp;G66</f>
        <v>14×13×7</v>
      </c>
    </row>
    <row r="67" spans="5:8">
      <c r="E67">
        <v>14</v>
      </c>
      <c r="F67">
        <v>6</v>
      </c>
      <c r="G67">
        <v>6</v>
      </c>
      <c r="H67" t="str">
        <f t="shared" si="1"/>
        <v>14×6×6</v>
      </c>
    </row>
    <row r="68" spans="5:8">
      <c r="E68">
        <v>25</v>
      </c>
      <c r="F68">
        <v>16</v>
      </c>
      <c r="G68">
        <v>3</v>
      </c>
      <c r="H68" t="str">
        <f t="shared" si="1"/>
        <v>25×16×3</v>
      </c>
    </row>
    <row r="69" spans="5:8">
      <c r="E69">
        <v>11</v>
      </c>
      <c r="F69">
        <v>9</v>
      </c>
      <c r="G69">
        <v>9</v>
      </c>
      <c r="H69" t="str">
        <f t="shared" si="1"/>
        <v>11×9×9</v>
      </c>
    </row>
    <row r="70" spans="5:8">
      <c r="H70" t="str">
        <f t="shared" si="1"/>
        <v>××</v>
      </c>
    </row>
    <row r="71" spans="5:8">
      <c r="H71" t="str">
        <f t="shared" si="1"/>
        <v>××</v>
      </c>
    </row>
    <row r="72" spans="5:8">
      <c r="H72" t="str">
        <f t="shared" si="1"/>
        <v>××</v>
      </c>
    </row>
    <row r="73" spans="5:8">
      <c r="H73" t="str">
        <f t="shared" si="1"/>
        <v>××</v>
      </c>
    </row>
    <row r="74" spans="5:8">
      <c r="H74" t="str">
        <f t="shared" si="1"/>
        <v>××</v>
      </c>
    </row>
    <row r="75" spans="5:8">
      <c r="E75">
        <v>21</v>
      </c>
      <c r="F75">
        <v>17</v>
      </c>
      <c r="G75">
        <v>3</v>
      </c>
      <c r="H75" t="str">
        <f t="shared" si="1"/>
        <v>21×17×3</v>
      </c>
    </row>
    <row r="76" spans="5:8">
      <c r="E76">
        <v>22</v>
      </c>
      <c r="F76">
        <v>20</v>
      </c>
      <c r="G76">
        <v>3</v>
      </c>
      <c r="H76" t="str">
        <f t="shared" si="1"/>
        <v>22×20×3</v>
      </c>
    </row>
    <row r="77" spans="5:8">
      <c r="E77">
        <v>23</v>
      </c>
      <c r="F77">
        <v>14</v>
      </c>
      <c r="G77">
        <v>3</v>
      </c>
      <c r="H77" t="str">
        <f t="shared" si="1"/>
        <v>23×14×3</v>
      </c>
    </row>
    <row r="78" spans="5:8">
      <c r="E78">
        <v>24</v>
      </c>
      <c r="F78">
        <v>17</v>
      </c>
      <c r="G78">
        <v>3</v>
      </c>
      <c r="H78" t="str">
        <f t="shared" si="1"/>
        <v>24×17×3</v>
      </c>
    </row>
    <row r="79" spans="5:8">
      <c r="E79">
        <v>27</v>
      </c>
      <c r="F79">
        <v>17</v>
      </c>
      <c r="G79">
        <v>3</v>
      </c>
      <c r="H79" t="str">
        <f t="shared" si="1"/>
        <v>27×17×3</v>
      </c>
    </row>
    <row r="80" spans="5:8">
      <c r="H80" t="str">
        <f t="shared" si="1"/>
        <v>××</v>
      </c>
    </row>
    <row r="81" spans="5:8">
      <c r="H81" t="str">
        <f t="shared" si="1"/>
        <v>××</v>
      </c>
    </row>
    <row r="82" spans="5:8">
      <c r="H82" t="str">
        <f t="shared" si="1"/>
        <v>××</v>
      </c>
    </row>
    <row r="83" spans="5:8">
      <c r="E83">
        <v>29</v>
      </c>
      <c r="F83">
        <v>20</v>
      </c>
      <c r="G83">
        <v>4</v>
      </c>
      <c r="H83" t="str">
        <f t="shared" si="1"/>
        <v>29×20×4</v>
      </c>
    </row>
    <row r="84" spans="5:8">
      <c r="H84" t="str">
        <f t="shared" si="1"/>
        <v>××</v>
      </c>
    </row>
    <row r="85" spans="5:8">
      <c r="H85" t="str">
        <f t="shared" si="1"/>
        <v>××</v>
      </c>
    </row>
    <row r="86" spans="5:8">
      <c r="H86" t="str">
        <f t="shared" si="1"/>
        <v>××</v>
      </c>
    </row>
    <row r="87" spans="5:8">
      <c r="H87" t="str">
        <f t="shared" si="1"/>
        <v>××</v>
      </c>
    </row>
    <row r="88" spans="5:8">
      <c r="H88" t="str">
        <f t="shared" si="1"/>
        <v>××</v>
      </c>
    </row>
    <row r="89" spans="5:8">
      <c r="H89" t="str">
        <f t="shared" si="1"/>
        <v>××</v>
      </c>
    </row>
    <row r="90" spans="5:8">
      <c r="H90" t="str">
        <f t="shared" si="1"/>
        <v>××</v>
      </c>
    </row>
    <row r="91" spans="5:8">
      <c r="H91" t="str">
        <f t="shared" si="1"/>
        <v>××</v>
      </c>
    </row>
    <row r="92" spans="5:8">
      <c r="H92" t="str">
        <f t="shared" si="1"/>
        <v>××</v>
      </c>
    </row>
    <row r="93" spans="5:8">
      <c r="H93" t="str">
        <f t="shared" si="1"/>
        <v>××</v>
      </c>
    </row>
    <row r="94" spans="5:8">
      <c r="H94" t="str">
        <f t="shared" si="1"/>
        <v>××</v>
      </c>
    </row>
    <row r="95" spans="5:8">
      <c r="H95" t="str">
        <f t="shared" si="1"/>
        <v>××</v>
      </c>
    </row>
    <row r="96" spans="5:8">
      <c r="H96" t="str">
        <f t="shared" si="1"/>
        <v>××</v>
      </c>
    </row>
    <row r="97" spans="5:8">
      <c r="H97" t="str">
        <f t="shared" si="1"/>
        <v>××</v>
      </c>
    </row>
    <row r="98" spans="5:8">
      <c r="H98" t="str">
        <f t="shared" si="1"/>
        <v>××</v>
      </c>
    </row>
    <row r="99" spans="5:8">
      <c r="H99" t="str">
        <f t="shared" si="1"/>
        <v>××</v>
      </c>
    </row>
    <row r="100" spans="5:8">
      <c r="H100" t="str">
        <f t="shared" si="1"/>
        <v>××</v>
      </c>
    </row>
    <row r="101" spans="5:8">
      <c r="E101">
        <v>19</v>
      </c>
      <c r="F101">
        <v>12</v>
      </c>
      <c r="G101" t="s">
        <v>6519</v>
      </c>
      <c r="H101" t="str">
        <f t="shared" si="1"/>
        <v>19×12×2(黑）</v>
      </c>
    </row>
    <row r="102" spans="5:8">
      <c r="H102" t="str">
        <f t="shared" si="1"/>
        <v>××</v>
      </c>
    </row>
    <row r="103" spans="5:8">
      <c r="E103">
        <v>19</v>
      </c>
      <c r="F103">
        <v>12</v>
      </c>
      <c r="G103" t="s">
        <v>6520</v>
      </c>
      <c r="H103" t="str">
        <f t="shared" si="1"/>
        <v>19×12×3(黑）</v>
      </c>
    </row>
    <row r="104" spans="5:8">
      <c r="E104">
        <v>9</v>
      </c>
      <c r="F104">
        <v>9</v>
      </c>
      <c r="G104" t="s">
        <v>6520</v>
      </c>
      <c r="H104" t="str">
        <f t="shared" si="1"/>
        <v>9×9×3(黑）</v>
      </c>
    </row>
    <row r="105" spans="5:8">
      <c r="E105">
        <v>19</v>
      </c>
      <c r="F105">
        <v>12</v>
      </c>
      <c r="G105" t="s">
        <v>6519</v>
      </c>
      <c r="H105" t="str">
        <f t="shared" si="1"/>
        <v>19×12×2(黑）</v>
      </c>
    </row>
    <row r="106" spans="5:8">
      <c r="E106">
        <v>20.5</v>
      </c>
      <c r="F106">
        <v>12.5</v>
      </c>
      <c r="G106" t="s">
        <v>6521</v>
      </c>
      <c r="H106" t="str">
        <f t="shared" si="1"/>
        <v>20.5×12.5×2.5(黑）</v>
      </c>
    </row>
    <row r="107" spans="5:8">
      <c r="E107">
        <v>19</v>
      </c>
      <c r="F107">
        <v>12</v>
      </c>
      <c r="G107" t="s">
        <v>6520</v>
      </c>
      <c r="H107" t="str">
        <f t="shared" si="1"/>
        <v>19×12×3(黑）</v>
      </c>
    </row>
    <row r="108" spans="5:8">
      <c r="E108">
        <v>20.5</v>
      </c>
      <c r="F108">
        <v>12.5</v>
      </c>
      <c r="G108" t="s">
        <v>6522</v>
      </c>
      <c r="H108" t="str">
        <f t="shared" si="1"/>
        <v>20.5×12.5×3.5(黑）</v>
      </c>
    </row>
    <row r="109" spans="5:8">
      <c r="E109">
        <v>29</v>
      </c>
      <c r="F109">
        <v>17</v>
      </c>
      <c r="G109">
        <v>7</v>
      </c>
      <c r="H109" t="str">
        <f t="shared" si="1"/>
        <v>29×17×7</v>
      </c>
    </row>
    <row r="110" spans="5:8">
      <c r="E110">
        <v>27</v>
      </c>
      <c r="F110">
        <v>21</v>
      </c>
      <c r="G110" t="s">
        <v>6523</v>
      </c>
      <c r="H110" t="str">
        <f t="shared" si="1"/>
        <v>27×21×7(差）</v>
      </c>
    </row>
    <row r="111" spans="5:8">
      <c r="E111">
        <v>29.5</v>
      </c>
      <c r="F111">
        <v>20.5</v>
      </c>
      <c r="G111">
        <v>4.5</v>
      </c>
      <c r="H111" t="str">
        <f t="shared" si="1"/>
        <v>29.5×20.5×4.5</v>
      </c>
    </row>
    <row r="112" spans="5:8">
      <c r="E112">
        <v>19.5</v>
      </c>
      <c r="F112">
        <v>17.5</v>
      </c>
      <c r="G112">
        <v>4.5</v>
      </c>
      <c r="H112" t="str">
        <f t="shared" si="1"/>
        <v>19.5×17.5×4.5</v>
      </c>
    </row>
    <row r="113" spans="5:8">
      <c r="E113">
        <v>24</v>
      </c>
      <c r="F113">
        <v>18</v>
      </c>
      <c r="G113" t="s">
        <v>6524</v>
      </c>
      <c r="H113" t="str">
        <f t="shared" si="1"/>
        <v>24×18×2（白）</v>
      </c>
    </row>
    <row r="114" spans="5:8">
      <c r="E114">
        <v>15</v>
      </c>
      <c r="F114">
        <v>12</v>
      </c>
      <c r="G114">
        <v>7</v>
      </c>
      <c r="H114" t="str">
        <f t="shared" si="1"/>
        <v>15×12×7</v>
      </c>
    </row>
    <row r="115" spans="5:8">
      <c r="E115">
        <v>32</v>
      </c>
      <c r="F115">
        <v>12</v>
      </c>
      <c r="G115">
        <v>6</v>
      </c>
      <c r="H115" t="str">
        <f t="shared" si="1"/>
        <v>32×12×6</v>
      </c>
    </row>
    <row r="116" spans="5:8">
      <c r="E116">
        <v>18</v>
      </c>
      <c r="F116">
        <v>18</v>
      </c>
      <c r="G116" t="s">
        <v>6525</v>
      </c>
      <c r="H116" t="str">
        <f t="shared" si="1"/>
        <v>18×18×9（黑）</v>
      </c>
    </row>
    <row r="117" spans="5:8">
      <c r="E117">
        <v>17.5</v>
      </c>
      <c r="F117">
        <v>12.5</v>
      </c>
      <c r="G117">
        <v>6.5</v>
      </c>
      <c r="H117" t="str">
        <f t="shared" si="1"/>
        <v>17.5×12.5×6.5</v>
      </c>
    </row>
    <row r="118" spans="5:8">
      <c r="E118">
        <v>29</v>
      </c>
      <c r="F118">
        <v>25</v>
      </c>
      <c r="G118">
        <v>8</v>
      </c>
      <c r="H118" t="str">
        <f t="shared" si="1"/>
        <v>29×25×8</v>
      </c>
    </row>
    <row r="119" spans="5:8">
      <c r="E119">
        <v>17</v>
      </c>
      <c r="F119">
        <v>13</v>
      </c>
      <c r="G119">
        <v>3</v>
      </c>
      <c r="H119" t="str">
        <f t="shared" si="1"/>
        <v>17×13×3</v>
      </c>
    </row>
    <row r="120" spans="5:8">
      <c r="E120">
        <v>25</v>
      </c>
      <c r="F120">
        <v>12</v>
      </c>
      <c r="G120">
        <v>2</v>
      </c>
      <c r="H120" t="str">
        <f t="shared" si="1"/>
        <v>25×12×2</v>
      </c>
    </row>
    <row r="121" spans="5:8">
      <c r="E121">
        <v>32</v>
      </c>
      <c r="F121">
        <v>22</v>
      </c>
      <c r="G121" t="s">
        <v>6526</v>
      </c>
      <c r="H121" t="str">
        <f t="shared" si="1"/>
        <v>32×22×6(差）</v>
      </c>
    </row>
    <row r="122" spans="5:8">
      <c r="E122">
        <v>23</v>
      </c>
      <c r="F122">
        <v>20</v>
      </c>
      <c r="G122">
        <v>3</v>
      </c>
      <c r="H122" t="str">
        <f t="shared" si="1"/>
        <v>23×20×3</v>
      </c>
    </row>
    <row r="123" spans="5:8">
      <c r="E123">
        <v>17.5</v>
      </c>
      <c r="F123">
        <v>10.5</v>
      </c>
      <c r="G123">
        <v>6.5</v>
      </c>
      <c r="H123" t="str">
        <f t="shared" si="1"/>
        <v>17.5×10.5×6.5</v>
      </c>
    </row>
    <row r="124" spans="5:8">
      <c r="E124">
        <v>55</v>
      </c>
      <c r="F124">
        <v>28</v>
      </c>
      <c r="G124">
        <v>2</v>
      </c>
      <c r="H124" t="str">
        <f t="shared" si="1"/>
        <v>55×28×2</v>
      </c>
    </row>
    <row r="125" spans="5:8">
      <c r="E125">
        <v>31</v>
      </c>
      <c r="F125">
        <v>8</v>
      </c>
      <c r="G125">
        <v>2</v>
      </c>
      <c r="H125" t="str">
        <f t="shared" si="1"/>
        <v>31×8×2</v>
      </c>
    </row>
    <row r="126" spans="5:8">
      <c r="E126">
        <v>30</v>
      </c>
      <c r="F126">
        <v>23</v>
      </c>
      <c r="G126" t="s">
        <v>6527</v>
      </c>
      <c r="H126" t="str">
        <f t="shared" si="1"/>
        <v>30×23×2（台）</v>
      </c>
    </row>
    <row r="127" spans="5:8">
      <c r="E127">
        <v>22</v>
      </c>
      <c r="F127">
        <v>21</v>
      </c>
      <c r="G127" t="s">
        <v>6515</v>
      </c>
      <c r="H127" t="str">
        <f t="shared" si="1"/>
        <v>22×21×3（白）</v>
      </c>
    </row>
    <row r="128" spans="5:8">
      <c r="E128">
        <v>30</v>
      </c>
      <c r="F128">
        <v>13</v>
      </c>
      <c r="G128">
        <v>8</v>
      </c>
      <c r="H128" t="str">
        <f t="shared" si="1"/>
        <v>30×13×8</v>
      </c>
    </row>
    <row r="129" spans="5:8">
      <c r="E129">
        <v>32.5</v>
      </c>
      <c r="F129">
        <v>22.5</v>
      </c>
      <c r="G129">
        <v>6.5</v>
      </c>
      <c r="H129" t="str">
        <f t="shared" si="1"/>
        <v>32.5×22.5×6.5</v>
      </c>
    </row>
    <row r="130" spans="5:8">
      <c r="E130">
        <v>33</v>
      </c>
      <c r="F130">
        <v>26</v>
      </c>
      <c r="G130">
        <v>8</v>
      </c>
      <c r="H130" t="str">
        <f t="shared" ref="H130:H183" si="2">E130&amp;$E$1&amp;F130&amp;$E$1&amp;G130</f>
        <v>33×26×8</v>
      </c>
    </row>
    <row r="131" spans="5:8">
      <c r="E131">
        <v>44</v>
      </c>
      <c r="F131">
        <v>13</v>
      </c>
      <c r="G131" t="s">
        <v>6528</v>
      </c>
      <c r="H131" t="str">
        <f t="shared" si="2"/>
        <v>44×13×11(台）</v>
      </c>
    </row>
    <row r="132" spans="5:8">
      <c r="E132">
        <v>41</v>
      </c>
      <c r="F132">
        <v>23</v>
      </c>
      <c r="G132" t="s">
        <v>6529</v>
      </c>
      <c r="H132" t="str">
        <f t="shared" si="2"/>
        <v>41×23×6(台）</v>
      </c>
    </row>
    <row r="133" spans="5:8">
      <c r="E133">
        <v>25</v>
      </c>
      <c r="F133">
        <v>19</v>
      </c>
      <c r="G133">
        <v>7</v>
      </c>
      <c r="H133" t="str">
        <f t="shared" si="2"/>
        <v>25×19×7</v>
      </c>
    </row>
    <row r="134" spans="5:8">
      <c r="E134">
        <v>45</v>
      </c>
      <c r="F134">
        <v>39</v>
      </c>
      <c r="G134">
        <v>8</v>
      </c>
      <c r="H134" t="str">
        <f t="shared" si="2"/>
        <v>45×39×8</v>
      </c>
    </row>
    <row r="135" spans="5:8">
      <c r="E135">
        <v>33</v>
      </c>
      <c r="F135">
        <v>27</v>
      </c>
      <c r="G135">
        <v>8</v>
      </c>
      <c r="H135" t="str">
        <f t="shared" si="2"/>
        <v>33×27×8</v>
      </c>
    </row>
    <row r="136" spans="5:8">
      <c r="E136">
        <v>41</v>
      </c>
      <c r="F136">
        <v>28</v>
      </c>
      <c r="G136">
        <v>6</v>
      </c>
      <c r="H136" t="str">
        <f t="shared" si="2"/>
        <v>41×28×6</v>
      </c>
    </row>
    <row r="137" spans="5:8">
      <c r="E137">
        <v>18</v>
      </c>
      <c r="F137">
        <v>17</v>
      </c>
      <c r="G137">
        <v>11</v>
      </c>
      <c r="H137" t="str">
        <f t="shared" si="2"/>
        <v>18×17×11</v>
      </c>
    </row>
    <row r="138" spans="5:8">
      <c r="E138">
        <v>42</v>
      </c>
      <c r="F138">
        <v>36</v>
      </c>
      <c r="G138">
        <v>5</v>
      </c>
      <c r="H138" t="str">
        <f t="shared" si="2"/>
        <v>42×36×5</v>
      </c>
    </row>
    <row r="139" spans="5:8">
      <c r="E139">
        <v>29.5</v>
      </c>
      <c r="F139">
        <v>28.5</v>
      </c>
      <c r="G139" t="s">
        <v>6530</v>
      </c>
      <c r="H139" t="str">
        <f t="shared" si="2"/>
        <v>29.5×28.5×4.5（黑）</v>
      </c>
    </row>
    <row r="140" spans="5:8">
      <c r="E140">
        <v>18</v>
      </c>
      <c r="F140">
        <v>13</v>
      </c>
      <c r="G140">
        <v>5</v>
      </c>
      <c r="H140" t="str">
        <f t="shared" si="2"/>
        <v>18×13×5</v>
      </c>
    </row>
    <row r="141" spans="5:8">
      <c r="E141">
        <v>36</v>
      </c>
      <c r="F141">
        <v>23</v>
      </c>
      <c r="G141" t="s">
        <v>6531</v>
      </c>
      <c r="H141" t="str">
        <f t="shared" si="2"/>
        <v>36×23×6（白）</v>
      </c>
    </row>
    <row r="142" spans="5:8">
      <c r="E142">
        <v>27</v>
      </c>
      <c r="F142">
        <v>17</v>
      </c>
      <c r="G142">
        <v>6</v>
      </c>
      <c r="H142" t="str">
        <f t="shared" si="2"/>
        <v>27×17×6</v>
      </c>
    </row>
    <row r="143" spans="5:8">
      <c r="E143">
        <v>14</v>
      </c>
      <c r="F143">
        <v>6</v>
      </c>
      <c r="G143">
        <v>5</v>
      </c>
      <c r="H143" t="str">
        <f t="shared" si="2"/>
        <v>14×6×5</v>
      </c>
    </row>
    <row r="144" spans="5:8">
      <c r="E144">
        <v>18</v>
      </c>
      <c r="F144">
        <v>10.5</v>
      </c>
      <c r="G144">
        <v>16.5</v>
      </c>
      <c r="H144" t="str">
        <f t="shared" si="2"/>
        <v>18×10.5×16.5</v>
      </c>
    </row>
    <row r="145" spans="5:8">
      <c r="E145">
        <v>16.5</v>
      </c>
      <c r="F145">
        <v>16.5</v>
      </c>
      <c r="G145">
        <v>16.5</v>
      </c>
      <c r="H145" t="str">
        <f t="shared" si="2"/>
        <v>16.5×16.5×16.5</v>
      </c>
    </row>
    <row r="146" spans="5:8">
      <c r="E146">
        <v>12.5</v>
      </c>
      <c r="F146">
        <v>12.5</v>
      </c>
      <c r="G146">
        <v>13</v>
      </c>
      <c r="H146" t="str">
        <f t="shared" si="2"/>
        <v>12.5×12.5×13</v>
      </c>
    </row>
    <row r="147" spans="5:8">
      <c r="E147">
        <v>30</v>
      </c>
      <c r="F147">
        <v>20</v>
      </c>
      <c r="G147" t="s">
        <v>6532</v>
      </c>
      <c r="H147" t="str">
        <f t="shared" si="2"/>
        <v>30×20×7（白）</v>
      </c>
    </row>
    <row r="148" spans="5:8">
      <c r="E148">
        <v>42.5</v>
      </c>
      <c r="F148">
        <v>31.5</v>
      </c>
      <c r="G148">
        <v>2.5</v>
      </c>
      <c r="H148" t="str">
        <f t="shared" si="2"/>
        <v>42.5×31.5×2.5</v>
      </c>
    </row>
    <row r="149" spans="5:8">
      <c r="E149">
        <v>37.5</v>
      </c>
      <c r="F149">
        <v>14.5</v>
      </c>
      <c r="G149">
        <v>3.5</v>
      </c>
      <c r="H149" t="str">
        <f t="shared" si="2"/>
        <v>37.5×14.5×3.5</v>
      </c>
    </row>
    <row r="150" spans="5:8">
      <c r="E150">
        <v>43</v>
      </c>
      <c r="F150">
        <v>28</v>
      </c>
      <c r="G150">
        <v>5</v>
      </c>
      <c r="H150" t="str">
        <f t="shared" si="2"/>
        <v>43×28×5</v>
      </c>
    </row>
    <row r="151" spans="5:8">
      <c r="E151">
        <v>27.5</v>
      </c>
      <c r="F151">
        <v>17.5</v>
      </c>
      <c r="G151" t="s">
        <v>6533</v>
      </c>
      <c r="H151" t="str">
        <f t="shared" si="2"/>
        <v>27.5×17.5×5.5（白）</v>
      </c>
    </row>
    <row r="152" spans="5:8">
      <c r="E152">
        <v>21</v>
      </c>
      <c r="F152">
        <v>20</v>
      </c>
      <c r="G152">
        <v>9</v>
      </c>
      <c r="H152" t="str">
        <f t="shared" si="2"/>
        <v>21×20×9</v>
      </c>
    </row>
    <row r="153" spans="5:8">
      <c r="E153">
        <v>29</v>
      </c>
      <c r="F153">
        <v>15</v>
      </c>
      <c r="G153" t="s">
        <v>6534</v>
      </c>
      <c r="H153" t="str">
        <f t="shared" si="2"/>
        <v>29×15×5（白）</v>
      </c>
    </row>
    <row r="154" spans="5:8">
      <c r="E154">
        <v>33</v>
      </c>
      <c r="F154">
        <v>12</v>
      </c>
      <c r="G154">
        <v>5</v>
      </c>
      <c r="H154" t="str">
        <f t="shared" si="2"/>
        <v>33×12×5</v>
      </c>
    </row>
    <row r="155" spans="5:8">
      <c r="E155">
        <v>38</v>
      </c>
      <c r="F155">
        <v>15</v>
      </c>
      <c r="G155">
        <v>7</v>
      </c>
      <c r="H155" t="str">
        <f t="shared" si="2"/>
        <v>38×15×7</v>
      </c>
    </row>
    <row r="156" spans="5:8">
      <c r="E156">
        <v>32</v>
      </c>
      <c r="F156">
        <v>20</v>
      </c>
      <c r="G156">
        <v>57</v>
      </c>
      <c r="H156" t="str">
        <f t="shared" si="2"/>
        <v>32×20×57</v>
      </c>
    </row>
    <row r="157" spans="5:8">
      <c r="E157">
        <v>8</v>
      </c>
      <c r="F157">
        <v>6</v>
      </c>
      <c r="G157" t="s">
        <v>6515</v>
      </c>
      <c r="H157" t="str">
        <f t="shared" si="2"/>
        <v>8×6×3（白）</v>
      </c>
    </row>
    <row r="158" spans="5:8">
      <c r="E158">
        <v>34</v>
      </c>
      <c r="F158">
        <v>8</v>
      </c>
      <c r="G158">
        <v>8</v>
      </c>
      <c r="H158" t="str">
        <f t="shared" si="2"/>
        <v>34×8×8</v>
      </c>
    </row>
    <row r="159" spans="5:8">
      <c r="E159">
        <v>30</v>
      </c>
      <c r="F159">
        <v>20</v>
      </c>
      <c r="G159">
        <v>12</v>
      </c>
      <c r="H159" t="str">
        <f t="shared" si="2"/>
        <v>30×20×12</v>
      </c>
    </row>
    <row r="160" spans="5:8">
      <c r="E160">
        <v>40</v>
      </c>
      <c r="F160">
        <v>30</v>
      </c>
      <c r="G160">
        <v>3</v>
      </c>
      <c r="H160" t="str">
        <f t="shared" si="2"/>
        <v>40×30×3</v>
      </c>
    </row>
    <row r="161" spans="5:8">
      <c r="E161">
        <v>26</v>
      </c>
      <c r="F161">
        <v>7</v>
      </c>
      <c r="G161">
        <v>7</v>
      </c>
      <c r="H161" t="str">
        <f t="shared" si="2"/>
        <v>26×7×7</v>
      </c>
    </row>
    <row r="162" spans="5:8">
      <c r="E162">
        <v>33</v>
      </c>
      <c r="F162">
        <v>14</v>
      </c>
      <c r="G162">
        <v>3</v>
      </c>
      <c r="H162" t="str">
        <f t="shared" si="2"/>
        <v>33×14×3</v>
      </c>
    </row>
    <row r="163" spans="5:8">
      <c r="E163">
        <v>13</v>
      </c>
      <c r="F163">
        <v>6</v>
      </c>
      <c r="G163">
        <v>5</v>
      </c>
      <c r="H163" t="str">
        <f t="shared" si="2"/>
        <v>13×6×5</v>
      </c>
    </row>
    <row r="164" spans="5:8">
      <c r="E164">
        <v>14</v>
      </c>
      <c r="F164">
        <v>6</v>
      </c>
      <c r="G164">
        <v>5</v>
      </c>
      <c r="H164" t="str">
        <f t="shared" si="2"/>
        <v>14×6×5</v>
      </c>
    </row>
    <row r="165" spans="5:8">
      <c r="E165">
        <v>30</v>
      </c>
      <c r="F165">
        <v>12</v>
      </c>
      <c r="G165">
        <v>7</v>
      </c>
      <c r="H165" t="str">
        <f t="shared" si="2"/>
        <v>30×12×7</v>
      </c>
    </row>
    <row r="166" spans="5:8">
      <c r="E166">
        <v>95</v>
      </c>
      <c r="F166">
        <v>75</v>
      </c>
      <c r="G166" t="s">
        <v>6535</v>
      </c>
      <c r="H166" t="str">
        <f t="shared" si="2"/>
        <v>95×75×35（台）</v>
      </c>
    </row>
    <row r="167" spans="5:8">
      <c r="E167">
        <v>18</v>
      </c>
      <c r="F167">
        <v>11</v>
      </c>
      <c r="G167">
        <v>7</v>
      </c>
      <c r="H167" t="str">
        <f t="shared" si="2"/>
        <v>18×11×7</v>
      </c>
    </row>
    <row r="168" spans="5:8">
      <c r="E168">
        <v>18</v>
      </c>
      <c r="F168">
        <v>9</v>
      </c>
      <c r="G168">
        <v>6</v>
      </c>
      <c r="H168" t="str">
        <f t="shared" si="2"/>
        <v>18×9×6</v>
      </c>
    </row>
    <row r="169" spans="5:8">
      <c r="E169">
        <v>43</v>
      </c>
      <c r="F169">
        <v>21</v>
      </c>
      <c r="G169">
        <v>5</v>
      </c>
      <c r="H169" t="str">
        <f t="shared" si="2"/>
        <v>43×21×5</v>
      </c>
    </row>
    <row r="170" spans="5:8">
      <c r="E170">
        <v>24</v>
      </c>
      <c r="F170">
        <v>18</v>
      </c>
      <c r="G170">
        <v>8</v>
      </c>
      <c r="H170" t="str">
        <f t="shared" si="2"/>
        <v>24×18×8</v>
      </c>
    </row>
    <row r="171" spans="5:8">
      <c r="E171">
        <v>18</v>
      </c>
      <c r="F171">
        <v>11</v>
      </c>
      <c r="G171">
        <v>6</v>
      </c>
      <c r="H171" t="str">
        <f t="shared" si="2"/>
        <v>18×11×6</v>
      </c>
    </row>
    <row r="172" spans="5:8">
      <c r="E172">
        <v>23</v>
      </c>
      <c r="F172">
        <v>17</v>
      </c>
      <c r="G172">
        <v>2</v>
      </c>
      <c r="H172" t="str">
        <f t="shared" si="2"/>
        <v>23×17×2</v>
      </c>
    </row>
    <row r="173" spans="5:8">
      <c r="E173">
        <v>31</v>
      </c>
      <c r="F173">
        <v>8</v>
      </c>
      <c r="G173">
        <v>5</v>
      </c>
      <c r="H173" t="str">
        <f t="shared" si="2"/>
        <v>31×8×5</v>
      </c>
    </row>
    <row r="174" spans="5:8">
      <c r="E174">
        <v>32</v>
      </c>
      <c r="F174">
        <v>29</v>
      </c>
      <c r="G174">
        <v>2</v>
      </c>
      <c r="H174" t="str">
        <f t="shared" si="2"/>
        <v>32×29×2</v>
      </c>
    </row>
    <row r="175" spans="5:8">
      <c r="E175">
        <v>30</v>
      </c>
      <c r="F175">
        <v>14</v>
      </c>
      <c r="G175">
        <v>2</v>
      </c>
      <c r="H175" t="str">
        <f t="shared" si="2"/>
        <v>30×14×2</v>
      </c>
    </row>
    <row r="176" spans="5:8">
      <c r="E176">
        <v>8</v>
      </c>
      <c r="F176">
        <v>7</v>
      </c>
      <c r="G176">
        <v>6</v>
      </c>
      <c r="H176" t="str">
        <f t="shared" si="2"/>
        <v>8×7×6</v>
      </c>
    </row>
    <row r="177" spans="5:8">
      <c r="E177">
        <v>18.5</v>
      </c>
      <c r="F177">
        <v>8.5</v>
      </c>
      <c r="G177">
        <v>5.5</v>
      </c>
      <c r="H177" t="str">
        <f t="shared" si="2"/>
        <v>18.5×8.5×5.5</v>
      </c>
    </row>
    <row r="178" spans="5:8">
      <c r="E178">
        <v>17</v>
      </c>
      <c r="F178">
        <v>15</v>
      </c>
      <c r="G178">
        <v>2</v>
      </c>
      <c r="H178" t="str">
        <f t="shared" si="2"/>
        <v>17×15×2</v>
      </c>
    </row>
    <row r="179" spans="5:8">
      <c r="E179">
        <v>19.5</v>
      </c>
      <c r="F179">
        <v>14.5</v>
      </c>
      <c r="G179">
        <v>2.5</v>
      </c>
      <c r="H179" t="str">
        <f t="shared" si="2"/>
        <v>19.5×14.5×2.5</v>
      </c>
    </row>
    <row r="180" spans="5:8">
      <c r="E180">
        <v>11</v>
      </c>
      <c r="F180">
        <v>9</v>
      </c>
      <c r="G180">
        <v>4</v>
      </c>
      <c r="H180" t="str">
        <f t="shared" si="2"/>
        <v>11×9×4</v>
      </c>
    </row>
    <row r="181" spans="5:8">
      <c r="E181">
        <v>20</v>
      </c>
      <c r="F181">
        <v>7</v>
      </c>
      <c r="G181">
        <v>5</v>
      </c>
      <c r="H181" t="str">
        <f t="shared" si="2"/>
        <v>20×7×5</v>
      </c>
    </row>
    <row r="182" spans="5:8">
      <c r="E182">
        <v>27</v>
      </c>
      <c r="F182">
        <v>16</v>
      </c>
      <c r="G182">
        <v>4</v>
      </c>
      <c r="H182" t="str">
        <f t="shared" si="2"/>
        <v>27×16×4</v>
      </c>
    </row>
    <row r="183" spans="5:8">
      <c r="E183">
        <v>17</v>
      </c>
      <c r="F183">
        <v>12</v>
      </c>
      <c r="G183">
        <v>5</v>
      </c>
      <c r="H183" t="str">
        <f t="shared" si="2"/>
        <v>17×12×5</v>
      </c>
    </row>
  </sheetData>
  <conditionalFormatting sqref="E2">
    <cfRule type="duplicateValues" dxfId="0" priority="1"/>
  </conditionalFormatting>
  <conditionalFormatting sqref="E3">
    <cfRule type="duplicateValues" dxfId="0" priority="2"/>
  </conditionalFormatting>
  <conditionalFormatting sqref="E4">
    <cfRule type="duplicateValues" dxfId="0" priority="3"/>
  </conditionalFormatting>
  <conditionalFormatting sqref="E5">
    <cfRule type="duplicateValues" dxfId="0" priority="4"/>
  </conditionalFormatting>
  <conditionalFormatting sqref="E6">
    <cfRule type="duplicateValues" dxfId="0" priority="5"/>
  </conditionalFormatting>
  <conditionalFormatting sqref="E7">
    <cfRule type="duplicateValues" dxfId="0" priority="6"/>
  </conditionalFormatting>
  <conditionalFormatting sqref="E8">
    <cfRule type="duplicateValues" dxfId="0" priority="7"/>
  </conditionalFormatting>
  <conditionalFormatting sqref="E9">
    <cfRule type="duplicateValues" dxfId="0" priority="8"/>
  </conditionalFormatting>
  <conditionalFormatting sqref="E10">
    <cfRule type="duplicateValues" dxfId="0" priority="9"/>
  </conditionalFormatting>
  <conditionalFormatting sqref="E11">
    <cfRule type="duplicateValues" dxfId="0" priority="10"/>
  </conditionalFormatting>
  <conditionalFormatting sqref="E12">
    <cfRule type="duplicateValues" dxfId="0" priority="11"/>
  </conditionalFormatting>
  <conditionalFormatting sqref="E13">
    <cfRule type="duplicateValues" dxfId="0" priority="23"/>
  </conditionalFormatting>
  <conditionalFormatting sqref="E14">
    <cfRule type="duplicateValues" dxfId="0" priority="24"/>
  </conditionalFormatting>
  <conditionalFormatting sqref="E15">
    <cfRule type="duplicateValues" dxfId="0" priority="25"/>
  </conditionalFormatting>
  <conditionalFormatting sqref="E16">
    <cfRule type="duplicateValues" dxfId="0" priority="26"/>
  </conditionalFormatting>
  <conditionalFormatting sqref="E17">
    <cfRule type="duplicateValues" dxfId="0" priority="27"/>
  </conditionalFormatting>
  <conditionalFormatting sqref="E18">
    <cfRule type="duplicateValues" dxfId="0" priority="28"/>
  </conditionalFormatting>
  <conditionalFormatting sqref="E19">
    <cfRule type="duplicateValues" dxfId="0" priority="29"/>
  </conditionalFormatting>
  <conditionalFormatting sqref="E20">
    <cfRule type="duplicateValues" dxfId="0" priority="30"/>
  </conditionalFormatting>
  <conditionalFormatting sqref="E21">
    <cfRule type="duplicateValues" dxfId="0" priority="31"/>
  </conditionalFormatting>
  <conditionalFormatting sqref="E22">
    <cfRule type="duplicateValues" dxfId="0" priority="32"/>
  </conditionalFormatting>
  <conditionalFormatting sqref="E23">
    <cfRule type="duplicateValues" dxfId="0" priority="33"/>
  </conditionalFormatting>
  <conditionalFormatting sqref="E24">
    <cfRule type="duplicateValues" dxfId="0" priority="34"/>
  </conditionalFormatting>
  <conditionalFormatting sqref="E25">
    <cfRule type="duplicateValues" dxfId="0" priority="35"/>
  </conditionalFormatting>
  <conditionalFormatting sqref="E26">
    <cfRule type="duplicateValues" dxfId="0" priority="36"/>
  </conditionalFormatting>
  <conditionalFormatting sqref="E27">
    <cfRule type="duplicateValues" dxfId="0" priority="37"/>
  </conditionalFormatting>
  <conditionalFormatting sqref="E28">
    <cfRule type="duplicateValues" dxfId="0" priority="38"/>
  </conditionalFormatting>
  <conditionalFormatting sqref="E29">
    <cfRule type="duplicateValues" dxfId="0" priority="39"/>
  </conditionalFormatting>
  <conditionalFormatting sqref="E30">
    <cfRule type="duplicateValues" dxfId="0" priority="40"/>
  </conditionalFormatting>
  <conditionalFormatting sqref="E31">
    <cfRule type="duplicateValues" dxfId="0" priority="41"/>
  </conditionalFormatting>
  <conditionalFormatting sqref="E32">
    <cfRule type="duplicateValues" dxfId="0" priority="42"/>
  </conditionalFormatting>
  <conditionalFormatting sqref="E33">
    <cfRule type="duplicateValues" dxfId="0" priority="43"/>
  </conditionalFormatting>
  <conditionalFormatting sqref="E34">
    <cfRule type="duplicateValues" dxfId="0" priority="44"/>
  </conditionalFormatting>
  <conditionalFormatting sqref="E35">
    <cfRule type="duplicateValues" dxfId="0" priority="45"/>
  </conditionalFormatting>
  <conditionalFormatting sqref="E36">
    <cfRule type="duplicateValues" dxfId="0" priority="46"/>
  </conditionalFormatting>
  <conditionalFormatting sqref="E37">
    <cfRule type="duplicateValues" dxfId="0" priority="47"/>
  </conditionalFormatting>
  <conditionalFormatting sqref="E38">
    <cfRule type="duplicateValues" dxfId="0" priority="48"/>
  </conditionalFormatting>
  <conditionalFormatting sqref="E39">
    <cfRule type="duplicateValues" dxfId="0" priority="49"/>
  </conditionalFormatting>
  <conditionalFormatting sqref="E40">
    <cfRule type="duplicateValues" dxfId="0" priority="50"/>
  </conditionalFormatting>
  <conditionalFormatting sqref="E41">
    <cfRule type="duplicateValues" dxfId="0" priority="51"/>
  </conditionalFormatting>
  <conditionalFormatting sqref="E42">
    <cfRule type="duplicateValues" dxfId="0" priority="52"/>
  </conditionalFormatting>
  <conditionalFormatting sqref="E43">
    <cfRule type="duplicateValues" dxfId="0" priority="53"/>
  </conditionalFormatting>
  <conditionalFormatting sqref="E44">
    <cfRule type="duplicateValues" dxfId="0" priority="54"/>
  </conditionalFormatting>
  <conditionalFormatting sqref="E45">
    <cfRule type="duplicateValues" dxfId="0" priority="55"/>
  </conditionalFormatting>
  <conditionalFormatting sqref="E46">
    <cfRule type="duplicateValues" dxfId="0" priority="56"/>
  </conditionalFormatting>
  <conditionalFormatting sqref="E47">
    <cfRule type="duplicateValues" dxfId="0" priority="57"/>
  </conditionalFormatting>
  <conditionalFormatting sqref="E48">
    <cfRule type="duplicateValues" dxfId="0" priority="58"/>
  </conditionalFormatting>
  <conditionalFormatting sqref="E49">
    <cfRule type="duplicateValues" dxfId="0" priority="59"/>
  </conditionalFormatting>
  <conditionalFormatting sqref="E51">
    <cfRule type="duplicateValues" dxfId="0" priority="60"/>
  </conditionalFormatting>
  <conditionalFormatting sqref="E53">
    <cfRule type="duplicateValues" dxfId="0" priority="61"/>
  </conditionalFormatting>
  <conditionalFormatting sqref="E54">
    <cfRule type="duplicateValues" dxfId="0" priority="62"/>
  </conditionalFormatting>
  <conditionalFormatting sqref="E55">
    <cfRule type="duplicateValues" dxfId="0" priority="63"/>
  </conditionalFormatting>
  <conditionalFormatting sqref="E56">
    <cfRule type="duplicateValues" dxfId="0" priority="64"/>
  </conditionalFormatting>
  <conditionalFormatting sqref="E57">
    <cfRule type="duplicateValues" dxfId="0" priority="65"/>
  </conditionalFormatting>
  <conditionalFormatting sqref="E58">
    <cfRule type="duplicateValues" dxfId="0" priority="66"/>
  </conditionalFormatting>
  <conditionalFormatting sqref="E59:E65">
    <cfRule type="duplicateValues" dxfId="0" priority="127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H21"/>
  <sheetViews>
    <sheetView showGridLines="0" workbookViewId="0">
      <selection activeCell="H4314" sqref="H4314"/>
    </sheetView>
  </sheetViews>
  <sheetFormatPr defaultColWidth="8.88888888888889" defaultRowHeight="14.4"/>
  <cols>
    <col min="4" max="4" width="9.66666666666667"/>
    <col min="6" max="9" width="9.66666666666667"/>
    <col min="10" max="10" width="10.1111111111111" customWidth="1"/>
    <col min="12" max="13" width="9.66666666666667"/>
  </cols>
  <sheetData>
    <row r="2" spans="2:34">
      <c r="B2" s="2" t="s">
        <v>6536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2:34">
      <c r="B3" s="4" t="s">
        <v>6537</v>
      </c>
      <c r="C3" s="4" t="s">
        <v>6538</v>
      </c>
      <c r="D3" s="5">
        <v>46082</v>
      </c>
      <c r="E3" s="5">
        <v>46083</v>
      </c>
      <c r="F3" s="5">
        <v>46084</v>
      </c>
      <c r="G3" s="5">
        <v>46085</v>
      </c>
      <c r="H3" s="5">
        <v>46086</v>
      </c>
      <c r="I3" s="5">
        <v>46087</v>
      </c>
      <c r="J3" s="5">
        <v>46088</v>
      </c>
      <c r="K3" s="5">
        <v>46089</v>
      </c>
      <c r="L3" s="5">
        <v>46090</v>
      </c>
      <c r="M3" s="5">
        <v>46091</v>
      </c>
      <c r="N3" s="5">
        <v>46092</v>
      </c>
      <c r="O3" s="5">
        <v>46093</v>
      </c>
      <c r="P3" s="5">
        <v>46094</v>
      </c>
      <c r="Q3" s="5">
        <v>46095</v>
      </c>
      <c r="R3" s="5">
        <v>46096</v>
      </c>
      <c r="S3" s="5">
        <v>46097</v>
      </c>
      <c r="T3" s="5">
        <v>46098</v>
      </c>
      <c r="U3" s="5">
        <v>46099</v>
      </c>
      <c r="V3" s="5">
        <v>46100</v>
      </c>
      <c r="W3" s="5">
        <v>46101</v>
      </c>
      <c r="X3" s="5">
        <v>46102</v>
      </c>
      <c r="Y3" s="5">
        <v>46103</v>
      </c>
      <c r="Z3" s="5">
        <v>46104</v>
      </c>
      <c r="AA3" s="5">
        <v>46105</v>
      </c>
      <c r="AB3" s="5">
        <v>46106</v>
      </c>
      <c r="AC3" s="5">
        <v>46107</v>
      </c>
      <c r="AD3" s="5">
        <v>46108</v>
      </c>
      <c r="AE3" s="5">
        <v>46109</v>
      </c>
      <c r="AF3" s="5">
        <v>46110</v>
      </c>
      <c r="AG3" s="5">
        <v>46111</v>
      </c>
      <c r="AH3" s="5">
        <v>46112</v>
      </c>
    </row>
    <row r="4" spans="2:34">
      <c r="B4" s="4" t="s">
        <v>6539</v>
      </c>
      <c r="C4" s="4" t="s">
        <v>6540</v>
      </c>
      <c r="D4" s="6">
        <f>正方形!J1636</f>
        <v>19361</v>
      </c>
      <c r="E4" s="6">
        <f>正方形!K1636</f>
        <v>5226</v>
      </c>
      <c r="F4" s="6">
        <f>正方形!L1636</f>
        <v>0</v>
      </c>
      <c r="G4" s="6">
        <f>正方形!M1636</f>
        <v>0</v>
      </c>
      <c r="H4" s="6">
        <f>正方形!N1636</f>
        <v>0</v>
      </c>
      <c r="I4" s="6">
        <f>正方形!O1636</f>
        <v>0</v>
      </c>
      <c r="J4" s="6">
        <f>正方形!P1636</f>
        <v>0</v>
      </c>
      <c r="K4" s="6">
        <f>正方形!Q1636</f>
        <v>0</v>
      </c>
      <c r="L4" s="6">
        <f>正方形!R1636</f>
        <v>0</v>
      </c>
      <c r="M4" s="6">
        <f>正方形!S1636</f>
        <v>0</v>
      </c>
      <c r="N4" s="6">
        <f>正方形!T1636</f>
        <v>0</v>
      </c>
      <c r="O4" s="6">
        <f>正方形!U1636</f>
        <v>0</v>
      </c>
      <c r="P4" s="6">
        <f>正方形!V1636</f>
        <v>0</v>
      </c>
      <c r="Q4" s="6">
        <f>正方形!W1636</f>
        <v>0</v>
      </c>
      <c r="R4" s="6">
        <f>正方形!X1636</f>
        <v>0</v>
      </c>
      <c r="S4" s="6">
        <f>正方形!Y1636</f>
        <v>0</v>
      </c>
      <c r="T4" s="6">
        <f>正方形!Z1636</f>
        <v>0</v>
      </c>
      <c r="U4" s="6">
        <f>正方形!AA1636</f>
        <v>0</v>
      </c>
      <c r="V4" s="6">
        <f>正方形!AB1636</f>
        <v>0</v>
      </c>
      <c r="W4" s="6">
        <f>正方形!AC1636</f>
        <v>0</v>
      </c>
      <c r="X4" s="6">
        <f>正方形!AD1636</f>
        <v>0</v>
      </c>
      <c r="Y4" s="6">
        <f>正方形!AE1636</f>
        <v>0</v>
      </c>
      <c r="Z4" s="6">
        <f>正方形!AF1636</f>
        <v>0</v>
      </c>
      <c r="AA4" s="6">
        <f>正方形!AG1636</f>
        <v>0</v>
      </c>
      <c r="AB4" s="6">
        <f>正方形!AH1636</f>
        <v>0</v>
      </c>
      <c r="AC4" s="6">
        <f>正方形!AI1636</f>
        <v>0</v>
      </c>
      <c r="AD4" s="6">
        <f>正方形!AJ1636</f>
        <v>0</v>
      </c>
      <c r="AE4" s="6">
        <f>正方形!AK1636</f>
        <v>0</v>
      </c>
      <c r="AF4" s="6">
        <f>正方形!AL1636</f>
        <v>0</v>
      </c>
      <c r="AG4" s="6">
        <f>正方形!AM1636</f>
        <v>0</v>
      </c>
      <c r="AH4" s="6">
        <f>正方形!AN1636</f>
        <v>0</v>
      </c>
    </row>
    <row r="5" spans="2:34">
      <c r="B5" s="4"/>
      <c r="C5" s="4" t="s">
        <v>6541</v>
      </c>
      <c r="D5" s="6">
        <f>长方形!J4507</f>
        <v>31333</v>
      </c>
      <c r="E5" s="6">
        <f>长方形!K4507</f>
        <v>300</v>
      </c>
      <c r="F5" s="6">
        <f>长方形!L4507</f>
        <v>0</v>
      </c>
      <c r="G5" s="6">
        <f>长方形!M4507</f>
        <v>0</v>
      </c>
      <c r="H5" s="6">
        <f>长方形!N4507</f>
        <v>0</v>
      </c>
      <c r="I5" s="6">
        <f>长方形!O4507</f>
        <v>0</v>
      </c>
      <c r="J5" s="6">
        <f>长方形!P4507</f>
        <v>0</v>
      </c>
      <c r="K5" s="6">
        <f>长方形!Q4507</f>
        <v>0</v>
      </c>
      <c r="L5" s="6">
        <f>长方形!R4507</f>
        <v>0</v>
      </c>
      <c r="M5" s="6">
        <f>长方形!S4507</f>
        <v>0</v>
      </c>
      <c r="N5" s="6">
        <f>长方形!T4507</f>
        <v>0</v>
      </c>
      <c r="O5" s="6">
        <f>长方形!U4507</f>
        <v>0</v>
      </c>
      <c r="P5" s="6">
        <f>长方形!V4507</f>
        <v>0</v>
      </c>
      <c r="Q5" s="6">
        <f>长方形!W4507</f>
        <v>0</v>
      </c>
      <c r="R5" s="6">
        <f>长方形!X4507</f>
        <v>0</v>
      </c>
      <c r="S5" s="6">
        <f>长方形!Y4507</f>
        <v>0</v>
      </c>
      <c r="T5" s="6">
        <f>长方形!Z4507</f>
        <v>0</v>
      </c>
      <c r="U5" s="6">
        <f>长方形!AA4507</f>
        <v>0</v>
      </c>
      <c r="V5" s="6">
        <f>长方形!AB4507</f>
        <v>0</v>
      </c>
      <c r="W5" s="6">
        <f>长方形!AC4507</f>
        <v>0</v>
      </c>
      <c r="X5" s="6">
        <f>长方形!AD4507</f>
        <v>0</v>
      </c>
      <c r="Y5" s="6">
        <f>长方形!AE4507</f>
        <v>0</v>
      </c>
      <c r="Z5" s="6">
        <f>长方形!AF4507</f>
        <v>0</v>
      </c>
      <c r="AA5" s="6">
        <f>长方形!AG4507</f>
        <v>0</v>
      </c>
      <c r="AB5" s="6">
        <f>长方形!AH4507</f>
        <v>0</v>
      </c>
      <c r="AC5" s="6">
        <f>长方形!AI4507</f>
        <v>0</v>
      </c>
      <c r="AD5" s="6">
        <f>长方形!AJ4507</f>
        <v>0</v>
      </c>
      <c r="AE5" s="6">
        <f>长方形!AK4507</f>
        <v>0</v>
      </c>
      <c r="AF5" s="6">
        <f>长方形!AL4507</f>
        <v>0</v>
      </c>
      <c r="AG5" s="6">
        <f>长方形!AM4507</f>
        <v>0</v>
      </c>
      <c r="AH5" s="6">
        <f>长方形!AN4507</f>
        <v>0</v>
      </c>
    </row>
    <row r="6" spans="2:34">
      <c r="B6" s="4"/>
      <c r="C6" s="7" t="s">
        <v>6542</v>
      </c>
      <c r="D6" s="8">
        <f t="shared" ref="D6:AH6" si="0">D5+D4</f>
        <v>50694</v>
      </c>
      <c r="E6" s="8">
        <f t="shared" si="0"/>
        <v>5526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 t="shared" si="0"/>
        <v>0</v>
      </c>
      <c r="M6" s="7">
        <f t="shared" si="0"/>
        <v>0</v>
      </c>
      <c r="N6" s="7">
        <f t="shared" si="0"/>
        <v>0</v>
      </c>
      <c r="O6" s="7">
        <f t="shared" si="0"/>
        <v>0</v>
      </c>
      <c r="P6" s="7">
        <f t="shared" si="0"/>
        <v>0</v>
      </c>
      <c r="Q6" s="7">
        <f t="shared" si="0"/>
        <v>0</v>
      </c>
      <c r="R6" s="7">
        <f t="shared" si="0"/>
        <v>0</v>
      </c>
      <c r="S6" s="7">
        <f t="shared" si="0"/>
        <v>0</v>
      </c>
      <c r="T6" s="7">
        <f t="shared" si="0"/>
        <v>0</v>
      </c>
      <c r="U6" s="7">
        <f t="shared" si="0"/>
        <v>0</v>
      </c>
      <c r="V6" s="7">
        <f t="shared" si="0"/>
        <v>0</v>
      </c>
      <c r="W6" s="7">
        <f t="shared" si="0"/>
        <v>0</v>
      </c>
      <c r="X6" s="7">
        <f t="shared" si="0"/>
        <v>0</v>
      </c>
      <c r="Y6" s="7">
        <f t="shared" si="0"/>
        <v>0</v>
      </c>
      <c r="Z6" s="7">
        <f t="shared" si="0"/>
        <v>0</v>
      </c>
      <c r="AA6" s="7">
        <f t="shared" si="0"/>
        <v>0</v>
      </c>
      <c r="AB6" s="7">
        <f t="shared" si="0"/>
        <v>0</v>
      </c>
      <c r="AC6" s="7">
        <f t="shared" si="0"/>
        <v>0</v>
      </c>
      <c r="AD6" s="7">
        <f t="shared" si="0"/>
        <v>0</v>
      </c>
      <c r="AE6" s="7">
        <f t="shared" si="0"/>
        <v>0</v>
      </c>
      <c r="AF6" s="7">
        <f t="shared" si="0"/>
        <v>0</v>
      </c>
      <c r="AG6" s="7">
        <f t="shared" si="0"/>
        <v>0</v>
      </c>
      <c r="AH6" s="7">
        <f t="shared" si="0"/>
        <v>0</v>
      </c>
    </row>
    <row r="7" spans="2:34">
      <c r="B7" s="4" t="s">
        <v>6543</v>
      </c>
      <c r="C7" s="4" t="s">
        <v>6540</v>
      </c>
      <c r="D7" s="6">
        <f>正方形!AQ1636</f>
        <v>16159</v>
      </c>
      <c r="E7" s="6">
        <f>正方形!AR1636</f>
        <v>0</v>
      </c>
      <c r="F7" s="4">
        <f>正方形!AS1636</f>
        <v>0</v>
      </c>
      <c r="G7" s="4">
        <f>正方形!AT1636</f>
        <v>0</v>
      </c>
      <c r="H7" s="4">
        <f>正方形!AU1636</f>
        <v>0</v>
      </c>
      <c r="I7" s="4">
        <f>正方形!AV1636</f>
        <v>0</v>
      </c>
      <c r="J7" s="4">
        <f>正方形!AW1636</f>
        <v>0</v>
      </c>
      <c r="K7" s="4">
        <f>正方形!AX1636</f>
        <v>0</v>
      </c>
      <c r="L7" s="4">
        <f>正方形!AY1636</f>
        <v>0</v>
      </c>
      <c r="M7" s="4">
        <f>正方形!AZ1636</f>
        <v>0</v>
      </c>
      <c r="N7" s="4">
        <f>正方形!BA1636</f>
        <v>0</v>
      </c>
      <c r="O7" s="4">
        <f>正方形!BB1636</f>
        <v>0</v>
      </c>
      <c r="P7" s="4">
        <f>正方形!BC1636</f>
        <v>0</v>
      </c>
      <c r="Q7" s="4">
        <f>正方形!BD1636</f>
        <v>0</v>
      </c>
      <c r="R7" s="4">
        <f>正方形!BE1636</f>
        <v>0</v>
      </c>
      <c r="S7" s="4">
        <f>正方形!BF1636</f>
        <v>0</v>
      </c>
      <c r="T7" s="4">
        <f>正方形!BG1636</f>
        <v>0</v>
      </c>
      <c r="U7" s="4">
        <f>正方形!BH1636</f>
        <v>0</v>
      </c>
      <c r="V7" s="4">
        <f>正方形!BI1636</f>
        <v>0</v>
      </c>
      <c r="W7" s="4">
        <f>正方形!BJ1636</f>
        <v>0</v>
      </c>
      <c r="X7" s="4">
        <f>正方形!BK1636</f>
        <v>0</v>
      </c>
      <c r="Y7" s="4">
        <f>正方形!BL1636</f>
        <v>0</v>
      </c>
      <c r="Z7" s="4">
        <f>正方形!BM1636</f>
        <v>0</v>
      </c>
      <c r="AA7" s="4">
        <f>正方形!BN1636</f>
        <v>0</v>
      </c>
      <c r="AB7" s="4">
        <f>正方形!BO1636</f>
        <v>0</v>
      </c>
      <c r="AC7" s="4">
        <f>正方形!BP1636</f>
        <v>0</v>
      </c>
      <c r="AD7" s="4">
        <f>正方形!BQ1636</f>
        <v>0</v>
      </c>
      <c r="AE7" s="4">
        <f>正方形!BR1636</f>
        <v>0</v>
      </c>
      <c r="AF7" s="4">
        <f>正方形!BS1636</f>
        <v>0</v>
      </c>
      <c r="AG7" s="4">
        <f>正方形!BT1636</f>
        <v>0</v>
      </c>
      <c r="AH7" s="4">
        <f>正方形!BU1636</f>
        <v>0</v>
      </c>
    </row>
    <row r="8" spans="2:34">
      <c r="B8" s="4"/>
      <c r="C8" s="4" t="s">
        <v>6541</v>
      </c>
      <c r="D8" s="4">
        <f>长方形!AR4507</f>
        <v>40554</v>
      </c>
      <c r="E8" s="4">
        <f>长方形!AS4507</f>
        <v>1686</v>
      </c>
      <c r="F8" s="4">
        <f>长方形!AT4507</f>
        <v>800</v>
      </c>
      <c r="G8" s="4">
        <f>长方形!AU4507</f>
        <v>1490</v>
      </c>
      <c r="H8" s="4">
        <f>长方形!AV4507</f>
        <v>1252</v>
      </c>
      <c r="I8" s="4">
        <f>长方形!AW4507</f>
        <v>2100</v>
      </c>
      <c r="J8" s="4">
        <f>长方形!AX4507</f>
        <v>2068</v>
      </c>
      <c r="K8" s="4">
        <f>长方形!AY4507</f>
        <v>3424</v>
      </c>
      <c r="L8" s="4">
        <f>长方形!AZ4507</f>
        <v>3515</v>
      </c>
      <c r="M8" s="4">
        <f>长方形!BA4507</f>
        <v>2221</v>
      </c>
      <c r="N8" s="4">
        <f>长方形!BB4507</f>
        <v>1135</v>
      </c>
      <c r="O8" s="4">
        <f>长方形!BC4507</f>
        <v>4725</v>
      </c>
      <c r="P8" s="4">
        <f>长方形!BD4507</f>
        <v>2665</v>
      </c>
      <c r="Q8" s="4">
        <f>长方形!BE4507</f>
        <v>1820</v>
      </c>
      <c r="R8" s="4">
        <f>长方形!BF4507</f>
        <v>3451</v>
      </c>
      <c r="S8" s="4">
        <f>长方形!BG4507</f>
        <v>2905</v>
      </c>
      <c r="T8" s="4">
        <f>长方形!BH4507</f>
        <v>1350</v>
      </c>
      <c r="U8" s="4">
        <f>长方形!BI4507</f>
        <v>1026</v>
      </c>
      <c r="V8" s="4">
        <f>长方形!BJ4507</f>
        <v>1588</v>
      </c>
      <c r="W8" s="4">
        <f>长方形!BK4507</f>
        <v>2528</v>
      </c>
      <c r="X8" s="4">
        <f>长方形!BL4507</f>
        <v>670</v>
      </c>
      <c r="Y8" s="4">
        <f>长方形!BM4507</f>
        <v>1476</v>
      </c>
      <c r="Z8" s="4">
        <f>长方形!BN4507</f>
        <v>884</v>
      </c>
      <c r="AA8" s="4">
        <f>长方形!BO4507</f>
        <v>655</v>
      </c>
      <c r="AB8" s="4">
        <f>长方形!BP4507</f>
        <v>470</v>
      </c>
      <c r="AC8" s="4">
        <f>长方形!BQ4507</f>
        <v>325</v>
      </c>
      <c r="AD8" s="4">
        <f>长方形!BR4507</f>
        <v>1618</v>
      </c>
      <c r="AE8" s="4">
        <f>长方形!BS4507</f>
        <v>0</v>
      </c>
      <c r="AF8" s="4">
        <f>长方形!BT4507</f>
        <v>718</v>
      </c>
      <c r="AG8" s="4" t="e">
        <f>长方形!#REF!</f>
        <v>#REF!</v>
      </c>
      <c r="AH8" s="4">
        <f>长方形!BU4507</f>
        <v>0</v>
      </c>
    </row>
    <row r="9" spans="2:34">
      <c r="B9" s="4"/>
      <c r="C9" s="7" t="s">
        <v>6542</v>
      </c>
      <c r="D9" s="8">
        <f t="shared" ref="D9:AH9" si="1">D7+D8</f>
        <v>56713</v>
      </c>
      <c r="E9" s="8">
        <f t="shared" si="1"/>
        <v>1686</v>
      </c>
      <c r="F9" s="7">
        <f t="shared" si="1"/>
        <v>800</v>
      </c>
      <c r="G9" s="7">
        <f t="shared" si="1"/>
        <v>1490</v>
      </c>
      <c r="H9" s="7">
        <f t="shared" si="1"/>
        <v>1252</v>
      </c>
      <c r="I9" s="7">
        <f t="shared" si="1"/>
        <v>2100</v>
      </c>
      <c r="J9" s="7">
        <f t="shared" si="1"/>
        <v>2068</v>
      </c>
      <c r="K9" s="7">
        <f t="shared" si="1"/>
        <v>3424</v>
      </c>
      <c r="L9" s="7">
        <f t="shared" si="1"/>
        <v>3515</v>
      </c>
      <c r="M9" s="7">
        <f t="shared" si="1"/>
        <v>2221</v>
      </c>
      <c r="N9" s="7">
        <f t="shared" si="1"/>
        <v>1135</v>
      </c>
      <c r="O9" s="7">
        <f t="shared" si="1"/>
        <v>4725</v>
      </c>
      <c r="P9" s="7">
        <f t="shared" si="1"/>
        <v>2665</v>
      </c>
      <c r="Q9" s="7">
        <f t="shared" si="1"/>
        <v>1820</v>
      </c>
      <c r="R9" s="7">
        <f t="shared" si="1"/>
        <v>3451</v>
      </c>
      <c r="S9" s="7">
        <f t="shared" si="1"/>
        <v>2905</v>
      </c>
      <c r="T9" s="7">
        <f t="shared" si="1"/>
        <v>1350</v>
      </c>
      <c r="U9" s="7">
        <f t="shared" si="1"/>
        <v>1026</v>
      </c>
      <c r="V9" s="7">
        <f t="shared" si="1"/>
        <v>1588</v>
      </c>
      <c r="W9" s="7">
        <f t="shared" si="1"/>
        <v>2528</v>
      </c>
      <c r="X9" s="7">
        <f t="shared" si="1"/>
        <v>670</v>
      </c>
      <c r="Y9" s="7">
        <f t="shared" si="1"/>
        <v>1476</v>
      </c>
      <c r="Z9" s="7">
        <f t="shared" si="1"/>
        <v>884</v>
      </c>
      <c r="AA9" s="7">
        <f t="shared" si="1"/>
        <v>655</v>
      </c>
      <c r="AB9" s="7">
        <f t="shared" si="1"/>
        <v>470</v>
      </c>
      <c r="AC9" s="7">
        <f t="shared" si="1"/>
        <v>325</v>
      </c>
      <c r="AD9" s="7">
        <f t="shared" si="1"/>
        <v>1618</v>
      </c>
      <c r="AE9" s="7">
        <f t="shared" si="1"/>
        <v>0</v>
      </c>
      <c r="AF9" s="7">
        <f t="shared" si="1"/>
        <v>718</v>
      </c>
      <c r="AG9" s="7" t="e">
        <f t="shared" si="1"/>
        <v>#REF!</v>
      </c>
      <c r="AH9" s="7">
        <f t="shared" si="1"/>
        <v>0</v>
      </c>
    </row>
    <row r="10" spans="2:34">
      <c r="B10" s="9" t="s">
        <v>6544</v>
      </c>
      <c r="C10" s="9"/>
      <c r="D10" s="10">
        <f t="shared" ref="D10:AH10" si="2">D6-D9</f>
        <v>-6019</v>
      </c>
      <c r="E10" s="10">
        <f t="shared" si="2"/>
        <v>3840</v>
      </c>
      <c r="F10" s="10">
        <f t="shared" si="2"/>
        <v>-800</v>
      </c>
      <c r="G10" s="10">
        <f t="shared" si="2"/>
        <v>-1490</v>
      </c>
      <c r="H10" s="10">
        <f t="shared" si="2"/>
        <v>-1252</v>
      </c>
      <c r="I10" s="10">
        <f t="shared" si="2"/>
        <v>-2100</v>
      </c>
      <c r="J10" s="10">
        <f t="shared" si="2"/>
        <v>-2068</v>
      </c>
      <c r="K10" s="10">
        <f t="shared" si="2"/>
        <v>-3424</v>
      </c>
      <c r="L10" s="10">
        <f t="shared" si="2"/>
        <v>-3515</v>
      </c>
      <c r="M10" s="10">
        <f t="shared" si="2"/>
        <v>-2221</v>
      </c>
      <c r="N10" s="10">
        <f t="shared" si="2"/>
        <v>-1135</v>
      </c>
      <c r="O10" s="10">
        <f t="shared" si="2"/>
        <v>-4725</v>
      </c>
      <c r="P10" s="10">
        <f t="shared" si="2"/>
        <v>-2665</v>
      </c>
      <c r="Q10" s="10">
        <f t="shared" si="2"/>
        <v>-1820</v>
      </c>
      <c r="R10" s="10">
        <f t="shared" si="2"/>
        <v>-3451</v>
      </c>
      <c r="S10" s="10">
        <f t="shared" si="2"/>
        <v>-2905</v>
      </c>
      <c r="T10" s="10">
        <f t="shared" si="2"/>
        <v>-1350</v>
      </c>
      <c r="U10" s="10">
        <f t="shared" si="2"/>
        <v>-1026</v>
      </c>
      <c r="V10" s="10">
        <f t="shared" si="2"/>
        <v>-1588</v>
      </c>
      <c r="W10" s="10">
        <f t="shared" si="2"/>
        <v>-2528</v>
      </c>
      <c r="X10" s="10">
        <f t="shared" si="2"/>
        <v>-670</v>
      </c>
      <c r="Y10" s="10">
        <f t="shared" si="2"/>
        <v>-1476</v>
      </c>
      <c r="Z10" s="10">
        <f t="shared" si="2"/>
        <v>-884</v>
      </c>
      <c r="AA10" s="10">
        <f t="shared" si="2"/>
        <v>-655</v>
      </c>
      <c r="AB10" s="10">
        <f t="shared" si="2"/>
        <v>-470</v>
      </c>
      <c r="AC10" s="10">
        <f t="shared" si="2"/>
        <v>-325</v>
      </c>
      <c r="AD10" s="10">
        <f t="shared" si="2"/>
        <v>-1618</v>
      </c>
      <c r="AE10" s="10">
        <f t="shared" si="2"/>
        <v>0</v>
      </c>
      <c r="AF10" s="10">
        <f t="shared" si="2"/>
        <v>-718</v>
      </c>
      <c r="AG10" s="10" t="e">
        <f t="shared" si="2"/>
        <v>#REF!</v>
      </c>
      <c r="AH10" s="10">
        <f t="shared" si="2"/>
        <v>0</v>
      </c>
    </row>
    <row r="11" spans="2:3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2:3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2:3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2:34">
      <c r="B14" s="2" t="s">
        <v>6545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2:34">
      <c r="B15" s="4" t="s">
        <v>6537</v>
      </c>
      <c r="C15" s="4" t="s">
        <v>6538</v>
      </c>
      <c r="D15" s="5">
        <v>46082</v>
      </c>
      <c r="E15" s="5">
        <v>46083</v>
      </c>
      <c r="F15" s="5">
        <v>46084</v>
      </c>
      <c r="G15" s="5">
        <v>46085</v>
      </c>
      <c r="H15" s="5">
        <v>46086</v>
      </c>
      <c r="I15" s="5">
        <v>46087</v>
      </c>
      <c r="J15" s="5">
        <v>46088</v>
      </c>
      <c r="K15" s="5">
        <v>46089</v>
      </c>
      <c r="L15" s="5">
        <v>46090</v>
      </c>
      <c r="M15" s="5">
        <v>46091</v>
      </c>
      <c r="N15" s="5">
        <v>46092</v>
      </c>
      <c r="O15" s="5">
        <v>46093</v>
      </c>
      <c r="P15" s="5">
        <v>46094</v>
      </c>
      <c r="Q15" s="5">
        <v>46095</v>
      </c>
      <c r="R15" s="5">
        <v>46096</v>
      </c>
      <c r="S15" s="5">
        <v>46097</v>
      </c>
      <c r="T15" s="5">
        <v>46098</v>
      </c>
      <c r="U15" s="5">
        <v>46099</v>
      </c>
      <c r="V15" s="5">
        <v>46100</v>
      </c>
      <c r="W15" s="5">
        <v>46101</v>
      </c>
      <c r="X15" s="5">
        <v>46102</v>
      </c>
      <c r="Y15" s="5">
        <v>46103</v>
      </c>
      <c r="Z15" s="5">
        <v>46104</v>
      </c>
      <c r="AA15" s="5">
        <v>46105</v>
      </c>
      <c r="AB15" s="5">
        <v>46106</v>
      </c>
      <c r="AC15" s="5">
        <v>46107</v>
      </c>
      <c r="AD15" s="5">
        <v>46108</v>
      </c>
      <c r="AE15" s="5">
        <v>46109</v>
      </c>
      <c r="AF15" s="5">
        <v>46110</v>
      </c>
      <c r="AG15" s="5">
        <v>46111</v>
      </c>
      <c r="AH15" s="5">
        <v>46112</v>
      </c>
    </row>
    <row r="16" spans="2:34">
      <c r="B16" s="4" t="s">
        <v>6539</v>
      </c>
      <c r="C16" s="11" t="s">
        <v>6540</v>
      </c>
      <c r="D16" s="12">
        <f>COUNT(正方形!J$5:J$1632)*1.1</f>
        <v>62.7</v>
      </c>
      <c r="E16" s="12">
        <f>COUNT(正方形!K$5:K$1632)*1.1</f>
        <v>14.3</v>
      </c>
      <c r="F16" s="12">
        <f>COUNT(正方形!L$5:L$1632)*1.1</f>
        <v>0</v>
      </c>
      <c r="G16" s="12">
        <f>COUNT(正方形!M$5:M$1632)*1.1</f>
        <v>0</v>
      </c>
      <c r="H16" s="12">
        <f>COUNT(正方形!N$5:N$1632)*1.1</f>
        <v>0</v>
      </c>
      <c r="I16" s="12">
        <f>COUNT(正方形!O$5:O$1632)*1.1</f>
        <v>0</v>
      </c>
      <c r="J16" s="12">
        <f>COUNT(正方形!P$5:P$1632)*1.1</f>
        <v>0</v>
      </c>
      <c r="K16" s="12">
        <f>COUNT(正方形!Q$5:Q$1632)*1.1</f>
        <v>0</v>
      </c>
      <c r="L16" s="12">
        <f>COUNT(正方形!R$5:R$1632)*1.1</f>
        <v>0</v>
      </c>
      <c r="M16" s="12">
        <f>COUNT(正方形!S$5:S$1632)*1.1</f>
        <v>0</v>
      </c>
      <c r="N16" s="12">
        <f>COUNT(正方形!T$5:T$1632)*1.1</f>
        <v>0</v>
      </c>
      <c r="O16" s="12">
        <f>COUNT(正方形!U$5:U$1632)*1.1</f>
        <v>0</v>
      </c>
      <c r="P16" s="12">
        <f>COUNT(正方形!V$5:V$1632)*1.1</f>
        <v>0</v>
      </c>
      <c r="Q16" s="12">
        <f>COUNT(正方形!W$5:W$1632)*1.1</f>
        <v>0</v>
      </c>
      <c r="R16" s="12">
        <f>COUNT(正方形!X$5:X$1632)*1.1</f>
        <v>0</v>
      </c>
      <c r="S16" s="12">
        <f>COUNT(正方形!Y$5:Y$1632)*1.1</f>
        <v>0</v>
      </c>
      <c r="T16" s="12">
        <f>COUNT(正方形!Z$5:Z$1632)*1.1</f>
        <v>0</v>
      </c>
      <c r="U16" s="12">
        <f>COUNT(正方形!AA$5:AA$1632)*1.1</f>
        <v>0</v>
      </c>
      <c r="V16" s="12">
        <f>COUNT(正方形!AB$5:AB$1632)*1.1</f>
        <v>0</v>
      </c>
      <c r="W16" s="12">
        <f>COUNT(正方形!AC$5:AC$1632)*1.1</f>
        <v>0</v>
      </c>
      <c r="X16" s="12">
        <f>COUNT(正方形!AD$5:AD$1632)*1.1</f>
        <v>0</v>
      </c>
      <c r="Y16" s="12">
        <f>COUNT(正方形!AE$5:AE$1632)*1.1</f>
        <v>0</v>
      </c>
      <c r="Z16" s="12">
        <f>COUNT(正方形!AF$5:AF$1632)*1.1</f>
        <v>0</v>
      </c>
      <c r="AA16" s="12">
        <f>COUNT(正方形!AG$5:AG$1632)*1.1</f>
        <v>0</v>
      </c>
      <c r="AB16" s="12">
        <f>COUNT(正方形!AH$5:AH$1632)*1.1</f>
        <v>0</v>
      </c>
      <c r="AC16" s="12">
        <f>COUNT(正方形!AI$5:AI$1632)*1.1</f>
        <v>0</v>
      </c>
      <c r="AD16" s="12">
        <f>COUNT(正方形!AJ$5:AJ$1632)*1.1</f>
        <v>0</v>
      </c>
      <c r="AE16" s="12">
        <f>COUNT(正方形!AK$5:AK$1632)*1.1</f>
        <v>0</v>
      </c>
      <c r="AF16" s="12">
        <f>COUNT(正方形!AL$5:AL$1632)*1.1</f>
        <v>0</v>
      </c>
      <c r="AG16" s="12">
        <f>COUNT(正方形!AM$5:AM$1632)*1.1</f>
        <v>0</v>
      </c>
      <c r="AH16" s="12">
        <f>COUNT(正方形!AN$5:AN$1632)*1.1</f>
        <v>0</v>
      </c>
    </row>
    <row r="17" spans="2:34">
      <c r="B17" s="4"/>
      <c r="C17" s="11" t="s">
        <v>6541</v>
      </c>
      <c r="D17" s="12">
        <f>COUNT(长方形!J$5:J$3614)</f>
        <v>201</v>
      </c>
      <c r="E17" s="12">
        <f>COUNT(长方形!K$5:K$3614)</f>
        <v>2</v>
      </c>
      <c r="F17" s="12">
        <f>COUNT(长方形!L$5:L$3614)</f>
        <v>0</v>
      </c>
      <c r="G17" s="12">
        <f>COUNT(长方形!M$5:M$3614)</f>
        <v>0</v>
      </c>
      <c r="H17" s="12">
        <f>COUNT(长方形!N$5:N$3614)</f>
        <v>0</v>
      </c>
      <c r="I17" s="12">
        <f>COUNT(长方形!O$5:O$3614)</f>
        <v>0</v>
      </c>
      <c r="J17" s="12">
        <f>COUNT(长方形!P$5:P$3614)</f>
        <v>0</v>
      </c>
      <c r="K17" s="12">
        <f>COUNT(长方形!Q$5:Q$3614)</f>
        <v>0</v>
      </c>
      <c r="L17" s="12">
        <f>COUNT(长方形!R$5:R$3614)</f>
        <v>0</v>
      </c>
      <c r="M17" s="12">
        <f>COUNT(长方形!S$5:S$3614)</f>
        <v>0</v>
      </c>
      <c r="N17" s="12">
        <f>COUNT(长方形!T$5:T$3614)</f>
        <v>0</v>
      </c>
      <c r="O17" s="12">
        <f>COUNT(长方形!U$5:U$3614)</f>
        <v>0</v>
      </c>
      <c r="P17" s="12">
        <f>COUNT(长方形!V$5:V$3614)</f>
        <v>0</v>
      </c>
      <c r="Q17" s="12">
        <f>COUNT(长方形!W$5:W$3614)</f>
        <v>0</v>
      </c>
      <c r="R17" s="12">
        <f>COUNT(长方形!X$5:X$3614)</f>
        <v>0</v>
      </c>
      <c r="S17" s="12">
        <f>COUNT(长方形!Y$5:Y$3614)</f>
        <v>0</v>
      </c>
      <c r="T17" s="12">
        <f>COUNT(长方形!Z$5:Z$3614)</f>
        <v>0</v>
      </c>
      <c r="U17" s="12">
        <f>COUNT(长方形!AA$5:AA$3614)</f>
        <v>0</v>
      </c>
      <c r="V17" s="12">
        <f>COUNT(长方形!AB$5:AB$3614)</f>
        <v>0</v>
      </c>
      <c r="W17" s="12">
        <f>COUNT(长方形!AC$5:AC$3614)</f>
        <v>0</v>
      </c>
      <c r="X17" s="12">
        <f>COUNT(长方形!AD$5:AD$3614)</f>
        <v>0</v>
      </c>
      <c r="Y17" s="12">
        <f>COUNT(长方形!AE$5:AE$3614)</f>
        <v>0</v>
      </c>
      <c r="Z17" s="12">
        <f>COUNT(长方形!AF$5:AF$3614)</f>
        <v>0</v>
      </c>
      <c r="AA17" s="12">
        <f>COUNT(长方形!AG$5:AG$3614)</f>
        <v>0</v>
      </c>
      <c r="AB17" s="12">
        <f>COUNT(长方形!AH$5:AH$3614)</f>
        <v>0</v>
      </c>
      <c r="AC17" s="12">
        <f>COUNT(长方形!AI$5:AI$3614)</f>
        <v>0</v>
      </c>
      <c r="AD17" s="12">
        <f>COUNT(长方形!AJ$5:AJ$3614)</f>
        <v>0</v>
      </c>
      <c r="AE17" s="12">
        <f>COUNT(长方形!AK$5:AK$3614)</f>
        <v>0</v>
      </c>
      <c r="AF17" s="12">
        <f>COUNT(长方形!AL$5:AL$3614)</f>
        <v>0</v>
      </c>
      <c r="AG17" s="12">
        <f>COUNT(长方形!AM$5:AM$3614)</f>
        <v>0</v>
      </c>
      <c r="AH17" s="12">
        <f>COUNT(长方形!AN$5:AN$3614)</f>
        <v>0</v>
      </c>
    </row>
    <row r="18" spans="2:34">
      <c r="B18" s="4"/>
      <c r="C18" s="13" t="s">
        <v>6542</v>
      </c>
      <c r="D18" s="14">
        <f t="shared" ref="D18:AH18" si="3">D17+D16</f>
        <v>263.7</v>
      </c>
      <c r="E18" s="14">
        <f t="shared" si="3"/>
        <v>16.3</v>
      </c>
      <c r="F18" s="13">
        <f t="shared" si="3"/>
        <v>0</v>
      </c>
      <c r="G18" s="13">
        <f t="shared" si="3"/>
        <v>0</v>
      </c>
      <c r="H18" s="13">
        <f t="shared" si="3"/>
        <v>0</v>
      </c>
      <c r="I18" s="13">
        <f t="shared" si="3"/>
        <v>0</v>
      </c>
      <c r="J18" s="13">
        <f t="shared" si="3"/>
        <v>0</v>
      </c>
      <c r="K18" s="13">
        <f t="shared" si="3"/>
        <v>0</v>
      </c>
      <c r="L18" s="13">
        <f t="shared" si="3"/>
        <v>0</v>
      </c>
      <c r="M18" s="13">
        <f t="shared" si="3"/>
        <v>0</v>
      </c>
      <c r="N18" s="13">
        <f t="shared" si="3"/>
        <v>0</v>
      </c>
      <c r="O18" s="13">
        <f t="shared" si="3"/>
        <v>0</v>
      </c>
      <c r="P18" s="13">
        <f t="shared" si="3"/>
        <v>0</v>
      </c>
      <c r="Q18" s="13">
        <f t="shared" si="3"/>
        <v>0</v>
      </c>
      <c r="R18" s="13">
        <f t="shared" si="3"/>
        <v>0</v>
      </c>
      <c r="S18" s="13">
        <f t="shared" si="3"/>
        <v>0</v>
      </c>
      <c r="T18" s="13">
        <f t="shared" si="3"/>
        <v>0</v>
      </c>
      <c r="U18" s="13">
        <f t="shared" si="3"/>
        <v>0</v>
      </c>
      <c r="V18" s="13">
        <f t="shared" si="3"/>
        <v>0</v>
      </c>
      <c r="W18" s="13">
        <f t="shared" si="3"/>
        <v>0</v>
      </c>
      <c r="X18" s="13">
        <f t="shared" si="3"/>
        <v>0</v>
      </c>
      <c r="Y18" s="13">
        <f t="shared" si="3"/>
        <v>0</v>
      </c>
      <c r="Z18" s="13">
        <f t="shared" si="3"/>
        <v>0</v>
      </c>
      <c r="AA18" s="13">
        <f t="shared" si="3"/>
        <v>0</v>
      </c>
      <c r="AB18" s="13">
        <f t="shared" si="3"/>
        <v>0</v>
      </c>
      <c r="AC18" s="13">
        <f t="shared" si="3"/>
        <v>0</v>
      </c>
      <c r="AD18" s="13">
        <f t="shared" si="3"/>
        <v>0</v>
      </c>
      <c r="AE18" s="13">
        <f t="shared" si="3"/>
        <v>0</v>
      </c>
      <c r="AF18" s="13">
        <f t="shared" si="3"/>
        <v>0</v>
      </c>
      <c r="AG18" s="13">
        <f t="shared" si="3"/>
        <v>0</v>
      </c>
      <c r="AH18" s="13">
        <f t="shared" si="3"/>
        <v>0</v>
      </c>
    </row>
    <row r="19" spans="2:34">
      <c r="B19" s="4" t="s">
        <v>6543</v>
      </c>
      <c r="C19" s="11" t="s">
        <v>6540</v>
      </c>
      <c r="D19" s="12">
        <f>COUNT(正方形!AQ$5:AQ1632)*1.1</f>
        <v>85.8</v>
      </c>
      <c r="E19" s="12">
        <f>COUNT(正方形!AR$5:AR1632)*1.1</f>
        <v>0</v>
      </c>
      <c r="F19" s="12">
        <f>COUNT(正方形!AS$5:AS1632)*1.1</f>
        <v>0</v>
      </c>
      <c r="G19" s="12">
        <f>COUNT(正方形!AT$5:AT1632)*1.1</f>
        <v>0</v>
      </c>
      <c r="H19" s="12">
        <f>COUNT(正方形!AU$5:AU1632)*1.1</f>
        <v>0</v>
      </c>
      <c r="I19" s="12">
        <f>COUNT(正方形!AV$5:AV1632)*1.1</f>
        <v>0</v>
      </c>
      <c r="J19" s="12">
        <f>COUNT(正方形!AW$5:AW1632)*1.7</f>
        <v>0</v>
      </c>
      <c r="K19" s="12">
        <f>COUNT(正方形!AX$5:AX1632)*1.1</f>
        <v>0</v>
      </c>
      <c r="L19" s="12">
        <f>COUNT(正方形!AY$5:AY1632)*1.1</f>
        <v>0</v>
      </c>
      <c r="M19" s="12">
        <f>COUNT(正方形!AZ$5:AZ1632)*1.2</f>
        <v>0</v>
      </c>
      <c r="N19" s="12">
        <f>COUNT(正方形!BA$5:BA1632)*1.1</f>
        <v>0</v>
      </c>
      <c r="O19" s="12">
        <f>COUNT(正方形!BB$5:BB1632)*1.1</f>
        <v>0</v>
      </c>
      <c r="P19" s="12">
        <f>COUNT(正方形!BC$5:BC1632)*1.1</f>
        <v>0</v>
      </c>
      <c r="Q19" s="12">
        <f>COUNT(正方形!BD$5:BD1632)*1.1</f>
        <v>0</v>
      </c>
      <c r="R19" s="12">
        <f>COUNT(正方形!BE$5:BE1632)*1.1</f>
        <v>0</v>
      </c>
      <c r="S19" s="12">
        <f>COUNT(正方形!BF$5:BF1632)*1.1</f>
        <v>0</v>
      </c>
      <c r="T19" s="12">
        <f>COUNT(正方形!BG$5:BG1632)*1.1</f>
        <v>0</v>
      </c>
      <c r="U19" s="12">
        <f>COUNT(正方形!BH$5:BH1632)*1.1</f>
        <v>0</v>
      </c>
      <c r="V19" s="12">
        <f>COUNT(正方形!BI$5:BI1632)*1.1</f>
        <v>0</v>
      </c>
      <c r="W19" s="12">
        <f>COUNT(正方形!BJ$5:BJ1632)*1.1</f>
        <v>0</v>
      </c>
      <c r="X19" s="12">
        <f>COUNT(正方形!BK$5:BK1632)*1.1</f>
        <v>0</v>
      </c>
      <c r="Y19" s="12">
        <f>COUNT(正方形!BL$5:BL1632)*1.1</f>
        <v>0</v>
      </c>
      <c r="Z19" s="12">
        <f>COUNT(正方形!BM$5:BM1632)*1.1</f>
        <v>0</v>
      </c>
      <c r="AA19" s="12">
        <f>COUNT(正方形!BN$5:BN1632)*1.1</f>
        <v>0</v>
      </c>
      <c r="AB19" s="12">
        <f>COUNT(正方形!BO$5:BO1632)*1.1</f>
        <v>0</v>
      </c>
      <c r="AC19" s="12">
        <f>COUNT(正方形!BP$5:BP1632)*1.1</f>
        <v>0</v>
      </c>
      <c r="AD19" s="12">
        <f>COUNT(正方形!BQ$5:BQ1632)*1.1</f>
        <v>0</v>
      </c>
      <c r="AE19" s="12">
        <f>COUNT(正方形!BR$5:BR1632)*1.1</f>
        <v>0</v>
      </c>
      <c r="AF19" s="12">
        <f>COUNT(正方形!BS$5:BS1632)*1.1</f>
        <v>0</v>
      </c>
      <c r="AG19" s="12">
        <f>COUNT(正方形!BT$5:BT1632)*1.1</f>
        <v>0</v>
      </c>
      <c r="AH19" s="12">
        <f>COUNT(正方形!BU$5:BU1632)*1.1</f>
        <v>0</v>
      </c>
    </row>
    <row r="20" spans="2:34">
      <c r="B20" s="4"/>
      <c r="C20" s="11" t="s">
        <v>6541</v>
      </c>
      <c r="D20" s="12">
        <f>COUNT(长方形!AR$5:AR$3614)*1.1</f>
        <v>236.5</v>
      </c>
      <c r="E20" s="12">
        <f>COUNT(长方形!AS$5:AS$3614)*1.1</f>
        <v>22</v>
      </c>
      <c r="F20" s="12">
        <f>COUNT(长方形!AT$5:AT$3614)*1.1</f>
        <v>3.3</v>
      </c>
      <c r="G20" s="12">
        <f>COUNT(长方形!AU$5:AU$3614)*1.1</f>
        <v>24.2</v>
      </c>
      <c r="H20" s="12">
        <f>COUNT(长方形!AV$5:AV$3614)*1.1</f>
        <v>15.4</v>
      </c>
      <c r="I20" s="12">
        <f>COUNT(长方形!AW$5:AW$3614)*1.1</f>
        <v>23.1</v>
      </c>
      <c r="J20" s="12">
        <f>COUNT(长方形!AX$5:AX$3614)*1.1</f>
        <v>17.6</v>
      </c>
      <c r="K20" s="12">
        <f>COUNT(长方形!AY$5:AY$3614)*1.1</f>
        <v>35.2</v>
      </c>
      <c r="L20" s="12">
        <f>COUNT(长方形!AZ$5:AZ$3614)*1.1</f>
        <v>38.5</v>
      </c>
      <c r="M20" s="12">
        <f>COUNT(长方形!BA$5:BA$3614)*1.1</f>
        <v>30.8</v>
      </c>
      <c r="N20" s="12">
        <f>COUNT(长方形!BB$5:BB$3614)*1.1</f>
        <v>8.8</v>
      </c>
      <c r="O20" s="12">
        <f>COUNT(长方形!BC$5:BC$3614)*1.1</f>
        <v>36.3</v>
      </c>
      <c r="P20" s="12">
        <f>COUNT(长方形!BD$5:BD$3614)*1.1</f>
        <v>25.3</v>
      </c>
      <c r="Q20" s="12">
        <f>COUNT(长方形!BE$5:BE$3614)*1.1</f>
        <v>27.5</v>
      </c>
      <c r="R20" s="12">
        <f>COUNT(长方形!BF$5:BF$3614)*1.1</f>
        <v>41.8</v>
      </c>
      <c r="S20" s="12">
        <f>COUNT(长方形!BG$5:BG$3614)*1.1</f>
        <v>36.3</v>
      </c>
      <c r="T20" s="12">
        <f>COUNT(长方形!BH$5:BH$3614)*1.1</f>
        <v>17.6</v>
      </c>
      <c r="U20" s="12">
        <f>COUNT(长方形!BI$5:BI$3614)*1.1</f>
        <v>7.7</v>
      </c>
      <c r="V20" s="12">
        <f>COUNT(长方形!BJ$5:BJ$3614)*1.1</f>
        <v>28.6</v>
      </c>
      <c r="W20" s="12">
        <f>COUNT(长方形!BK$5:BK$3614)*1.1</f>
        <v>38.5</v>
      </c>
      <c r="X20" s="12">
        <f>COUNT(长方形!BL$5:BL$3614)*1.1</f>
        <v>1.1</v>
      </c>
      <c r="Y20" s="12">
        <f>COUNT(长方形!BM$5:BM$3614)*1.1</f>
        <v>16.5</v>
      </c>
      <c r="Z20" s="12">
        <f>COUNT(长方形!BN$5:BN$3614)*1.1</f>
        <v>9.9</v>
      </c>
      <c r="AA20" s="12">
        <f>COUNT(长方形!BO$5:BO$3614)*1.1</f>
        <v>8.8</v>
      </c>
      <c r="AB20" s="12">
        <f>COUNT(长方形!BP$5:BP$3614)*1.1</f>
        <v>7.7</v>
      </c>
      <c r="AC20" s="12">
        <f>COUNT(长方形!BQ$5:BQ$3614)*1.1</f>
        <v>3.3</v>
      </c>
      <c r="AD20" s="12">
        <f>COUNT(长方形!BR$5:BR$3614)*1.1</f>
        <v>12.1</v>
      </c>
      <c r="AE20" s="12">
        <f>COUNT(长方形!BS$5:BS$3614)*1.1</f>
        <v>0</v>
      </c>
      <c r="AF20" s="12">
        <f>COUNT(长方形!BT$5:BT$3614)*1.1</f>
        <v>20.9</v>
      </c>
      <c r="AG20" s="12">
        <f>COUNT(长方形!#REF!)*1.1</f>
        <v>0</v>
      </c>
      <c r="AH20" s="12">
        <f>COUNT(长方形!BU$5:BU$3614)*1.1</f>
        <v>0</v>
      </c>
    </row>
    <row r="21" spans="2:34">
      <c r="B21" s="4"/>
      <c r="C21" s="13" t="s">
        <v>6542</v>
      </c>
      <c r="D21" s="14">
        <f t="shared" ref="D21:AH21" si="4">D19+D20</f>
        <v>322.3</v>
      </c>
      <c r="E21" s="14">
        <f t="shared" si="4"/>
        <v>22</v>
      </c>
      <c r="F21" s="15">
        <f t="shared" si="4"/>
        <v>3.3</v>
      </c>
      <c r="G21" s="13">
        <f t="shared" si="4"/>
        <v>24.2</v>
      </c>
      <c r="H21" s="13">
        <f t="shared" si="4"/>
        <v>15.4</v>
      </c>
      <c r="I21" s="13">
        <f t="shared" si="4"/>
        <v>23.1</v>
      </c>
      <c r="J21" s="13">
        <f t="shared" si="4"/>
        <v>17.6</v>
      </c>
      <c r="K21" s="13">
        <f t="shared" si="4"/>
        <v>35.2</v>
      </c>
      <c r="L21" s="13">
        <f t="shared" si="4"/>
        <v>38.5</v>
      </c>
      <c r="M21" s="15">
        <f t="shared" si="4"/>
        <v>30.8</v>
      </c>
      <c r="N21" s="13">
        <f t="shared" si="4"/>
        <v>8.8</v>
      </c>
      <c r="O21" s="13">
        <f t="shared" si="4"/>
        <v>36.3</v>
      </c>
      <c r="P21" s="13">
        <f t="shared" si="4"/>
        <v>25.3</v>
      </c>
      <c r="Q21" s="13">
        <f t="shared" si="4"/>
        <v>27.5</v>
      </c>
      <c r="R21" s="13">
        <f t="shared" si="4"/>
        <v>41.8</v>
      </c>
      <c r="S21" s="13">
        <f t="shared" si="4"/>
        <v>36.3</v>
      </c>
      <c r="T21" s="13">
        <f t="shared" si="4"/>
        <v>17.6</v>
      </c>
      <c r="U21" s="13">
        <f t="shared" si="4"/>
        <v>7.7</v>
      </c>
      <c r="V21" s="13">
        <f t="shared" si="4"/>
        <v>28.6</v>
      </c>
      <c r="W21" s="13">
        <f t="shared" si="4"/>
        <v>38.5</v>
      </c>
      <c r="X21" s="13">
        <f t="shared" si="4"/>
        <v>1.1</v>
      </c>
      <c r="Y21" s="13">
        <f t="shared" si="4"/>
        <v>16.5</v>
      </c>
      <c r="Z21" s="13">
        <f t="shared" si="4"/>
        <v>9.9</v>
      </c>
      <c r="AA21" s="13">
        <f t="shared" si="4"/>
        <v>8.8</v>
      </c>
      <c r="AB21" s="13">
        <f t="shared" si="4"/>
        <v>7.7</v>
      </c>
      <c r="AC21" s="13">
        <f t="shared" si="4"/>
        <v>3.3</v>
      </c>
      <c r="AD21" s="13">
        <f t="shared" si="4"/>
        <v>12.1</v>
      </c>
      <c r="AE21" s="13">
        <f t="shared" si="4"/>
        <v>0</v>
      </c>
      <c r="AF21" s="13">
        <f t="shared" si="4"/>
        <v>20.9</v>
      </c>
      <c r="AG21" s="13">
        <f t="shared" si="4"/>
        <v>0</v>
      </c>
      <c r="AH21" s="13">
        <f t="shared" si="4"/>
        <v>0</v>
      </c>
    </row>
  </sheetData>
  <mergeCells count="4">
    <mergeCell ref="B4:B6"/>
    <mergeCell ref="B7:B9"/>
    <mergeCell ref="B16:B18"/>
    <mergeCell ref="B19:B2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H4314" sqref="H4314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14"/>
  <sheetViews>
    <sheetView workbookViewId="0">
      <selection activeCell="H4314" sqref="H4314"/>
    </sheetView>
  </sheetViews>
  <sheetFormatPr defaultColWidth="8.88888888888889" defaultRowHeight="14.4" outlineLevelCol="3"/>
  <sheetData>
    <row r="3" spans="3:4">
      <c r="C3" t="s">
        <v>6546</v>
      </c>
      <c r="D3" t="s">
        <v>6547</v>
      </c>
    </row>
    <row r="4" spans="3:4">
      <c r="D4" t="s">
        <v>6548</v>
      </c>
    </row>
    <row r="5" spans="3:4">
      <c r="D5" t="s">
        <v>6549</v>
      </c>
    </row>
    <row r="7" spans="3:4">
      <c r="C7" t="s">
        <v>6550</v>
      </c>
      <c r="D7" t="s">
        <v>6551</v>
      </c>
    </row>
    <row r="11" spans="3:4">
      <c r="C11" t="s">
        <v>6552</v>
      </c>
      <c r="D11" t="s">
        <v>6553</v>
      </c>
    </row>
    <row r="12" spans="3:4">
      <c r="D12" t="s">
        <v>6554</v>
      </c>
    </row>
    <row r="13" spans="3:4">
      <c r="D13" t="s">
        <v>6555</v>
      </c>
    </row>
    <row r="14" spans="3:4">
      <c r="D14" t="s">
        <v>6556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E3:K812"/>
  <sheetViews>
    <sheetView topLeftCell="A174" workbookViewId="0">
      <selection activeCell="H4314" sqref="H4314"/>
    </sheetView>
  </sheetViews>
  <sheetFormatPr defaultColWidth="8.88888888888889" defaultRowHeight="14.4"/>
  <cols>
    <col min="5" max="5" width="15.2222222222222" customWidth="1"/>
    <col min="6" max="6" width="18.6666666666667" customWidth="1"/>
  </cols>
  <sheetData>
    <row r="3" spans="5:11">
      <c r="E3" s="1" t="s">
        <v>5267</v>
      </c>
      <c r="F3" t="e">
        <f>VLOOKUP(E3,Sheet3!F:G,2,FALSE)</f>
        <v>#N/A</v>
      </c>
      <c r="H3" t="s">
        <v>5275</v>
      </c>
      <c r="I3" t="s">
        <v>6557</v>
      </c>
      <c r="J3" t="s">
        <v>6557</v>
      </c>
      <c r="K3" t="str">
        <f>E3&amp;"(台)"</f>
        <v>6×6×2(台)</v>
      </c>
    </row>
    <row r="4" spans="5:11">
      <c r="E4" s="1" t="s">
        <v>5269</v>
      </c>
      <c r="F4" t="e">
        <f>VLOOKUP(E4,Sheet3!F:G,2,FALSE)</f>
        <v>#N/A</v>
      </c>
      <c r="H4" t="s">
        <v>5275</v>
      </c>
      <c r="I4" t="s">
        <v>6558</v>
      </c>
      <c r="J4" t="s">
        <v>6558</v>
      </c>
      <c r="K4" t="str">
        <f>E4&amp;"(台)"</f>
        <v>7×7×2(台)</v>
      </c>
    </row>
    <row r="5" spans="5:11">
      <c r="E5" s="1" t="s">
        <v>5271</v>
      </c>
      <c r="F5" t="e">
        <f>VLOOKUP(E5,Sheet3!F:G,2,FALSE)</f>
        <v>#N/A</v>
      </c>
      <c r="H5" t="s">
        <v>5280</v>
      </c>
      <c r="I5" t="s">
        <v>6558</v>
      </c>
      <c r="J5" t="s">
        <v>6558</v>
      </c>
      <c r="K5" t="str">
        <f>E5&amp;"(台)"</f>
        <v>8×8×2(台)</v>
      </c>
    </row>
    <row r="6" spans="5:11">
      <c r="E6" s="1" t="s">
        <v>5273</v>
      </c>
      <c r="F6" t="e">
        <f>VLOOKUP(E6,Sheet3!F:G,2,FALSE)</f>
        <v>#N/A</v>
      </c>
      <c r="H6" t="s">
        <v>5282</v>
      </c>
      <c r="I6" t="s">
        <v>6558</v>
      </c>
      <c r="J6" t="s">
        <v>6558</v>
      </c>
      <c r="K6" t="str">
        <f>E6&amp;"(台)"</f>
        <v>9×9×2(台)</v>
      </c>
    </row>
    <row r="7" hidden="1" spans="5:11">
      <c r="E7" s="1" t="s">
        <v>5275</v>
      </c>
      <c r="F7" t="str">
        <f>VLOOKUP(E7,Sheet3!F:G,2,FALSE)</f>
        <v>台)</v>
      </c>
      <c r="H7" t="s">
        <v>5282</v>
      </c>
      <c r="J7" t="s">
        <v>6557</v>
      </c>
    </row>
    <row r="8" spans="5:11">
      <c r="E8" s="1" t="s">
        <v>5278</v>
      </c>
      <c r="F8" t="e">
        <f>VLOOKUP(E8,Sheet3!F:G,2,FALSE)</f>
        <v>#N/A</v>
      </c>
      <c r="H8" t="s">
        <v>5282</v>
      </c>
      <c r="I8" t="s">
        <v>6557</v>
      </c>
      <c r="J8" t="s">
        <v>6558</v>
      </c>
      <c r="K8" t="str">
        <f>E8&amp;"(台)"</f>
        <v>11×11×2(台)</v>
      </c>
    </row>
    <row r="9" hidden="1" spans="5:11">
      <c r="E9" s="1" t="s">
        <v>5280</v>
      </c>
      <c r="F9" t="str">
        <f>VLOOKUP(E9,Sheet3!F:G,2,FALSE)</f>
        <v>台)</v>
      </c>
      <c r="H9" t="s">
        <v>5285</v>
      </c>
      <c r="J9" t="s">
        <v>6557</v>
      </c>
    </row>
    <row r="10" hidden="1" spans="5:11">
      <c r="E10" s="1" t="s">
        <v>5282</v>
      </c>
      <c r="F10" t="str">
        <f>VLOOKUP(E10,Sheet3!F:G,2,FALSE)</f>
        <v>台)</v>
      </c>
      <c r="H10" t="s">
        <v>5290</v>
      </c>
      <c r="J10" t="s">
        <v>6558</v>
      </c>
    </row>
    <row r="11" hidden="1" spans="5:11">
      <c r="E11" s="1" t="s">
        <v>5285</v>
      </c>
      <c r="F11">
        <f>VLOOKUP(E11,Sheet3!F:G,2,FALSE)</f>
        <v>0</v>
      </c>
      <c r="H11" t="s">
        <v>5295</v>
      </c>
      <c r="J11" t="s">
        <v>6559</v>
      </c>
    </row>
    <row r="12" spans="5:11">
      <c r="E12" s="1" t="s">
        <v>5288</v>
      </c>
      <c r="F12" t="e">
        <f>VLOOKUP(E12,Sheet3!F:G,2,FALSE)</f>
        <v>#N/A</v>
      </c>
      <c r="H12" t="s">
        <v>5285</v>
      </c>
      <c r="I12" t="s">
        <v>6558</v>
      </c>
      <c r="J12" t="s">
        <v>6559</v>
      </c>
      <c r="K12" t="str">
        <f>E12&amp;"(台)"</f>
        <v>15×15×2(台)</v>
      </c>
    </row>
    <row r="13" hidden="1" spans="5:11">
      <c r="E13" s="1" t="s">
        <v>5290</v>
      </c>
      <c r="F13">
        <f>VLOOKUP(E13,Sheet3!F:G,2,FALSE)</f>
        <v>0</v>
      </c>
      <c r="H13" t="s">
        <v>5299</v>
      </c>
      <c r="J13" t="s">
        <v>6558</v>
      </c>
    </row>
    <row r="14" spans="5:11">
      <c r="E14" s="1" t="s">
        <v>5292</v>
      </c>
      <c r="F14" t="e">
        <f>VLOOKUP(E14,Sheet3!F:G,2,FALSE)</f>
        <v>#N/A</v>
      </c>
      <c r="H14" t="s">
        <v>5285</v>
      </c>
      <c r="I14" t="s">
        <v>6557</v>
      </c>
      <c r="J14" t="s">
        <v>6558</v>
      </c>
      <c r="K14" t="str">
        <f>E14&amp;"(台)"</f>
        <v>17×17×2(台)</v>
      </c>
    </row>
    <row r="15" hidden="1" spans="5:11">
      <c r="E15" s="1" t="s">
        <v>5295</v>
      </c>
      <c r="F15">
        <f>VLOOKUP(E15,Sheet3!F:G,2,FALSE)</f>
        <v>0</v>
      </c>
      <c r="H15" t="s">
        <v>5323</v>
      </c>
      <c r="J15" t="s">
        <v>6557</v>
      </c>
    </row>
    <row r="16" spans="5:11">
      <c r="E16" s="1" t="s">
        <v>5297</v>
      </c>
      <c r="F16" t="e">
        <f>VLOOKUP(E16,Sheet3!F:G,2,FALSE)</f>
        <v>#N/A</v>
      </c>
      <c r="H16" t="s">
        <v>5290</v>
      </c>
      <c r="I16" t="s">
        <v>6558</v>
      </c>
      <c r="J16" t="s">
        <v>6557</v>
      </c>
      <c r="K16" t="str">
        <f>E16&amp;"(台)"</f>
        <v>19×19×2(台)</v>
      </c>
    </row>
    <row r="17" hidden="1" spans="5:11">
      <c r="E17" s="1" t="s">
        <v>5299</v>
      </c>
      <c r="F17">
        <f>VLOOKUP(E17,Sheet3!F:G,2,FALSE)</f>
        <v>0</v>
      </c>
      <c r="H17" t="s">
        <v>5362</v>
      </c>
      <c r="J17" t="s">
        <v>6557</v>
      </c>
    </row>
    <row r="18" hidden="1" spans="5:11">
      <c r="E18" s="1" t="s">
        <v>5303</v>
      </c>
      <c r="F18" t="str">
        <f>VLOOKUP(E18,Sheet3!F:G,2,FALSE)</f>
        <v>台)</v>
      </c>
      <c r="H18" t="s">
        <v>5362</v>
      </c>
      <c r="J18" t="s">
        <v>6558</v>
      </c>
    </row>
    <row r="19" spans="5:11">
      <c r="E19" s="1" t="s">
        <v>5305</v>
      </c>
      <c r="F19" t="e">
        <f>VLOOKUP(E19,Sheet3!F:G,2,FALSE)</f>
        <v>#N/A</v>
      </c>
      <c r="H19" t="s">
        <v>5295</v>
      </c>
      <c r="I19" t="s">
        <v>6559</v>
      </c>
      <c r="J19" t="s">
        <v>6557</v>
      </c>
      <c r="K19" t="str">
        <f t="shared" ref="K19:K26" si="0">E19&amp;"(台)"</f>
        <v>22×22×2(台)</v>
      </c>
    </row>
    <row r="20" spans="5:11">
      <c r="E20" s="1" t="s">
        <v>5307</v>
      </c>
      <c r="F20" t="e">
        <f>VLOOKUP(E20,Sheet3!F:G,2,FALSE)</f>
        <v>#N/A</v>
      </c>
      <c r="H20" t="s">
        <v>5299</v>
      </c>
      <c r="I20" t="s">
        <v>6559</v>
      </c>
      <c r="J20" t="s">
        <v>6557</v>
      </c>
      <c r="K20" t="str">
        <f t="shared" si="0"/>
        <v>23×23×2(台)</v>
      </c>
    </row>
    <row r="21" spans="5:11">
      <c r="E21" s="1" t="s">
        <v>5309</v>
      </c>
      <c r="F21" t="e">
        <f>VLOOKUP(E21,Sheet3!F:G,2,FALSE)</f>
        <v>#N/A</v>
      </c>
      <c r="H21" t="s">
        <v>5299</v>
      </c>
      <c r="I21" t="s">
        <v>6558</v>
      </c>
      <c r="J21" t="s">
        <v>6557</v>
      </c>
      <c r="K21" t="str">
        <f t="shared" si="0"/>
        <v>24×24×2(台)</v>
      </c>
    </row>
    <row r="22" spans="5:11">
      <c r="E22" s="1" t="s">
        <v>3812</v>
      </c>
      <c r="F22" t="e">
        <f>VLOOKUP(E22,Sheet3!F:G,2,FALSE)</f>
        <v>#N/A</v>
      </c>
      <c r="H22" t="s">
        <v>5303</v>
      </c>
      <c r="I22" t="s">
        <v>6558</v>
      </c>
      <c r="J22" t="s">
        <v>6558</v>
      </c>
      <c r="K22" t="str">
        <f t="shared" si="0"/>
        <v>25×25×2(台)</v>
      </c>
    </row>
    <row r="23" spans="5:11">
      <c r="E23" s="1" t="s">
        <v>5312</v>
      </c>
      <c r="F23" t="e">
        <f>VLOOKUP(E23,Sheet3!F:G,2,FALSE)</f>
        <v>#N/A</v>
      </c>
      <c r="H23" t="s">
        <v>5320</v>
      </c>
      <c r="I23" t="s">
        <v>6558</v>
      </c>
      <c r="J23" t="s">
        <v>6557</v>
      </c>
      <c r="K23" t="str">
        <f t="shared" si="0"/>
        <v>26×26×2(台)</v>
      </c>
    </row>
    <row r="24" spans="5:11">
      <c r="E24" s="1" t="s">
        <v>5314</v>
      </c>
      <c r="F24" t="e">
        <f>VLOOKUP(E24,Sheet3!F:G,2,FALSE)</f>
        <v>#N/A</v>
      </c>
      <c r="H24" t="s">
        <v>5323</v>
      </c>
      <c r="I24" t="s">
        <v>6557</v>
      </c>
      <c r="J24" t="s">
        <v>6558</v>
      </c>
      <c r="K24" t="str">
        <f t="shared" si="0"/>
        <v>27×27×2(台)</v>
      </c>
    </row>
    <row r="25" spans="5:11">
      <c r="E25" s="1" t="s">
        <v>5316</v>
      </c>
      <c r="F25" t="e">
        <f>VLOOKUP(E25,Sheet3!F:G,2,FALSE)</f>
        <v>#N/A</v>
      </c>
      <c r="H25" t="s">
        <v>5357</v>
      </c>
      <c r="I25" t="s">
        <v>6557</v>
      </c>
      <c r="J25" t="s">
        <v>6558</v>
      </c>
      <c r="K25" t="str">
        <f t="shared" si="0"/>
        <v>28×28×2(台)</v>
      </c>
    </row>
    <row r="26" spans="5:11">
      <c r="E26" s="1" t="s">
        <v>5318</v>
      </c>
      <c r="F26" t="e">
        <f>VLOOKUP(E26,Sheet3!F:G,2,FALSE)</f>
        <v>#N/A</v>
      </c>
      <c r="H26" t="s">
        <v>5362</v>
      </c>
      <c r="I26" t="s">
        <v>6557</v>
      </c>
      <c r="J26" t="s">
        <v>6557</v>
      </c>
      <c r="K26" t="str">
        <f t="shared" si="0"/>
        <v>29×29×2(台)</v>
      </c>
    </row>
    <row r="27" hidden="1" spans="5:11">
      <c r="E27" s="1" t="s">
        <v>5320</v>
      </c>
      <c r="F27" t="str">
        <f>VLOOKUP(E27,Sheet3!F:G,2,FALSE)</f>
        <v>台)</v>
      </c>
      <c r="H27" t="s">
        <v>5362</v>
      </c>
      <c r="I27" t="s">
        <v>6558</v>
      </c>
      <c r="J27" t="s">
        <v>6558</v>
      </c>
      <c r="K27" t="str">
        <f>E27&amp;"(白)"</f>
        <v>30×30×2(白)</v>
      </c>
    </row>
    <row r="28" hidden="1" spans="5:11">
      <c r="E28" s="1" t="s">
        <v>5323</v>
      </c>
      <c r="F28">
        <f>VLOOKUP(E28,Sheet3!F:G,2,FALSE)</f>
        <v>0</v>
      </c>
      <c r="H28" t="s">
        <v>5379</v>
      </c>
      <c r="J28" t="s">
        <v>6557</v>
      </c>
    </row>
    <row r="29" spans="5:11">
      <c r="E29" s="1" t="s">
        <v>5325</v>
      </c>
      <c r="F29" t="e">
        <f>VLOOKUP(E29,Sheet3!F:G,2,FALSE)</f>
        <v>#N/A</v>
      </c>
      <c r="H29" t="s">
        <v>5365</v>
      </c>
      <c r="I29" t="s">
        <v>6557</v>
      </c>
      <c r="J29" t="s">
        <v>6558</v>
      </c>
      <c r="K29" t="str">
        <f t="shared" ref="K29:K41" si="1">E29&amp;"(台)"</f>
        <v>32×32×2(台)</v>
      </c>
    </row>
    <row r="30" spans="5:11">
      <c r="E30" s="1" t="s">
        <v>5327</v>
      </c>
      <c r="F30" t="e">
        <f>VLOOKUP(E30,Sheet3!F:G,2,FALSE)</f>
        <v>#N/A</v>
      </c>
      <c r="H30" t="s">
        <v>5367</v>
      </c>
      <c r="I30" t="s">
        <v>6557</v>
      </c>
      <c r="J30" t="s">
        <v>6557</v>
      </c>
      <c r="K30" t="str">
        <f t="shared" si="1"/>
        <v>33×33×2(台)</v>
      </c>
    </row>
    <row r="31" spans="5:11">
      <c r="E31" s="1" t="s">
        <v>5330</v>
      </c>
      <c r="F31" t="e">
        <f>VLOOKUP(E31,Sheet3!F:G,2,FALSE)</f>
        <v>#N/A</v>
      </c>
      <c r="H31" t="s">
        <v>5369</v>
      </c>
      <c r="I31" t="s">
        <v>6557</v>
      </c>
      <c r="J31" t="s">
        <v>6558</v>
      </c>
      <c r="K31" t="str">
        <f t="shared" si="1"/>
        <v>34×34×2(台)</v>
      </c>
    </row>
    <row r="32" spans="5:11">
      <c r="E32" s="1" t="s">
        <v>5333</v>
      </c>
      <c r="F32" t="e">
        <f>VLOOKUP(E32,Sheet3!F:G,2,FALSE)</f>
        <v>#N/A</v>
      </c>
      <c r="H32" t="s">
        <v>5369</v>
      </c>
      <c r="I32" t="s">
        <v>6558</v>
      </c>
      <c r="J32" t="s">
        <v>6558</v>
      </c>
      <c r="K32" t="str">
        <f t="shared" si="1"/>
        <v>35×35×2(台)</v>
      </c>
    </row>
    <row r="33" spans="5:11">
      <c r="E33" s="1" t="s">
        <v>5336</v>
      </c>
      <c r="F33" t="e">
        <f>VLOOKUP(E33,Sheet3!F:G,2,FALSE)</f>
        <v>#N/A</v>
      </c>
      <c r="H33" t="s">
        <v>5372</v>
      </c>
      <c r="I33" t="s">
        <v>6557</v>
      </c>
      <c r="J33" t="s">
        <v>6557</v>
      </c>
      <c r="K33" t="str">
        <f t="shared" si="1"/>
        <v>36×36×2(台)</v>
      </c>
    </row>
    <row r="34" spans="5:11">
      <c r="E34" s="1" t="s">
        <v>5339</v>
      </c>
      <c r="F34" t="e">
        <f>VLOOKUP(E34,Sheet3!F:G,2,FALSE)</f>
        <v>#N/A</v>
      </c>
      <c r="H34" t="s">
        <v>5372</v>
      </c>
      <c r="I34" t="s">
        <v>6558</v>
      </c>
      <c r="J34" t="s">
        <v>6557</v>
      </c>
      <c r="K34" t="str">
        <f t="shared" si="1"/>
        <v>37×37×2(台)</v>
      </c>
    </row>
    <row r="35" spans="5:11">
      <c r="E35" s="1" t="s">
        <v>5342</v>
      </c>
      <c r="F35" t="e">
        <f>VLOOKUP(E35,Sheet3!F:G,2,FALSE)</f>
        <v>#N/A</v>
      </c>
      <c r="H35" t="s">
        <v>5375</v>
      </c>
      <c r="I35" t="s">
        <v>6558</v>
      </c>
      <c r="J35" t="s">
        <v>6558</v>
      </c>
      <c r="K35" t="str">
        <f t="shared" si="1"/>
        <v>38×38×2(台)</v>
      </c>
    </row>
    <row r="36" spans="5:11">
      <c r="E36" s="1" t="s">
        <v>5345</v>
      </c>
      <c r="F36" t="e">
        <f>VLOOKUP(E36,Sheet3!F:G,2,FALSE)</f>
        <v>#N/A</v>
      </c>
      <c r="H36" t="s">
        <v>3602</v>
      </c>
      <c r="I36" t="s">
        <v>6558</v>
      </c>
      <c r="J36" t="s">
        <v>6558</v>
      </c>
      <c r="K36" t="str">
        <f t="shared" si="1"/>
        <v>39×39×2(台)</v>
      </c>
    </row>
    <row r="37" spans="5:11">
      <c r="E37" s="1" t="s">
        <v>5348</v>
      </c>
      <c r="F37" t="e">
        <f>VLOOKUP(E37,Sheet3!F:G,2,FALSE)</f>
        <v>#N/A</v>
      </c>
      <c r="H37" t="s">
        <v>3602</v>
      </c>
      <c r="I37" t="s">
        <v>6557</v>
      </c>
      <c r="J37" t="s">
        <v>6557</v>
      </c>
      <c r="K37" t="str">
        <f t="shared" si="1"/>
        <v>45×45×2(台)</v>
      </c>
    </row>
    <row r="38" spans="5:11">
      <c r="E38" s="1" t="s">
        <v>5351</v>
      </c>
      <c r="F38" t="e">
        <f>VLOOKUP(E38,Sheet3!F:G,2,FALSE)</f>
        <v>#N/A</v>
      </c>
      <c r="H38" t="s">
        <v>5379</v>
      </c>
      <c r="I38" t="s">
        <v>6558</v>
      </c>
      <c r="J38" t="s">
        <v>6558</v>
      </c>
      <c r="K38" t="str">
        <f t="shared" si="1"/>
        <v>5×5×3(台)</v>
      </c>
    </row>
    <row r="39" spans="5:11">
      <c r="E39" s="1" t="s">
        <v>5354</v>
      </c>
      <c r="F39" t="e">
        <f>VLOOKUP(E39,Sheet3!F:G,2,FALSE)</f>
        <v>#N/A</v>
      </c>
      <c r="H39" t="s">
        <v>5379</v>
      </c>
      <c r="I39" t="s">
        <v>6557</v>
      </c>
      <c r="J39" t="s">
        <v>6557</v>
      </c>
      <c r="K39" t="str">
        <f t="shared" si="1"/>
        <v>6×6×3(台)</v>
      </c>
    </row>
    <row r="40" spans="5:11">
      <c r="E40" s="1" t="s">
        <v>5357</v>
      </c>
      <c r="F40" t="e">
        <f>VLOOKUP(E40,Sheet3!F:G,2,FALSE)</f>
        <v>#N/A</v>
      </c>
      <c r="H40" t="s">
        <v>5416</v>
      </c>
      <c r="J40" t="s">
        <v>6557</v>
      </c>
      <c r="K40" t="str">
        <f t="shared" si="1"/>
        <v>7×7×3(台)</v>
      </c>
    </row>
    <row r="41" spans="5:11">
      <c r="E41" s="1" t="s">
        <v>5359</v>
      </c>
      <c r="F41" t="e">
        <f>VLOOKUP(E41,Sheet3!F:G,2,FALSE)</f>
        <v>#N/A</v>
      </c>
      <c r="H41" t="s">
        <v>5382</v>
      </c>
      <c r="I41" t="s">
        <v>6558</v>
      </c>
      <c r="J41" t="s">
        <v>6557</v>
      </c>
      <c r="K41" t="str">
        <f t="shared" si="1"/>
        <v>8×8×3(台)</v>
      </c>
    </row>
    <row r="42" hidden="1" spans="5:11">
      <c r="E42" s="1" t="s">
        <v>5362</v>
      </c>
      <c r="F42">
        <f>VLOOKUP(E42,Sheet3!F:G,2,FALSE)</f>
        <v>0</v>
      </c>
      <c r="H42" t="s">
        <v>5426</v>
      </c>
      <c r="J42" t="s">
        <v>6558</v>
      </c>
    </row>
    <row r="43" spans="5:11">
      <c r="E43" s="1" t="s">
        <v>5365</v>
      </c>
      <c r="F43" t="e">
        <f>VLOOKUP(E43,Sheet3!F:G,2,FALSE)</f>
        <v>#N/A</v>
      </c>
      <c r="H43" t="s">
        <v>5440</v>
      </c>
      <c r="J43" t="s">
        <v>6558</v>
      </c>
      <c r="K43" t="str">
        <f>E43&amp;"(台)"</f>
        <v>10×10×3(台)</v>
      </c>
    </row>
    <row r="44" spans="5:11">
      <c r="E44" s="1" t="s">
        <v>5367</v>
      </c>
      <c r="F44" t="e">
        <f>VLOOKUP(E44,Sheet3!F:G,2,FALSE)</f>
        <v>#N/A</v>
      </c>
      <c r="H44" t="s">
        <v>5449</v>
      </c>
      <c r="J44" t="s">
        <v>6558</v>
      </c>
      <c r="K44" t="str">
        <f>E44&amp;"(台)"</f>
        <v>11×11×3(台)</v>
      </c>
    </row>
    <row r="45" hidden="1" spans="5:11">
      <c r="E45" s="1" t="s">
        <v>5369</v>
      </c>
      <c r="F45" t="str">
        <f>VLOOKUP(E45,Sheet3!F:G,2,FALSE)</f>
        <v>台)</v>
      </c>
      <c r="H45" t="s">
        <v>5453</v>
      </c>
      <c r="J45" t="s">
        <v>6558</v>
      </c>
    </row>
    <row r="46" hidden="1" spans="5:11">
      <c r="E46" s="1" t="s">
        <v>5372</v>
      </c>
      <c r="F46" t="str">
        <f>VLOOKUP(E46,Sheet3!F:G,2,FALSE)</f>
        <v>台)</v>
      </c>
      <c r="H46" t="s">
        <v>5447</v>
      </c>
      <c r="J46" t="s">
        <v>6557</v>
      </c>
    </row>
    <row r="47" hidden="1" spans="5:11">
      <c r="E47" s="1" t="s">
        <v>5375</v>
      </c>
      <c r="F47" t="str">
        <f>VLOOKUP(E47,Sheet3!F:G,2,FALSE)</f>
        <v>台)</v>
      </c>
      <c r="H47" t="s">
        <v>5458</v>
      </c>
      <c r="J47" t="s">
        <v>6557</v>
      </c>
    </row>
    <row r="48" hidden="1" spans="5:11">
      <c r="E48" s="1" t="s">
        <v>3602</v>
      </c>
      <c r="F48" t="str">
        <f>VLOOKUP(E48,Sheet3!F:G,2,FALSE)</f>
        <v>台)</v>
      </c>
      <c r="H48" t="s">
        <v>4021</v>
      </c>
      <c r="J48" t="s">
        <v>6557</v>
      </c>
    </row>
    <row r="49" hidden="1" spans="5:11">
      <c r="E49" s="1" t="s">
        <v>5379</v>
      </c>
      <c r="F49">
        <f>VLOOKUP(E49,Sheet3!F:G,2,FALSE)</f>
        <v>0</v>
      </c>
      <c r="H49" t="s">
        <v>4021</v>
      </c>
      <c r="J49" t="s">
        <v>6558</v>
      </c>
    </row>
    <row r="50" hidden="1" spans="5:11">
      <c r="E50" s="1" t="s">
        <v>5382</v>
      </c>
      <c r="F50" t="str">
        <f>VLOOKUP(E50,Sheet3!F:G,2,FALSE)</f>
        <v>台)</v>
      </c>
      <c r="H50" t="s">
        <v>5462</v>
      </c>
      <c r="J50" t="s">
        <v>6557</v>
      </c>
    </row>
    <row r="51" hidden="1" spans="5:11">
      <c r="E51" s="1" t="s">
        <v>5385</v>
      </c>
      <c r="F51" t="str">
        <f>VLOOKUP(E51,Sheet3!F:G,2,FALSE)</f>
        <v>台)</v>
      </c>
      <c r="H51" t="s">
        <v>5462</v>
      </c>
      <c r="J51" t="s">
        <v>6558</v>
      </c>
    </row>
    <row r="52" hidden="1" spans="5:11">
      <c r="E52" s="1" t="s">
        <v>5387</v>
      </c>
      <c r="F52" t="str">
        <f>VLOOKUP(E52,Sheet3!F:G,2,FALSE)</f>
        <v>台)</v>
      </c>
      <c r="H52" t="s">
        <v>5468</v>
      </c>
      <c r="J52" t="s">
        <v>6557</v>
      </c>
    </row>
    <row r="53" spans="5:11">
      <c r="E53" s="1" t="s">
        <v>5389</v>
      </c>
      <c r="F53" t="e">
        <f>VLOOKUP(E53,Sheet3!F:G,2,FALSE)</f>
        <v>#N/A</v>
      </c>
      <c r="H53" t="s">
        <v>5468</v>
      </c>
      <c r="J53" t="s">
        <v>6558</v>
      </c>
      <c r="K53" t="str">
        <f>E53&amp;"(台)"</f>
        <v>20×20×3(台)</v>
      </c>
    </row>
    <row r="54" spans="5:11">
      <c r="E54" s="1" t="s">
        <v>5390</v>
      </c>
      <c r="F54" t="e">
        <f>VLOOKUP(E54,Sheet3!F:G,2,FALSE)</f>
        <v>#N/A</v>
      </c>
      <c r="H54" t="s">
        <v>5471</v>
      </c>
      <c r="J54" t="s">
        <v>6558</v>
      </c>
      <c r="K54" t="str">
        <f>E54&amp;"(台)"</f>
        <v>21×21×3(台)</v>
      </c>
    </row>
    <row r="55" spans="5:11">
      <c r="E55" s="1" t="s">
        <v>5392</v>
      </c>
      <c r="F55" t="e">
        <f>VLOOKUP(E55,Sheet3!F:G,2,FALSE)</f>
        <v>#N/A</v>
      </c>
      <c r="H55" t="s">
        <v>5382</v>
      </c>
      <c r="I55" t="s">
        <v>6557</v>
      </c>
      <c r="J55" t="s">
        <v>6558</v>
      </c>
      <c r="K55" t="str">
        <f>E55&amp;"(台)"</f>
        <v>22×22×3(台)</v>
      </c>
    </row>
    <row r="56" spans="5:11">
      <c r="E56" s="1" t="s">
        <v>5395</v>
      </c>
      <c r="F56" t="e">
        <f>VLOOKUP(E56,Sheet3!F:G,2,FALSE)</f>
        <v>#N/A</v>
      </c>
      <c r="H56" t="s">
        <v>5385</v>
      </c>
      <c r="I56" t="s">
        <v>6558</v>
      </c>
      <c r="J56" t="s">
        <v>6557</v>
      </c>
      <c r="K56" t="str">
        <f>E56&amp;"(台)"</f>
        <v>23×23×3(台)</v>
      </c>
    </row>
    <row r="57" hidden="1" spans="5:11">
      <c r="E57" s="1" t="s">
        <v>5398</v>
      </c>
      <c r="F57" t="str">
        <f>VLOOKUP(E57,Sheet3!F:G,2,FALSE)</f>
        <v>台)</v>
      </c>
      <c r="H57" t="s">
        <v>5481</v>
      </c>
      <c r="J57" t="s">
        <v>6558</v>
      </c>
    </row>
    <row r="58" hidden="1" spans="5:11">
      <c r="E58" s="1" t="s">
        <v>5400</v>
      </c>
      <c r="F58" t="str">
        <f>VLOOKUP(E58,Sheet3!F:G,2,FALSE)</f>
        <v>台)</v>
      </c>
      <c r="H58" t="s">
        <v>5483</v>
      </c>
      <c r="J58" t="s">
        <v>6557</v>
      </c>
    </row>
    <row r="59" spans="5:11">
      <c r="E59" s="1" t="s">
        <v>5403</v>
      </c>
      <c r="F59" t="e">
        <f>VLOOKUP(E59,Sheet3!F:G,2,FALSE)</f>
        <v>#N/A</v>
      </c>
      <c r="H59" t="s">
        <v>5387</v>
      </c>
      <c r="I59" t="s">
        <v>6558</v>
      </c>
      <c r="J59" t="s">
        <v>6558</v>
      </c>
      <c r="K59" t="str">
        <f>E59&amp;"(台)"</f>
        <v>26×26×3(台)</v>
      </c>
    </row>
    <row r="60" spans="5:11">
      <c r="E60" s="1" t="s">
        <v>5406</v>
      </c>
      <c r="F60" t="e">
        <f>VLOOKUP(E60,Sheet3!F:G,2,FALSE)</f>
        <v>#N/A</v>
      </c>
      <c r="H60" t="s">
        <v>5389</v>
      </c>
      <c r="I60" t="s">
        <v>6557</v>
      </c>
      <c r="J60" t="s">
        <v>6558</v>
      </c>
      <c r="K60" t="str">
        <f>E60&amp;"(台)"</f>
        <v>27×27×3(台)</v>
      </c>
    </row>
    <row r="61" spans="5:11">
      <c r="E61" s="1" t="s">
        <v>5409</v>
      </c>
      <c r="F61" t="e">
        <f>VLOOKUP(E61,Sheet3!F:G,2,FALSE)</f>
        <v>#N/A</v>
      </c>
      <c r="H61" t="s">
        <v>5390</v>
      </c>
      <c r="I61" t="s">
        <v>6557</v>
      </c>
      <c r="J61" t="s">
        <v>6557</v>
      </c>
      <c r="K61" t="str">
        <f>E61&amp;"(台)"</f>
        <v>28×28×3(台)</v>
      </c>
    </row>
    <row r="62" hidden="1" spans="5:11">
      <c r="E62" s="1" t="s">
        <v>5412</v>
      </c>
      <c r="F62" t="str">
        <f>VLOOKUP(E62,Sheet3!F:G,2,FALSE)</f>
        <v>台)</v>
      </c>
      <c r="H62" t="s">
        <v>5491</v>
      </c>
      <c r="J62" t="s">
        <v>6558</v>
      </c>
    </row>
    <row r="63" spans="5:11">
      <c r="E63" s="1" t="s">
        <v>5414</v>
      </c>
      <c r="F63" t="e">
        <f>VLOOKUP(E63,Sheet3!F:G,2,FALSE)</f>
        <v>#N/A</v>
      </c>
      <c r="H63" t="s">
        <v>5494</v>
      </c>
      <c r="J63" t="s">
        <v>6558</v>
      </c>
      <c r="K63" t="str">
        <f>E63&amp;"(台)"</f>
        <v>30×30×3(台)</v>
      </c>
    </row>
    <row r="64" hidden="1" spans="5:11">
      <c r="E64" s="1" t="s">
        <v>5416</v>
      </c>
      <c r="F64">
        <f>VLOOKUP(E64,Sheet3!F:G,2,FALSE)</f>
        <v>0</v>
      </c>
      <c r="H64" t="s">
        <v>5494</v>
      </c>
      <c r="J64" t="s">
        <v>6557</v>
      </c>
    </row>
    <row r="65" spans="5:11">
      <c r="E65" s="1" t="s">
        <v>5418</v>
      </c>
      <c r="F65" t="e">
        <f>VLOOKUP(E65,Sheet3!F:G,2,FALSE)</f>
        <v>#N/A</v>
      </c>
      <c r="H65" t="s">
        <v>5398</v>
      </c>
      <c r="I65" t="s">
        <v>6558</v>
      </c>
      <c r="J65" t="s">
        <v>6557</v>
      </c>
      <c r="K65" t="str">
        <f>E65&amp;"(台)"</f>
        <v>32×32×3(台)</v>
      </c>
    </row>
    <row r="66" spans="5:11">
      <c r="E66" s="1" t="s">
        <v>5421</v>
      </c>
      <c r="F66" t="e">
        <f>VLOOKUP(E66,Sheet3!F:G,2,FALSE)</f>
        <v>#N/A</v>
      </c>
      <c r="H66" t="s">
        <v>5400</v>
      </c>
      <c r="I66" t="s">
        <v>6558</v>
      </c>
      <c r="J66" t="s">
        <v>6558</v>
      </c>
      <c r="K66" t="str">
        <f>E66&amp;"(台)"</f>
        <v>33×33×3(台)</v>
      </c>
    </row>
    <row r="67" spans="5:11">
      <c r="E67" s="1" t="s">
        <v>5424</v>
      </c>
      <c r="F67" t="e">
        <f>VLOOKUP(E67,Sheet3!F:G,2,FALSE)</f>
        <v>#N/A</v>
      </c>
      <c r="H67" t="s">
        <v>5500</v>
      </c>
      <c r="J67" t="s">
        <v>6557</v>
      </c>
      <c r="K67" t="str">
        <f>E67&amp;"(台)"</f>
        <v>34×34×3(台)</v>
      </c>
    </row>
    <row r="68" hidden="1" spans="5:11">
      <c r="E68" s="1" t="s">
        <v>5426</v>
      </c>
      <c r="F68">
        <f>VLOOKUP(E68,Sheet3!F:G,2,FALSE)</f>
        <v>0</v>
      </c>
      <c r="H68" t="s">
        <v>5517</v>
      </c>
      <c r="J68" t="s">
        <v>6557</v>
      </c>
    </row>
    <row r="69" spans="5:11">
      <c r="E69" s="1" t="s">
        <v>5428</v>
      </c>
      <c r="F69" t="e">
        <f>VLOOKUP(E69,Sheet3!F:G,2,FALSE)</f>
        <v>#N/A</v>
      </c>
      <c r="H69" t="s">
        <v>5400</v>
      </c>
      <c r="I69" t="s">
        <v>6557</v>
      </c>
      <c r="J69" t="s">
        <v>6557</v>
      </c>
      <c r="K69" t="str">
        <f>E69&amp;"(台)"</f>
        <v>36×36×3(台)</v>
      </c>
    </row>
    <row r="70" spans="5:11">
      <c r="E70" s="1" t="s">
        <v>5431</v>
      </c>
      <c r="F70" t="e">
        <f>VLOOKUP(E70,Sheet3!F:G,2,FALSE)</f>
        <v>#N/A</v>
      </c>
      <c r="H70" t="s">
        <v>5412</v>
      </c>
      <c r="I70" t="s">
        <v>6558</v>
      </c>
      <c r="J70" t="s">
        <v>6558</v>
      </c>
      <c r="K70" t="str">
        <f>E70&amp;"(台)"</f>
        <v>37×37×3(台)</v>
      </c>
    </row>
    <row r="71" spans="5:11">
      <c r="E71" s="1" t="s">
        <v>5434</v>
      </c>
      <c r="F71" t="e">
        <f>VLOOKUP(E71,Sheet3!F:G,2,FALSE)</f>
        <v>#N/A</v>
      </c>
      <c r="H71" t="s">
        <v>5414</v>
      </c>
      <c r="I71" t="s">
        <v>6557</v>
      </c>
      <c r="J71" t="s">
        <v>6557</v>
      </c>
      <c r="K71" t="str">
        <f>E71&amp;"(台)"</f>
        <v>38×38×3(台)</v>
      </c>
    </row>
    <row r="72" spans="5:11">
      <c r="E72" s="1" t="s">
        <v>5437</v>
      </c>
      <c r="F72" t="e">
        <f>VLOOKUP(E72,Sheet3!F:G,2,FALSE)</f>
        <v>#N/A</v>
      </c>
      <c r="H72" t="s">
        <v>5416</v>
      </c>
      <c r="I72" t="s">
        <v>6557</v>
      </c>
      <c r="J72" t="s">
        <v>6558</v>
      </c>
      <c r="K72" t="str">
        <f>E72&amp;"(台)"</f>
        <v>39×39×3(台)</v>
      </c>
    </row>
    <row r="73" hidden="1" spans="5:11">
      <c r="E73" s="1" t="s">
        <v>5440</v>
      </c>
      <c r="F73">
        <f>VLOOKUP(E73,Sheet3!F:G,2,FALSE)</f>
        <v>0</v>
      </c>
      <c r="H73" t="s">
        <v>5553</v>
      </c>
      <c r="J73" t="s">
        <v>6557</v>
      </c>
    </row>
    <row r="74" spans="5:11">
      <c r="E74" s="1" t="s">
        <v>5444</v>
      </c>
      <c r="F74" t="e">
        <f>VLOOKUP(E74,Sheet3!F:G,2,FALSE)</f>
        <v>#N/A</v>
      </c>
      <c r="H74" t="s">
        <v>5424</v>
      </c>
      <c r="I74" t="s">
        <v>6557</v>
      </c>
      <c r="J74" t="s">
        <v>6558</v>
      </c>
      <c r="K74" t="str">
        <f>E74&amp;"(台)"</f>
        <v>6×6×4(台)</v>
      </c>
    </row>
    <row r="75" hidden="1" spans="5:11">
      <c r="E75" s="1" t="s">
        <v>5447</v>
      </c>
      <c r="F75">
        <f>VLOOKUP(E75,Sheet3!F:G,2,FALSE)</f>
        <v>0</v>
      </c>
      <c r="H75" t="s">
        <v>5556</v>
      </c>
      <c r="J75" t="s">
        <v>6557</v>
      </c>
    </row>
    <row r="76" hidden="1" spans="5:11">
      <c r="E76" s="1" t="s">
        <v>5449</v>
      </c>
      <c r="F76">
        <f>VLOOKUP(E76,Sheet3!F:G,2,FALSE)</f>
        <v>0</v>
      </c>
      <c r="H76" t="s">
        <v>5556</v>
      </c>
      <c r="J76" t="s">
        <v>6558</v>
      </c>
    </row>
    <row r="77" spans="5:11">
      <c r="E77" s="1" t="s">
        <v>5451</v>
      </c>
      <c r="F77" t="e">
        <f>VLOOKUP(E77,Sheet3!F:G,2,FALSE)</f>
        <v>#N/A</v>
      </c>
      <c r="H77" t="s">
        <v>5426</v>
      </c>
      <c r="I77" t="s">
        <v>6558</v>
      </c>
      <c r="J77" t="s">
        <v>6558</v>
      </c>
      <c r="K77" t="str">
        <f>E77&amp;"(台)"</f>
        <v>9×9×4(台)</v>
      </c>
    </row>
    <row r="78" hidden="1" spans="5:11">
      <c r="E78" s="1" t="s">
        <v>5453</v>
      </c>
      <c r="F78">
        <f>VLOOKUP(E78,Sheet3!F:G,2,FALSE)</f>
        <v>0</v>
      </c>
      <c r="H78" t="s">
        <v>5560</v>
      </c>
      <c r="J78" t="s">
        <v>6557</v>
      </c>
    </row>
    <row r="79" spans="5:11">
      <c r="E79" s="1" t="s">
        <v>5455</v>
      </c>
      <c r="F79" t="e">
        <f>VLOOKUP(E79,Sheet3!F:G,2,FALSE)</f>
        <v>#N/A</v>
      </c>
      <c r="H79" t="s">
        <v>5440</v>
      </c>
      <c r="I79" t="s">
        <v>6558</v>
      </c>
      <c r="J79" t="s">
        <v>6558</v>
      </c>
      <c r="K79" t="str">
        <f>E79&amp;"(台)"</f>
        <v>11×11×4(台)</v>
      </c>
    </row>
    <row r="80" hidden="1" spans="5:11">
      <c r="E80" s="1" t="s">
        <v>5458</v>
      </c>
      <c r="F80">
        <f>VLOOKUP(E80,Sheet3!F:G,2,FALSE)</f>
        <v>0</v>
      </c>
      <c r="H80" t="s">
        <v>5563</v>
      </c>
      <c r="J80" t="s">
        <v>6557</v>
      </c>
    </row>
    <row r="81" hidden="1" spans="5:11">
      <c r="E81" s="1" t="s">
        <v>4021</v>
      </c>
      <c r="F81">
        <f>VLOOKUP(E81,Sheet3!F:G,2,FALSE)</f>
        <v>0</v>
      </c>
      <c r="H81" t="s">
        <v>5567</v>
      </c>
      <c r="J81" t="s">
        <v>6558</v>
      </c>
    </row>
    <row r="82" hidden="1" spans="5:11">
      <c r="E82" s="1" t="s">
        <v>5462</v>
      </c>
      <c r="F82">
        <f>VLOOKUP(E82,Sheet3!F:G,2,FALSE)</f>
        <v>0</v>
      </c>
      <c r="H82" t="s">
        <v>5567</v>
      </c>
      <c r="J82" t="s">
        <v>6557</v>
      </c>
    </row>
    <row r="83" spans="5:11">
      <c r="E83" s="1" t="s">
        <v>5465</v>
      </c>
      <c r="F83" t="e">
        <f>VLOOKUP(E83,Sheet3!F:G,2,FALSE)</f>
        <v>#N/A</v>
      </c>
      <c r="H83" t="s">
        <v>5449</v>
      </c>
      <c r="I83" t="s">
        <v>6558</v>
      </c>
      <c r="J83" t="s">
        <v>6558</v>
      </c>
      <c r="K83" t="str">
        <f>E83&amp;"(台)"</f>
        <v>15×15×4(台)</v>
      </c>
    </row>
    <row r="84" hidden="1" spans="5:11">
      <c r="E84" s="1" t="s">
        <v>5468</v>
      </c>
      <c r="F84">
        <f>VLOOKUP(E84,Sheet3!F:G,2,FALSE)</f>
        <v>0</v>
      </c>
      <c r="H84" t="s">
        <v>5570</v>
      </c>
      <c r="J84" t="s">
        <v>6557</v>
      </c>
    </row>
    <row r="85" hidden="1" spans="5:11">
      <c r="E85" s="1" t="s">
        <v>5471</v>
      </c>
      <c r="F85">
        <f>VLOOKUP(E85,Sheet3!F:G,2,FALSE)</f>
        <v>0</v>
      </c>
      <c r="H85" t="s">
        <v>1501</v>
      </c>
      <c r="J85" t="s">
        <v>6558</v>
      </c>
    </row>
    <row r="86" spans="5:11">
      <c r="E86" s="1" t="s">
        <v>5473</v>
      </c>
      <c r="F86" t="e">
        <f>VLOOKUP(E86,Sheet3!F:G,2,FALSE)</f>
        <v>#N/A</v>
      </c>
      <c r="H86" t="s">
        <v>5453</v>
      </c>
      <c r="I86" t="s">
        <v>6558</v>
      </c>
      <c r="J86" t="s">
        <v>6557</v>
      </c>
      <c r="K86" t="str">
        <f>E86&amp;"(台)"</f>
        <v>18×18×4(台)</v>
      </c>
    </row>
    <row r="87" hidden="1" spans="5:11">
      <c r="E87" s="1" t="s">
        <v>5476</v>
      </c>
      <c r="F87" t="str">
        <f>VLOOKUP(E87,Sheet3!F:G,2,FALSE)</f>
        <v>台)</v>
      </c>
      <c r="H87" t="s">
        <v>5578</v>
      </c>
      <c r="J87" t="s">
        <v>6557</v>
      </c>
    </row>
    <row r="88" hidden="1" spans="5:11">
      <c r="E88" s="1" t="s">
        <v>5478</v>
      </c>
      <c r="F88" t="str">
        <f>VLOOKUP(E88,Sheet3!F:G,2,FALSE)</f>
        <v>台)</v>
      </c>
      <c r="H88" t="s">
        <v>5580</v>
      </c>
      <c r="J88" t="s">
        <v>6557</v>
      </c>
    </row>
    <row r="89" hidden="1" spans="5:11">
      <c r="E89" s="1" t="s">
        <v>5481</v>
      </c>
      <c r="F89">
        <f>VLOOKUP(E89,Sheet3!F:G,2,FALSE)</f>
        <v>0</v>
      </c>
      <c r="H89" t="s">
        <v>5582</v>
      </c>
      <c r="J89" t="s">
        <v>6558</v>
      </c>
    </row>
    <row r="90" hidden="1" spans="5:11">
      <c r="E90" s="1" t="s">
        <v>5483</v>
      </c>
      <c r="F90">
        <f>VLOOKUP(E90,Sheet3!F:G,2,FALSE)</f>
        <v>0</v>
      </c>
      <c r="H90" t="s">
        <v>5584</v>
      </c>
      <c r="J90" t="s">
        <v>6557</v>
      </c>
    </row>
    <row r="91" hidden="1" spans="5:11">
      <c r="E91" s="1" t="s">
        <v>5486</v>
      </c>
      <c r="F91" t="str">
        <f>VLOOKUP(E91,Sheet3!F:G,2,FALSE)</f>
        <v>台)</v>
      </c>
      <c r="H91" t="s">
        <v>5586</v>
      </c>
      <c r="J91" t="s">
        <v>6557</v>
      </c>
    </row>
    <row r="92" spans="5:11">
      <c r="E92" s="1" t="s">
        <v>5488</v>
      </c>
      <c r="F92" t="e">
        <f>VLOOKUP(E92,Sheet3!F:G,2,FALSE)</f>
        <v>#N/A</v>
      </c>
      <c r="H92" t="s">
        <v>5447</v>
      </c>
      <c r="I92" t="s">
        <v>6557</v>
      </c>
      <c r="J92" t="s">
        <v>6558</v>
      </c>
      <c r="K92" t="str">
        <f>E92&amp;"(台)"</f>
        <v>24×24×4(台)</v>
      </c>
    </row>
    <row r="93" hidden="1" spans="5:11">
      <c r="E93" s="1" t="s">
        <v>5491</v>
      </c>
      <c r="F93">
        <f>VLOOKUP(E93,Sheet3!F:G,2,FALSE)</f>
        <v>0</v>
      </c>
      <c r="H93" t="s">
        <v>5608</v>
      </c>
      <c r="J93" t="s">
        <v>6558</v>
      </c>
    </row>
    <row r="94" hidden="1" spans="5:11">
      <c r="E94" s="1" t="s">
        <v>5494</v>
      </c>
      <c r="F94">
        <f>VLOOKUP(E94,Sheet3!F:G,2,FALSE)</f>
        <v>0</v>
      </c>
      <c r="H94" t="s">
        <v>5610</v>
      </c>
      <c r="J94" t="s">
        <v>6558</v>
      </c>
    </row>
    <row r="95" hidden="1" spans="5:11">
      <c r="E95" s="1" t="s">
        <v>5497</v>
      </c>
      <c r="F95" t="str">
        <f>VLOOKUP(E95,Sheet3!F:G,2,FALSE)</f>
        <v>台)</v>
      </c>
      <c r="H95" t="s">
        <v>5624</v>
      </c>
      <c r="J95" t="s">
        <v>6558</v>
      </c>
    </row>
    <row r="96" hidden="1" spans="5:11">
      <c r="E96" s="1" t="s">
        <v>5500</v>
      </c>
      <c r="F96">
        <f>VLOOKUP(E96,Sheet3!F:G,2,FALSE)</f>
        <v>0</v>
      </c>
      <c r="H96" t="s">
        <v>5640</v>
      </c>
      <c r="J96" t="s">
        <v>6557</v>
      </c>
    </row>
    <row r="97" spans="5:11">
      <c r="E97" s="1" t="s">
        <v>5502</v>
      </c>
      <c r="F97" t="e">
        <f>VLOOKUP(E97,Sheet3!F:G,2,FALSE)</f>
        <v>#N/A</v>
      </c>
      <c r="H97" t="s">
        <v>5458</v>
      </c>
      <c r="I97" t="s">
        <v>6557</v>
      </c>
      <c r="J97" t="s">
        <v>6558</v>
      </c>
      <c r="K97" t="str">
        <f>E97&amp;"(台)"</f>
        <v>29×29×4(台)</v>
      </c>
    </row>
    <row r="98" spans="5:11">
      <c r="E98" s="1" t="s">
        <v>5505</v>
      </c>
      <c r="F98" t="e">
        <f>VLOOKUP(E98,Sheet3!F:G,2,FALSE)</f>
        <v>#N/A</v>
      </c>
      <c r="H98" t="s">
        <v>4021</v>
      </c>
      <c r="I98" t="s">
        <v>6557</v>
      </c>
      <c r="J98" t="s">
        <v>6557</v>
      </c>
      <c r="K98" t="str">
        <f>E98&amp;"(台)"</f>
        <v>30×30×4(台)</v>
      </c>
    </row>
    <row r="99" spans="5:11">
      <c r="E99" s="1" t="s">
        <v>5508</v>
      </c>
      <c r="F99" t="e">
        <f>VLOOKUP(E99,Sheet3!F:G,2,FALSE)</f>
        <v>#N/A</v>
      </c>
      <c r="H99" t="s">
        <v>4021</v>
      </c>
      <c r="I99" t="s">
        <v>6558</v>
      </c>
      <c r="J99" t="s">
        <v>6557</v>
      </c>
      <c r="K99" t="str">
        <f>E99&amp;"(台)"</f>
        <v>31×31×4(台)</v>
      </c>
    </row>
    <row r="100" spans="5:11">
      <c r="E100" s="1" t="s">
        <v>5511</v>
      </c>
      <c r="F100" t="e">
        <f>VLOOKUP(E100,Sheet3!F:G,2,FALSE)</f>
        <v>#N/A</v>
      </c>
      <c r="H100" t="s">
        <v>5462</v>
      </c>
      <c r="I100" t="s">
        <v>6557</v>
      </c>
      <c r="J100" t="s">
        <v>6557</v>
      </c>
      <c r="K100" t="str">
        <f>E100&amp;"(台)"</f>
        <v>32×32×4(台)</v>
      </c>
    </row>
    <row r="101" spans="5:11">
      <c r="E101" s="1" t="s">
        <v>5514</v>
      </c>
      <c r="F101" t="e">
        <f>VLOOKUP(E101,Sheet3!F:G,2,FALSE)</f>
        <v>#N/A</v>
      </c>
      <c r="H101" t="s">
        <v>5462</v>
      </c>
      <c r="I101" t="s">
        <v>6558</v>
      </c>
      <c r="J101" t="s">
        <v>6558</v>
      </c>
      <c r="K101" t="str">
        <f>E101&amp;"(台)"</f>
        <v>33×33×4(台)</v>
      </c>
    </row>
    <row r="102" hidden="1" spans="5:11">
      <c r="E102" s="1" t="s">
        <v>5517</v>
      </c>
      <c r="F102">
        <f>VLOOKUP(E102,Sheet3!F:G,2,FALSE)</f>
        <v>0</v>
      </c>
      <c r="H102" t="s">
        <v>5655</v>
      </c>
      <c r="J102" t="s">
        <v>6557</v>
      </c>
    </row>
    <row r="103" hidden="1" spans="5:11">
      <c r="E103" s="1" t="s">
        <v>5519</v>
      </c>
      <c r="F103" t="str">
        <f>VLOOKUP(E103,Sheet3!F:G,2,FALSE)</f>
        <v>台)</v>
      </c>
      <c r="H103" t="s">
        <v>5657</v>
      </c>
      <c r="J103" t="s">
        <v>6557</v>
      </c>
    </row>
    <row r="104" spans="5:11">
      <c r="E104" s="1" t="s">
        <v>5521</v>
      </c>
      <c r="F104" t="e">
        <f>VLOOKUP(E104,Sheet3!F:G,2,FALSE)</f>
        <v>#N/A</v>
      </c>
      <c r="H104" t="s">
        <v>5468</v>
      </c>
      <c r="I104" t="s">
        <v>6557</v>
      </c>
      <c r="J104" t="s">
        <v>6558</v>
      </c>
      <c r="K104" t="str">
        <f t="shared" ref="K104:K113" si="2">E104&amp;"(台)"</f>
        <v>36×36×4(台)</v>
      </c>
    </row>
    <row r="105" spans="5:11">
      <c r="E105" s="1" t="s">
        <v>5525</v>
      </c>
      <c r="F105" t="e">
        <f>VLOOKUP(E105,Sheet3!F:G,2,FALSE)</f>
        <v>#N/A</v>
      </c>
      <c r="H105" t="s">
        <v>5660</v>
      </c>
      <c r="J105" t="s">
        <v>6558</v>
      </c>
      <c r="K105" t="str">
        <f t="shared" si="2"/>
        <v>37×37×4(台)</v>
      </c>
    </row>
    <row r="106" spans="5:11">
      <c r="E106" s="1" t="s">
        <v>5526</v>
      </c>
      <c r="F106" t="e">
        <f>VLOOKUP(E106,Sheet3!F:G,2,FALSE)</f>
        <v>#N/A</v>
      </c>
      <c r="H106" t="s">
        <v>5468</v>
      </c>
      <c r="I106" t="s">
        <v>6558</v>
      </c>
      <c r="J106" t="s">
        <v>6558</v>
      </c>
      <c r="K106" t="str">
        <f t="shared" si="2"/>
        <v>38×38×4(台)</v>
      </c>
    </row>
    <row r="107" spans="5:11">
      <c r="E107" s="1" t="s">
        <v>5529</v>
      </c>
      <c r="F107" t="e">
        <f>VLOOKUP(E107,Sheet3!F:G,2,FALSE)</f>
        <v>#N/A</v>
      </c>
      <c r="H107" t="s">
        <v>5471</v>
      </c>
      <c r="I107" t="s">
        <v>6558</v>
      </c>
      <c r="J107" t="s">
        <v>6557</v>
      </c>
      <c r="K107" t="str">
        <f t="shared" si="2"/>
        <v>39×39×4(台)</v>
      </c>
    </row>
    <row r="108" spans="5:11">
      <c r="E108" s="1" t="s">
        <v>5532</v>
      </c>
      <c r="F108" t="e">
        <f>VLOOKUP(E108,Sheet3!F:G,2,FALSE)</f>
        <v>#N/A</v>
      </c>
      <c r="H108" t="s">
        <v>5476</v>
      </c>
      <c r="I108" t="s">
        <v>6558</v>
      </c>
      <c r="J108" t="s">
        <v>6558</v>
      </c>
      <c r="K108" t="str">
        <f t="shared" si="2"/>
        <v>40×40×4(台)</v>
      </c>
    </row>
    <row r="109" spans="5:11">
      <c r="E109" s="1" t="s">
        <v>5537</v>
      </c>
      <c r="F109" t="e">
        <f>VLOOKUP(E109,Sheet3!F:G,2,FALSE)</f>
        <v>#N/A</v>
      </c>
      <c r="H109" t="s">
        <v>5478</v>
      </c>
      <c r="I109" t="s">
        <v>6558</v>
      </c>
      <c r="J109" t="s">
        <v>6557</v>
      </c>
      <c r="K109" t="str">
        <f t="shared" si="2"/>
        <v>6×6×5(台)</v>
      </c>
    </row>
    <row r="110" spans="5:11">
      <c r="E110" s="1" t="s">
        <v>5540</v>
      </c>
      <c r="F110" t="e">
        <f>VLOOKUP(E110,Sheet3!F:G,2,FALSE)</f>
        <v>#N/A</v>
      </c>
      <c r="H110" t="s">
        <v>5478</v>
      </c>
      <c r="I110" t="s">
        <v>6557</v>
      </c>
      <c r="J110" t="s">
        <v>6558</v>
      </c>
      <c r="K110" t="str">
        <f t="shared" si="2"/>
        <v>7×7×5(台)</v>
      </c>
    </row>
    <row r="111" spans="5:11">
      <c r="E111" s="1" t="s">
        <v>5543</v>
      </c>
      <c r="F111" t="e">
        <f>VLOOKUP(E111,Sheet3!F:G,2,FALSE)</f>
        <v>#N/A</v>
      </c>
      <c r="H111" t="s">
        <v>5481</v>
      </c>
      <c r="I111" t="s">
        <v>6558</v>
      </c>
      <c r="J111" t="s">
        <v>6558</v>
      </c>
      <c r="K111" t="str">
        <f t="shared" si="2"/>
        <v>8×8×5(台)</v>
      </c>
    </row>
    <row r="112" spans="5:11">
      <c r="E112" s="1" t="s">
        <v>5546</v>
      </c>
      <c r="F112" t="e">
        <f>VLOOKUP(E112,Sheet3!F:G,2,FALSE)</f>
        <v>#N/A</v>
      </c>
      <c r="H112" t="s">
        <v>5483</v>
      </c>
      <c r="I112" t="s">
        <v>6557</v>
      </c>
      <c r="J112" t="s">
        <v>6558</v>
      </c>
      <c r="K112" t="str">
        <f t="shared" si="2"/>
        <v>9×9×5(台)</v>
      </c>
    </row>
    <row r="113" spans="5:11">
      <c r="E113" s="1" t="s">
        <v>5549</v>
      </c>
      <c r="F113" t="e">
        <f>VLOOKUP(E113,Sheet3!F:G,2,FALSE)</f>
        <v>#N/A</v>
      </c>
      <c r="H113" t="s">
        <v>5695</v>
      </c>
      <c r="J113" t="s">
        <v>6558</v>
      </c>
      <c r="K113" t="str">
        <f t="shared" si="2"/>
        <v>10×10×5(台)</v>
      </c>
    </row>
    <row r="114" hidden="1" spans="5:11">
      <c r="E114" s="1" t="s">
        <v>5551</v>
      </c>
      <c r="F114" t="str">
        <f>VLOOKUP(E114,Sheet3!F:G,2,FALSE)</f>
        <v>台)</v>
      </c>
      <c r="H114" t="s">
        <v>5697</v>
      </c>
      <c r="J114" t="s">
        <v>6558</v>
      </c>
    </row>
    <row r="115" hidden="1" spans="5:11">
      <c r="E115" s="1" t="s">
        <v>5553</v>
      </c>
      <c r="F115">
        <f>VLOOKUP(E115,Sheet3!F:G,2,FALSE)</f>
        <v>0</v>
      </c>
      <c r="H115" t="s">
        <v>5749</v>
      </c>
      <c r="J115" t="s">
        <v>6558</v>
      </c>
    </row>
    <row r="116" hidden="1" spans="5:11">
      <c r="E116" s="1" t="s">
        <v>5556</v>
      </c>
      <c r="F116">
        <f>VLOOKUP(E116,Sheet3!F:G,2,FALSE)</f>
        <v>0</v>
      </c>
      <c r="H116" t="s">
        <v>5757</v>
      </c>
      <c r="J116" t="s">
        <v>6558</v>
      </c>
    </row>
    <row r="117" hidden="1" spans="5:11">
      <c r="E117" s="1" t="s">
        <v>5558</v>
      </c>
      <c r="F117" t="str">
        <f>VLOOKUP(E117,Sheet3!F:G,2,FALSE)</f>
        <v>台)</v>
      </c>
      <c r="H117" t="s">
        <v>5762</v>
      </c>
      <c r="J117" t="s">
        <v>6557</v>
      </c>
    </row>
    <row r="118" hidden="1" spans="5:11">
      <c r="E118" s="1" t="s">
        <v>5560</v>
      </c>
      <c r="F118">
        <f>VLOOKUP(E118,Sheet3!F:G,2,FALSE)</f>
        <v>0</v>
      </c>
      <c r="H118" t="s">
        <v>5764</v>
      </c>
      <c r="J118" t="s">
        <v>6557</v>
      </c>
    </row>
    <row r="119" hidden="1" spans="5:11">
      <c r="E119" s="1" t="s">
        <v>5563</v>
      </c>
      <c r="F119">
        <f>VLOOKUP(E119,Sheet3!F:G,2,FALSE)</f>
        <v>0</v>
      </c>
      <c r="H119" t="s">
        <v>5766</v>
      </c>
      <c r="J119" t="s">
        <v>6558</v>
      </c>
    </row>
    <row r="120" spans="5:11">
      <c r="E120" s="1" t="s">
        <v>5565</v>
      </c>
      <c r="F120" t="e">
        <f>VLOOKUP(E120,Sheet3!F:G,2,FALSE)</f>
        <v>#N/A</v>
      </c>
      <c r="H120" t="s">
        <v>5483</v>
      </c>
      <c r="I120" t="s">
        <v>6558</v>
      </c>
      <c r="J120" t="s">
        <v>6558</v>
      </c>
      <c r="K120" t="str">
        <f>E120&amp;"(台)"</f>
        <v>17×17×5(台)</v>
      </c>
    </row>
    <row r="121" hidden="1" spans="5:11">
      <c r="E121" s="1" t="s">
        <v>5567</v>
      </c>
      <c r="F121">
        <f>VLOOKUP(E121,Sheet3!F:G,2,FALSE)</f>
        <v>0</v>
      </c>
      <c r="H121" t="s">
        <v>5779</v>
      </c>
      <c r="J121" t="s">
        <v>6558</v>
      </c>
    </row>
    <row r="122" hidden="1" spans="5:11">
      <c r="E122" s="1" t="s">
        <v>5570</v>
      </c>
      <c r="F122">
        <f>VLOOKUP(E122,Sheet3!F:G,2,FALSE)</f>
        <v>0</v>
      </c>
      <c r="H122" t="s">
        <v>5783</v>
      </c>
      <c r="J122" t="s">
        <v>6557</v>
      </c>
    </row>
    <row r="123" hidden="1" spans="5:11">
      <c r="E123" s="1" t="s">
        <v>1501</v>
      </c>
      <c r="F123">
        <f>VLOOKUP(E123,Sheet3!F:G,2,FALSE)</f>
        <v>0</v>
      </c>
      <c r="H123" t="s">
        <v>5790</v>
      </c>
      <c r="J123" t="s">
        <v>6558</v>
      </c>
    </row>
    <row r="124" spans="5:11">
      <c r="E124" s="1" t="s">
        <v>5575</v>
      </c>
      <c r="F124" t="e">
        <f>VLOOKUP(E124,Sheet3!F:G,2,FALSE)</f>
        <v>#N/A</v>
      </c>
      <c r="H124" t="s">
        <v>5486</v>
      </c>
      <c r="I124" t="s">
        <v>6558</v>
      </c>
      <c r="J124" t="s">
        <v>6557</v>
      </c>
      <c r="K124" t="str">
        <f>E124&amp;"(台)"</f>
        <v>21×21×5(台)</v>
      </c>
    </row>
    <row r="125" hidden="1" spans="5:11">
      <c r="E125" s="1" t="s">
        <v>5578</v>
      </c>
      <c r="F125">
        <f>VLOOKUP(E125,Sheet3!F:G,2,FALSE)</f>
        <v>0</v>
      </c>
      <c r="H125" t="s">
        <v>5799</v>
      </c>
      <c r="J125" t="s">
        <v>6560</v>
      </c>
    </row>
    <row r="126" hidden="1" spans="5:11">
      <c r="E126" s="1" t="s">
        <v>5580</v>
      </c>
      <c r="F126">
        <f>VLOOKUP(E126,Sheet3!F:G,2,FALSE)</f>
        <v>0</v>
      </c>
      <c r="H126" t="s">
        <v>5805</v>
      </c>
      <c r="J126" t="s">
        <v>6558</v>
      </c>
    </row>
    <row r="127" hidden="1" spans="5:11">
      <c r="E127" s="1" t="s">
        <v>5582</v>
      </c>
      <c r="F127">
        <f>VLOOKUP(E127,Sheet3!F:G,2,FALSE)</f>
        <v>0</v>
      </c>
      <c r="H127" t="s">
        <v>5811</v>
      </c>
      <c r="J127" t="s">
        <v>6557</v>
      </c>
    </row>
    <row r="128" hidden="1" spans="5:11">
      <c r="E128" s="1" t="s">
        <v>5584</v>
      </c>
      <c r="F128">
        <f>VLOOKUP(E128,Sheet3!F:G,2,FALSE)</f>
        <v>0</v>
      </c>
      <c r="H128" t="s">
        <v>5819</v>
      </c>
      <c r="J128" t="s">
        <v>6558</v>
      </c>
    </row>
    <row r="129" hidden="1" spans="5:11">
      <c r="E129" s="1" t="s">
        <v>5586</v>
      </c>
      <c r="F129">
        <f>VLOOKUP(E129,Sheet3!F:G,2,FALSE)</f>
        <v>0</v>
      </c>
      <c r="H129" t="s">
        <v>5826</v>
      </c>
      <c r="J129" t="s">
        <v>6557</v>
      </c>
    </row>
    <row r="130" hidden="1" spans="5:11">
      <c r="E130" s="1" t="s">
        <v>5588</v>
      </c>
      <c r="F130" t="str">
        <f>VLOOKUP(E130,Sheet3!F:G,2,FALSE)</f>
        <v>台)</v>
      </c>
      <c r="H130" t="s">
        <v>5833</v>
      </c>
      <c r="J130" t="s">
        <v>6557</v>
      </c>
    </row>
    <row r="131" spans="5:11">
      <c r="E131" s="1" t="s">
        <v>5590</v>
      </c>
      <c r="F131" t="e">
        <f>VLOOKUP(E131,Sheet3!F:G,2,FALSE)</f>
        <v>#N/A</v>
      </c>
      <c r="H131" t="s">
        <v>5491</v>
      </c>
      <c r="I131" t="s">
        <v>6557</v>
      </c>
      <c r="J131" t="s">
        <v>6558</v>
      </c>
      <c r="K131" t="str">
        <f t="shared" ref="K131:K136" si="3">E131&amp;"(台)"</f>
        <v>28×28×5(台)</v>
      </c>
    </row>
    <row r="132" spans="5:11">
      <c r="E132" s="1" t="s">
        <v>5593</v>
      </c>
      <c r="F132" t="e">
        <f>VLOOKUP(E132,Sheet3!F:G,2,FALSE)</f>
        <v>#N/A</v>
      </c>
      <c r="H132" t="s">
        <v>5491</v>
      </c>
      <c r="I132" t="s">
        <v>6558</v>
      </c>
      <c r="J132" t="s">
        <v>6557</v>
      </c>
      <c r="K132" t="str">
        <f t="shared" si="3"/>
        <v>29×29×5(台)</v>
      </c>
    </row>
    <row r="133" spans="5:11">
      <c r="E133" s="1" t="s">
        <v>5596</v>
      </c>
      <c r="F133" t="e">
        <f>VLOOKUP(E133,Sheet3!F:G,2,FALSE)</f>
        <v>#N/A</v>
      </c>
      <c r="H133" t="s">
        <v>5494</v>
      </c>
      <c r="I133" t="s">
        <v>6558</v>
      </c>
      <c r="J133" t="s">
        <v>6558</v>
      </c>
      <c r="K133" t="str">
        <f t="shared" si="3"/>
        <v>30×30×5(台)</v>
      </c>
    </row>
    <row r="134" spans="5:11">
      <c r="E134" s="1" t="s">
        <v>5599</v>
      </c>
      <c r="F134" t="e">
        <f>VLOOKUP(E134,Sheet3!F:G,2,FALSE)</f>
        <v>#N/A</v>
      </c>
      <c r="H134" t="s">
        <v>5494</v>
      </c>
      <c r="I134" t="s">
        <v>6557</v>
      </c>
      <c r="J134" t="s">
        <v>6558</v>
      </c>
      <c r="K134" t="str">
        <f t="shared" si="3"/>
        <v>31×31×5(台)</v>
      </c>
    </row>
    <row r="135" spans="5:11">
      <c r="E135" s="1" t="s">
        <v>5602</v>
      </c>
      <c r="F135" t="e">
        <f>VLOOKUP(E135,Sheet3!F:G,2,FALSE)</f>
        <v>#N/A</v>
      </c>
      <c r="H135" t="s">
        <v>5497</v>
      </c>
      <c r="I135" t="s">
        <v>6557</v>
      </c>
      <c r="J135" t="s">
        <v>6557</v>
      </c>
      <c r="K135" t="str">
        <f t="shared" si="3"/>
        <v>32×32×5(台)</v>
      </c>
    </row>
    <row r="136" spans="5:11">
      <c r="E136" s="1" t="s">
        <v>5605</v>
      </c>
      <c r="F136" t="e">
        <f>VLOOKUP(E136,Sheet3!F:G,2,FALSE)</f>
        <v>#N/A</v>
      </c>
      <c r="H136" t="s">
        <v>5497</v>
      </c>
      <c r="I136" t="s">
        <v>6558</v>
      </c>
      <c r="J136" t="s">
        <v>6558</v>
      </c>
      <c r="K136" t="str">
        <f t="shared" si="3"/>
        <v>33×33×5(台)</v>
      </c>
    </row>
    <row r="137" hidden="1" spans="5:11">
      <c r="E137" s="1" t="s">
        <v>5608</v>
      </c>
      <c r="F137">
        <f>VLOOKUP(E137,Sheet3!F:G,2,FALSE)</f>
        <v>0</v>
      </c>
      <c r="H137" t="s">
        <v>5864</v>
      </c>
      <c r="J137" t="s">
        <v>6557</v>
      </c>
    </row>
    <row r="138" hidden="1" spans="5:11">
      <c r="E138" s="1" t="s">
        <v>5610</v>
      </c>
      <c r="F138">
        <f>VLOOKUP(E138,Sheet3!F:G,2,FALSE)</f>
        <v>0</v>
      </c>
      <c r="H138" t="s">
        <v>5869</v>
      </c>
      <c r="J138" t="s">
        <v>6558</v>
      </c>
    </row>
    <row r="139" spans="5:11">
      <c r="E139" s="1" t="s">
        <v>5612</v>
      </c>
      <c r="F139" t="e">
        <f>VLOOKUP(E139,Sheet3!F:G,2,FALSE)</f>
        <v>#N/A</v>
      </c>
      <c r="H139" t="s">
        <v>5500</v>
      </c>
      <c r="I139" t="s">
        <v>6557</v>
      </c>
      <c r="J139" t="s">
        <v>6557</v>
      </c>
      <c r="K139" t="str">
        <f>E139&amp;"(台)"</f>
        <v>36×36×5(台)</v>
      </c>
    </row>
    <row r="140" spans="5:11">
      <c r="E140" s="1" t="s">
        <v>5615</v>
      </c>
      <c r="F140" t="e">
        <f>VLOOKUP(E140,Sheet3!F:G,2,FALSE)</f>
        <v>#N/A</v>
      </c>
      <c r="H140" t="s">
        <v>5517</v>
      </c>
      <c r="I140" t="s">
        <v>6557</v>
      </c>
      <c r="J140" t="s">
        <v>6558</v>
      </c>
      <c r="K140" t="str">
        <f>E140&amp;"(台)"</f>
        <v>37×37×5(台)</v>
      </c>
    </row>
    <row r="141" spans="5:11">
      <c r="E141" s="1" t="s">
        <v>5618</v>
      </c>
      <c r="F141" t="e">
        <f>VLOOKUP(E141,Sheet3!F:G,2,FALSE)</f>
        <v>#N/A</v>
      </c>
      <c r="H141" t="s">
        <v>5525</v>
      </c>
      <c r="I141" t="s">
        <v>6557</v>
      </c>
      <c r="J141" t="s">
        <v>6557</v>
      </c>
      <c r="K141" t="str">
        <f>E141&amp;"(台)"</f>
        <v>38×38×5(台)</v>
      </c>
    </row>
    <row r="142" spans="5:11">
      <c r="E142" s="1" t="s">
        <v>5621</v>
      </c>
      <c r="F142" t="e">
        <f>VLOOKUP(E142,Sheet3!F:G,2,FALSE)</f>
        <v>#N/A</v>
      </c>
      <c r="H142" t="s">
        <v>5519</v>
      </c>
      <c r="I142" t="s">
        <v>6558</v>
      </c>
      <c r="J142" t="s">
        <v>6558</v>
      </c>
      <c r="K142" t="str">
        <f>E142&amp;"(台)"</f>
        <v>39×39×5(台)</v>
      </c>
    </row>
    <row r="143" hidden="1" spans="5:11">
      <c r="E143" s="1" t="s">
        <v>5624</v>
      </c>
      <c r="F143">
        <f>VLOOKUP(E143,Sheet3!F:G,2,FALSE)</f>
        <v>0</v>
      </c>
      <c r="H143" t="s">
        <v>5884</v>
      </c>
      <c r="J143" t="s">
        <v>6557</v>
      </c>
    </row>
    <row r="144" spans="5:11">
      <c r="E144" s="1" t="s">
        <v>5628</v>
      </c>
      <c r="F144" t="e">
        <f>VLOOKUP(E144,Sheet3!F:G,2,FALSE)</f>
        <v>#N/A</v>
      </c>
      <c r="H144" t="s">
        <v>5549</v>
      </c>
      <c r="I144" t="s">
        <v>6557</v>
      </c>
      <c r="J144" t="s">
        <v>6557</v>
      </c>
      <c r="K144" t="str">
        <f>E144&amp;"(台)"</f>
        <v>46×46×5(台)</v>
      </c>
    </row>
    <row r="145" spans="5:11">
      <c r="E145" s="1" t="s">
        <v>5631</v>
      </c>
      <c r="F145" t="e">
        <f>VLOOKUP(E145,Sheet3!F:G,2,FALSE)</f>
        <v>#N/A</v>
      </c>
      <c r="H145" t="s">
        <v>5551</v>
      </c>
      <c r="I145" t="s">
        <v>6558</v>
      </c>
      <c r="J145" t="s">
        <v>6557</v>
      </c>
      <c r="K145" t="str">
        <f>E145&amp;"(台)"</f>
        <v>6×6×6(台)</v>
      </c>
    </row>
    <row r="146" spans="5:11">
      <c r="E146" s="1" t="s">
        <v>5634</v>
      </c>
      <c r="F146" t="e">
        <f>VLOOKUP(E146,Sheet3!F:G,2,FALSE)</f>
        <v>#N/A</v>
      </c>
      <c r="H146" t="s">
        <v>5553</v>
      </c>
      <c r="I146" t="s">
        <v>6557</v>
      </c>
      <c r="J146" t="s">
        <v>6557</v>
      </c>
      <c r="K146" t="str">
        <f>E146&amp;"(台)"</f>
        <v>7×7×6(台)</v>
      </c>
    </row>
    <row r="147" spans="5:11">
      <c r="E147" s="1" t="s">
        <v>5637</v>
      </c>
      <c r="F147" t="e">
        <f>VLOOKUP(E147,Sheet3!F:G,2,FALSE)</f>
        <v>#N/A</v>
      </c>
      <c r="H147" t="s">
        <v>5553</v>
      </c>
      <c r="I147" t="s">
        <v>6558</v>
      </c>
      <c r="J147" t="s">
        <v>6557</v>
      </c>
      <c r="K147" t="str">
        <f>E147&amp;"(台)"</f>
        <v>8×8×6(台)</v>
      </c>
    </row>
    <row r="148" hidden="1" spans="5:11">
      <c r="E148" s="1" t="s">
        <v>5640</v>
      </c>
      <c r="F148">
        <f>VLOOKUP(E148,Sheet3!F:G,2,FALSE)</f>
        <v>0</v>
      </c>
      <c r="H148" t="s">
        <v>5928</v>
      </c>
      <c r="J148" t="s">
        <v>6557</v>
      </c>
    </row>
    <row r="149" hidden="1" spans="5:11">
      <c r="E149" s="1" t="s">
        <v>5641</v>
      </c>
      <c r="F149" t="str">
        <f>VLOOKUP(E149,Sheet3!F:G,2,FALSE)</f>
        <v>台)</v>
      </c>
      <c r="H149" t="s">
        <v>5933</v>
      </c>
      <c r="J149" t="s">
        <v>6558</v>
      </c>
    </row>
    <row r="150" spans="5:11">
      <c r="E150" s="1" t="s">
        <v>5644</v>
      </c>
      <c r="F150" t="e">
        <f>VLOOKUP(E150,Sheet3!F:G,2,FALSE)</f>
        <v>#N/A</v>
      </c>
      <c r="H150" t="s">
        <v>5933</v>
      </c>
      <c r="J150" t="s">
        <v>6557</v>
      </c>
      <c r="K150" t="str">
        <f>E150&amp;"(台)"</f>
        <v>11×11×6(台)</v>
      </c>
    </row>
    <row r="151" spans="5:11">
      <c r="E151" s="1" t="s">
        <v>5646</v>
      </c>
      <c r="F151" t="e">
        <f>VLOOKUP(E151,Sheet3!F:G,2,FALSE)</f>
        <v>#N/A</v>
      </c>
      <c r="H151" t="s">
        <v>5556</v>
      </c>
      <c r="I151" t="s">
        <v>6557</v>
      </c>
      <c r="J151" t="s">
        <v>6557</v>
      </c>
      <c r="K151" t="str">
        <f>E151&amp;"(台)"</f>
        <v>12×12×6(台)</v>
      </c>
    </row>
    <row r="152" spans="5:11">
      <c r="E152" s="1" t="s">
        <v>5649</v>
      </c>
      <c r="F152" t="e">
        <f>VLOOKUP(E152,Sheet3!F:G,2,FALSE)</f>
        <v>#N/A</v>
      </c>
      <c r="H152" t="s">
        <v>5556</v>
      </c>
      <c r="I152" t="s">
        <v>6558</v>
      </c>
      <c r="J152" t="s">
        <v>6557</v>
      </c>
      <c r="K152" t="str">
        <f>E152&amp;"(台)"</f>
        <v>13×13×6(台)</v>
      </c>
    </row>
    <row r="153" hidden="1" spans="5:11">
      <c r="E153" s="1" t="s">
        <v>5652</v>
      </c>
      <c r="F153" t="str">
        <f>VLOOKUP(E153,Sheet3!F:G,2,FALSE)</f>
        <v>台)</v>
      </c>
      <c r="H153" t="s">
        <v>5989</v>
      </c>
      <c r="J153" t="s">
        <v>6558</v>
      </c>
    </row>
    <row r="154" hidden="1" spans="5:11">
      <c r="E154" s="1" t="s">
        <v>5655</v>
      </c>
      <c r="F154">
        <f>VLOOKUP(E154,Sheet3!F:G,2,FALSE)</f>
        <v>0</v>
      </c>
      <c r="H154" t="s">
        <v>5989</v>
      </c>
      <c r="J154" t="s">
        <v>6557</v>
      </c>
    </row>
    <row r="155" hidden="1" spans="5:11">
      <c r="E155" s="1" t="s">
        <v>5657</v>
      </c>
      <c r="F155">
        <f>VLOOKUP(E155,Sheet3!F:G,2,FALSE)</f>
        <v>0</v>
      </c>
      <c r="H155" t="s">
        <v>2349</v>
      </c>
      <c r="J155" t="s">
        <v>6558</v>
      </c>
    </row>
    <row r="156" hidden="1" spans="5:11">
      <c r="E156" s="1" t="s">
        <v>5660</v>
      </c>
      <c r="F156">
        <f>VLOOKUP(E156,Sheet3!F:G,2,FALSE)</f>
        <v>0</v>
      </c>
      <c r="H156" t="s">
        <v>5993</v>
      </c>
      <c r="J156" t="s">
        <v>6558</v>
      </c>
    </row>
    <row r="157" hidden="1" spans="5:11">
      <c r="E157" s="1" t="s">
        <v>5662</v>
      </c>
      <c r="F157" t="str">
        <f>VLOOKUP(E157,Sheet3!F:G,2,FALSE)</f>
        <v>台)</v>
      </c>
      <c r="H157" t="s">
        <v>3600</v>
      </c>
      <c r="J157" t="s">
        <v>6557</v>
      </c>
    </row>
    <row r="158" spans="5:11">
      <c r="E158" s="1" t="s">
        <v>5665</v>
      </c>
      <c r="F158" t="e">
        <f>VLOOKUP(E158,Sheet3!F:G,2,FALSE)</f>
        <v>#N/A</v>
      </c>
      <c r="H158" t="s">
        <v>5558</v>
      </c>
      <c r="I158" t="s">
        <v>6558</v>
      </c>
      <c r="J158" t="s">
        <v>6558</v>
      </c>
      <c r="K158" t="str">
        <f>E158&amp;"(台)"</f>
        <v>19×19×6(台)</v>
      </c>
    </row>
    <row r="159" spans="5:11">
      <c r="E159" s="1" t="s">
        <v>5668</v>
      </c>
      <c r="F159" t="e">
        <f>VLOOKUP(E159,Sheet3!F:G,2,FALSE)</f>
        <v>#N/A</v>
      </c>
      <c r="H159" t="s">
        <v>5560</v>
      </c>
      <c r="I159" t="s">
        <v>6557</v>
      </c>
      <c r="J159" t="s">
        <v>6558</v>
      </c>
      <c r="K159" t="str">
        <f>E159&amp;"(台)"</f>
        <v>20×20×6(台)</v>
      </c>
    </row>
    <row r="160" spans="5:11">
      <c r="E160" s="1" t="s">
        <v>5671</v>
      </c>
      <c r="F160" t="e">
        <f>VLOOKUP(E160,Sheet3!F:G,2,FALSE)</f>
        <v>#N/A</v>
      </c>
      <c r="H160" t="s">
        <v>5560</v>
      </c>
      <c r="I160" t="s">
        <v>6558</v>
      </c>
      <c r="J160" t="s">
        <v>6558</v>
      </c>
      <c r="K160" t="str">
        <f>E160&amp;"(台)"</f>
        <v>21×21×6(台)</v>
      </c>
    </row>
    <row r="161" hidden="1" spans="5:11">
      <c r="E161" s="1" t="s">
        <v>5674</v>
      </c>
      <c r="F161" t="str">
        <f>VLOOKUP(E161,Sheet3!F:G,2,FALSE)</f>
        <v>台)</v>
      </c>
      <c r="H161" t="s">
        <v>6012</v>
      </c>
      <c r="J161" t="s">
        <v>6557</v>
      </c>
    </row>
    <row r="162" hidden="1" spans="5:11">
      <c r="E162" s="1" t="s">
        <v>5677</v>
      </c>
      <c r="F162" t="str">
        <f>VLOOKUP(E162,Sheet3!F:G,2,FALSE)</f>
        <v>台)</v>
      </c>
      <c r="H162" t="s">
        <v>6012</v>
      </c>
      <c r="J162" t="s">
        <v>6558</v>
      </c>
    </row>
    <row r="163" hidden="1" spans="5:11">
      <c r="E163" s="1" t="s">
        <v>5679</v>
      </c>
      <c r="F163" t="str">
        <f>VLOOKUP(E163,Sheet3!F:G,2,FALSE)</f>
        <v>台)</v>
      </c>
      <c r="H163" t="s">
        <v>6017</v>
      </c>
      <c r="J163" t="s">
        <v>6558</v>
      </c>
    </row>
    <row r="164" hidden="1" spans="5:11">
      <c r="E164" s="1" t="s">
        <v>5681</v>
      </c>
      <c r="F164" t="str">
        <f>VLOOKUP(E164,Sheet3!F:G,2,FALSE)</f>
        <v>台)</v>
      </c>
      <c r="H164" t="s">
        <v>6023</v>
      </c>
      <c r="J164" t="s">
        <v>6557</v>
      </c>
    </row>
    <row r="165" spans="5:11">
      <c r="E165" s="1" t="s">
        <v>5683</v>
      </c>
      <c r="F165" t="e">
        <f>VLOOKUP(E165,Sheet3!F:G,2,FALSE)</f>
        <v>#N/A</v>
      </c>
      <c r="H165" t="s">
        <v>5563</v>
      </c>
      <c r="I165" t="s">
        <v>6557</v>
      </c>
      <c r="J165" t="s">
        <v>6557</v>
      </c>
      <c r="K165" t="str">
        <f>E165&amp;"(台)"</f>
        <v>26×26×6(台)</v>
      </c>
    </row>
    <row r="166" spans="5:11">
      <c r="E166" s="1" t="s">
        <v>5686</v>
      </c>
      <c r="F166" t="e">
        <f>VLOOKUP(E166,Sheet3!F:G,2,FALSE)</f>
        <v>#N/A</v>
      </c>
      <c r="H166" t="s">
        <v>5567</v>
      </c>
      <c r="I166" t="s">
        <v>6558</v>
      </c>
      <c r="J166" t="s">
        <v>6558</v>
      </c>
      <c r="K166" t="str">
        <f>E166&amp;"(台)"</f>
        <v>27×27×6(台)</v>
      </c>
    </row>
    <row r="167" spans="5:11">
      <c r="E167" s="1" t="s">
        <v>5689</v>
      </c>
      <c r="F167" t="e">
        <f>VLOOKUP(E167,Sheet3!F:G,2,FALSE)</f>
        <v>#N/A</v>
      </c>
      <c r="H167" t="s">
        <v>5567</v>
      </c>
      <c r="I167" t="s">
        <v>6557</v>
      </c>
      <c r="J167" t="s">
        <v>6557</v>
      </c>
      <c r="K167" t="str">
        <f>E167&amp;"(台)"</f>
        <v>28×28×6(台)</v>
      </c>
    </row>
    <row r="168" spans="5:11">
      <c r="E168" s="1" t="s">
        <v>5692</v>
      </c>
      <c r="F168" t="e">
        <f>VLOOKUP(E168,Sheet3!F:G,2,FALSE)</f>
        <v>#N/A</v>
      </c>
      <c r="H168" t="s">
        <v>5570</v>
      </c>
      <c r="I168" t="s">
        <v>6558</v>
      </c>
      <c r="J168" t="s">
        <v>6558</v>
      </c>
      <c r="K168" t="str">
        <f>E168&amp;"(台)"</f>
        <v>29×29×6(台)</v>
      </c>
    </row>
    <row r="169" hidden="1" spans="5:11">
      <c r="E169" s="1" t="s">
        <v>5695</v>
      </c>
      <c r="F169">
        <f>VLOOKUP(E169,Sheet3!F:G,2,FALSE)</f>
        <v>0</v>
      </c>
      <c r="H169" t="s">
        <v>6088</v>
      </c>
      <c r="J169" t="s">
        <v>6557</v>
      </c>
    </row>
    <row r="170" hidden="1" spans="5:11">
      <c r="E170" s="1" t="s">
        <v>5697</v>
      </c>
      <c r="F170">
        <f>VLOOKUP(E170,Sheet3!F:G,2,FALSE)</f>
        <v>0</v>
      </c>
      <c r="H170" t="s">
        <v>6091</v>
      </c>
      <c r="J170" t="s">
        <v>6558</v>
      </c>
    </row>
    <row r="171" spans="5:11">
      <c r="E171" s="1" t="s">
        <v>5699</v>
      </c>
      <c r="F171" t="e">
        <f>VLOOKUP(E171,Sheet3!F:G,2,FALSE)</f>
        <v>#N/A</v>
      </c>
      <c r="H171" t="s">
        <v>5570</v>
      </c>
      <c r="I171" t="s">
        <v>6557</v>
      </c>
      <c r="J171" t="s">
        <v>6558</v>
      </c>
      <c r="K171" t="str">
        <f t="shared" ref="K171:K186" si="4">E171&amp;"(台)"</f>
        <v>32×32×6(台)</v>
      </c>
    </row>
    <row r="172" spans="5:11">
      <c r="E172" s="1" t="s">
        <v>5702</v>
      </c>
      <c r="F172" t="e">
        <f>VLOOKUP(E172,Sheet3!F:G,2,FALSE)</f>
        <v>#N/A</v>
      </c>
      <c r="H172" t="s">
        <v>1501</v>
      </c>
      <c r="I172" t="s">
        <v>6558</v>
      </c>
      <c r="J172" t="s">
        <v>6558</v>
      </c>
      <c r="K172" t="str">
        <f t="shared" si="4"/>
        <v>33×33×6(台)</v>
      </c>
    </row>
    <row r="173" spans="5:11">
      <c r="E173" s="1" t="s">
        <v>5705</v>
      </c>
      <c r="F173" t="e">
        <f>VLOOKUP(E173,Sheet3!F:G,2,FALSE)</f>
        <v>#N/A</v>
      </c>
      <c r="H173" t="s">
        <v>1501</v>
      </c>
      <c r="I173" t="s">
        <v>6557</v>
      </c>
      <c r="J173" t="s">
        <v>6558</v>
      </c>
      <c r="K173" t="str">
        <f t="shared" si="4"/>
        <v>34×34×6(台)</v>
      </c>
    </row>
    <row r="174" spans="5:11">
      <c r="E174" s="1" t="s">
        <v>5708</v>
      </c>
      <c r="F174" t="e">
        <f>VLOOKUP(E174,Sheet3!F:G,2,FALSE)</f>
        <v>#N/A</v>
      </c>
      <c r="H174" t="s">
        <v>5578</v>
      </c>
      <c r="I174" t="s">
        <v>6557</v>
      </c>
      <c r="J174" t="s">
        <v>6557</v>
      </c>
      <c r="K174" t="str">
        <f t="shared" si="4"/>
        <v>35×35×6(台)</v>
      </c>
    </row>
    <row r="175" spans="5:11">
      <c r="E175" s="1" t="s">
        <v>5711</v>
      </c>
      <c r="F175" t="e">
        <f>VLOOKUP(E175,Sheet3!F:G,2,FALSE)</f>
        <v>#N/A</v>
      </c>
      <c r="H175" t="s">
        <v>5580</v>
      </c>
      <c r="I175" t="s">
        <v>6557</v>
      </c>
      <c r="J175" t="s">
        <v>6558</v>
      </c>
      <c r="K175" t="str">
        <f t="shared" si="4"/>
        <v>36×36×6(台)</v>
      </c>
    </row>
    <row r="176" spans="5:11">
      <c r="E176" s="1" t="s">
        <v>5714</v>
      </c>
      <c r="F176" t="e">
        <f>VLOOKUP(E176,Sheet3!F:G,2,FALSE)</f>
        <v>#N/A</v>
      </c>
      <c r="H176" t="s">
        <v>5582</v>
      </c>
      <c r="I176" t="s">
        <v>6558</v>
      </c>
      <c r="J176" t="s">
        <v>6558</v>
      </c>
      <c r="K176" t="str">
        <f t="shared" si="4"/>
        <v>37×37×6(台)</v>
      </c>
    </row>
    <row r="177" spans="5:11">
      <c r="E177" s="1" t="s">
        <v>5717</v>
      </c>
      <c r="F177" t="e">
        <f>VLOOKUP(E177,Sheet3!F:G,2,FALSE)</f>
        <v>#N/A</v>
      </c>
      <c r="H177" t="s">
        <v>5584</v>
      </c>
      <c r="I177" t="s">
        <v>6557</v>
      </c>
      <c r="J177" t="s">
        <v>6558</v>
      </c>
      <c r="K177" t="str">
        <f t="shared" si="4"/>
        <v>38×38×6(台)</v>
      </c>
    </row>
    <row r="178" spans="5:11">
      <c r="E178" s="1" t="s">
        <v>5720</v>
      </c>
      <c r="F178" t="e">
        <f>VLOOKUP(E178,Sheet3!F:G,2,FALSE)</f>
        <v>#N/A</v>
      </c>
      <c r="H178" t="s">
        <v>5586</v>
      </c>
      <c r="I178" t="s">
        <v>6557</v>
      </c>
      <c r="J178" t="s">
        <v>6558</v>
      </c>
      <c r="K178" t="str">
        <f t="shared" si="4"/>
        <v>39×39×6(台)</v>
      </c>
    </row>
    <row r="179" spans="5:11">
      <c r="E179" s="1" t="s">
        <v>5723</v>
      </c>
      <c r="F179" t="e">
        <f>VLOOKUP(E179,Sheet3!F:G,2,FALSE)</f>
        <v>#N/A</v>
      </c>
      <c r="H179" t="s">
        <v>5588</v>
      </c>
      <c r="I179" t="s">
        <v>6558</v>
      </c>
      <c r="J179" t="s">
        <v>6558</v>
      </c>
      <c r="K179" t="str">
        <f t="shared" si="4"/>
        <v>40×40×6(台)</v>
      </c>
    </row>
    <row r="180" spans="5:11">
      <c r="E180" s="1" t="s">
        <v>5726</v>
      </c>
      <c r="F180" t="e">
        <f>VLOOKUP(E180,Sheet3!F:G,2,FALSE)</f>
        <v>#N/A</v>
      </c>
      <c r="H180" t="s">
        <v>5608</v>
      </c>
      <c r="I180" t="s">
        <v>6558</v>
      </c>
      <c r="J180" t="s">
        <v>6558</v>
      </c>
      <c r="K180" t="str">
        <f t="shared" si="4"/>
        <v>41×41×6(台)</v>
      </c>
    </row>
    <row r="181" spans="5:11">
      <c r="E181" s="1" t="s">
        <v>5729</v>
      </c>
      <c r="F181" t="e">
        <f>VLOOKUP(E181,Sheet3!F:G,2,FALSE)</f>
        <v>#N/A</v>
      </c>
      <c r="H181" t="s">
        <v>5610</v>
      </c>
      <c r="I181" t="s">
        <v>6558</v>
      </c>
      <c r="J181" t="s">
        <v>6558</v>
      </c>
      <c r="K181" t="str">
        <f t="shared" si="4"/>
        <v>42×42×6(台)</v>
      </c>
    </row>
    <row r="182" spans="5:11">
      <c r="E182" s="1" t="s">
        <v>5732</v>
      </c>
      <c r="F182" t="e">
        <f>VLOOKUP(E182,Sheet3!F:G,2,FALSE)</f>
        <v>#N/A</v>
      </c>
      <c r="H182" t="s">
        <v>5624</v>
      </c>
      <c r="I182" t="s">
        <v>6558</v>
      </c>
      <c r="J182" t="s">
        <v>6557</v>
      </c>
      <c r="K182" t="str">
        <f t="shared" si="4"/>
        <v>43×43×6(台)</v>
      </c>
    </row>
    <row r="183" spans="5:11">
      <c r="E183" s="1" t="s">
        <v>5735</v>
      </c>
      <c r="F183" t="e">
        <f>VLOOKUP(E183,Sheet3!F:G,2,FALSE)</f>
        <v>#N/A</v>
      </c>
      <c r="H183" t="s">
        <v>5640</v>
      </c>
      <c r="I183" t="s">
        <v>6557</v>
      </c>
      <c r="J183" t="s">
        <v>6557</v>
      </c>
      <c r="K183" t="str">
        <f t="shared" si="4"/>
        <v>44×44×6(台)</v>
      </c>
    </row>
    <row r="184" spans="5:11">
      <c r="E184" s="1" t="s">
        <v>5740</v>
      </c>
      <c r="F184" t="e">
        <f>VLOOKUP(E184,Sheet3!F:G,2,FALSE)</f>
        <v>#N/A</v>
      </c>
      <c r="H184" t="s">
        <v>5641</v>
      </c>
      <c r="I184" t="s">
        <v>6558</v>
      </c>
      <c r="J184" t="s">
        <v>6557</v>
      </c>
      <c r="K184" t="str">
        <f t="shared" si="4"/>
        <v>7×7×7(台)</v>
      </c>
    </row>
    <row r="185" spans="5:11">
      <c r="E185" s="1" t="s">
        <v>5743</v>
      </c>
      <c r="F185" t="e">
        <f>VLOOKUP(E185,Sheet3!F:G,2,FALSE)</f>
        <v>#N/A</v>
      </c>
      <c r="H185" t="s">
        <v>5641</v>
      </c>
      <c r="I185" t="s">
        <v>6557</v>
      </c>
      <c r="J185" t="s">
        <v>6558</v>
      </c>
      <c r="K185" t="str">
        <f t="shared" si="4"/>
        <v>8×8×7(台)</v>
      </c>
    </row>
    <row r="186" spans="5:11">
      <c r="E186" s="1" t="s">
        <v>5746</v>
      </c>
      <c r="F186" t="e">
        <f>VLOOKUP(E186,Sheet3!F:G,2,FALSE)</f>
        <v>#N/A</v>
      </c>
      <c r="H186" t="s">
        <v>5644</v>
      </c>
      <c r="I186" t="s">
        <v>6557</v>
      </c>
      <c r="J186" t="s">
        <v>6557</v>
      </c>
      <c r="K186" t="str">
        <f t="shared" si="4"/>
        <v>9×9×7(台)</v>
      </c>
    </row>
    <row r="187" hidden="1" spans="5:11">
      <c r="E187" s="1" t="s">
        <v>5749</v>
      </c>
      <c r="F187">
        <f>VLOOKUP(E187,Sheet3!F:G,2,FALSE)</f>
        <v>0</v>
      </c>
      <c r="H187" t="s">
        <v>6146</v>
      </c>
      <c r="J187" t="s">
        <v>6557</v>
      </c>
    </row>
    <row r="188" spans="5:11">
      <c r="E188" s="1" t="s">
        <v>5751</v>
      </c>
      <c r="F188" t="e">
        <f>VLOOKUP(E188,Sheet3!F:G,2,FALSE)</f>
        <v>#N/A</v>
      </c>
      <c r="H188" t="s">
        <v>5652</v>
      </c>
      <c r="I188" t="s">
        <v>6557</v>
      </c>
      <c r="J188" t="s">
        <v>6558</v>
      </c>
      <c r="K188" t="str">
        <f>E188&amp;"(台)"</f>
        <v>11×11×7(台)</v>
      </c>
    </row>
    <row r="189" spans="5:11">
      <c r="E189" s="1" t="s">
        <v>5754</v>
      </c>
      <c r="F189" t="e">
        <f>VLOOKUP(E189,Sheet3!F:G,2,FALSE)</f>
        <v>#N/A</v>
      </c>
      <c r="H189" t="s">
        <v>5652</v>
      </c>
      <c r="I189" t="s">
        <v>6558</v>
      </c>
      <c r="J189" t="s">
        <v>6557</v>
      </c>
      <c r="K189" t="str">
        <f>E189&amp;"(台)"</f>
        <v>12×12×7(台)</v>
      </c>
    </row>
    <row r="190" hidden="1" spans="5:11">
      <c r="E190" s="1" t="s">
        <v>5757</v>
      </c>
      <c r="F190">
        <f>VLOOKUP(E190,Sheet3!F:G,2,FALSE)</f>
        <v>0</v>
      </c>
      <c r="H190" t="s">
        <v>6153</v>
      </c>
      <c r="J190" t="s">
        <v>6558</v>
      </c>
    </row>
    <row r="191" spans="5:11">
      <c r="E191" s="1" t="s">
        <v>5759</v>
      </c>
      <c r="F191" t="e">
        <f>VLOOKUP(E191,Sheet3!F:G,2,FALSE)</f>
        <v>#N/A</v>
      </c>
      <c r="H191" t="s">
        <v>5655</v>
      </c>
      <c r="I191" t="s">
        <v>6557</v>
      </c>
      <c r="J191" t="s">
        <v>6558</v>
      </c>
      <c r="K191" t="str">
        <f>E191&amp;"(台)"</f>
        <v>14×14×7(台)</v>
      </c>
    </row>
    <row r="192" hidden="1" spans="5:11">
      <c r="E192" s="1" t="s">
        <v>5762</v>
      </c>
      <c r="F192">
        <f>VLOOKUP(E192,Sheet3!F:G,2,FALSE)</f>
        <v>0</v>
      </c>
      <c r="H192" t="s">
        <v>6157</v>
      </c>
      <c r="J192" t="s">
        <v>6557</v>
      </c>
    </row>
    <row r="193" hidden="1" spans="5:11">
      <c r="E193" s="1" t="s">
        <v>5764</v>
      </c>
      <c r="F193">
        <f>VLOOKUP(E193,Sheet3!F:G,2,FALSE)</f>
        <v>0</v>
      </c>
      <c r="H193" t="s">
        <v>6163</v>
      </c>
      <c r="J193" t="s">
        <v>6558</v>
      </c>
    </row>
    <row r="194" hidden="1" spans="5:11">
      <c r="E194" s="1" t="s">
        <v>5766</v>
      </c>
      <c r="F194">
        <f>VLOOKUP(E194,Sheet3!F:G,2,FALSE)</f>
        <v>0</v>
      </c>
      <c r="H194" t="s">
        <v>6165</v>
      </c>
      <c r="J194" t="s">
        <v>6558</v>
      </c>
    </row>
    <row r="195" spans="5:11">
      <c r="E195" s="1" t="s">
        <v>5768</v>
      </c>
      <c r="F195" t="e">
        <f>VLOOKUP(E195,Sheet3!F:G,2,FALSE)</f>
        <v>#N/A</v>
      </c>
      <c r="H195" t="s">
        <v>5657</v>
      </c>
      <c r="I195" t="s">
        <v>6557</v>
      </c>
      <c r="J195" t="s">
        <v>6558</v>
      </c>
      <c r="K195" t="str">
        <f>E195&amp;"(台)"</f>
        <v>18×18×7(台)</v>
      </c>
    </row>
    <row r="196" spans="5:11">
      <c r="E196" s="1" t="s">
        <v>5771</v>
      </c>
      <c r="F196" t="e">
        <f>VLOOKUP(E196,Sheet3!F:G,2,FALSE)</f>
        <v>#N/A</v>
      </c>
      <c r="H196" t="s">
        <v>5657</v>
      </c>
      <c r="I196" t="s">
        <v>6558</v>
      </c>
      <c r="J196" t="s">
        <v>6558</v>
      </c>
      <c r="K196" t="str">
        <f>E196&amp;"(台)"</f>
        <v>19×19×7(台)</v>
      </c>
    </row>
    <row r="197" hidden="1" spans="5:11">
      <c r="E197" s="1" t="s">
        <v>5774</v>
      </c>
      <c r="F197" t="str">
        <f>VLOOKUP(E197,Sheet3!F:G,2,FALSE)</f>
        <v>台)</v>
      </c>
      <c r="H197" t="s">
        <v>6175</v>
      </c>
      <c r="J197" t="s">
        <v>6558</v>
      </c>
    </row>
    <row r="198" spans="5:11">
      <c r="E198" s="1" t="s">
        <v>5776</v>
      </c>
      <c r="F198" t="e">
        <f>VLOOKUP(E198,Sheet3!F:G,2,FALSE)</f>
        <v>#N/A</v>
      </c>
      <c r="H198" t="s">
        <v>5660</v>
      </c>
      <c r="I198" t="s">
        <v>6558</v>
      </c>
      <c r="J198" t="s">
        <v>6558</v>
      </c>
      <c r="K198" t="str">
        <f>E198&amp;"(台)"</f>
        <v>21×21×7(台)</v>
      </c>
    </row>
    <row r="199" hidden="1" spans="5:11">
      <c r="E199" s="1" t="s">
        <v>5779</v>
      </c>
      <c r="F199">
        <f>VLOOKUP(E199,Sheet3!F:G,2,FALSE)</f>
        <v>0</v>
      </c>
      <c r="H199" t="s">
        <v>6183</v>
      </c>
      <c r="J199" t="s">
        <v>6558</v>
      </c>
    </row>
    <row r="200" spans="5:11">
      <c r="E200" s="1" t="s">
        <v>5781</v>
      </c>
      <c r="F200" t="e">
        <f>VLOOKUP(E200,Sheet3!F:G,2,FALSE)</f>
        <v>#N/A</v>
      </c>
      <c r="H200" t="s">
        <v>5662</v>
      </c>
      <c r="I200" t="s">
        <v>6558</v>
      </c>
      <c r="J200" t="s">
        <v>6557</v>
      </c>
      <c r="K200" t="str">
        <f>E200&amp;"(台)"</f>
        <v>23×23×7(台)</v>
      </c>
    </row>
    <row r="201" hidden="1" spans="5:11">
      <c r="E201" s="1" t="s">
        <v>5783</v>
      </c>
      <c r="F201">
        <f>VLOOKUP(E201,Sheet3!F:G,2,FALSE)</f>
        <v>0</v>
      </c>
      <c r="H201" t="s">
        <v>6186</v>
      </c>
      <c r="J201" t="s">
        <v>6558</v>
      </c>
    </row>
    <row r="202" spans="5:11">
      <c r="E202" s="1" t="s">
        <v>5785</v>
      </c>
      <c r="F202" t="e">
        <f>VLOOKUP(E202,Sheet3!F:G,2,FALSE)</f>
        <v>#N/A</v>
      </c>
      <c r="H202" t="s">
        <v>5662</v>
      </c>
      <c r="I202" t="s">
        <v>6557</v>
      </c>
      <c r="J202" t="s">
        <v>6558</v>
      </c>
      <c r="K202" t="str">
        <f>E202&amp;"(台)"</f>
        <v>25×25×7(台)</v>
      </c>
    </row>
    <row r="203" spans="5:11">
      <c r="E203" s="1" t="s">
        <v>5788</v>
      </c>
      <c r="F203" t="e">
        <f>VLOOKUP(E203,Sheet3!F:G,2,FALSE)</f>
        <v>#N/A</v>
      </c>
      <c r="H203" t="s">
        <v>5674</v>
      </c>
      <c r="I203" t="s">
        <v>6558</v>
      </c>
      <c r="J203" t="s">
        <v>6558</v>
      </c>
      <c r="K203" t="str">
        <f>E203&amp;"(台)"</f>
        <v>26×26×7(台)</v>
      </c>
    </row>
    <row r="204" hidden="1" spans="5:11">
      <c r="E204" s="1" t="s">
        <v>5790</v>
      </c>
      <c r="F204">
        <f>VLOOKUP(E204,Sheet3!F:G,2,FALSE)</f>
        <v>0</v>
      </c>
      <c r="H204" t="s">
        <v>6207</v>
      </c>
      <c r="J204" t="s">
        <v>6558</v>
      </c>
    </row>
    <row r="205" spans="5:11">
      <c r="E205" s="1" t="s">
        <v>5793</v>
      </c>
      <c r="F205" t="e">
        <f>VLOOKUP(E205,Sheet3!F:G,2,FALSE)</f>
        <v>#N/A</v>
      </c>
      <c r="H205" t="s">
        <v>5674</v>
      </c>
      <c r="I205" t="s">
        <v>6557</v>
      </c>
      <c r="J205" t="s">
        <v>6558</v>
      </c>
      <c r="K205" t="str">
        <f>E205&amp;"(台)"</f>
        <v>28×28×7(台)</v>
      </c>
    </row>
    <row r="206" spans="5:11">
      <c r="E206" s="1" t="s">
        <v>5796</v>
      </c>
      <c r="F206" t="e">
        <f>VLOOKUP(E206,Sheet3!F:G,2,FALSE)</f>
        <v>#N/A</v>
      </c>
      <c r="H206" t="s">
        <v>5677</v>
      </c>
      <c r="I206" t="s">
        <v>6558</v>
      </c>
      <c r="J206" t="s">
        <v>6558</v>
      </c>
      <c r="K206" t="str">
        <f>E206&amp;"(台)"</f>
        <v>29×29×7(台)</v>
      </c>
    </row>
    <row r="207" hidden="1" spans="5:11">
      <c r="E207" s="1" t="s">
        <v>5799</v>
      </c>
      <c r="F207">
        <f>VLOOKUP(E207,Sheet3!F:G,2,FALSE)</f>
        <v>0</v>
      </c>
      <c r="H207" t="s">
        <v>6216</v>
      </c>
      <c r="J207" t="s">
        <v>6558</v>
      </c>
    </row>
    <row r="208" spans="5:11">
      <c r="E208" s="1" t="s">
        <v>5802</v>
      </c>
      <c r="F208" t="e">
        <f>VLOOKUP(E208,Sheet3!F:G,2,FALSE)</f>
        <v>#N/A</v>
      </c>
      <c r="H208" t="s">
        <v>5679</v>
      </c>
      <c r="I208" t="s">
        <v>6558</v>
      </c>
      <c r="J208" t="s">
        <v>6557</v>
      </c>
      <c r="K208" t="str">
        <f>E208&amp;"(台)"</f>
        <v>31×31×7(台)</v>
      </c>
    </row>
    <row r="209" hidden="1" spans="5:11">
      <c r="E209" s="1" t="s">
        <v>5805</v>
      </c>
      <c r="F209">
        <f>VLOOKUP(E209,Sheet3!F:G,2,FALSE)</f>
        <v>0</v>
      </c>
      <c r="H209" t="s">
        <v>6223</v>
      </c>
      <c r="J209" t="s">
        <v>6558</v>
      </c>
    </row>
    <row r="210" spans="5:11">
      <c r="E210" s="1" t="s">
        <v>5807</v>
      </c>
      <c r="F210" t="e">
        <f>VLOOKUP(E210,Sheet3!F:G,2,FALSE)</f>
        <v>#N/A</v>
      </c>
      <c r="H210" t="s">
        <v>5681</v>
      </c>
      <c r="I210" t="s">
        <v>6558</v>
      </c>
      <c r="J210" t="s">
        <v>6557</v>
      </c>
      <c r="K210" t="str">
        <f>E210&amp;"(台)"</f>
        <v>33×33×7(台)</v>
      </c>
    </row>
    <row r="211" hidden="1" spans="5:11">
      <c r="E211" s="1" t="s">
        <v>5811</v>
      </c>
      <c r="F211">
        <f>VLOOKUP(E211,Sheet3!F:G,2,FALSE)</f>
        <v>0</v>
      </c>
      <c r="H211" t="s">
        <v>6241</v>
      </c>
      <c r="J211" t="s">
        <v>6558</v>
      </c>
    </row>
    <row r="212" spans="5:11">
      <c r="E212" s="1" t="s">
        <v>5812</v>
      </c>
      <c r="F212" t="e">
        <f>VLOOKUP(E212,Sheet3!F:G,2,FALSE)</f>
        <v>#N/A</v>
      </c>
      <c r="H212" t="s">
        <v>5695</v>
      </c>
      <c r="I212" t="s">
        <v>6558</v>
      </c>
      <c r="J212" t="s">
        <v>6558</v>
      </c>
      <c r="K212" t="str">
        <f>E212&amp;"(台)"</f>
        <v>35×35×7(台)</v>
      </c>
    </row>
    <row r="213" spans="5:11">
      <c r="E213" s="1" t="s">
        <v>5815</v>
      </c>
      <c r="F213" t="e">
        <f>VLOOKUP(E213,Sheet3!F:G,2,FALSE)</f>
        <v>#N/A</v>
      </c>
      <c r="H213" t="s">
        <v>5697</v>
      </c>
      <c r="I213" t="s">
        <v>6558</v>
      </c>
      <c r="J213" t="s">
        <v>6557</v>
      </c>
      <c r="K213" t="str">
        <f>E213&amp;"(台)"</f>
        <v>36×36×7(台)</v>
      </c>
    </row>
    <row r="214" hidden="1" spans="5:11">
      <c r="E214" s="1" t="s">
        <v>5819</v>
      </c>
      <c r="F214">
        <f>VLOOKUP(E214,Sheet3!F:G,2,FALSE)</f>
        <v>0</v>
      </c>
      <c r="H214" t="s">
        <v>6254</v>
      </c>
      <c r="J214" t="s">
        <v>6558</v>
      </c>
    </row>
    <row r="215" spans="5:11">
      <c r="E215" s="1" t="s">
        <v>5820</v>
      </c>
      <c r="F215" t="e">
        <f>VLOOKUP(E215,Sheet3!F:G,2,FALSE)</f>
        <v>#N/A</v>
      </c>
      <c r="H215" t="s">
        <v>5749</v>
      </c>
      <c r="I215" t="s">
        <v>6558</v>
      </c>
      <c r="J215" t="s">
        <v>6558</v>
      </c>
      <c r="K215" t="str">
        <f>E215&amp;"(台)"</f>
        <v>38×38×7(台)</v>
      </c>
    </row>
    <row r="216" spans="5:11">
      <c r="E216" s="1" t="s">
        <v>5823</v>
      </c>
      <c r="F216" t="e">
        <f>VLOOKUP(E216,Sheet3!F:G,2,FALSE)</f>
        <v>#N/A</v>
      </c>
      <c r="H216" t="s">
        <v>5757</v>
      </c>
      <c r="I216" t="s">
        <v>6558</v>
      </c>
      <c r="J216" t="s">
        <v>6558</v>
      </c>
      <c r="K216" t="str">
        <f>E216&amp;"(台)"</f>
        <v>39×39×7(台)</v>
      </c>
    </row>
    <row r="217" hidden="1" spans="5:11">
      <c r="E217" s="1" t="s">
        <v>5826</v>
      </c>
      <c r="F217">
        <f>VLOOKUP(E217,Sheet3!F:G,2,FALSE)</f>
        <v>0</v>
      </c>
      <c r="H217" t="s">
        <v>6262</v>
      </c>
      <c r="J217" t="s">
        <v>6558</v>
      </c>
    </row>
    <row r="218" spans="5:11">
      <c r="E218" s="1" t="s">
        <v>5828</v>
      </c>
      <c r="F218" t="e">
        <f>VLOOKUP(E218,Sheet3!F:G,2,FALSE)</f>
        <v>#N/A</v>
      </c>
      <c r="H218" t="s">
        <v>5762</v>
      </c>
      <c r="I218" t="s">
        <v>6557</v>
      </c>
      <c r="J218" t="s">
        <v>6557</v>
      </c>
      <c r="K218" t="str">
        <f>E218&amp;"(台)"</f>
        <v>45×45×7(台)</v>
      </c>
    </row>
    <row r="219" hidden="1" spans="5:11">
      <c r="E219" s="1" t="s">
        <v>5833</v>
      </c>
      <c r="F219">
        <f>VLOOKUP(E219,Sheet3!F:G,2,FALSE)</f>
        <v>0</v>
      </c>
      <c r="H219" t="s">
        <v>6265</v>
      </c>
      <c r="J219" t="s">
        <v>6558</v>
      </c>
    </row>
    <row r="220" spans="5:11">
      <c r="E220" s="1" t="s">
        <v>5836</v>
      </c>
      <c r="F220" t="e">
        <f>VLOOKUP(E220,Sheet3!F:G,2,FALSE)</f>
        <v>#N/A</v>
      </c>
      <c r="H220" t="s">
        <v>5764</v>
      </c>
      <c r="I220" t="s">
        <v>6557</v>
      </c>
      <c r="J220" t="s">
        <v>6558</v>
      </c>
      <c r="K220" t="str">
        <f>E220&amp;"(台)"</f>
        <v>9×9×8(台)</v>
      </c>
    </row>
    <row r="221" spans="5:11">
      <c r="E221" s="1" t="s">
        <v>5839</v>
      </c>
      <c r="F221" t="e">
        <f>VLOOKUP(E221,Sheet3!F:G,2,FALSE)</f>
        <v>#N/A</v>
      </c>
      <c r="H221" t="s">
        <v>6271</v>
      </c>
      <c r="J221" t="s">
        <v>6558</v>
      </c>
      <c r="K221" t="str">
        <f>E221&amp;"(台)"</f>
        <v>10×10×8(台)</v>
      </c>
    </row>
    <row r="222" spans="5:11">
      <c r="E222" s="1" t="s">
        <v>5841</v>
      </c>
      <c r="F222" t="e">
        <f>VLOOKUP(E222,Sheet3!F:G,2,FALSE)</f>
        <v>#N/A</v>
      </c>
      <c r="H222" t="s">
        <v>5766</v>
      </c>
      <c r="I222" t="s">
        <v>6558</v>
      </c>
      <c r="J222" t="s">
        <v>6557</v>
      </c>
      <c r="K222" t="str">
        <f>E222&amp;"(台)"</f>
        <v>11×11×8(台)</v>
      </c>
    </row>
    <row r="223" hidden="1" spans="5:11">
      <c r="E223" s="1" t="s">
        <v>5844</v>
      </c>
      <c r="F223" t="str">
        <f>VLOOKUP(E223,Sheet3!F:G,2,FALSE)</f>
        <v>台)</v>
      </c>
      <c r="H223" t="s">
        <v>6276</v>
      </c>
      <c r="J223" t="s">
        <v>6557</v>
      </c>
    </row>
    <row r="224" spans="5:11">
      <c r="E224" s="1" t="s">
        <v>5846</v>
      </c>
      <c r="F224" t="e">
        <f>VLOOKUP(E224,Sheet3!F:G,2,FALSE)</f>
        <v>#N/A</v>
      </c>
      <c r="H224" t="s">
        <v>5774</v>
      </c>
      <c r="I224" t="s">
        <v>6558</v>
      </c>
      <c r="J224" t="s">
        <v>6558</v>
      </c>
      <c r="K224" t="str">
        <f>E224&amp;"(台)"</f>
        <v>13×13×8(台)</v>
      </c>
    </row>
    <row r="225" hidden="1" spans="5:11">
      <c r="E225" s="1" t="s">
        <v>5849</v>
      </c>
      <c r="F225" t="str">
        <f>VLOOKUP(E225,Sheet3!F:G,2,FALSE)</f>
        <v>台)</v>
      </c>
      <c r="H225" t="s">
        <v>6290</v>
      </c>
      <c r="J225" t="s">
        <v>6557</v>
      </c>
    </row>
    <row r="226" spans="5:11">
      <c r="E226" s="1" t="s">
        <v>5851</v>
      </c>
      <c r="F226" t="e">
        <f>VLOOKUP(E226,Sheet3!F:G,2,FALSE)</f>
        <v>#N/A</v>
      </c>
      <c r="H226" t="s">
        <v>5779</v>
      </c>
      <c r="I226" t="s">
        <v>6558</v>
      </c>
      <c r="J226" t="s">
        <v>6557</v>
      </c>
      <c r="K226" t="str">
        <f>E226&amp;"(台)"</f>
        <v>15×15×8(台)</v>
      </c>
    </row>
    <row r="227" spans="5:11">
      <c r="E227" s="1" t="s">
        <v>5854</v>
      </c>
      <c r="F227" t="e">
        <f>VLOOKUP(E227,Sheet3!F:G,2,FALSE)</f>
        <v>#N/A</v>
      </c>
      <c r="H227" t="s">
        <v>6301</v>
      </c>
      <c r="J227" t="s">
        <v>6558</v>
      </c>
      <c r="K227" t="str">
        <f>E227&amp;"(台)"</f>
        <v>16×16×8(台)</v>
      </c>
    </row>
    <row r="228" hidden="1" spans="5:11">
      <c r="E228" s="1" t="s">
        <v>5856</v>
      </c>
      <c r="F228" t="str">
        <f>VLOOKUP(E228,Sheet3!F:G,2,FALSE)</f>
        <v>台)</v>
      </c>
      <c r="H228" t="s">
        <v>6306</v>
      </c>
      <c r="J228" t="s">
        <v>6558</v>
      </c>
    </row>
    <row r="229" spans="5:11">
      <c r="E229" s="1" t="s">
        <v>5858</v>
      </c>
      <c r="F229" t="e">
        <f>VLOOKUP(E229,Sheet3!F:G,2,FALSE)</f>
        <v>#N/A</v>
      </c>
      <c r="H229" t="s">
        <v>5783</v>
      </c>
      <c r="I229" t="s">
        <v>6557</v>
      </c>
      <c r="J229" t="s">
        <v>6557</v>
      </c>
      <c r="K229" t="str">
        <f>E229&amp;"(台)"</f>
        <v>18×18×8(台)</v>
      </c>
    </row>
    <row r="230" spans="5:11">
      <c r="E230" s="1" t="s">
        <v>5861</v>
      </c>
      <c r="F230" t="e">
        <f>VLOOKUP(E230,Sheet3!F:G,2,FALSE)</f>
        <v>#N/A</v>
      </c>
      <c r="H230" t="s">
        <v>5790</v>
      </c>
      <c r="I230" t="s">
        <v>6558</v>
      </c>
      <c r="J230" t="s">
        <v>6557</v>
      </c>
      <c r="K230" t="str">
        <f>E230&amp;"(台)"</f>
        <v>19×19×8(台)</v>
      </c>
    </row>
    <row r="231" hidden="1" spans="5:11">
      <c r="E231" s="1" t="s">
        <v>5864</v>
      </c>
      <c r="F231">
        <f>VLOOKUP(E231,Sheet3!F:G,2,FALSE)</f>
        <v>0</v>
      </c>
      <c r="H231" t="s">
        <v>6309</v>
      </c>
      <c r="J231" t="s">
        <v>6558</v>
      </c>
    </row>
    <row r="232" spans="5:11">
      <c r="E232" s="1" t="s">
        <v>5866</v>
      </c>
      <c r="F232" t="e">
        <f>VLOOKUP(E232,Sheet3!F:G,2,FALSE)</f>
        <v>#N/A</v>
      </c>
      <c r="H232" t="s">
        <v>5790</v>
      </c>
      <c r="I232" t="s">
        <v>6557</v>
      </c>
      <c r="J232" t="s">
        <v>6557</v>
      </c>
      <c r="K232" t="str">
        <f>E232&amp;"(台)"</f>
        <v>21×21×8(台)</v>
      </c>
    </row>
    <row r="233" hidden="1" spans="5:11">
      <c r="E233" s="1" t="s">
        <v>5869</v>
      </c>
      <c r="F233">
        <f>VLOOKUP(E233,Sheet3!F:G,2,FALSE)</f>
        <v>0</v>
      </c>
      <c r="H233" t="s">
        <v>6319</v>
      </c>
      <c r="J233" t="s">
        <v>6557</v>
      </c>
    </row>
    <row r="234" hidden="1" spans="5:11">
      <c r="E234" s="1" t="s">
        <v>5871</v>
      </c>
      <c r="F234" t="str">
        <f>VLOOKUP(E234,Sheet3!F:G,2,FALSE)</f>
        <v>台)</v>
      </c>
      <c r="H234" t="s">
        <v>6321</v>
      </c>
      <c r="J234" t="s">
        <v>6558</v>
      </c>
    </row>
    <row r="235" spans="5:11">
      <c r="E235" s="1" t="s">
        <v>1077</v>
      </c>
      <c r="F235" t="e">
        <f>VLOOKUP(E235,Sheet3!F:G,2,FALSE)</f>
        <v>#N/A</v>
      </c>
      <c r="H235" t="s">
        <v>5799</v>
      </c>
      <c r="I235" t="s">
        <v>6557</v>
      </c>
      <c r="J235" t="s">
        <v>6561</v>
      </c>
      <c r="K235" t="str">
        <f>E235&amp;"(台)"</f>
        <v>24×24×8(台)</v>
      </c>
    </row>
    <row r="236" spans="5:11">
      <c r="E236" s="1" t="s">
        <v>5876</v>
      </c>
      <c r="F236" t="e">
        <f>VLOOKUP(E236,Sheet3!F:G,2,FALSE)</f>
        <v>#N/A</v>
      </c>
      <c r="H236" t="s">
        <v>6331</v>
      </c>
      <c r="J236" t="s">
        <v>6557</v>
      </c>
      <c r="K236" t="str">
        <f>E236&amp;"(台)"</f>
        <v>25×25×8(台)</v>
      </c>
    </row>
    <row r="237" spans="5:11">
      <c r="E237" s="1" t="s">
        <v>5878</v>
      </c>
      <c r="F237" t="e">
        <f>VLOOKUP(E237,Sheet3!F:G,2,FALSE)</f>
        <v>#N/A</v>
      </c>
      <c r="H237" t="s">
        <v>5799</v>
      </c>
      <c r="I237" t="s">
        <v>6558</v>
      </c>
      <c r="J237" t="s">
        <v>6561</v>
      </c>
      <c r="K237" t="str">
        <f>E237&amp;"(台)"</f>
        <v>26×26×8(台)</v>
      </c>
    </row>
    <row r="238" spans="5:11">
      <c r="E238" s="1" t="s">
        <v>5881</v>
      </c>
      <c r="F238" t="e">
        <f>VLOOKUP(E238,Sheet3!F:G,2,FALSE)</f>
        <v>#N/A</v>
      </c>
      <c r="H238" t="s">
        <v>5805</v>
      </c>
      <c r="I238" t="s">
        <v>6558</v>
      </c>
      <c r="J238" t="s">
        <v>6558</v>
      </c>
      <c r="K238" t="str">
        <f>E238&amp;"(台)"</f>
        <v>27×27×8(台)</v>
      </c>
    </row>
    <row r="239" hidden="1" spans="5:11">
      <c r="E239" s="1" t="s">
        <v>5884</v>
      </c>
      <c r="F239">
        <f>VLOOKUP(E239,Sheet3!F:G,2,FALSE)</f>
        <v>0</v>
      </c>
      <c r="H239" t="s">
        <v>6340</v>
      </c>
      <c r="J239" t="s">
        <v>6558</v>
      </c>
    </row>
    <row r="240" spans="5:11">
      <c r="E240" s="1" t="s">
        <v>5887</v>
      </c>
      <c r="F240" t="e">
        <f>VLOOKUP(E240,Sheet3!F:G,2,FALSE)</f>
        <v>#N/A</v>
      </c>
      <c r="H240" t="s">
        <v>5811</v>
      </c>
      <c r="I240" t="s">
        <v>6557</v>
      </c>
      <c r="J240" t="s">
        <v>6557</v>
      </c>
      <c r="K240" t="str">
        <f t="shared" ref="K240:K254" si="5">E240&amp;"(台)"</f>
        <v>29×29×8(台)</v>
      </c>
    </row>
    <row r="241" spans="5:11">
      <c r="E241" s="1" t="s">
        <v>5890</v>
      </c>
      <c r="F241" t="e">
        <f>VLOOKUP(E241,Sheet3!F:G,2,FALSE)</f>
        <v>#N/A</v>
      </c>
      <c r="H241" t="s">
        <v>5819</v>
      </c>
      <c r="I241" t="s">
        <v>6558</v>
      </c>
      <c r="J241" t="s">
        <v>6558</v>
      </c>
      <c r="K241" t="str">
        <f t="shared" si="5"/>
        <v>30×30×8(台)</v>
      </c>
    </row>
    <row r="242" spans="5:11">
      <c r="E242" s="1" t="s">
        <v>5893</v>
      </c>
      <c r="F242" t="e">
        <f>VLOOKUP(E242,Sheet3!F:G,2,FALSE)</f>
        <v>#N/A</v>
      </c>
      <c r="H242" t="s">
        <v>5826</v>
      </c>
      <c r="I242" t="s">
        <v>6557</v>
      </c>
      <c r="J242" t="s">
        <v>6558</v>
      </c>
      <c r="K242" t="str">
        <f t="shared" si="5"/>
        <v>31×31×8(台)</v>
      </c>
    </row>
    <row r="243" spans="5:11">
      <c r="E243" s="1" t="s">
        <v>5896</v>
      </c>
      <c r="F243" t="e">
        <f>VLOOKUP(E243,Sheet3!F:G,2,FALSE)</f>
        <v>#N/A</v>
      </c>
      <c r="H243" t="s">
        <v>5833</v>
      </c>
      <c r="I243" t="s">
        <v>6557</v>
      </c>
      <c r="J243" t="s">
        <v>6558</v>
      </c>
      <c r="K243" t="str">
        <f t="shared" si="5"/>
        <v>32×32×8(台)</v>
      </c>
    </row>
    <row r="244" spans="5:11">
      <c r="E244" s="1" t="s">
        <v>5899</v>
      </c>
      <c r="F244" t="e">
        <f>VLOOKUP(E244,Sheet3!F:G,2,FALSE)</f>
        <v>#N/A</v>
      </c>
      <c r="H244" t="s">
        <v>6383</v>
      </c>
      <c r="J244" t="s">
        <v>6558</v>
      </c>
      <c r="K244" t="str">
        <f t="shared" si="5"/>
        <v>33×33×8(台)</v>
      </c>
    </row>
    <row r="245" spans="5:11">
      <c r="E245" s="1" t="s">
        <v>5901</v>
      </c>
      <c r="F245" t="e">
        <f>VLOOKUP(E245,Sheet3!F:G,2,FALSE)</f>
        <v>#N/A</v>
      </c>
      <c r="H245" t="s">
        <v>6391</v>
      </c>
      <c r="J245" t="s">
        <v>6558</v>
      </c>
      <c r="K245" t="str">
        <f t="shared" si="5"/>
        <v>34×34×8(台)</v>
      </c>
    </row>
    <row r="246" spans="5:11">
      <c r="E246" s="1" t="s">
        <v>5903</v>
      </c>
      <c r="F246" t="e">
        <f>VLOOKUP(E246,Sheet3!F:G,2,FALSE)</f>
        <v>#N/A</v>
      </c>
      <c r="H246" t="s">
        <v>6403</v>
      </c>
      <c r="J246" t="s">
        <v>6557</v>
      </c>
      <c r="K246" t="str">
        <f t="shared" si="5"/>
        <v>35×35×8(台)</v>
      </c>
    </row>
    <row r="247" spans="5:11">
      <c r="E247" s="1" t="s">
        <v>5905</v>
      </c>
      <c r="F247" t="e">
        <f>VLOOKUP(E247,Sheet3!F:G,2,FALSE)</f>
        <v>#N/A</v>
      </c>
      <c r="H247" t="s">
        <v>5833</v>
      </c>
      <c r="I247" t="s">
        <v>6558</v>
      </c>
      <c r="J247" t="s">
        <v>6557</v>
      </c>
      <c r="K247" t="str">
        <f t="shared" si="5"/>
        <v>36×36×8(台)</v>
      </c>
    </row>
    <row r="248" spans="5:11">
      <c r="E248" s="1" t="s">
        <v>5908</v>
      </c>
      <c r="F248" t="e">
        <f>VLOOKUP(E248,Sheet3!F:G,2,FALSE)</f>
        <v>#N/A</v>
      </c>
      <c r="H248" t="s">
        <v>5839</v>
      </c>
      <c r="I248" t="s">
        <v>6557</v>
      </c>
      <c r="J248" t="s">
        <v>6557</v>
      </c>
      <c r="K248" t="str">
        <f t="shared" si="5"/>
        <v>37×37×8(台)</v>
      </c>
    </row>
    <row r="249" spans="5:11">
      <c r="E249" s="1" t="s">
        <v>5911</v>
      </c>
      <c r="F249" t="e">
        <f>VLOOKUP(E249,Sheet3!F:G,2,FALSE)</f>
        <v>#N/A</v>
      </c>
      <c r="H249" t="s">
        <v>5844</v>
      </c>
      <c r="I249" t="s">
        <v>6558</v>
      </c>
      <c r="J249" t="s">
        <v>6558</v>
      </c>
      <c r="K249" t="str">
        <f t="shared" si="5"/>
        <v>38×38×8(台)</v>
      </c>
    </row>
    <row r="250" spans="5:11">
      <c r="E250" s="1" t="s">
        <v>5914</v>
      </c>
      <c r="F250" t="e">
        <f>VLOOKUP(E250,Sheet3!F:G,2,FALSE)</f>
        <v>#N/A</v>
      </c>
      <c r="H250" t="s">
        <v>5849</v>
      </c>
      <c r="I250" t="s">
        <v>6558</v>
      </c>
      <c r="J250" t="s">
        <v>6558</v>
      </c>
      <c r="K250" t="str">
        <f t="shared" si="5"/>
        <v>39×39×8(台)</v>
      </c>
    </row>
    <row r="251" spans="5:11">
      <c r="E251" s="1" t="s">
        <v>5917</v>
      </c>
      <c r="F251" t="e">
        <f>VLOOKUP(E251,Sheet3!F:G,2,FALSE)</f>
        <v>#N/A</v>
      </c>
      <c r="H251" t="s">
        <v>5854</v>
      </c>
      <c r="I251" t="s">
        <v>6557</v>
      </c>
      <c r="J251" t="s">
        <v>6557</v>
      </c>
      <c r="K251" t="str">
        <f t="shared" si="5"/>
        <v>40×40×8(台)</v>
      </c>
    </row>
    <row r="252" spans="5:11">
      <c r="E252" s="1" t="s">
        <v>5920</v>
      </c>
      <c r="F252" t="e">
        <f>VLOOKUP(E252,Sheet3!F:G,2,FALSE)</f>
        <v>#N/A</v>
      </c>
      <c r="H252" t="s">
        <v>5856</v>
      </c>
      <c r="I252" t="s">
        <v>6558</v>
      </c>
      <c r="J252" t="s">
        <v>6558</v>
      </c>
      <c r="K252" t="str">
        <f t="shared" si="5"/>
        <v>9×9×9(台)</v>
      </c>
    </row>
    <row r="253" spans="5:11">
      <c r="E253" s="1" t="s">
        <v>5923</v>
      </c>
      <c r="F253" t="e">
        <f>VLOOKUP(E253,Sheet3!F:G,2,FALSE)</f>
        <v>#N/A</v>
      </c>
      <c r="H253" t="s">
        <v>6436</v>
      </c>
      <c r="J253" t="s">
        <v>6558</v>
      </c>
      <c r="K253" t="str">
        <f t="shared" si="5"/>
        <v>10×10×9(台)</v>
      </c>
    </row>
    <row r="254" spans="5:11">
      <c r="E254" s="1" t="s">
        <v>5925</v>
      </c>
      <c r="F254" t="e">
        <f>VLOOKUP(E254,Sheet3!F:G,2,FALSE)</f>
        <v>#N/A</v>
      </c>
      <c r="H254" t="s">
        <v>5864</v>
      </c>
      <c r="I254" t="s">
        <v>6557</v>
      </c>
      <c r="J254" t="s">
        <v>6558</v>
      </c>
      <c r="K254" t="str">
        <f t="shared" si="5"/>
        <v>11×11×9(台)</v>
      </c>
    </row>
    <row r="255" hidden="1" spans="5:11">
      <c r="E255" s="1" t="s">
        <v>5928</v>
      </c>
      <c r="F255">
        <f>VLOOKUP(E255,Sheet3!F:G,2,FALSE)</f>
        <v>0</v>
      </c>
      <c r="H255" t="s">
        <v>6488</v>
      </c>
      <c r="J255" t="s">
        <v>6558</v>
      </c>
    </row>
    <row r="256" spans="5:11">
      <c r="E256" s="1" t="s">
        <v>5930</v>
      </c>
      <c r="F256" t="e">
        <f>VLOOKUP(E256,Sheet3!F:G,2,FALSE)</f>
        <v>#N/A</v>
      </c>
      <c r="H256" t="s">
        <v>5869</v>
      </c>
      <c r="I256" t="s">
        <v>6558</v>
      </c>
      <c r="J256" t="s">
        <v>6557</v>
      </c>
      <c r="K256" t="str">
        <f>E256&amp;"(台)"</f>
        <v>13×13×9(台)</v>
      </c>
    </row>
    <row r="257" hidden="1" spans="5:11">
      <c r="E257" s="1" t="s">
        <v>5933</v>
      </c>
      <c r="F257">
        <f>VLOOKUP(E257,Sheet3!F:G,2,FALSE)</f>
        <v>0</v>
      </c>
      <c r="H257" t="s">
        <v>6502</v>
      </c>
      <c r="J257" t="s">
        <v>6558</v>
      </c>
    </row>
    <row r="258" spans="5:11">
      <c r="E258" s="1" t="s">
        <v>5936</v>
      </c>
      <c r="F258" t="e">
        <f>VLOOKUP(E258,Sheet3!F:G,2,FALSE)</f>
        <v>#N/A</v>
      </c>
      <c r="H258" t="s">
        <v>5871</v>
      </c>
      <c r="I258" t="s">
        <v>6557</v>
      </c>
      <c r="J258" t="s">
        <v>6557</v>
      </c>
      <c r="K258" t="str">
        <f t="shared" ref="K258:K283" si="6">E258&amp;"(台)"</f>
        <v>15×15×9(台)</v>
      </c>
    </row>
    <row r="259" spans="5:11">
      <c r="E259" s="1" t="s">
        <v>5939</v>
      </c>
      <c r="F259" t="e">
        <f>VLOOKUP(E259,Sheet3!F:G,2,FALSE)</f>
        <v>#N/A</v>
      </c>
      <c r="H259" t="s">
        <v>5871</v>
      </c>
      <c r="I259" t="s">
        <v>6558</v>
      </c>
      <c r="K259" t="str">
        <f t="shared" si="6"/>
        <v>16×16×9(台)</v>
      </c>
    </row>
    <row r="260" spans="5:11">
      <c r="E260" s="1" t="s">
        <v>5941</v>
      </c>
      <c r="F260" t="e">
        <f>VLOOKUP(E260,Sheet3!F:G,2,FALSE)</f>
        <v>#N/A</v>
      </c>
      <c r="H260" t="s">
        <v>5876</v>
      </c>
      <c r="I260" t="s">
        <v>6557</v>
      </c>
      <c r="K260" t="str">
        <f t="shared" si="6"/>
        <v>17×17×9(台)</v>
      </c>
    </row>
    <row r="261" spans="5:11">
      <c r="E261" s="1" t="s">
        <v>5943</v>
      </c>
      <c r="F261" t="e">
        <f>VLOOKUP(E261,Sheet3!F:G,2,FALSE)</f>
        <v>#N/A</v>
      </c>
      <c r="H261" t="s">
        <v>5884</v>
      </c>
      <c r="I261" t="s">
        <v>6558</v>
      </c>
      <c r="K261" t="str">
        <f t="shared" si="6"/>
        <v>18×18×9(台)</v>
      </c>
    </row>
    <row r="262" spans="5:11">
      <c r="E262" s="1" t="s">
        <v>5945</v>
      </c>
      <c r="F262" t="e">
        <f>VLOOKUP(E262,Sheet3!F:G,2,FALSE)</f>
        <v>#N/A</v>
      </c>
      <c r="H262" t="s">
        <v>5884</v>
      </c>
      <c r="I262" t="s">
        <v>6557</v>
      </c>
      <c r="K262" t="str">
        <f t="shared" si="6"/>
        <v>19×19×9(台)</v>
      </c>
    </row>
    <row r="263" spans="5:11">
      <c r="E263" s="1" t="s">
        <v>5947</v>
      </c>
      <c r="F263" t="e">
        <f>VLOOKUP(E263,Sheet3!F:G,2,FALSE)</f>
        <v>#N/A</v>
      </c>
      <c r="K263" t="str">
        <f t="shared" si="6"/>
        <v>20×20×9(台)</v>
      </c>
    </row>
    <row r="264" spans="5:11">
      <c r="E264" s="1" t="s">
        <v>5949</v>
      </c>
      <c r="F264" t="e">
        <f>VLOOKUP(E264,Sheet3!F:G,2,FALSE)</f>
        <v>#N/A</v>
      </c>
      <c r="H264" t="s">
        <v>5899</v>
      </c>
      <c r="I264" t="s">
        <v>6557</v>
      </c>
      <c r="K264" t="str">
        <f t="shared" si="6"/>
        <v>21×21×9(台)</v>
      </c>
    </row>
    <row r="265" spans="5:11">
      <c r="E265" s="1" t="s">
        <v>5951</v>
      </c>
      <c r="F265" t="e">
        <f>VLOOKUP(E265,Sheet3!F:G,2,FALSE)</f>
        <v>#N/A</v>
      </c>
      <c r="H265" t="s">
        <v>5901</v>
      </c>
      <c r="I265" t="s">
        <v>6557</v>
      </c>
      <c r="K265" t="str">
        <f t="shared" si="6"/>
        <v>22×22×9(台)</v>
      </c>
    </row>
    <row r="266" spans="5:11">
      <c r="E266" s="1" t="s">
        <v>5953</v>
      </c>
      <c r="F266" t="e">
        <f>VLOOKUP(E266,Sheet3!F:G,2,FALSE)</f>
        <v>#N/A</v>
      </c>
      <c r="H266" t="s">
        <v>5903</v>
      </c>
      <c r="I266" t="s">
        <v>6557</v>
      </c>
      <c r="K266" t="str">
        <f t="shared" si="6"/>
        <v>23×23×9(台)</v>
      </c>
    </row>
    <row r="267" spans="5:11">
      <c r="E267" s="1" t="s">
        <v>5955</v>
      </c>
      <c r="F267" t="e">
        <f>VLOOKUP(E267,Sheet3!F:G,2,FALSE)</f>
        <v>#N/A</v>
      </c>
      <c r="K267" t="str">
        <f t="shared" si="6"/>
        <v>24×24×9(台)</v>
      </c>
    </row>
    <row r="268" spans="5:11">
      <c r="E268" s="1" t="s">
        <v>5957</v>
      </c>
      <c r="F268" t="e">
        <f>VLOOKUP(E268,Sheet3!F:G,2,FALSE)</f>
        <v>#N/A</v>
      </c>
      <c r="H268" t="s">
        <v>5923</v>
      </c>
      <c r="I268" t="s">
        <v>6557</v>
      </c>
      <c r="K268" t="str">
        <f t="shared" si="6"/>
        <v>25×25×9(台)</v>
      </c>
    </row>
    <row r="269" spans="5:11">
      <c r="E269" s="1" t="s">
        <v>5959</v>
      </c>
      <c r="F269" t="e">
        <f>VLOOKUP(E269,Sheet3!F:G,2,FALSE)</f>
        <v>#N/A</v>
      </c>
      <c r="H269" t="s">
        <v>5928</v>
      </c>
      <c r="I269" t="s">
        <v>6557</v>
      </c>
      <c r="K269" t="str">
        <f t="shared" si="6"/>
        <v>26×26×9(台)</v>
      </c>
    </row>
    <row r="270" spans="5:11">
      <c r="E270" s="1" t="s">
        <v>5961</v>
      </c>
      <c r="F270" t="e">
        <f>VLOOKUP(E270,Sheet3!F:G,2,FALSE)</f>
        <v>#N/A</v>
      </c>
      <c r="H270" t="s">
        <v>5933</v>
      </c>
      <c r="I270" t="s">
        <v>6558</v>
      </c>
      <c r="K270" t="str">
        <f t="shared" si="6"/>
        <v>27×27×9(台)</v>
      </c>
    </row>
    <row r="271" spans="5:11">
      <c r="E271" s="1" t="s">
        <v>5963</v>
      </c>
      <c r="F271" t="e">
        <f>VLOOKUP(E271,Sheet3!F:G,2,FALSE)</f>
        <v>#N/A</v>
      </c>
      <c r="H271" t="s">
        <v>5933</v>
      </c>
      <c r="I271" t="s">
        <v>6557</v>
      </c>
      <c r="K271" t="str">
        <f t="shared" si="6"/>
        <v>28×28×9(台)</v>
      </c>
    </row>
    <row r="272" spans="5:11">
      <c r="E272" s="1" t="s">
        <v>5965</v>
      </c>
      <c r="F272" t="e">
        <f>VLOOKUP(E272,Sheet3!F:G,2,FALSE)</f>
        <v>#N/A</v>
      </c>
      <c r="H272" t="s">
        <v>5947</v>
      </c>
      <c r="I272" t="s">
        <v>6557</v>
      </c>
      <c r="K272" t="str">
        <f t="shared" si="6"/>
        <v>29×29×9(台)</v>
      </c>
    </row>
    <row r="273" spans="5:11">
      <c r="E273" s="1" t="s">
        <v>5967</v>
      </c>
      <c r="F273" t="e">
        <f>VLOOKUP(E273,Sheet3!F:G,2,FALSE)</f>
        <v>#N/A</v>
      </c>
      <c r="H273" t="s">
        <v>5955</v>
      </c>
      <c r="I273" t="s">
        <v>6557</v>
      </c>
      <c r="K273" t="str">
        <f t="shared" si="6"/>
        <v>30×30×9(台)</v>
      </c>
    </row>
    <row r="274" spans="5:11">
      <c r="E274" s="1" t="s">
        <v>5969</v>
      </c>
      <c r="F274" t="e">
        <f>VLOOKUP(E274,Sheet3!F:G,2,FALSE)</f>
        <v>#N/A</v>
      </c>
      <c r="H274" t="s">
        <v>5989</v>
      </c>
      <c r="I274" t="s">
        <v>6558</v>
      </c>
      <c r="K274" t="str">
        <f t="shared" si="6"/>
        <v>31×31×9(台)</v>
      </c>
    </row>
    <row r="275" spans="5:11">
      <c r="E275" s="1" t="s">
        <v>5971</v>
      </c>
      <c r="F275" t="e">
        <f>VLOOKUP(E275,Sheet3!F:G,2,FALSE)</f>
        <v>#N/A</v>
      </c>
      <c r="H275" t="s">
        <v>5989</v>
      </c>
      <c r="I275" t="s">
        <v>6557</v>
      </c>
      <c r="K275" t="str">
        <f t="shared" si="6"/>
        <v>32×32×9(台)</v>
      </c>
    </row>
    <row r="276" spans="5:11">
      <c r="E276" s="1" t="s">
        <v>5973</v>
      </c>
      <c r="F276" t="e">
        <f>VLOOKUP(E276,Sheet3!F:G,2,FALSE)</f>
        <v>#N/A</v>
      </c>
      <c r="H276" t="s">
        <v>2349</v>
      </c>
      <c r="I276" t="s">
        <v>6557</v>
      </c>
      <c r="K276" t="str">
        <f t="shared" si="6"/>
        <v>33×33×9(台)</v>
      </c>
    </row>
    <row r="277" spans="5:11">
      <c r="E277" s="1" t="s">
        <v>5975</v>
      </c>
      <c r="F277" t="e">
        <f>VLOOKUP(E277,Sheet3!F:G,2,FALSE)</f>
        <v>#N/A</v>
      </c>
      <c r="H277" t="s">
        <v>5993</v>
      </c>
      <c r="I277" t="s">
        <v>6558</v>
      </c>
      <c r="K277" t="str">
        <f t="shared" si="6"/>
        <v>34×34×9(台)</v>
      </c>
    </row>
    <row r="278" spans="5:11">
      <c r="E278" s="1" t="s">
        <v>5977</v>
      </c>
      <c r="F278" t="e">
        <f>VLOOKUP(E278,Sheet3!F:G,2,FALSE)</f>
        <v>#N/A</v>
      </c>
      <c r="H278" t="s">
        <v>5994</v>
      </c>
      <c r="I278" t="s">
        <v>6557</v>
      </c>
      <c r="K278" t="str">
        <f t="shared" si="6"/>
        <v>35×35×9(台)</v>
      </c>
    </row>
    <row r="279" spans="5:11">
      <c r="E279" s="1" t="s">
        <v>5979</v>
      </c>
      <c r="F279" t="e">
        <f>VLOOKUP(E279,Sheet3!F:G,2,FALSE)</f>
        <v>#N/A</v>
      </c>
      <c r="H279" t="s">
        <v>3600</v>
      </c>
      <c r="I279" t="s">
        <v>6557</v>
      </c>
      <c r="K279" t="str">
        <f t="shared" si="6"/>
        <v>36×36×9(台)</v>
      </c>
    </row>
    <row r="280" spans="5:11">
      <c r="E280" s="1" t="s">
        <v>5981</v>
      </c>
      <c r="F280" t="e">
        <f>VLOOKUP(E280,Sheet3!F:G,2,FALSE)</f>
        <v>#N/A</v>
      </c>
      <c r="H280" t="s">
        <v>3600</v>
      </c>
      <c r="I280" t="s">
        <v>6558</v>
      </c>
      <c r="K280" t="str">
        <f t="shared" si="6"/>
        <v>37×37×9(台)</v>
      </c>
    </row>
    <row r="281" spans="5:11">
      <c r="E281" s="1" t="s">
        <v>5983</v>
      </c>
      <c r="F281" t="e">
        <f>VLOOKUP(E281,Sheet3!F:G,2,FALSE)</f>
        <v>#N/A</v>
      </c>
      <c r="H281" t="s">
        <v>6001</v>
      </c>
      <c r="I281" t="s">
        <v>6558</v>
      </c>
      <c r="K281" t="str">
        <f t="shared" si="6"/>
        <v>38×38×9(台)</v>
      </c>
    </row>
    <row r="282" spans="5:11">
      <c r="E282" s="1" t="s">
        <v>5985</v>
      </c>
      <c r="F282" t="e">
        <f>VLOOKUP(E282,Sheet3!F:G,2,FALSE)</f>
        <v>#N/A</v>
      </c>
      <c r="H282" t="s">
        <v>6001</v>
      </c>
      <c r="I282" t="s">
        <v>6557</v>
      </c>
      <c r="K282" t="str">
        <f t="shared" si="6"/>
        <v>39×39×9(台)</v>
      </c>
    </row>
    <row r="283" spans="5:11">
      <c r="E283" s="1" t="s">
        <v>5987</v>
      </c>
      <c r="F283" t="e">
        <f>VLOOKUP(E283,Sheet3!F:G,2,FALSE)</f>
        <v>#N/A</v>
      </c>
      <c r="H283" t="s">
        <v>6009</v>
      </c>
      <c r="I283" t="s">
        <v>6558</v>
      </c>
      <c r="K283" t="str">
        <f t="shared" si="6"/>
        <v>40×40×9(台)</v>
      </c>
    </row>
    <row r="284" hidden="1" spans="5:11">
      <c r="E284" s="1" t="s">
        <v>5989</v>
      </c>
      <c r="F284">
        <f>VLOOKUP(E284,Sheet3!F:G,2,FALSE)</f>
        <v>0</v>
      </c>
    </row>
    <row r="285" hidden="1" spans="5:11">
      <c r="E285" s="1" t="s">
        <v>2349</v>
      </c>
      <c r="F285">
        <f>VLOOKUP(E285,Sheet3!F:G,2,FALSE)</f>
        <v>0</v>
      </c>
    </row>
    <row r="286" hidden="1" spans="5:11">
      <c r="E286" s="1" t="s">
        <v>5993</v>
      </c>
      <c r="F286">
        <f>VLOOKUP(E286,Sheet3!F:G,2,FALSE)</f>
        <v>0</v>
      </c>
    </row>
    <row r="287" spans="5:11">
      <c r="E287" s="1" t="s">
        <v>5994</v>
      </c>
      <c r="F287" t="e">
        <f>VLOOKUP(E287,Sheet3!F:G,2,FALSE)</f>
        <v>#N/A</v>
      </c>
      <c r="H287" t="s">
        <v>6009</v>
      </c>
      <c r="I287" t="s">
        <v>6558</v>
      </c>
      <c r="K287" t="str">
        <f>E287&amp;"(台)"</f>
        <v>13×13×10(台)</v>
      </c>
    </row>
    <row r="288" spans="5:11">
      <c r="E288" s="1" t="s">
        <v>5997</v>
      </c>
      <c r="F288" t="e">
        <f>VLOOKUP(E288,Sheet3!F:G,2,FALSE)</f>
        <v>#N/A</v>
      </c>
      <c r="H288" t="s">
        <v>6012</v>
      </c>
      <c r="I288" t="s">
        <v>6557</v>
      </c>
      <c r="K288" t="str">
        <f>E288&amp;"(台)"</f>
        <v>14×14×10(台)</v>
      </c>
    </row>
    <row r="289" hidden="1" spans="5:11">
      <c r="E289" s="1" t="s">
        <v>3600</v>
      </c>
      <c r="F289">
        <f>VLOOKUP(E289,Sheet3!F:G,2,FALSE)</f>
        <v>0</v>
      </c>
    </row>
    <row r="290" hidden="1" spans="5:11">
      <c r="E290" s="1" t="s">
        <v>6001</v>
      </c>
      <c r="F290" t="str">
        <f>VLOOKUP(E290,Sheet3!F:G,2,FALSE)</f>
        <v>台)</v>
      </c>
    </row>
    <row r="291" spans="5:11">
      <c r="E291" s="1" t="s">
        <v>6004</v>
      </c>
      <c r="F291" t="e">
        <f>VLOOKUP(E291,Sheet3!F:G,2,FALSE)</f>
        <v>#N/A</v>
      </c>
      <c r="H291" t="s">
        <v>6012</v>
      </c>
      <c r="I291" t="s">
        <v>6558</v>
      </c>
      <c r="K291" t="str">
        <f>E291&amp;"(台)"</f>
        <v>17×17×10(台)</v>
      </c>
    </row>
    <row r="292" spans="5:11">
      <c r="E292" s="1" t="s">
        <v>6007</v>
      </c>
      <c r="F292" t="e">
        <f>VLOOKUP(E292,Sheet3!F:G,2,FALSE)</f>
        <v>#N/A</v>
      </c>
      <c r="H292" t="s">
        <v>6017</v>
      </c>
      <c r="I292" t="s">
        <v>6558</v>
      </c>
      <c r="K292" t="str">
        <f>E292&amp;"(台)"</f>
        <v>18×18×10(台)</v>
      </c>
    </row>
    <row r="293" hidden="1" spans="5:11">
      <c r="E293" s="1" t="s">
        <v>6009</v>
      </c>
      <c r="F293" t="str">
        <f>VLOOKUP(E293,Sheet3!F:G,2,FALSE)</f>
        <v>台)</v>
      </c>
    </row>
    <row r="294" hidden="1" spans="5:11">
      <c r="E294" s="1" t="s">
        <v>6012</v>
      </c>
      <c r="F294">
        <f>VLOOKUP(E294,Sheet3!F:G,2,FALSE)</f>
        <v>0</v>
      </c>
    </row>
    <row r="295" spans="5:11">
      <c r="E295" s="1" t="s">
        <v>6015</v>
      </c>
      <c r="F295" t="e">
        <f>VLOOKUP(E295,Sheet3!F:G,2,FALSE)</f>
        <v>#N/A</v>
      </c>
      <c r="H295" t="s">
        <v>6023</v>
      </c>
      <c r="I295" t="s">
        <v>6557</v>
      </c>
      <c r="K295" t="str">
        <f>E295&amp;"(台)"</f>
        <v>21×21×10(台)</v>
      </c>
    </row>
    <row r="296" hidden="1" spans="5:11">
      <c r="E296" s="1" t="s">
        <v>6017</v>
      </c>
      <c r="F296">
        <f>VLOOKUP(E296,Sheet3!F:G,2,FALSE)</f>
        <v>0</v>
      </c>
    </row>
    <row r="297" spans="5:11">
      <c r="E297" s="1" t="s">
        <v>6019</v>
      </c>
      <c r="F297" t="e">
        <f>VLOOKUP(E297,Sheet3!F:G,2,FALSE)</f>
        <v>#N/A</v>
      </c>
      <c r="H297" t="s">
        <v>6025</v>
      </c>
      <c r="I297" t="s">
        <v>6557</v>
      </c>
      <c r="K297" t="str">
        <f>E297&amp;"(台)"</f>
        <v>23×23×10(台)</v>
      </c>
    </row>
    <row r="298" spans="5:11">
      <c r="E298" s="1" t="s">
        <v>6021</v>
      </c>
      <c r="F298" t="e">
        <f>VLOOKUP(E298,Sheet3!F:G,2,FALSE)</f>
        <v>#N/A</v>
      </c>
      <c r="H298" t="s">
        <v>6035</v>
      </c>
      <c r="I298" t="s">
        <v>6558</v>
      </c>
      <c r="K298" t="str">
        <f>E298&amp;"(台)"</f>
        <v>24×24×10(台)</v>
      </c>
    </row>
    <row r="299" hidden="1" spans="5:11">
      <c r="E299" s="1" t="s">
        <v>6023</v>
      </c>
      <c r="F299">
        <f>VLOOKUP(E299,Sheet3!F:G,2,FALSE)</f>
        <v>0</v>
      </c>
    </row>
    <row r="300" spans="5:11">
      <c r="E300" s="1" t="s">
        <v>6025</v>
      </c>
      <c r="F300" t="e">
        <f>VLOOKUP(E300,Sheet3!F:G,2,FALSE)</f>
        <v>#N/A</v>
      </c>
      <c r="K300" t="str">
        <f t="shared" ref="K300:K334" si="7">E300&amp;"(台)"</f>
        <v>26×26×10(台)</v>
      </c>
    </row>
    <row r="301" spans="5:11">
      <c r="E301" s="1" t="s">
        <v>6027</v>
      </c>
      <c r="F301" t="e">
        <f>VLOOKUP(E301,Sheet3!F:G,2,FALSE)</f>
        <v>#N/A</v>
      </c>
      <c r="H301" t="s">
        <v>6038</v>
      </c>
      <c r="I301" t="s">
        <v>6557</v>
      </c>
      <c r="K301" t="str">
        <f t="shared" si="7"/>
        <v>27×27×10(台)</v>
      </c>
    </row>
    <row r="302" spans="5:11">
      <c r="E302" s="1" t="s">
        <v>6029</v>
      </c>
      <c r="F302" t="e">
        <f>VLOOKUP(E302,Sheet3!F:G,2,FALSE)</f>
        <v>#N/A</v>
      </c>
      <c r="H302" t="s">
        <v>6059</v>
      </c>
      <c r="I302" t="s">
        <v>6562</v>
      </c>
      <c r="K302" t="str">
        <f t="shared" si="7"/>
        <v>28×28×10(台)</v>
      </c>
    </row>
    <row r="303" spans="5:11">
      <c r="E303" s="1" t="s">
        <v>6031</v>
      </c>
      <c r="F303" t="e">
        <f>VLOOKUP(E303,Sheet3!F:G,2,FALSE)</f>
        <v>#N/A</v>
      </c>
      <c r="H303" t="s">
        <v>5327</v>
      </c>
      <c r="I303" t="s">
        <v>6558</v>
      </c>
      <c r="K303" t="str">
        <f t="shared" si="7"/>
        <v>29×29×10(台)</v>
      </c>
    </row>
    <row r="304" spans="5:11">
      <c r="E304" s="1" t="s">
        <v>6033</v>
      </c>
      <c r="F304" t="e">
        <f>VLOOKUP(E304,Sheet3!F:G,2,FALSE)</f>
        <v>#N/A</v>
      </c>
      <c r="H304" t="s">
        <v>5330</v>
      </c>
      <c r="I304" t="s">
        <v>6558</v>
      </c>
      <c r="K304" t="str">
        <f t="shared" si="7"/>
        <v>30×30×10(台)</v>
      </c>
    </row>
    <row r="305" spans="5:11">
      <c r="E305" s="1" t="s">
        <v>6035</v>
      </c>
      <c r="F305" t="e">
        <f>VLOOKUP(E305,Sheet3!F:G,2,FALSE)</f>
        <v>#N/A</v>
      </c>
      <c r="K305" t="str">
        <f t="shared" si="7"/>
        <v>31×31×10(台)</v>
      </c>
    </row>
    <row r="306" spans="5:11">
      <c r="E306" s="1" t="s">
        <v>6038</v>
      </c>
      <c r="F306" t="e">
        <f>VLOOKUP(E306,Sheet3!F:G,2,FALSE)</f>
        <v>#N/A</v>
      </c>
      <c r="K306" t="str">
        <f t="shared" si="7"/>
        <v>32×32×10(台)</v>
      </c>
    </row>
    <row r="307" spans="5:11">
      <c r="E307" s="1" t="s">
        <v>6039</v>
      </c>
      <c r="F307" t="e">
        <f>VLOOKUP(E307,Sheet3!F:G,2,FALSE)</f>
        <v>#N/A</v>
      </c>
      <c r="H307" t="s">
        <v>5333</v>
      </c>
      <c r="I307" t="s">
        <v>6558</v>
      </c>
      <c r="K307" t="str">
        <f t="shared" si="7"/>
        <v>33×33×10(台)</v>
      </c>
    </row>
    <row r="308" spans="5:11">
      <c r="E308" s="1" t="s">
        <v>6041</v>
      </c>
      <c r="F308" t="e">
        <f>VLOOKUP(E308,Sheet3!F:G,2,FALSE)</f>
        <v>#N/A</v>
      </c>
      <c r="H308" t="s">
        <v>5336</v>
      </c>
      <c r="I308" t="s">
        <v>6558</v>
      </c>
      <c r="K308" t="str">
        <f t="shared" si="7"/>
        <v>34×34×10(台)</v>
      </c>
    </row>
    <row r="309" spans="5:11">
      <c r="E309" s="1" t="s">
        <v>6043</v>
      </c>
      <c r="F309" t="e">
        <f>VLOOKUP(E309,Sheet3!F:G,2,FALSE)</f>
        <v>#N/A</v>
      </c>
      <c r="H309" t="s">
        <v>5339</v>
      </c>
      <c r="I309" t="s">
        <v>6558</v>
      </c>
      <c r="K309" t="str">
        <f t="shared" si="7"/>
        <v>35×35×10(台)</v>
      </c>
    </row>
    <row r="310" spans="5:11">
      <c r="E310" s="1" t="s">
        <v>6045</v>
      </c>
      <c r="F310" t="e">
        <f>VLOOKUP(E310,Sheet3!F:G,2,FALSE)</f>
        <v>#N/A</v>
      </c>
      <c r="H310" t="s">
        <v>5342</v>
      </c>
      <c r="I310" t="s">
        <v>6558</v>
      </c>
      <c r="K310" t="str">
        <f t="shared" si="7"/>
        <v>36×36×10(台)</v>
      </c>
    </row>
    <row r="311" spans="5:11">
      <c r="E311" s="1" t="s">
        <v>6047</v>
      </c>
      <c r="F311" t="e">
        <f>VLOOKUP(E311,Sheet3!F:G,2,FALSE)</f>
        <v>#N/A</v>
      </c>
      <c r="H311" t="s">
        <v>5345</v>
      </c>
      <c r="I311" t="s">
        <v>6558</v>
      </c>
      <c r="K311" t="str">
        <f t="shared" si="7"/>
        <v>37×37×10(台)</v>
      </c>
    </row>
    <row r="312" spans="5:11">
      <c r="E312" s="1" t="s">
        <v>6049</v>
      </c>
      <c r="F312" t="e">
        <f>VLOOKUP(E312,Sheet3!F:G,2,FALSE)</f>
        <v>#N/A</v>
      </c>
      <c r="H312" t="s">
        <v>5348</v>
      </c>
      <c r="I312" t="s">
        <v>6558</v>
      </c>
      <c r="K312" t="str">
        <f t="shared" si="7"/>
        <v>38×38×10(台)</v>
      </c>
    </row>
    <row r="313" spans="5:11">
      <c r="E313" s="1" t="s">
        <v>6051</v>
      </c>
      <c r="F313" t="e">
        <f>VLOOKUP(E313,Sheet3!F:G,2,FALSE)</f>
        <v>#N/A</v>
      </c>
      <c r="H313" t="s">
        <v>5351</v>
      </c>
      <c r="I313" t="s">
        <v>6558</v>
      </c>
      <c r="K313" t="str">
        <f t="shared" si="7"/>
        <v>39×39×10(台)</v>
      </c>
    </row>
    <row r="314" spans="5:11">
      <c r="E314" s="1" t="s">
        <v>6053</v>
      </c>
      <c r="F314" t="e">
        <f>VLOOKUP(E314,Sheet3!F:G,2,FALSE)</f>
        <v>#N/A</v>
      </c>
      <c r="H314" t="s">
        <v>5354</v>
      </c>
      <c r="I314" t="s">
        <v>6558</v>
      </c>
      <c r="K314" t="str">
        <f t="shared" si="7"/>
        <v>40×40×10(台)</v>
      </c>
    </row>
    <row r="315" spans="5:11">
      <c r="E315" s="1" t="s">
        <v>2111</v>
      </c>
      <c r="F315" t="e">
        <f>VLOOKUP(E315,Sheet3!F:G,2,FALSE)</f>
        <v>#N/A</v>
      </c>
      <c r="H315" t="s">
        <v>5359</v>
      </c>
      <c r="I315" t="s">
        <v>6558</v>
      </c>
      <c r="K315" t="str">
        <f t="shared" si="7"/>
        <v>14×14×11(台)</v>
      </c>
    </row>
    <row r="316" spans="5:11">
      <c r="E316" s="1" t="s">
        <v>5626</v>
      </c>
      <c r="F316" t="e">
        <f>VLOOKUP(E316,Sheet3!F:G,2,FALSE)</f>
        <v>#N/A</v>
      </c>
      <c r="H316" t="s">
        <v>5392</v>
      </c>
      <c r="I316" t="s">
        <v>6558</v>
      </c>
      <c r="K316" t="str">
        <f t="shared" si="7"/>
        <v>42×42×5(台)</v>
      </c>
    </row>
    <row r="317" spans="5:11">
      <c r="E317" s="1" t="s">
        <v>6061</v>
      </c>
      <c r="F317" t="e">
        <f>VLOOKUP(E317,Sheet3!F:G,2,FALSE)</f>
        <v>#N/A</v>
      </c>
      <c r="H317" t="s">
        <v>5395</v>
      </c>
      <c r="I317" t="s">
        <v>6558</v>
      </c>
      <c r="K317" t="str">
        <f t="shared" si="7"/>
        <v>32×32×11(台)</v>
      </c>
    </row>
    <row r="318" spans="5:11">
      <c r="E318" s="1" t="s">
        <v>6055</v>
      </c>
      <c r="F318" t="e">
        <f>VLOOKUP(E318,Sheet3!F:G,2,FALSE)</f>
        <v>#N/A</v>
      </c>
      <c r="H318" t="s">
        <v>5403</v>
      </c>
      <c r="I318" t="s">
        <v>6558</v>
      </c>
      <c r="K318" t="str">
        <f t="shared" si="7"/>
        <v>13×13×11(台)</v>
      </c>
    </row>
    <row r="319" spans="5:11">
      <c r="E319" s="1" t="s">
        <v>6079</v>
      </c>
      <c r="F319" t="e">
        <f>VLOOKUP(E319,Sheet3!F:G,2,FALSE)</f>
        <v>#N/A</v>
      </c>
      <c r="H319" t="s">
        <v>5406</v>
      </c>
      <c r="I319" t="s">
        <v>6558</v>
      </c>
      <c r="K319" t="str">
        <f t="shared" si="7"/>
        <v>6×6×15(台)</v>
      </c>
    </row>
    <row r="320" spans="5:11">
      <c r="E320" s="1" t="s">
        <v>1281</v>
      </c>
      <c r="F320" t="e">
        <f>VLOOKUP(E320,Sheet3!F:G,2,FALSE)</f>
        <v>#N/A</v>
      </c>
      <c r="H320" t="s">
        <v>5409</v>
      </c>
      <c r="I320" t="s">
        <v>6558</v>
      </c>
      <c r="K320" t="str">
        <f t="shared" si="7"/>
        <v>22×22×12(台)</v>
      </c>
    </row>
    <row r="321" spans="5:11">
      <c r="E321" s="1" t="s">
        <v>958</v>
      </c>
      <c r="F321" t="e">
        <f>VLOOKUP(E321,Sheet3!F:G,2,FALSE)</f>
        <v>#N/A</v>
      </c>
      <c r="H321" t="s">
        <v>5418</v>
      </c>
      <c r="I321" t="s">
        <v>6558</v>
      </c>
      <c r="K321" t="str">
        <f t="shared" si="7"/>
        <v>25×25×12(台)</v>
      </c>
    </row>
    <row r="322" spans="5:11">
      <c r="E322" s="1" t="s">
        <v>1503</v>
      </c>
      <c r="F322" t="e">
        <f>VLOOKUP(E322,Sheet3!F:G,2,FALSE)</f>
        <v>#N/A</v>
      </c>
      <c r="H322" t="s">
        <v>5421</v>
      </c>
      <c r="I322" t="s">
        <v>6558</v>
      </c>
      <c r="K322" t="str">
        <f t="shared" si="7"/>
        <v>20×20×15(台)</v>
      </c>
    </row>
    <row r="323" spans="5:11">
      <c r="E323" s="1" t="s">
        <v>5831</v>
      </c>
      <c r="F323" t="e">
        <f>VLOOKUP(E323,Sheet3!F:G,2,FALSE)</f>
        <v>#N/A</v>
      </c>
      <c r="H323" t="s">
        <v>5428</v>
      </c>
      <c r="I323" t="s">
        <v>6558</v>
      </c>
      <c r="K323" t="str">
        <f t="shared" si="7"/>
        <v>48×48×7(台)</v>
      </c>
    </row>
    <row r="324" spans="5:11">
      <c r="E324" s="1" t="s">
        <v>5738</v>
      </c>
      <c r="F324" t="e">
        <f>VLOOKUP(E324,Sheet3!F:G,2,FALSE)</f>
        <v>#N/A</v>
      </c>
      <c r="H324" t="s">
        <v>5431</v>
      </c>
      <c r="I324" t="s">
        <v>6558</v>
      </c>
      <c r="K324" t="str">
        <f t="shared" si="7"/>
        <v>45×45×6(台)</v>
      </c>
    </row>
    <row r="325" spans="5:11">
      <c r="E325" s="1" t="s">
        <v>6065</v>
      </c>
      <c r="F325" t="e">
        <f>VLOOKUP(E325,Sheet3!F:G,2,FALSE)</f>
        <v>#N/A</v>
      </c>
      <c r="H325" t="s">
        <v>5434</v>
      </c>
      <c r="I325" t="s">
        <v>6558</v>
      </c>
      <c r="K325" t="str">
        <f t="shared" si="7"/>
        <v>17×17×12(台)</v>
      </c>
    </row>
    <row r="326" spans="5:11">
      <c r="E326" s="1" t="s">
        <v>271</v>
      </c>
      <c r="F326" t="e">
        <f>VLOOKUP(E326,Sheet3!F:G,2,FALSE)</f>
        <v>#N/A</v>
      </c>
      <c r="H326" t="s">
        <v>5437</v>
      </c>
      <c r="I326" t="s">
        <v>6558</v>
      </c>
      <c r="K326" t="str">
        <f t="shared" si="7"/>
        <v>32×32×12(台)</v>
      </c>
    </row>
    <row r="327" spans="5:11">
      <c r="E327" s="1" t="s">
        <v>6067</v>
      </c>
      <c r="F327" t="e">
        <f>VLOOKUP(E327,Sheet3!F:G,2,FALSE)</f>
        <v>#N/A</v>
      </c>
      <c r="H327" t="s">
        <v>5444</v>
      </c>
      <c r="I327" t="s">
        <v>6558</v>
      </c>
      <c r="K327" t="str">
        <f t="shared" si="7"/>
        <v>18×18×12(台)</v>
      </c>
    </row>
    <row r="328" spans="5:11">
      <c r="E328" s="1" t="s">
        <v>6073</v>
      </c>
      <c r="F328" t="e">
        <f>VLOOKUP(E328,Sheet3!F:G,2,FALSE)</f>
        <v>#N/A</v>
      </c>
      <c r="H328" t="s">
        <v>5451</v>
      </c>
      <c r="I328" t="s">
        <v>6558</v>
      </c>
      <c r="K328" t="str">
        <f t="shared" si="7"/>
        <v>27×27×12(台)</v>
      </c>
    </row>
    <row r="329" spans="5:11">
      <c r="E329" s="1" t="s">
        <v>5535</v>
      </c>
      <c r="F329" t="e">
        <f>VLOOKUP(E329,Sheet3!F:G,2,FALSE)</f>
        <v>#N/A</v>
      </c>
      <c r="H329" t="s">
        <v>5455</v>
      </c>
      <c r="I329" t="s">
        <v>6558</v>
      </c>
      <c r="K329" t="str">
        <f t="shared" si="7"/>
        <v>57×57×4(台)</v>
      </c>
    </row>
    <row r="330" spans="5:11">
      <c r="E330" s="1" t="s">
        <v>6068</v>
      </c>
      <c r="F330" t="e">
        <f>VLOOKUP(E330,Sheet3!F:G,2,FALSE)</f>
        <v>#N/A</v>
      </c>
      <c r="H330" t="s">
        <v>5465</v>
      </c>
      <c r="I330" t="s">
        <v>6558</v>
      </c>
      <c r="K330" t="str">
        <f t="shared" si="7"/>
        <v>19×19×12(台)</v>
      </c>
    </row>
    <row r="331" spans="5:11">
      <c r="E331" s="1" t="s">
        <v>6059</v>
      </c>
      <c r="F331" t="e">
        <f>VLOOKUP(E331,Sheet3!F:G,2,FALSE)</f>
        <v>#N/A</v>
      </c>
      <c r="H331" t="s">
        <v>5473</v>
      </c>
      <c r="I331" t="s">
        <v>6558</v>
      </c>
      <c r="K331" t="str">
        <f t="shared" si="7"/>
        <v>21×21×11(台)</v>
      </c>
    </row>
    <row r="332" spans="5:11">
      <c r="E332" s="1" t="s">
        <v>6070</v>
      </c>
      <c r="F332" t="e">
        <f>VLOOKUP(E332,Sheet3!F:G,2,FALSE)</f>
        <v>#N/A</v>
      </c>
      <c r="H332" t="s">
        <v>5488</v>
      </c>
      <c r="I332" t="s">
        <v>6558</v>
      </c>
      <c r="K332" t="str">
        <f t="shared" si="7"/>
        <v>23×23×12(台)</v>
      </c>
    </row>
    <row r="333" spans="5:11">
      <c r="E333" s="1" t="s">
        <v>5442</v>
      </c>
      <c r="F333" t="e">
        <f>VLOOKUP(E333,Sheet3!F:G,2,FALSE)</f>
        <v>#N/A</v>
      </c>
      <c r="H333" t="s">
        <v>5502</v>
      </c>
      <c r="I333" t="s">
        <v>6558</v>
      </c>
      <c r="K333" t="str">
        <f t="shared" si="7"/>
        <v>51×51×3(台)</v>
      </c>
    </row>
    <row r="334" spans="5:11">
      <c r="E334" s="1" t="s">
        <v>6077</v>
      </c>
      <c r="F334" t="e">
        <f>VLOOKUP(E334,Sheet3!F:G,2,FALSE)</f>
        <v>#N/A</v>
      </c>
      <c r="H334" t="s">
        <v>5505</v>
      </c>
      <c r="I334" t="s">
        <v>6558</v>
      </c>
      <c r="K334" t="str">
        <f t="shared" si="7"/>
        <v>12×12×14(台)</v>
      </c>
    </row>
    <row r="335" spans="5:11">
      <c r="E335" t="s">
        <v>6082</v>
      </c>
      <c r="F335" t="e">
        <f>VLOOKUP(E335,Sheet3!F:G,2,FALSE)</f>
        <v>#N/A</v>
      </c>
      <c r="H335" t="s">
        <v>5508</v>
      </c>
      <c r="I335" t="s">
        <v>6558</v>
      </c>
    </row>
    <row r="336" spans="5:11">
      <c r="E336" t="s">
        <v>6083</v>
      </c>
      <c r="F336" t="e">
        <f>VLOOKUP(E336,Sheet3!F:G,2,FALSE)</f>
        <v>#N/A</v>
      </c>
      <c r="H336" t="s">
        <v>5511</v>
      </c>
      <c r="I336" t="s">
        <v>6558</v>
      </c>
    </row>
    <row r="337" spans="5:9">
      <c r="E337" t="s">
        <v>6084</v>
      </c>
      <c r="F337" t="e">
        <f>VLOOKUP(E337,Sheet3!F:G,2,FALSE)</f>
        <v>#N/A</v>
      </c>
      <c r="H337" t="s">
        <v>5514</v>
      </c>
      <c r="I337" t="s">
        <v>6558</v>
      </c>
    </row>
    <row r="338" spans="5:9">
      <c r="E338" t="s">
        <v>6085</v>
      </c>
      <c r="F338" t="e">
        <f>VLOOKUP(E338,Sheet3!F:G,2,FALSE)</f>
        <v>#N/A</v>
      </c>
      <c r="H338" t="s">
        <v>5521</v>
      </c>
      <c r="I338" t="s">
        <v>6558</v>
      </c>
    </row>
    <row r="339" spans="5:9">
      <c r="E339" t="s">
        <v>6086</v>
      </c>
      <c r="F339" t="e">
        <f>VLOOKUP(E339,Sheet3!F:G,2,FALSE)</f>
        <v>#N/A</v>
      </c>
    </row>
    <row r="340" hidden="1" spans="5:9">
      <c r="E340" t="s">
        <v>6088</v>
      </c>
      <c r="F340">
        <f>VLOOKUP(E340,Sheet3!F:G,2,FALSE)</f>
        <v>0</v>
      </c>
    </row>
    <row r="341" hidden="1" spans="5:9">
      <c r="E341" t="s">
        <v>6091</v>
      </c>
      <c r="F341">
        <f>VLOOKUP(E341,Sheet3!F:G,2,FALSE)</f>
        <v>0</v>
      </c>
    </row>
    <row r="342" spans="5:9">
      <c r="E342" t="s">
        <v>6092</v>
      </c>
      <c r="F342" t="e">
        <f>VLOOKUP(E342,Sheet3!F:G,2,FALSE)</f>
        <v>#N/A</v>
      </c>
    </row>
    <row r="343" spans="5:9">
      <c r="E343" t="s">
        <v>6094</v>
      </c>
      <c r="F343" t="e">
        <f>VLOOKUP(E343,Sheet3!F:G,2,FALSE)</f>
        <v>#N/A</v>
      </c>
    </row>
    <row r="344" spans="5:9">
      <c r="E344" t="s">
        <v>6097</v>
      </c>
      <c r="F344" t="e">
        <f>VLOOKUP(E344,Sheet3!F:G,2,FALSE)</f>
        <v>#N/A</v>
      </c>
    </row>
    <row r="345" spans="5:9">
      <c r="E345" t="s">
        <v>6101</v>
      </c>
      <c r="F345" t="e">
        <f>VLOOKUP(E345,Sheet3!F:G,2,FALSE)</f>
        <v>#N/A</v>
      </c>
    </row>
    <row r="346" spans="5:9">
      <c r="E346" t="s">
        <v>6103</v>
      </c>
      <c r="F346" t="e">
        <f>VLOOKUP(E346,Sheet3!F:G,2,FALSE)</f>
        <v>#N/A</v>
      </c>
      <c r="H346" t="s">
        <v>5526</v>
      </c>
      <c r="I346" t="s">
        <v>6558</v>
      </c>
    </row>
    <row r="347" spans="5:9">
      <c r="E347" t="s">
        <v>6104</v>
      </c>
      <c r="F347" t="e">
        <f>VLOOKUP(E347,Sheet3!F:G,2,FALSE)</f>
        <v>#N/A</v>
      </c>
    </row>
    <row r="348" spans="5:9">
      <c r="E348" t="s">
        <v>6107</v>
      </c>
      <c r="F348" t="e">
        <f>VLOOKUP(E348,Sheet3!F:G,2,FALSE)</f>
        <v>#N/A</v>
      </c>
      <c r="H348" t="s">
        <v>5529</v>
      </c>
      <c r="I348" t="s">
        <v>6558</v>
      </c>
    </row>
    <row r="349" spans="5:9">
      <c r="E349" t="s">
        <v>6108</v>
      </c>
      <c r="F349" t="e">
        <f>VLOOKUP(E349,Sheet3!F:G,2,FALSE)</f>
        <v>#N/A</v>
      </c>
    </row>
    <row r="350" spans="5:9">
      <c r="E350" t="s">
        <v>6110</v>
      </c>
      <c r="F350" t="e">
        <f>VLOOKUP(E350,Sheet3!F:G,2,FALSE)</f>
        <v>#N/A</v>
      </c>
      <c r="H350" t="s">
        <v>5532</v>
      </c>
      <c r="I350" t="s">
        <v>6558</v>
      </c>
    </row>
    <row r="351" spans="5:9">
      <c r="E351" t="s">
        <v>6111</v>
      </c>
      <c r="F351" t="e">
        <f>VLOOKUP(E351,Sheet3!F:G,2,FALSE)</f>
        <v>#N/A</v>
      </c>
    </row>
    <row r="352" spans="5:9">
      <c r="E352" t="s">
        <v>6114</v>
      </c>
      <c r="F352" t="e">
        <f>VLOOKUP(E352,Sheet3!F:G,2,FALSE)</f>
        <v>#N/A</v>
      </c>
      <c r="H352" t="s">
        <v>5537</v>
      </c>
      <c r="I352" t="s">
        <v>6558</v>
      </c>
    </row>
    <row r="353" spans="5:9">
      <c r="E353" t="s">
        <v>6115</v>
      </c>
      <c r="F353" t="e">
        <f>VLOOKUP(E353,Sheet3!F:G,2,FALSE)</f>
        <v>#N/A</v>
      </c>
      <c r="H353" t="s">
        <v>5540</v>
      </c>
      <c r="I353" t="s">
        <v>6558</v>
      </c>
    </row>
    <row r="354" spans="5:9">
      <c r="E354" t="s">
        <v>3811</v>
      </c>
      <c r="F354" t="e">
        <f>VLOOKUP(E354,Sheet3!F:G,2,FALSE)</f>
        <v>#N/A</v>
      </c>
      <c r="H354" t="s">
        <v>5543</v>
      </c>
      <c r="I354" t="s">
        <v>6558</v>
      </c>
    </row>
    <row r="355" spans="5:9">
      <c r="E355" t="s">
        <v>6116</v>
      </c>
      <c r="F355" t="e">
        <f>VLOOKUP(E355,Sheet3!F:G,2,FALSE)</f>
        <v>#N/A</v>
      </c>
    </row>
    <row r="356" spans="5:9">
      <c r="E356" t="s">
        <v>6119</v>
      </c>
      <c r="F356" t="e">
        <f>VLOOKUP(E356,Sheet3!F:G,2,FALSE)</f>
        <v>#N/A</v>
      </c>
      <c r="H356" t="s">
        <v>5546</v>
      </c>
      <c r="I356" t="s">
        <v>6558</v>
      </c>
    </row>
    <row r="357" spans="5:9">
      <c r="E357" t="s">
        <v>6120</v>
      </c>
      <c r="F357" t="e">
        <f>VLOOKUP(E357,Sheet3!F:G,2,FALSE)</f>
        <v>#N/A</v>
      </c>
      <c r="H357" t="s">
        <v>5565</v>
      </c>
      <c r="I357" t="s">
        <v>6558</v>
      </c>
    </row>
    <row r="358" spans="5:9">
      <c r="E358" t="s">
        <v>6123</v>
      </c>
      <c r="F358" t="e">
        <f>VLOOKUP(E358,Sheet3!F:G,2,FALSE)</f>
        <v>#N/A</v>
      </c>
    </row>
    <row r="359" spans="5:9">
      <c r="E359" t="s">
        <v>6124</v>
      </c>
      <c r="F359" t="e">
        <f>VLOOKUP(E359,Sheet3!F:G,2,FALSE)</f>
        <v>#N/A</v>
      </c>
      <c r="H359" t="s">
        <v>5575</v>
      </c>
      <c r="I359" t="s">
        <v>6558</v>
      </c>
    </row>
    <row r="360" spans="5:9">
      <c r="E360" t="s">
        <v>6125</v>
      </c>
      <c r="F360" t="e">
        <f>VLOOKUP(E360,Sheet3!F:G,2,FALSE)</f>
        <v>#N/A</v>
      </c>
      <c r="H360" t="s">
        <v>5590</v>
      </c>
      <c r="I360" t="s">
        <v>6558</v>
      </c>
    </row>
    <row r="361" spans="5:9">
      <c r="E361" t="s">
        <v>6126</v>
      </c>
      <c r="F361" t="e">
        <f>VLOOKUP(E361,Sheet3!F:G,2,FALSE)</f>
        <v>#N/A</v>
      </c>
      <c r="H361" t="s">
        <v>5593</v>
      </c>
      <c r="I361" t="s">
        <v>6558</v>
      </c>
    </row>
    <row r="362" spans="5:9">
      <c r="E362" t="s">
        <v>6127</v>
      </c>
      <c r="F362" t="e">
        <f>VLOOKUP(E362,Sheet3!F:G,2,FALSE)</f>
        <v>#N/A</v>
      </c>
      <c r="H362" t="s">
        <v>5596</v>
      </c>
      <c r="I362" t="s">
        <v>6558</v>
      </c>
    </row>
    <row r="363" spans="5:9">
      <c r="E363" t="s">
        <v>6128</v>
      </c>
      <c r="F363" t="e">
        <f>VLOOKUP(E363,Sheet3!F:G,2,FALSE)</f>
        <v>#N/A</v>
      </c>
      <c r="H363" t="s">
        <v>5599</v>
      </c>
      <c r="I363" t="s">
        <v>6558</v>
      </c>
    </row>
    <row r="364" spans="5:9">
      <c r="E364" t="s">
        <v>6129</v>
      </c>
      <c r="F364" t="e">
        <f>VLOOKUP(E364,Sheet3!F:G,2,FALSE)</f>
        <v>#N/A</v>
      </c>
      <c r="H364" t="s">
        <v>5602</v>
      </c>
      <c r="I364" t="s">
        <v>6558</v>
      </c>
    </row>
    <row r="365" spans="5:9">
      <c r="E365" t="s">
        <v>6130</v>
      </c>
      <c r="F365" t="e">
        <f>VLOOKUP(E365,Sheet3!F:G,2,FALSE)</f>
        <v>#N/A</v>
      </c>
      <c r="H365" t="s">
        <v>5605</v>
      </c>
      <c r="I365" t="s">
        <v>6558</v>
      </c>
    </row>
    <row r="366" spans="5:9">
      <c r="E366" t="s">
        <v>6131</v>
      </c>
      <c r="F366" t="e">
        <f>VLOOKUP(E366,Sheet3!F:G,2,FALSE)</f>
        <v>#N/A</v>
      </c>
      <c r="H366" t="s">
        <v>5612</v>
      </c>
      <c r="I366" t="s">
        <v>6558</v>
      </c>
    </row>
    <row r="367" spans="5:9">
      <c r="E367" t="s">
        <v>6132</v>
      </c>
      <c r="F367" t="e">
        <f>VLOOKUP(E367,Sheet3!F:G,2,FALSE)</f>
        <v>#N/A</v>
      </c>
      <c r="H367" t="s">
        <v>5615</v>
      </c>
      <c r="I367" t="s">
        <v>6558</v>
      </c>
    </row>
    <row r="368" spans="5:9">
      <c r="E368" t="s">
        <v>6133</v>
      </c>
      <c r="F368" t="e">
        <f>VLOOKUP(E368,Sheet3!F:G,2,FALSE)</f>
        <v>#N/A</v>
      </c>
      <c r="H368" t="s">
        <v>5618</v>
      </c>
      <c r="I368" t="s">
        <v>6558</v>
      </c>
    </row>
    <row r="369" spans="5:9">
      <c r="E369" t="s">
        <v>6134</v>
      </c>
      <c r="F369" t="e">
        <f>VLOOKUP(E369,Sheet3!F:G,2,FALSE)</f>
        <v>#N/A</v>
      </c>
      <c r="H369" t="s">
        <v>5621</v>
      </c>
      <c r="I369" t="s">
        <v>6558</v>
      </c>
    </row>
    <row r="370" spans="5:9">
      <c r="E370" t="s">
        <v>6136</v>
      </c>
      <c r="F370" t="e">
        <f>VLOOKUP(E370,Sheet3!F:G,2,FALSE)</f>
        <v>#N/A</v>
      </c>
    </row>
    <row r="371" spans="5:9">
      <c r="E371" t="s">
        <v>6138</v>
      </c>
      <c r="F371" t="e">
        <f>VLOOKUP(E371,Sheet3!F:G,2,FALSE)</f>
        <v>#N/A</v>
      </c>
    </row>
    <row r="372" spans="5:9">
      <c r="E372" t="s">
        <v>6140</v>
      </c>
      <c r="F372" t="e">
        <f>VLOOKUP(E372,Sheet3!F:G,2,FALSE)</f>
        <v>#N/A</v>
      </c>
    </row>
    <row r="373" spans="5:9">
      <c r="E373" t="s">
        <v>6142</v>
      </c>
      <c r="F373" t="e">
        <f>VLOOKUP(E373,Sheet3!F:G,2,FALSE)</f>
        <v>#N/A</v>
      </c>
    </row>
    <row r="374" spans="5:9">
      <c r="E374" t="s">
        <v>6144</v>
      </c>
      <c r="F374" t="e">
        <f>VLOOKUP(E374,Sheet3!F:G,2,FALSE)</f>
        <v>#N/A</v>
      </c>
    </row>
    <row r="375" hidden="1" spans="5:9">
      <c r="E375" t="s">
        <v>6146</v>
      </c>
      <c r="F375">
        <f>VLOOKUP(E375,Sheet3!F:G,2,FALSE)</f>
        <v>0</v>
      </c>
    </row>
    <row r="376" spans="5:9">
      <c r="E376" t="s">
        <v>6150</v>
      </c>
      <c r="F376" t="e">
        <f>VLOOKUP(E376,Sheet3!F:G,2,FALSE)</f>
        <v>#N/A</v>
      </c>
    </row>
    <row r="377" hidden="1" spans="5:9">
      <c r="E377" t="s">
        <v>6153</v>
      </c>
      <c r="F377">
        <f>VLOOKUP(E377,Sheet3!F:G,2,FALSE)</f>
        <v>0</v>
      </c>
    </row>
    <row r="378" spans="5:9">
      <c r="E378" t="s">
        <v>6155</v>
      </c>
      <c r="F378" t="e">
        <f>VLOOKUP(E378,Sheet3!F:G,2,FALSE)</f>
        <v>#N/A</v>
      </c>
    </row>
    <row r="379" spans="5:9">
      <c r="E379" t="s">
        <v>3601</v>
      </c>
      <c r="F379" t="e">
        <f>VLOOKUP(E379,Sheet3!F:G,2,FALSE)</f>
        <v>#N/A</v>
      </c>
      <c r="H379" t="s">
        <v>5628</v>
      </c>
      <c r="I379" t="s">
        <v>6558</v>
      </c>
    </row>
    <row r="380" hidden="1" spans="5:9">
      <c r="E380" t="s">
        <v>6157</v>
      </c>
      <c r="F380">
        <f>VLOOKUP(E380,Sheet3!F:G,2,FALSE)</f>
        <v>0</v>
      </c>
    </row>
    <row r="381" spans="5:9">
      <c r="E381" t="s">
        <v>6160</v>
      </c>
      <c r="F381" t="e">
        <f>VLOOKUP(E381,Sheet3!F:G,2,FALSE)</f>
        <v>#N/A</v>
      </c>
      <c r="H381" t="s">
        <v>5631</v>
      </c>
      <c r="I381" t="s">
        <v>6558</v>
      </c>
    </row>
    <row r="382" spans="5:9">
      <c r="E382" t="s">
        <v>6161</v>
      </c>
      <c r="F382" t="e">
        <f>VLOOKUP(E382,Sheet3!F:G,2,FALSE)</f>
        <v>#N/A</v>
      </c>
      <c r="H382" t="s">
        <v>5634</v>
      </c>
      <c r="I382" t="s">
        <v>6558</v>
      </c>
    </row>
    <row r="383" hidden="1" spans="5:9">
      <c r="E383" t="s">
        <v>6163</v>
      </c>
      <c r="F383">
        <f>VLOOKUP(E383,Sheet3!F:G,2,FALSE)</f>
        <v>0</v>
      </c>
    </row>
    <row r="384" spans="5:9">
      <c r="E384" t="s">
        <v>6164</v>
      </c>
      <c r="F384" t="e">
        <f>VLOOKUP(E384,Sheet3!F:G,2,FALSE)</f>
        <v>#N/A</v>
      </c>
      <c r="H384" t="s">
        <v>5637</v>
      </c>
      <c r="I384" t="s">
        <v>6558</v>
      </c>
    </row>
    <row r="385" hidden="1" spans="5:9">
      <c r="E385" t="s">
        <v>6165</v>
      </c>
      <c r="F385">
        <f>VLOOKUP(E385,Sheet3!F:G,2,FALSE)</f>
        <v>0</v>
      </c>
    </row>
    <row r="386" spans="5:9">
      <c r="E386" t="s">
        <v>6168</v>
      </c>
      <c r="F386" t="e">
        <f>VLOOKUP(E386,Sheet3!F:G,2,FALSE)</f>
        <v>#N/A</v>
      </c>
      <c r="H386" t="s">
        <v>5646</v>
      </c>
      <c r="I386" t="s">
        <v>6558</v>
      </c>
    </row>
    <row r="387" spans="5:9">
      <c r="E387" t="s">
        <v>6169</v>
      </c>
      <c r="F387" t="e">
        <f>VLOOKUP(E387,Sheet3!F:G,2,FALSE)</f>
        <v>#N/A</v>
      </c>
      <c r="H387" t="s">
        <v>5649</v>
      </c>
      <c r="I387" t="s">
        <v>6558</v>
      </c>
    </row>
    <row r="388" spans="5:9">
      <c r="E388" t="s">
        <v>6170</v>
      </c>
      <c r="F388" t="e">
        <f>VLOOKUP(E388,Sheet3!F:G,2,FALSE)</f>
        <v>#N/A</v>
      </c>
    </row>
    <row r="389" spans="5:9">
      <c r="E389" t="s">
        <v>6172</v>
      </c>
      <c r="F389" t="e">
        <f>VLOOKUP(E389,Sheet3!F:G,2,FALSE)</f>
        <v>#N/A</v>
      </c>
      <c r="H389" t="s">
        <v>5665</v>
      </c>
      <c r="I389" t="s">
        <v>6558</v>
      </c>
    </row>
    <row r="390" spans="5:9">
      <c r="E390" t="s">
        <v>6173</v>
      </c>
      <c r="F390" t="e">
        <f>VLOOKUP(E390,Sheet3!F:G,2,FALSE)</f>
        <v>#N/A</v>
      </c>
    </row>
    <row r="391" hidden="1" spans="5:9">
      <c r="E391" t="s">
        <v>6175</v>
      </c>
      <c r="F391">
        <f>VLOOKUP(E391,Sheet3!F:G,2,FALSE)</f>
        <v>0</v>
      </c>
    </row>
    <row r="392" spans="5:9">
      <c r="E392" t="s">
        <v>6177</v>
      </c>
      <c r="F392" t="e">
        <f>VLOOKUP(E392,Sheet3!F:G,2,FALSE)</f>
        <v>#N/A</v>
      </c>
      <c r="H392" t="s">
        <v>5668</v>
      </c>
      <c r="I392" t="s">
        <v>6558</v>
      </c>
    </row>
    <row r="393" spans="5:9">
      <c r="E393" t="s">
        <v>6178</v>
      </c>
      <c r="F393" t="e">
        <f>VLOOKUP(E393,Sheet3!F:G,2,FALSE)</f>
        <v>#N/A</v>
      </c>
      <c r="H393" t="s">
        <v>5671</v>
      </c>
      <c r="I393" t="s">
        <v>6558</v>
      </c>
    </row>
    <row r="394" spans="5:9">
      <c r="E394" t="s">
        <v>6179</v>
      </c>
      <c r="F394" t="e">
        <f>VLOOKUP(E394,Sheet3!F:G,2,FALSE)</f>
        <v>#N/A</v>
      </c>
    </row>
    <row r="395" spans="5:9">
      <c r="E395" t="s">
        <v>6182</v>
      </c>
      <c r="F395" t="e">
        <f>VLOOKUP(E395,Sheet3!F:G,2,FALSE)</f>
        <v>#N/A</v>
      </c>
      <c r="H395" t="s">
        <v>5683</v>
      </c>
      <c r="I395" t="s">
        <v>6558</v>
      </c>
    </row>
    <row r="396" hidden="1" spans="5:9">
      <c r="E396" t="s">
        <v>6183</v>
      </c>
      <c r="F396">
        <f>VLOOKUP(E396,Sheet3!F:G,2,FALSE)</f>
        <v>0</v>
      </c>
    </row>
    <row r="397" spans="5:9">
      <c r="E397" t="s">
        <v>6185</v>
      </c>
      <c r="F397" t="e">
        <f>VLOOKUP(E397,Sheet3!F:G,2,FALSE)</f>
        <v>#N/A</v>
      </c>
      <c r="H397" t="s">
        <v>5686</v>
      </c>
      <c r="I397" t="s">
        <v>6558</v>
      </c>
    </row>
    <row r="398" hidden="1" spans="5:9">
      <c r="E398" t="s">
        <v>6186</v>
      </c>
      <c r="F398">
        <f>VLOOKUP(E398,Sheet3!F:G,2,FALSE)</f>
        <v>0</v>
      </c>
    </row>
    <row r="399" spans="5:9">
      <c r="E399" t="s">
        <v>6190</v>
      </c>
      <c r="F399" t="e">
        <f>VLOOKUP(E399,Sheet3!F:G,2,FALSE)</f>
        <v>#N/A</v>
      </c>
    </row>
    <row r="400" spans="5:9">
      <c r="E400" t="s">
        <v>6192</v>
      </c>
      <c r="F400" t="e">
        <f>VLOOKUP(E400,Sheet3!F:G,2,FALSE)</f>
        <v>#N/A</v>
      </c>
      <c r="H400" t="s">
        <v>5689</v>
      </c>
      <c r="I400" t="s">
        <v>6558</v>
      </c>
    </row>
    <row r="401" spans="5:9">
      <c r="E401" t="s">
        <v>6193</v>
      </c>
      <c r="F401" t="e">
        <f>VLOOKUP(E401,Sheet3!F:G,2,FALSE)</f>
        <v>#N/A</v>
      </c>
      <c r="H401" t="s">
        <v>5692</v>
      </c>
      <c r="I401" t="s">
        <v>6558</v>
      </c>
    </row>
    <row r="402" spans="5:9">
      <c r="E402" t="s">
        <v>6194</v>
      </c>
      <c r="F402" t="e">
        <f>VLOOKUP(E402,Sheet3!F:G,2,FALSE)</f>
        <v>#N/A</v>
      </c>
      <c r="H402" t="s">
        <v>5699</v>
      </c>
      <c r="I402" t="s">
        <v>6558</v>
      </c>
    </row>
    <row r="403" spans="5:9">
      <c r="E403" t="s">
        <v>6195</v>
      </c>
      <c r="F403" t="e">
        <f>VLOOKUP(E403,Sheet3!F:G,2,FALSE)</f>
        <v>#N/A</v>
      </c>
      <c r="H403" t="s">
        <v>5702</v>
      </c>
      <c r="I403" t="s">
        <v>6558</v>
      </c>
    </row>
    <row r="404" spans="5:9">
      <c r="E404" t="s">
        <v>6196</v>
      </c>
      <c r="F404" t="e">
        <f>VLOOKUP(E404,Sheet3!F:G,2,FALSE)</f>
        <v>#N/A</v>
      </c>
      <c r="H404" t="s">
        <v>5705</v>
      </c>
      <c r="I404" t="s">
        <v>6558</v>
      </c>
    </row>
    <row r="405" spans="5:9">
      <c r="E405" t="s">
        <v>6197</v>
      </c>
      <c r="F405" t="e">
        <f>VLOOKUP(E405,Sheet3!F:G,2,FALSE)</f>
        <v>#N/A</v>
      </c>
      <c r="H405" t="s">
        <v>5708</v>
      </c>
      <c r="I405" t="s">
        <v>6558</v>
      </c>
    </row>
    <row r="406" spans="5:9">
      <c r="E406" t="s">
        <v>6198</v>
      </c>
      <c r="F406" t="e">
        <f>VLOOKUP(E406,Sheet3!F:G,2,FALSE)</f>
        <v>#N/A</v>
      </c>
      <c r="H406" t="s">
        <v>5711</v>
      </c>
      <c r="I406" t="s">
        <v>6558</v>
      </c>
    </row>
    <row r="407" spans="5:9">
      <c r="E407" t="s">
        <v>6199</v>
      </c>
      <c r="F407" t="e">
        <f>VLOOKUP(E407,Sheet3!F:G,2,FALSE)</f>
        <v>#N/A</v>
      </c>
      <c r="H407" t="s">
        <v>5714</v>
      </c>
      <c r="I407" t="s">
        <v>6558</v>
      </c>
    </row>
    <row r="408" spans="5:9">
      <c r="E408" t="s">
        <v>6200</v>
      </c>
      <c r="F408" t="e">
        <f>VLOOKUP(E408,Sheet3!F:G,2,FALSE)</f>
        <v>#N/A</v>
      </c>
      <c r="H408" t="s">
        <v>5717</v>
      </c>
      <c r="I408" t="s">
        <v>6558</v>
      </c>
    </row>
    <row r="409" spans="5:9">
      <c r="E409" t="s">
        <v>6201</v>
      </c>
      <c r="F409" t="e">
        <f>VLOOKUP(E409,Sheet3!F:G,2,FALSE)</f>
        <v>#N/A</v>
      </c>
      <c r="H409" t="s">
        <v>5720</v>
      </c>
      <c r="I409" t="s">
        <v>6558</v>
      </c>
    </row>
    <row r="410" spans="5:9">
      <c r="E410" t="s">
        <v>6203</v>
      </c>
      <c r="F410" t="e">
        <f>VLOOKUP(E410,Sheet3!F:G,2,FALSE)</f>
        <v>#N/A</v>
      </c>
    </row>
    <row r="411" spans="5:9">
      <c r="E411" t="s">
        <v>6205</v>
      </c>
      <c r="F411" t="e">
        <f>VLOOKUP(E411,Sheet3!F:G,2,FALSE)</f>
        <v>#N/A</v>
      </c>
      <c r="H411" t="s">
        <v>5723</v>
      </c>
      <c r="I411" t="s">
        <v>6558</v>
      </c>
    </row>
    <row r="412" hidden="1" spans="5:9">
      <c r="E412" t="s">
        <v>6207</v>
      </c>
      <c r="F412">
        <f>VLOOKUP(E412,Sheet3!F:G,2,FALSE)</f>
        <v>0</v>
      </c>
    </row>
    <row r="413" spans="5:9">
      <c r="E413" t="s">
        <v>6208</v>
      </c>
      <c r="F413" t="e">
        <f>VLOOKUP(E413,Sheet3!F:G,2,FALSE)</f>
        <v>#N/A</v>
      </c>
      <c r="H413" t="s">
        <v>5726</v>
      </c>
      <c r="I413" t="s">
        <v>6558</v>
      </c>
    </row>
    <row r="414" spans="5:9">
      <c r="E414" t="s">
        <v>6210</v>
      </c>
      <c r="F414" t="e">
        <f>VLOOKUP(E414,Sheet3!F:G,2,FALSE)</f>
        <v>#N/A</v>
      </c>
    </row>
    <row r="415" spans="5:9">
      <c r="E415" t="s">
        <v>6213</v>
      </c>
      <c r="F415" t="e">
        <f>VLOOKUP(E415,Sheet3!F:G,2,FALSE)</f>
        <v>#N/A</v>
      </c>
    </row>
    <row r="416" spans="5:9">
      <c r="E416" t="s">
        <v>6215</v>
      </c>
      <c r="F416" t="e">
        <f>VLOOKUP(E416,Sheet3!F:G,2,FALSE)</f>
        <v>#N/A</v>
      </c>
      <c r="H416" t="s">
        <v>5729</v>
      </c>
      <c r="I416" t="s">
        <v>6558</v>
      </c>
    </row>
    <row r="417" hidden="1" spans="5:9">
      <c r="E417" t="s">
        <v>6216</v>
      </c>
      <c r="F417">
        <f>VLOOKUP(E417,Sheet3!F:G,2,FALSE)</f>
        <v>0</v>
      </c>
    </row>
    <row r="418" spans="5:9">
      <c r="E418" t="s">
        <v>6218</v>
      </c>
      <c r="F418" t="e">
        <f>VLOOKUP(E418,Sheet3!F:G,2,FALSE)</f>
        <v>#N/A</v>
      </c>
      <c r="H418" t="s">
        <v>5732</v>
      </c>
      <c r="I418" t="s">
        <v>6558</v>
      </c>
    </row>
    <row r="419" spans="5:9">
      <c r="E419" t="s">
        <v>6219</v>
      </c>
      <c r="F419" t="e">
        <f>VLOOKUP(E419,Sheet3!F:G,2,FALSE)</f>
        <v>#N/A</v>
      </c>
    </row>
    <row r="420" spans="5:9">
      <c r="E420" t="s">
        <v>6222</v>
      </c>
      <c r="F420" t="e">
        <f>VLOOKUP(E420,Sheet3!F:G,2,FALSE)</f>
        <v>#N/A</v>
      </c>
      <c r="H420" t="s">
        <v>5735</v>
      </c>
      <c r="I420" t="s">
        <v>6558</v>
      </c>
    </row>
    <row r="421" hidden="1" spans="5:9">
      <c r="E421" t="s">
        <v>6223</v>
      </c>
      <c r="F421">
        <f>VLOOKUP(E421,Sheet3!F:G,2,FALSE)</f>
        <v>0</v>
      </c>
    </row>
    <row r="422" spans="5:9">
      <c r="E422" t="s">
        <v>6225</v>
      </c>
      <c r="F422" t="e">
        <f>VLOOKUP(E422,Sheet3!F:G,2,FALSE)</f>
        <v>#N/A</v>
      </c>
      <c r="H422" t="s">
        <v>5740</v>
      </c>
      <c r="I422" t="s">
        <v>6558</v>
      </c>
    </row>
    <row r="423" spans="5:9">
      <c r="E423" t="s">
        <v>6226</v>
      </c>
      <c r="F423" t="e">
        <f>VLOOKUP(E423,Sheet3!F:G,2,FALSE)</f>
        <v>#N/A</v>
      </c>
      <c r="H423" t="s">
        <v>5743</v>
      </c>
      <c r="I423" t="s">
        <v>6558</v>
      </c>
    </row>
    <row r="424" spans="5:9">
      <c r="E424" t="s">
        <v>6227</v>
      </c>
      <c r="F424" t="e">
        <f>VLOOKUP(E424,Sheet3!F:G,2,FALSE)</f>
        <v>#N/A</v>
      </c>
      <c r="H424" t="s">
        <v>5746</v>
      </c>
      <c r="I424" t="s">
        <v>6558</v>
      </c>
    </row>
    <row r="425" spans="5:9">
      <c r="E425" t="s">
        <v>6228</v>
      </c>
      <c r="F425" t="e">
        <f>VLOOKUP(E425,Sheet3!F:G,2,FALSE)</f>
        <v>#N/A</v>
      </c>
      <c r="H425" t="s">
        <v>5751</v>
      </c>
      <c r="I425" t="s">
        <v>6558</v>
      </c>
    </row>
    <row r="426" spans="5:9">
      <c r="E426" t="s">
        <v>6229</v>
      </c>
      <c r="F426" t="e">
        <f>VLOOKUP(E426,Sheet3!F:G,2,FALSE)</f>
        <v>#N/A</v>
      </c>
      <c r="H426" t="s">
        <v>5754</v>
      </c>
      <c r="I426" t="s">
        <v>6558</v>
      </c>
    </row>
    <row r="427" spans="5:9">
      <c r="E427" t="s">
        <v>6230</v>
      </c>
      <c r="F427" t="e">
        <f>VLOOKUP(E427,Sheet3!F:G,2,FALSE)</f>
        <v>#N/A</v>
      </c>
    </row>
    <row r="428" spans="5:9">
      <c r="E428" t="s">
        <v>6232</v>
      </c>
      <c r="F428" t="e">
        <f>VLOOKUP(E428,Sheet3!F:G,2,FALSE)</f>
        <v>#N/A</v>
      </c>
      <c r="H428" t="s">
        <v>5759</v>
      </c>
      <c r="I428" t="s">
        <v>6558</v>
      </c>
    </row>
    <row r="429" spans="5:9">
      <c r="E429" t="s">
        <v>6233</v>
      </c>
      <c r="F429" t="e">
        <f>VLOOKUP(E429,Sheet3!F:G,2,FALSE)</f>
        <v>#N/A</v>
      </c>
      <c r="H429" t="s">
        <v>5768</v>
      </c>
      <c r="I429" t="s">
        <v>6558</v>
      </c>
    </row>
    <row r="430" spans="5:9">
      <c r="E430" t="s">
        <v>6234</v>
      </c>
      <c r="F430" t="e">
        <f>VLOOKUP(E430,Sheet3!F:G,2,FALSE)</f>
        <v>#N/A</v>
      </c>
      <c r="H430" t="s">
        <v>5771</v>
      </c>
      <c r="I430" t="s">
        <v>6558</v>
      </c>
    </row>
    <row r="431" spans="5:9">
      <c r="E431" t="s">
        <v>6235</v>
      </c>
      <c r="F431" t="e">
        <f>VLOOKUP(E431,Sheet3!F:G,2,FALSE)</f>
        <v>#N/A</v>
      </c>
      <c r="H431" t="s">
        <v>5776</v>
      </c>
      <c r="I431" t="s">
        <v>6558</v>
      </c>
    </row>
    <row r="432" spans="5:9">
      <c r="E432" t="s">
        <v>6236</v>
      </c>
      <c r="F432" t="e">
        <f>VLOOKUP(E432,Sheet3!F:G,2,FALSE)</f>
        <v>#N/A</v>
      </c>
      <c r="H432" t="s">
        <v>5781</v>
      </c>
      <c r="I432" t="s">
        <v>6558</v>
      </c>
    </row>
    <row r="433" spans="5:9">
      <c r="E433" t="s">
        <v>6237</v>
      </c>
      <c r="F433" t="e">
        <f>VLOOKUP(E433,Sheet3!F:G,2,FALSE)</f>
        <v>#N/A</v>
      </c>
      <c r="H433" t="s">
        <v>5785</v>
      </c>
      <c r="I433" t="s">
        <v>6558</v>
      </c>
    </row>
    <row r="434" spans="5:9">
      <c r="E434" t="s">
        <v>6238</v>
      </c>
      <c r="F434" t="e">
        <f>VLOOKUP(E434,Sheet3!F:G,2,FALSE)</f>
        <v>#N/A</v>
      </c>
      <c r="H434" t="s">
        <v>5788</v>
      </c>
      <c r="I434" t="s">
        <v>6558</v>
      </c>
    </row>
    <row r="435" spans="5:9">
      <c r="E435" t="s">
        <v>6239</v>
      </c>
      <c r="F435" t="e">
        <f>VLOOKUP(E435,Sheet3!F:G,2,FALSE)</f>
        <v>#N/A</v>
      </c>
      <c r="H435" t="s">
        <v>5793</v>
      </c>
      <c r="I435" t="s">
        <v>6558</v>
      </c>
    </row>
    <row r="436" spans="5:9">
      <c r="E436" t="s">
        <v>6240</v>
      </c>
      <c r="F436" t="e">
        <f>VLOOKUP(E436,Sheet3!F:G,2,FALSE)</f>
        <v>#N/A</v>
      </c>
      <c r="H436" t="s">
        <v>5796</v>
      </c>
      <c r="I436" t="s">
        <v>6558</v>
      </c>
    </row>
    <row r="437" hidden="1" spans="5:9">
      <c r="E437" t="s">
        <v>6241</v>
      </c>
      <c r="F437">
        <f>VLOOKUP(E437,Sheet3!F:G,2,FALSE)</f>
        <v>0</v>
      </c>
    </row>
    <row r="438" spans="5:9">
      <c r="E438" t="s">
        <v>6243</v>
      </c>
      <c r="F438" t="e">
        <f>VLOOKUP(E438,Sheet3!F:G,2,FALSE)</f>
        <v>#N/A</v>
      </c>
      <c r="H438" t="s">
        <v>5802</v>
      </c>
      <c r="I438" t="s">
        <v>6558</v>
      </c>
    </row>
    <row r="439" spans="5:9">
      <c r="E439" t="s">
        <v>6244</v>
      </c>
      <c r="F439" t="e">
        <f>VLOOKUP(E439,Sheet3!F:G,2,FALSE)</f>
        <v>#N/A</v>
      </c>
      <c r="H439" t="s">
        <v>5807</v>
      </c>
      <c r="I439" t="s">
        <v>6558</v>
      </c>
    </row>
    <row r="440" spans="5:9">
      <c r="E440" t="s">
        <v>6245</v>
      </c>
      <c r="F440" t="e">
        <f>VLOOKUP(E440,Sheet3!F:G,2,FALSE)</f>
        <v>#N/A</v>
      </c>
      <c r="H440" t="s">
        <v>5812</v>
      </c>
      <c r="I440" t="s">
        <v>6558</v>
      </c>
    </row>
    <row r="441" spans="5:9">
      <c r="E441" t="s">
        <v>6246</v>
      </c>
      <c r="F441" t="e">
        <f>VLOOKUP(E441,Sheet3!F:G,2,FALSE)</f>
        <v>#N/A</v>
      </c>
    </row>
    <row r="442" spans="5:9">
      <c r="E442" t="s">
        <v>6248</v>
      </c>
      <c r="F442" t="e">
        <f>VLOOKUP(E442,Sheet3!F:G,2,FALSE)</f>
        <v>#N/A</v>
      </c>
      <c r="H442" t="s">
        <v>5815</v>
      </c>
      <c r="I442" t="s">
        <v>6558</v>
      </c>
    </row>
    <row r="443" spans="5:9">
      <c r="E443" t="s">
        <v>6249</v>
      </c>
      <c r="F443" t="e">
        <f>VLOOKUP(E443,Sheet3!F:G,2,FALSE)</f>
        <v>#N/A</v>
      </c>
      <c r="H443" t="s">
        <v>5820</v>
      </c>
      <c r="I443" t="s">
        <v>6558</v>
      </c>
    </row>
    <row r="444" spans="5:9">
      <c r="E444" t="s">
        <v>6250</v>
      </c>
      <c r="F444" t="e">
        <f>VLOOKUP(E444,Sheet3!F:G,2,FALSE)</f>
        <v>#N/A</v>
      </c>
      <c r="H444" t="s">
        <v>5823</v>
      </c>
      <c r="I444" t="s">
        <v>6558</v>
      </c>
    </row>
    <row r="445" spans="5:9">
      <c r="E445" t="s">
        <v>6251</v>
      </c>
      <c r="F445" t="e">
        <f>VLOOKUP(E445,Sheet3!F:G,2,FALSE)</f>
        <v>#N/A</v>
      </c>
      <c r="H445" t="s">
        <v>5828</v>
      </c>
      <c r="I445" t="s">
        <v>6558</v>
      </c>
    </row>
    <row r="446" spans="5:9">
      <c r="E446" t="s">
        <v>6252</v>
      </c>
      <c r="F446" t="e">
        <f>VLOOKUP(E446,Sheet3!F:G,2,FALSE)</f>
        <v>#N/A</v>
      </c>
    </row>
    <row r="447" hidden="1" spans="5:9">
      <c r="E447" t="s">
        <v>6254</v>
      </c>
      <c r="F447">
        <f>VLOOKUP(E447,Sheet3!F:G,2,FALSE)</f>
        <v>0</v>
      </c>
    </row>
    <row r="448" spans="5:9">
      <c r="E448" t="s">
        <v>6256</v>
      </c>
      <c r="F448" t="e">
        <f>VLOOKUP(E448,Sheet3!F:G,2,FALSE)</f>
        <v>#N/A</v>
      </c>
    </row>
    <row r="449" spans="5:9">
      <c r="E449" t="s">
        <v>6258</v>
      </c>
      <c r="F449" t="e">
        <f>VLOOKUP(E449,Sheet3!F:G,2,FALSE)</f>
        <v>#N/A</v>
      </c>
      <c r="H449" t="s">
        <v>5836</v>
      </c>
      <c r="I449" t="s">
        <v>6558</v>
      </c>
    </row>
    <row r="450" spans="5:9">
      <c r="E450" t="s">
        <v>6259</v>
      </c>
      <c r="F450" t="e">
        <f>VLOOKUP(E450,Sheet3!F:G,2,FALSE)</f>
        <v>#N/A</v>
      </c>
      <c r="H450" t="s">
        <v>5841</v>
      </c>
      <c r="I450" t="s">
        <v>6558</v>
      </c>
    </row>
    <row r="451" spans="5:9">
      <c r="E451" t="s">
        <v>6261</v>
      </c>
      <c r="F451" t="e">
        <f>VLOOKUP(E451,Sheet3!F:G,2,FALSE)</f>
        <v>#N/A</v>
      </c>
    </row>
    <row r="452" hidden="1" spans="5:9">
      <c r="E452" t="s">
        <v>6262</v>
      </c>
      <c r="F452">
        <f>VLOOKUP(E452,Sheet3!F:G,2,FALSE)</f>
        <v>0</v>
      </c>
    </row>
    <row r="453" spans="5:9">
      <c r="E453" t="s">
        <v>6264</v>
      </c>
      <c r="F453" t="e">
        <f>VLOOKUP(E453,Sheet3!F:G,2,FALSE)</f>
        <v>#N/A</v>
      </c>
      <c r="H453" t="s">
        <v>5846</v>
      </c>
      <c r="I453" t="s">
        <v>6558</v>
      </c>
    </row>
    <row r="454" hidden="1" spans="5:9">
      <c r="E454" t="s">
        <v>6265</v>
      </c>
      <c r="F454">
        <f>VLOOKUP(E454,Sheet3!F:G,2,FALSE)</f>
        <v>0</v>
      </c>
    </row>
    <row r="455" spans="5:9">
      <c r="E455" t="s">
        <v>6268</v>
      </c>
      <c r="F455" t="e">
        <f>VLOOKUP(E455,Sheet3!F:G,2,FALSE)</f>
        <v>#N/A</v>
      </c>
    </row>
    <row r="456" spans="5:9">
      <c r="E456" t="s">
        <v>6270</v>
      </c>
      <c r="F456" t="e">
        <f>VLOOKUP(E456,Sheet3!F:G,2,FALSE)</f>
        <v>#N/A</v>
      </c>
      <c r="H456" t="s">
        <v>5851</v>
      </c>
      <c r="I456" t="s">
        <v>6558</v>
      </c>
    </row>
    <row r="457" hidden="1" spans="5:9">
      <c r="E457" t="s">
        <v>6271</v>
      </c>
      <c r="F457">
        <f>VLOOKUP(E457,Sheet3!F:G,2,FALSE)</f>
        <v>0</v>
      </c>
    </row>
    <row r="458" spans="5:9">
      <c r="E458" t="s">
        <v>6272</v>
      </c>
      <c r="F458" t="e">
        <f>VLOOKUP(E458,Sheet3!F:G,2,FALSE)</f>
        <v>#N/A</v>
      </c>
      <c r="H458" t="s">
        <v>5858</v>
      </c>
      <c r="I458" t="s">
        <v>6558</v>
      </c>
    </row>
    <row r="459" hidden="1" spans="5:9">
      <c r="E459" t="s">
        <v>6276</v>
      </c>
      <c r="F459">
        <f>VLOOKUP(E459,Sheet3!F:G,2,FALSE)</f>
        <v>0</v>
      </c>
    </row>
    <row r="460" spans="5:9">
      <c r="E460" t="s">
        <v>6279</v>
      </c>
      <c r="F460" t="e">
        <f>VLOOKUP(E460,Sheet3!F:G,2,FALSE)</f>
        <v>#N/A</v>
      </c>
      <c r="H460" t="s">
        <v>5861</v>
      </c>
      <c r="I460" t="s">
        <v>6558</v>
      </c>
    </row>
    <row r="461" spans="5:9">
      <c r="E461" t="s">
        <v>6280</v>
      </c>
      <c r="F461" t="e">
        <f>VLOOKUP(E461,Sheet3!F:G,2,FALSE)</f>
        <v>#N/A</v>
      </c>
      <c r="H461" t="s">
        <v>5866</v>
      </c>
      <c r="I461" t="s">
        <v>6558</v>
      </c>
    </row>
    <row r="462" spans="5:9">
      <c r="E462" t="s">
        <v>6281</v>
      </c>
      <c r="F462" t="e">
        <f>VLOOKUP(E462,Sheet3!F:G,2,FALSE)</f>
        <v>#N/A</v>
      </c>
      <c r="H462" t="s">
        <v>1077</v>
      </c>
      <c r="I462" t="s">
        <v>6558</v>
      </c>
    </row>
    <row r="463" spans="5:9">
      <c r="E463" t="s">
        <v>6282</v>
      </c>
      <c r="F463" t="e">
        <f>VLOOKUP(E463,Sheet3!F:G,2,FALSE)</f>
        <v>#N/A</v>
      </c>
      <c r="H463" t="s">
        <v>5878</v>
      </c>
      <c r="I463" t="s">
        <v>6558</v>
      </c>
    </row>
    <row r="464" spans="5:9">
      <c r="E464" t="s">
        <v>6283</v>
      </c>
      <c r="F464" t="e">
        <f>VLOOKUP(E464,Sheet3!F:G,2,FALSE)</f>
        <v>#N/A</v>
      </c>
      <c r="H464" t="s">
        <v>5881</v>
      </c>
      <c r="I464" t="s">
        <v>6558</v>
      </c>
    </row>
    <row r="465" spans="5:9">
      <c r="E465" t="s">
        <v>6284</v>
      </c>
      <c r="F465" t="e">
        <f>VLOOKUP(E465,Sheet3!F:G,2,FALSE)</f>
        <v>#N/A</v>
      </c>
      <c r="H465" t="s">
        <v>5887</v>
      </c>
      <c r="I465" t="s">
        <v>6558</v>
      </c>
    </row>
    <row r="466" spans="5:9">
      <c r="E466" t="s">
        <v>6285</v>
      </c>
      <c r="F466" t="e">
        <f>VLOOKUP(E466,Sheet3!F:G,2,FALSE)</f>
        <v>#N/A</v>
      </c>
      <c r="H466" t="s">
        <v>5890</v>
      </c>
      <c r="I466" t="s">
        <v>6558</v>
      </c>
    </row>
    <row r="467" spans="5:9">
      <c r="E467" t="s">
        <v>6286</v>
      </c>
      <c r="F467" t="e">
        <f>VLOOKUP(E467,Sheet3!F:G,2,FALSE)</f>
        <v>#N/A</v>
      </c>
      <c r="H467" t="s">
        <v>5893</v>
      </c>
      <c r="I467" t="s">
        <v>6558</v>
      </c>
    </row>
    <row r="468" spans="5:9">
      <c r="E468" t="s">
        <v>6287</v>
      </c>
      <c r="F468" t="e">
        <f>VLOOKUP(E468,Sheet3!F:G,2,FALSE)</f>
        <v>#N/A</v>
      </c>
      <c r="H468" t="s">
        <v>5896</v>
      </c>
      <c r="I468" t="s">
        <v>6558</v>
      </c>
    </row>
    <row r="469" spans="5:9">
      <c r="E469" t="s">
        <v>6288</v>
      </c>
      <c r="F469" t="e">
        <f>VLOOKUP(E469,Sheet3!F:G,2,FALSE)</f>
        <v>#N/A</v>
      </c>
    </row>
    <row r="470" hidden="1" spans="5:9">
      <c r="E470" t="s">
        <v>6290</v>
      </c>
      <c r="F470">
        <f>VLOOKUP(E470,Sheet3!F:G,2,FALSE)</f>
        <v>0</v>
      </c>
    </row>
    <row r="471" spans="5:9">
      <c r="E471" t="s">
        <v>6292</v>
      </c>
      <c r="F471" t="e">
        <f>VLOOKUP(E471,Sheet3!F:G,2,FALSE)</f>
        <v>#N/A</v>
      </c>
      <c r="H471" t="s">
        <v>5905</v>
      </c>
      <c r="I471" t="s">
        <v>6558</v>
      </c>
    </row>
    <row r="472" spans="5:9">
      <c r="E472" t="s">
        <v>6293</v>
      </c>
      <c r="F472" t="e">
        <f>VLOOKUP(E472,Sheet3!F:G,2,FALSE)</f>
        <v>#N/A</v>
      </c>
      <c r="H472" t="s">
        <v>5908</v>
      </c>
      <c r="I472" t="s">
        <v>6558</v>
      </c>
    </row>
    <row r="473" spans="5:9">
      <c r="E473" t="s">
        <v>6294</v>
      </c>
      <c r="F473" t="e">
        <f>VLOOKUP(E473,Sheet3!F:G,2,FALSE)</f>
        <v>#N/A</v>
      </c>
      <c r="H473" t="s">
        <v>5911</v>
      </c>
      <c r="I473" t="s">
        <v>6558</v>
      </c>
    </row>
    <row r="474" spans="5:9">
      <c r="E474" t="s">
        <v>6295</v>
      </c>
      <c r="F474" t="e">
        <f>VLOOKUP(E474,Sheet3!F:G,2,FALSE)</f>
        <v>#N/A</v>
      </c>
      <c r="H474" t="s">
        <v>5914</v>
      </c>
      <c r="I474" t="s">
        <v>6558</v>
      </c>
    </row>
    <row r="475" spans="5:9">
      <c r="E475" t="s">
        <v>6296</v>
      </c>
      <c r="F475" t="e">
        <f>VLOOKUP(E475,Sheet3!F:G,2,FALSE)</f>
        <v>#N/A</v>
      </c>
      <c r="H475" t="s">
        <v>5917</v>
      </c>
      <c r="I475" t="s">
        <v>6558</v>
      </c>
    </row>
    <row r="476" spans="5:9">
      <c r="E476" t="s">
        <v>6297</v>
      </c>
      <c r="F476" t="e">
        <f>VLOOKUP(E476,Sheet3!F:G,2,FALSE)</f>
        <v>#N/A</v>
      </c>
      <c r="H476" t="s">
        <v>5920</v>
      </c>
      <c r="I476" t="s">
        <v>6558</v>
      </c>
    </row>
    <row r="477" spans="5:9">
      <c r="E477" t="s">
        <v>6298</v>
      </c>
      <c r="F477" t="e">
        <f>VLOOKUP(E477,Sheet3!F:G,2,FALSE)</f>
        <v>#N/A</v>
      </c>
    </row>
    <row r="478" spans="5:9">
      <c r="E478" t="s">
        <v>6300</v>
      </c>
      <c r="F478" t="e">
        <f>VLOOKUP(E478,Sheet3!F:G,2,FALSE)</f>
        <v>#N/A</v>
      </c>
      <c r="H478" t="s">
        <v>5925</v>
      </c>
      <c r="I478" t="s">
        <v>6558</v>
      </c>
    </row>
    <row r="479" hidden="1" spans="5:9">
      <c r="E479" t="s">
        <v>6301</v>
      </c>
      <c r="F479">
        <f>VLOOKUP(E479,Sheet3!F:G,2,FALSE)</f>
        <v>0</v>
      </c>
    </row>
    <row r="480" spans="5:9">
      <c r="E480" t="s">
        <v>6303</v>
      </c>
      <c r="F480" t="e">
        <f>VLOOKUP(E480,Sheet3!F:G,2,FALSE)</f>
        <v>#N/A</v>
      </c>
      <c r="H480" t="s">
        <v>5930</v>
      </c>
      <c r="I480" t="s">
        <v>6558</v>
      </c>
    </row>
    <row r="481" spans="5:9">
      <c r="E481" t="s">
        <v>6304</v>
      </c>
      <c r="F481" t="e">
        <f>VLOOKUP(E481,Sheet3!F:G,2,FALSE)</f>
        <v>#N/A</v>
      </c>
      <c r="H481" t="s">
        <v>5936</v>
      </c>
      <c r="I481" t="s">
        <v>6558</v>
      </c>
    </row>
    <row r="482" spans="5:9">
      <c r="E482" t="s">
        <v>6305</v>
      </c>
      <c r="F482" t="e">
        <f>VLOOKUP(E482,Sheet3!F:G,2,FALSE)</f>
        <v>#N/A</v>
      </c>
      <c r="H482" t="s">
        <v>5939</v>
      </c>
      <c r="I482" t="s">
        <v>6558</v>
      </c>
    </row>
    <row r="483" hidden="1" spans="5:9">
      <c r="E483" t="s">
        <v>6306</v>
      </c>
      <c r="F483">
        <f>VLOOKUP(E483,Sheet3!F:G,2,FALSE)</f>
        <v>0</v>
      </c>
    </row>
    <row r="484" hidden="1" spans="5:9">
      <c r="E484" t="s">
        <v>6309</v>
      </c>
      <c r="F484">
        <f>VLOOKUP(E484,Sheet3!F:G,2,FALSE)</f>
        <v>0</v>
      </c>
    </row>
    <row r="485" spans="5:9">
      <c r="E485" t="s">
        <v>6313</v>
      </c>
      <c r="F485" t="e">
        <f>VLOOKUP(E485,Sheet3!F:G,2,FALSE)</f>
        <v>#N/A</v>
      </c>
      <c r="H485" t="s">
        <v>5941</v>
      </c>
      <c r="I485" t="s">
        <v>6558</v>
      </c>
    </row>
    <row r="486" spans="5:9">
      <c r="E486" t="s">
        <v>6314</v>
      </c>
      <c r="F486" t="e">
        <f>VLOOKUP(E486,Sheet3!F:G,2,FALSE)</f>
        <v>#N/A</v>
      </c>
    </row>
    <row r="487" spans="5:9">
      <c r="E487" t="s">
        <v>6317</v>
      </c>
      <c r="F487" t="e">
        <f>VLOOKUP(E487,Sheet3!F:G,2,FALSE)</f>
        <v>#N/A</v>
      </c>
      <c r="H487" t="s">
        <v>5943</v>
      </c>
      <c r="I487" t="s">
        <v>6558</v>
      </c>
    </row>
    <row r="488" spans="5:9">
      <c r="E488" t="s">
        <v>6318</v>
      </c>
      <c r="F488" t="e">
        <f>VLOOKUP(E488,Sheet3!F:G,2,FALSE)</f>
        <v>#N/A</v>
      </c>
      <c r="H488" t="s">
        <v>5945</v>
      </c>
      <c r="I488" t="s">
        <v>6558</v>
      </c>
    </row>
    <row r="489" hidden="1" spans="5:9">
      <c r="E489" t="s">
        <v>6319</v>
      </c>
      <c r="F489">
        <f>VLOOKUP(E489,Sheet3!F:G,2,FALSE)</f>
        <v>0</v>
      </c>
    </row>
    <row r="490" hidden="1" spans="5:9">
      <c r="E490" t="s">
        <v>6321</v>
      </c>
      <c r="F490">
        <f>VLOOKUP(E490,Sheet3!F:G,2,FALSE)</f>
        <v>0</v>
      </c>
    </row>
    <row r="491" spans="5:9">
      <c r="E491" t="s">
        <v>6323</v>
      </c>
      <c r="F491" t="e">
        <f>VLOOKUP(E491,Sheet3!F:G,2,FALSE)</f>
        <v>#N/A</v>
      </c>
      <c r="H491" t="s">
        <v>5949</v>
      </c>
      <c r="I491" t="s">
        <v>6558</v>
      </c>
    </row>
    <row r="492" spans="5:9">
      <c r="E492" t="s">
        <v>6324</v>
      </c>
      <c r="F492" t="e">
        <f>VLOOKUP(E492,Sheet3!F:G,2,FALSE)</f>
        <v>#N/A</v>
      </c>
      <c r="H492" t="s">
        <v>5951</v>
      </c>
      <c r="I492" t="s">
        <v>6558</v>
      </c>
    </row>
    <row r="493" spans="5:9">
      <c r="E493" t="s">
        <v>6325</v>
      </c>
      <c r="F493" t="e">
        <f>VLOOKUP(E493,Sheet3!F:G,2,FALSE)</f>
        <v>#N/A</v>
      </c>
      <c r="H493" t="s">
        <v>5953</v>
      </c>
      <c r="I493" t="s">
        <v>6558</v>
      </c>
    </row>
    <row r="494" spans="5:9">
      <c r="E494" t="s">
        <v>6326</v>
      </c>
      <c r="F494" t="e">
        <f>VLOOKUP(E494,Sheet3!F:G,2,FALSE)</f>
        <v>#N/A</v>
      </c>
    </row>
    <row r="495" spans="5:9">
      <c r="E495" t="s">
        <v>6329</v>
      </c>
      <c r="F495" t="e">
        <f>VLOOKUP(E495,Sheet3!F:G,2,FALSE)</f>
        <v>#N/A</v>
      </c>
      <c r="H495" t="s">
        <v>5957</v>
      </c>
      <c r="I495" t="s">
        <v>6558</v>
      </c>
    </row>
    <row r="496" spans="5:9">
      <c r="E496" t="s">
        <v>6330</v>
      </c>
      <c r="F496" t="e">
        <f>VLOOKUP(E496,Sheet3!F:G,2,FALSE)</f>
        <v>#N/A</v>
      </c>
      <c r="H496" t="s">
        <v>5959</v>
      </c>
      <c r="I496" t="s">
        <v>6558</v>
      </c>
    </row>
    <row r="497" hidden="1" spans="5:9">
      <c r="E497" t="s">
        <v>6331</v>
      </c>
      <c r="F497">
        <f>VLOOKUP(E497,Sheet3!F:G,2,FALSE)</f>
        <v>0</v>
      </c>
    </row>
    <row r="498" spans="5:9">
      <c r="E498" t="s">
        <v>6333</v>
      </c>
      <c r="F498" t="e">
        <f>VLOOKUP(E498,Sheet3!F:G,2,FALSE)</f>
        <v>#N/A</v>
      </c>
      <c r="H498" t="s">
        <v>5961</v>
      </c>
      <c r="I498" t="s">
        <v>6558</v>
      </c>
    </row>
    <row r="499" spans="5:9">
      <c r="E499" t="s">
        <v>6334</v>
      </c>
      <c r="F499" t="e">
        <f>VLOOKUP(E499,Sheet3!F:G,2,FALSE)</f>
        <v>#N/A</v>
      </c>
    </row>
    <row r="500" spans="5:9">
      <c r="E500" t="s">
        <v>6337</v>
      </c>
      <c r="F500" t="e">
        <f>VLOOKUP(E500,Sheet3!F:G,2,FALSE)</f>
        <v>#N/A</v>
      </c>
    </row>
    <row r="501" spans="5:9">
      <c r="E501" t="s">
        <v>6339</v>
      </c>
      <c r="F501" t="e">
        <f>VLOOKUP(E501,Sheet3!F:G,2,FALSE)</f>
        <v>#N/A</v>
      </c>
      <c r="H501" t="s">
        <v>5963</v>
      </c>
      <c r="I501" t="s">
        <v>6558</v>
      </c>
    </row>
    <row r="502" hidden="1" spans="5:9">
      <c r="E502" t="s">
        <v>6340</v>
      </c>
      <c r="F502">
        <f>VLOOKUP(E502,Sheet3!F:G,2,FALSE)</f>
        <v>0</v>
      </c>
    </row>
    <row r="503" spans="5:9">
      <c r="E503" t="s">
        <v>6342</v>
      </c>
      <c r="F503" t="e">
        <f>VLOOKUP(E503,Sheet3!F:G,2,FALSE)</f>
        <v>#N/A</v>
      </c>
      <c r="H503" t="s">
        <v>5965</v>
      </c>
      <c r="I503" t="s">
        <v>6558</v>
      </c>
    </row>
    <row r="504" spans="5:9">
      <c r="E504" t="s">
        <v>6343</v>
      </c>
      <c r="F504" t="e">
        <f>VLOOKUP(E504,Sheet3!F:G,2,FALSE)</f>
        <v>#N/A</v>
      </c>
      <c r="H504" t="s">
        <v>5967</v>
      </c>
      <c r="I504" t="s">
        <v>6558</v>
      </c>
    </row>
    <row r="505" spans="5:9">
      <c r="E505" t="s">
        <v>6344</v>
      </c>
      <c r="F505" t="e">
        <f>VLOOKUP(E505,Sheet3!F:G,2,FALSE)</f>
        <v>#N/A</v>
      </c>
      <c r="H505" t="s">
        <v>5969</v>
      </c>
      <c r="I505" t="s">
        <v>6558</v>
      </c>
    </row>
    <row r="506" spans="5:9">
      <c r="E506" t="s">
        <v>6345</v>
      </c>
      <c r="F506" t="e">
        <f>VLOOKUP(E506,Sheet3!F:G,2,FALSE)</f>
        <v>#N/A</v>
      </c>
      <c r="H506" t="s">
        <v>5971</v>
      </c>
      <c r="I506" t="s">
        <v>6558</v>
      </c>
    </row>
    <row r="507" spans="5:9">
      <c r="E507" t="s">
        <v>6346</v>
      </c>
      <c r="F507" t="e">
        <f>VLOOKUP(E507,Sheet3!F:G,2,FALSE)</f>
        <v>#N/A</v>
      </c>
      <c r="H507" t="s">
        <v>5973</v>
      </c>
      <c r="I507" t="s">
        <v>6558</v>
      </c>
    </row>
    <row r="508" spans="5:9">
      <c r="E508" t="s">
        <v>6347</v>
      </c>
      <c r="F508" t="e">
        <f>VLOOKUP(E508,Sheet3!F:G,2,FALSE)</f>
        <v>#N/A</v>
      </c>
      <c r="H508" t="s">
        <v>5975</v>
      </c>
      <c r="I508" t="s">
        <v>6558</v>
      </c>
    </row>
    <row r="509" spans="5:9">
      <c r="E509" t="s">
        <v>6348</v>
      </c>
      <c r="F509" t="e">
        <f>VLOOKUP(E509,Sheet3!F:G,2,FALSE)</f>
        <v>#N/A</v>
      </c>
      <c r="H509" t="s">
        <v>5977</v>
      </c>
      <c r="I509" t="s">
        <v>6558</v>
      </c>
    </row>
    <row r="510" spans="5:9">
      <c r="E510" t="s">
        <v>6349</v>
      </c>
      <c r="F510" t="e">
        <f>VLOOKUP(E510,Sheet3!F:G,2,FALSE)</f>
        <v>#N/A</v>
      </c>
      <c r="H510" t="s">
        <v>5979</v>
      </c>
      <c r="I510" t="s">
        <v>6558</v>
      </c>
    </row>
    <row r="511" spans="5:9">
      <c r="E511" t="s">
        <v>6350</v>
      </c>
      <c r="F511" t="e">
        <f>VLOOKUP(E511,Sheet3!F:G,2,FALSE)</f>
        <v>#N/A</v>
      </c>
      <c r="H511" t="s">
        <v>5981</v>
      </c>
      <c r="I511" t="s">
        <v>6558</v>
      </c>
    </row>
    <row r="512" spans="5:9">
      <c r="E512" t="s">
        <v>6351</v>
      </c>
      <c r="F512" t="e">
        <f>VLOOKUP(E512,Sheet3!F:G,2,FALSE)</f>
        <v>#N/A</v>
      </c>
      <c r="H512" t="s">
        <v>5983</v>
      </c>
      <c r="I512" t="s">
        <v>6558</v>
      </c>
    </row>
    <row r="513" spans="5:9">
      <c r="E513" t="s">
        <v>6352</v>
      </c>
      <c r="F513" t="e">
        <f>VLOOKUP(E513,Sheet3!F:G,2,FALSE)</f>
        <v>#N/A</v>
      </c>
      <c r="H513" t="s">
        <v>5985</v>
      </c>
      <c r="I513" t="s">
        <v>6558</v>
      </c>
    </row>
    <row r="514" spans="5:9">
      <c r="E514" t="s">
        <v>6353</v>
      </c>
      <c r="F514" t="e">
        <f>VLOOKUP(E514,Sheet3!F:G,2,FALSE)</f>
        <v>#N/A</v>
      </c>
      <c r="H514" t="s">
        <v>5987</v>
      </c>
      <c r="I514" t="s">
        <v>6558</v>
      </c>
    </row>
    <row r="515" spans="5:9">
      <c r="E515" t="s">
        <v>6354</v>
      </c>
      <c r="F515" t="e">
        <f>VLOOKUP(E515,Sheet3!F:G,2,FALSE)</f>
        <v>#N/A</v>
      </c>
      <c r="H515" t="s">
        <v>5994</v>
      </c>
      <c r="I515" t="s">
        <v>6558</v>
      </c>
    </row>
    <row r="516" spans="5:9">
      <c r="E516" t="s">
        <v>6355</v>
      </c>
      <c r="F516" t="e">
        <f>VLOOKUP(E516,Sheet3!F:G,2,FALSE)</f>
        <v>#N/A</v>
      </c>
      <c r="H516" t="s">
        <v>5997</v>
      </c>
      <c r="I516" t="s">
        <v>6558</v>
      </c>
    </row>
    <row r="517" spans="5:9">
      <c r="E517" t="s">
        <v>6356</v>
      </c>
      <c r="F517" t="e">
        <f>VLOOKUP(E517,Sheet3!F:G,2,FALSE)</f>
        <v>#N/A</v>
      </c>
      <c r="H517" t="s">
        <v>6004</v>
      </c>
      <c r="I517" t="s">
        <v>6557</v>
      </c>
    </row>
    <row r="518" spans="5:9">
      <c r="E518" t="s">
        <v>6357</v>
      </c>
      <c r="F518" t="e">
        <f>VLOOKUP(E518,Sheet3!F:G,2,FALSE)</f>
        <v>#N/A</v>
      </c>
      <c r="H518" t="s">
        <v>6004</v>
      </c>
      <c r="I518" t="s">
        <v>6558</v>
      </c>
    </row>
    <row r="519" spans="5:9">
      <c r="E519" t="s">
        <v>6360</v>
      </c>
      <c r="F519" t="e">
        <f>VLOOKUP(E519,Sheet3!F:G,2,FALSE)</f>
        <v>#N/A</v>
      </c>
    </row>
    <row r="520" spans="5:9">
      <c r="E520" t="s">
        <v>6362</v>
      </c>
      <c r="F520" t="e">
        <f>VLOOKUP(E520,Sheet3!F:G,2,FALSE)</f>
        <v>#N/A</v>
      </c>
      <c r="H520" t="s">
        <v>6007</v>
      </c>
      <c r="I520" t="s">
        <v>6558</v>
      </c>
    </row>
    <row r="521" spans="5:9">
      <c r="E521" t="s">
        <v>6363</v>
      </c>
      <c r="F521" t="e">
        <f>VLOOKUP(E521,Sheet3!F:G,2,FALSE)</f>
        <v>#N/A</v>
      </c>
      <c r="H521" t="s">
        <v>6015</v>
      </c>
      <c r="I521" t="s">
        <v>6558</v>
      </c>
    </row>
    <row r="522" spans="5:9">
      <c r="E522" t="s">
        <v>6365</v>
      </c>
      <c r="F522" t="e">
        <f>VLOOKUP(E522,Sheet3!F:G,2,FALSE)</f>
        <v>#N/A</v>
      </c>
    </row>
    <row r="523" spans="5:9">
      <c r="E523" t="s">
        <v>6366</v>
      </c>
      <c r="F523" t="e">
        <f>VLOOKUP(E523,Sheet3!F:G,2,FALSE)</f>
        <v>#N/A</v>
      </c>
    </row>
    <row r="524" spans="5:9">
      <c r="E524" t="s">
        <v>6369</v>
      </c>
      <c r="F524" t="e">
        <f>VLOOKUP(E524,Sheet3!F:G,2,FALSE)</f>
        <v>#N/A</v>
      </c>
      <c r="H524" t="s">
        <v>6019</v>
      </c>
      <c r="I524" t="s">
        <v>6558</v>
      </c>
    </row>
    <row r="525" spans="5:9">
      <c r="E525" t="s">
        <v>6370</v>
      </c>
      <c r="F525" t="e">
        <f>VLOOKUP(E525,Sheet3!F:G,2,FALSE)</f>
        <v>#N/A</v>
      </c>
      <c r="H525" t="s">
        <v>6021</v>
      </c>
      <c r="I525" t="s">
        <v>6558</v>
      </c>
    </row>
    <row r="526" spans="5:9">
      <c r="E526" t="s">
        <v>6371</v>
      </c>
      <c r="F526" t="e">
        <f>VLOOKUP(E526,Sheet3!F:G,2,FALSE)</f>
        <v>#N/A</v>
      </c>
      <c r="H526" t="s">
        <v>6027</v>
      </c>
      <c r="I526" t="s">
        <v>6558</v>
      </c>
    </row>
    <row r="527" spans="5:9">
      <c r="E527" t="s">
        <v>6372</v>
      </c>
      <c r="F527" t="e">
        <f>VLOOKUP(E527,Sheet3!F:G,2,FALSE)</f>
        <v>#N/A</v>
      </c>
      <c r="H527" t="s">
        <v>6029</v>
      </c>
      <c r="I527" t="s">
        <v>6558</v>
      </c>
    </row>
    <row r="528" spans="5:9">
      <c r="E528" t="s">
        <v>6373</v>
      </c>
      <c r="F528" t="e">
        <f>VLOOKUP(E528,Sheet3!F:G,2,FALSE)</f>
        <v>#N/A</v>
      </c>
      <c r="H528" t="s">
        <v>6031</v>
      </c>
      <c r="I528" t="s">
        <v>6558</v>
      </c>
    </row>
    <row r="529" spans="5:9">
      <c r="E529" t="s">
        <v>6374</v>
      </c>
      <c r="F529" t="e">
        <f>VLOOKUP(E529,Sheet3!F:G,2,FALSE)</f>
        <v>#N/A</v>
      </c>
      <c r="H529" t="s">
        <v>6033</v>
      </c>
      <c r="I529" t="s">
        <v>6558</v>
      </c>
    </row>
    <row r="530" spans="5:9">
      <c r="E530" t="s">
        <v>6376</v>
      </c>
      <c r="F530" t="e">
        <f>VLOOKUP(E530,Sheet3!F:G,2,FALSE)</f>
        <v>#N/A</v>
      </c>
    </row>
    <row r="531" spans="5:9">
      <c r="E531" t="s">
        <v>6377</v>
      </c>
      <c r="F531" t="e">
        <f>VLOOKUP(E531,Sheet3!F:G,2,FALSE)</f>
        <v>#N/A</v>
      </c>
      <c r="H531" t="s">
        <v>6039</v>
      </c>
      <c r="I531" t="s">
        <v>6558</v>
      </c>
    </row>
    <row r="532" spans="5:9">
      <c r="E532" t="s">
        <v>6378</v>
      </c>
      <c r="F532" t="e">
        <f>VLOOKUP(E532,Sheet3!F:G,2,FALSE)</f>
        <v>#N/A</v>
      </c>
      <c r="H532" t="s">
        <v>6041</v>
      </c>
      <c r="I532" t="s">
        <v>6558</v>
      </c>
    </row>
    <row r="533" spans="5:9">
      <c r="E533" t="s">
        <v>6379</v>
      </c>
      <c r="F533" t="e">
        <f>VLOOKUP(E533,Sheet3!F:G,2,FALSE)</f>
        <v>#N/A</v>
      </c>
      <c r="H533" t="s">
        <v>6043</v>
      </c>
      <c r="I533" t="s">
        <v>6558</v>
      </c>
    </row>
    <row r="534" spans="5:9">
      <c r="E534" t="s">
        <v>6382</v>
      </c>
      <c r="F534" t="e">
        <f>VLOOKUP(E534,Sheet3!F:G,2,FALSE)</f>
        <v>#N/A</v>
      </c>
      <c r="H534" t="s">
        <v>6045</v>
      </c>
      <c r="I534" t="s">
        <v>6558</v>
      </c>
    </row>
    <row r="535" hidden="1" spans="5:9">
      <c r="E535" t="s">
        <v>6383</v>
      </c>
      <c r="F535">
        <f>VLOOKUP(E535,Sheet3!F:G,2,FALSE)</f>
        <v>0</v>
      </c>
    </row>
    <row r="536" spans="5:9">
      <c r="E536" t="s">
        <v>6385</v>
      </c>
      <c r="F536" t="e">
        <f>VLOOKUP(E536,Sheet3!F:G,2,FALSE)</f>
        <v>#N/A</v>
      </c>
      <c r="H536" t="s">
        <v>6047</v>
      </c>
      <c r="I536" t="s">
        <v>6558</v>
      </c>
    </row>
    <row r="537" spans="5:9">
      <c r="E537" t="s">
        <v>6386</v>
      </c>
      <c r="F537" t="e">
        <f>VLOOKUP(E537,Sheet3!F:G,2,FALSE)</f>
        <v>#N/A</v>
      </c>
      <c r="H537" t="s">
        <v>6049</v>
      </c>
      <c r="I537" t="s">
        <v>6558</v>
      </c>
    </row>
    <row r="538" spans="5:9">
      <c r="E538" t="s">
        <v>6387</v>
      </c>
      <c r="F538" t="e">
        <f>VLOOKUP(E538,Sheet3!F:G,2,FALSE)</f>
        <v>#N/A</v>
      </c>
      <c r="H538" t="s">
        <v>6051</v>
      </c>
      <c r="I538" t="s">
        <v>6558</v>
      </c>
    </row>
    <row r="539" spans="5:9">
      <c r="E539" t="s">
        <v>6388</v>
      </c>
      <c r="F539" t="e">
        <f>VLOOKUP(E539,Sheet3!F:G,2,FALSE)</f>
        <v>#N/A</v>
      </c>
      <c r="H539" t="s">
        <v>6053</v>
      </c>
      <c r="I539" t="s">
        <v>6558</v>
      </c>
    </row>
    <row r="540" spans="5:9">
      <c r="E540" t="s">
        <v>6389</v>
      </c>
      <c r="F540" t="e">
        <f>VLOOKUP(E540,Sheet3!F:G,2,FALSE)</f>
        <v>#N/A</v>
      </c>
      <c r="H540" t="s">
        <v>2111</v>
      </c>
      <c r="I540" t="s">
        <v>6558</v>
      </c>
    </row>
    <row r="541" spans="5:9">
      <c r="E541" t="s">
        <v>6390</v>
      </c>
      <c r="F541" t="e">
        <f>VLOOKUP(E541,Sheet3!F:G,2,FALSE)</f>
        <v>#N/A</v>
      </c>
      <c r="H541" t="s">
        <v>5626</v>
      </c>
      <c r="I541" t="s">
        <v>6558</v>
      </c>
    </row>
    <row r="542" hidden="1" spans="5:9">
      <c r="E542" t="s">
        <v>6391</v>
      </c>
      <c r="F542">
        <f>VLOOKUP(E542,Sheet3!F:G,2,FALSE)</f>
        <v>0</v>
      </c>
    </row>
    <row r="543" spans="5:9">
      <c r="E543" t="s">
        <v>6394</v>
      </c>
      <c r="F543" t="e">
        <f>VLOOKUP(E543,Sheet3!F:G,2,FALSE)</f>
        <v>#N/A</v>
      </c>
      <c r="H543" t="s">
        <v>6061</v>
      </c>
      <c r="I543" t="s">
        <v>6558</v>
      </c>
    </row>
    <row r="544" spans="5:9">
      <c r="E544" t="s">
        <v>6395</v>
      </c>
      <c r="F544" t="e">
        <f>VLOOKUP(E544,Sheet3!F:G,2,FALSE)</f>
        <v>#N/A</v>
      </c>
      <c r="H544" t="s">
        <v>6055</v>
      </c>
      <c r="I544" t="s">
        <v>6558</v>
      </c>
    </row>
    <row r="545" spans="5:9">
      <c r="E545" t="s">
        <v>6396</v>
      </c>
      <c r="F545" t="e">
        <f>VLOOKUP(E545,Sheet3!F:G,2,FALSE)</f>
        <v>#N/A</v>
      </c>
      <c r="H545" t="s">
        <v>6079</v>
      </c>
      <c r="I545" t="s">
        <v>6558</v>
      </c>
    </row>
    <row r="546" spans="5:9">
      <c r="E546" t="s">
        <v>6397</v>
      </c>
      <c r="F546" t="e">
        <f>VLOOKUP(E546,Sheet3!F:G,2,FALSE)</f>
        <v>#N/A</v>
      </c>
      <c r="H546" t="s">
        <v>1281</v>
      </c>
      <c r="I546" t="s">
        <v>6558</v>
      </c>
    </row>
    <row r="547" spans="5:9">
      <c r="E547" t="s">
        <v>6398</v>
      </c>
      <c r="F547" t="e">
        <f>VLOOKUP(E547,Sheet3!F:G,2,FALSE)</f>
        <v>#N/A</v>
      </c>
      <c r="H547" t="s">
        <v>958</v>
      </c>
      <c r="I547" t="s">
        <v>6558</v>
      </c>
    </row>
    <row r="548" spans="5:9">
      <c r="E548" t="s">
        <v>6399</v>
      </c>
      <c r="F548" t="e">
        <f>VLOOKUP(E548,Sheet3!F:G,2,FALSE)</f>
        <v>#N/A</v>
      </c>
      <c r="H548" t="s">
        <v>1503</v>
      </c>
      <c r="I548" t="s">
        <v>6558</v>
      </c>
    </row>
    <row r="549" spans="5:9">
      <c r="E549" t="s">
        <v>6400</v>
      </c>
      <c r="F549" t="e">
        <f>VLOOKUP(E549,Sheet3!F:G,2,FALSE)</f>
        <v>#N/A</v>
      </c>
      <c r="H549" t="s">
        <v>5831</v>
      </c>
      <c r="I549" t="s">
        <v>6558</v>
      </c>
    </row>
    <row r="550" spans="5:9">
      <c r="E550" t="s">
        <v>6401</v>
      </c>
      <c r="F550" t="e">
        <f>VLOOKUP(E550,Sheet3!F:G,2,FALSE)</f>
        <v>#N/A</v>
      </c>
      <c r="H550" t="s">
        <v>5738</v>
      </c>
      <c r="I550" t="s">
        <v>6558</v>
      </c>
    </row>
    <row r="551" spans="5:9">
      <c r="E551" t="s">
        <v>6402</v>
      </c>
      <c r="F551" t="e">
        <f>VLOOKUP(E551,Sheet3!F:G,2,FALSE)</f>
        <v>#N/A</v>
      </c>
      <c r="H551" t="s">
        <v>6065</v>
      </c>
      <c r="I551" t="s">
        <v>6558</v>
      </c>
    </row>
    <row r="552" hidden="1" spans="5:9">
      <c r="E552" t="s">
        <v>6403</v>
      </c>
      <c r="F552">
        <f>VLOOKUP(E552,Sheet3!F:G,2,FALSE)</f>
        <v>0</v>
      </c>
    </row>
    <row r="553" spans="5:9">
      <c r="E553" t="s">
        <v>6404</v>
      </c>
      <c r="F553" t="e">
        <f>VLOOKUP(E553,Sheet3!F:G,2,FALSE)</f>
        <v>#N/A</v>
      </c>
      <c r="H553" t="s">
        <v>271</v>
      </c>
      <c r="I553" t="s">
        <v>6558</v>
      </c>
    </row>
    <row r="554" spans="5:9">
      <c r="E554" t="s">
        <v>6405</v>
      </c>
      <c r="F554" t="e">
        <f>VLOOKUP(E554,Sheet3!F:G,2,FALSE)</f>
        <v>#N/A</v>
      </c>
      <c r="H554" t="s">
        <v>6067</v>
      </c>
      <c r="I554" t="s">
        <v>6558</v>
      </c>
    </row>
    <row r="555" spans="5:9">
      <c r="E555" t="s">
        <v>6406</v>
      </c>
      <c r="F555" t="e">
        <f>VLOOKUP(E555,Sheet3!F:G,2,FALSE)</f>
        <v>#N/A</v>
      </c>
    </row>
    <row r="556" spans="5:9">
      <c r="E556" t="s">
        <v>6409</v>
      </c>
      <c r="F556" t="e">
        <f>VLOOKUP(E556,Sheet3!F:G,2,FALSE)</f>
        <v>#N/A</v>
      </c>
    </row>
    <row r="557" spans="5:9">
      <c r="E557" t="s">
        <v>6410</v>
      </c>
      <c r="F557" t="e">
        <f>VLOOKUP(E557,Sheet3!F:G,2,FALSE)</f>
        <v>#N/A</v>
      </c>
      <c r="H557" t="s">
        <v>6073</v>
      </c>
      <c r="I557" t="s">
        <v>6558</v>
      </c>
    </row>
    <row r="558" spans="5:9">
      <c r="E558" t="s">
        <v>6412</v>
      </c>
      <c r="F558" t="e">
        <f>VLOOKUP(E558,Sheet3!F:G,2,FALSE)</f>
        <v>#N/A</v>
      </c>
    </row>
    <row r="559" spans="5:9">
      <c r="E559" t="s">
        <v>6414</v>
      </c>
      <c r="F559" t="e">
        <f>VLOOKUP(E559,Sheet3!F:G,2,FALSE)</f>
        <v>#N/A</v>
      </c>
      <c r="H559" t="s">
        <v>5535</v>
      </c>
      <c r="I559" t="s">
        <v>6558</v>
      </c>
    </row>
    <row r="560" spans="5:9">
      <c r="E560" t="s">
        <v>6415</v>
      </c>
      <c r="F560" t="e">
        <f>VLOOKUP(E560,Sheet3!F:G,2,FALSE)</f>
        <v>#N/A</v>
      </c>
      <c r="H560" t="s">
        <v>6068</v>
      </c>
      <c r="I560" t="s">
        <v>6558</v>
      </c>
    </row>
    <row r="561" spans="5:9">
      <c r="E561" t="s">
        <v>6416</v>
      </c>
      <c r="F561" t="e">
        <f>VLOOKUP(E561,Sheet3!F:G,2,FALSE)</f>
        <v>#N/A</v>
      </c>
      <c r="H561" t="s">
        <v>6059</v>
      </c>
      <c r="I561" t="s">
        <v>6558</v>
      </c>
    </row>
    <row r="562" spans="5:9">
      <c r="E562" t="s">
        <v>6417</v>
      </c>
      <c r="F562" t="e">
        <f>VLOOKUP(E562,Sheet3!F:G,2,FALSE)</f>
        <v>#N/A</v>
      </c>
      <c r="H562" t="s">
        <v>6070</v>
      </c>
      <c r="I562" t="s">
        <v>6558</v>
      </c>
    </row>
    <row r="563" spans="5:9">
      <c r="E563" t="s">
        <v>6418</v>
      </c>
      <c r="F563" t="e">
        <f>VLOOKUP(E563,Sheet3!F:G,2,FALSE)</f>
        <v>#N/A</v>
      </c>
    </row>
    <row r="564" spans="5:9">
      <c r="E564" t="s">
        <v>6420</v>
      </c>
      <c r="F564" t="e">
        <f>VLOOKUP(E564,Sheet3!F:G,2,FALSE)</f>
        <v>#N/A</v>
      </c>
      <c r="H564" t="s">
        <v>5442</v>
      </c>
      <c r="I564" t="s">
        <v>6558</v>
      </c>
    </row>
    <row r="565" spans="5:9">
      <c r="E565" t="s">
        <v>6421</v>
      </c>
      <c r="F565" t="e">
        <f>VLOOKUP(E565,Sheet3!F:G,2,FALSE)</f>
        <v>#N/A</v>
      </c>
      <c r="H565" t="s">
        <v>6077</v>
      </c>
      <c r="I565" t="s">
        <v>6558</v>
      </c>
    </row>
    <row r="566" spans="5:9">
      <c r="E566" t="s">
        <v>6422</v>
      </c>
      <c r="F566" t="e">
        <f>VLOOKUP(E566,Sheet3!F:G,2,FALSE)</f>
        <v>#N/A</v>
      </c>
      <c r="H566" t="s">
        <v>5267</v>
      </c>
      <c r="I566" t="s">
        <v>6557</v>
      </c>
    </row>
    <row r="567" spans="5:9">
      <c r="E567" t="s">
        <v>6423</v>
      </c>
      <c r="F567" t="e">
        <f>VLOOKUP(E567,Sheet3!F:G,2,FALSE)</f>
        <v>#N/A</v>
      </c>
      <c r="H567" t="s">
        <v>5269</v>
      </c>
      <c r="I567" t="s">
        <v>6557</v>
      </c>
    </row>
    <row r="568" spans="5:9">
      <c r="E568" t="s">
        <v>6424</v>
      </c>
      <c r="F568" t="e">
        <f>VLOOKUP(E568,Sheet3!F:G,2,FALSE)</f>
        <v>#N/A</v>
      </c>
      <c r="H568" t="s">
        <v>5271</v>
      </c>
      <c r="I568" t="s">
        <v>6557</v>
      </c>
    </row>
    <row r="569" spans="5:9">
      <c r="E569" t="s">
        <v>6425</v>
      </c>
      <c r="F569" t="e">
        <f>VLOOKUP(E569,Sheet3!F:G,2,FALSE)</f>
        <v>#N/A</v>
      </c>
    </row>
    <row r="570" spans="5:9">
      <c r="E570" t="s">
        <v>6428</v>
      </c>
      <c r="F570" t="e">
        <f>VLOOKUP(E570,Sheet3!F:G,2,FALSE)</f>
        <v>#N/A</v>
      </c>
    </row>
    <row r="571" spans="5:9">
      <c r="E571" t="s">
        <v>6429</v>
      </c>
      <c r="F571" t="e">
        <f>VLOOKUP(E571,Sheet3!F:G,2,FALSE)</f>
        <v>#N/A</v>
      </c>
      <c r="H571" t="s">
        <v>5273</v>
      </c>
      <c r="I571" t="s">
        <v>6557</v>
      </c>
    </row>
    <row r="572" spans="5:9">
      <c r="E572" t="s">
        <v>6430</v>
      </c>
      <c r="F572" t="e">
        <f>VLOOKUP(E572,Sheet3!F:G,2,FALSE)</f>
        <v>#N/A</v>
      </c>
      <c r="H572" t="s">
        <v>5278</v>
      </c>
      <c r="I572" t="s">
        <v>6557</v>
      </c>
    </row>
    <row r="573" spans="5:9">
      <c r="E573" t="s">
        <v>6431</v>
      </c>
      <c r="F573" t="e">
        <f>VLOOKUP(E573,Sheet3!F:G,2,FALSE)</f>
        <v>#N/A</v>
      </c>
      <c r="H573" t="s">
        <v>5288</v>
      </c>
      <c r="I573" t="s">
        <v>6557</v>
      </c>
    </row>
    <row r="574" spans="5:9">
      <c r="E574" t="s">
        <v>6432</v>
      </c>
      <c r="F574" t="e">
        <f>VLOOKUP(E574,Sheet3!F:G,2,FALSE)</f>
        <v>#N/A</v>
      </c>
      <c r="H574" t="s">
        <v>5292</v>
      </c>
      <c r="I574" t="s">
        <v>6557</v>
      </c>
    </row>
    <row r="575" spans="5:9">
      <c r="E575" t="s">
        <v>6433</v>
      </c>
      <c r="F575" t="e">
        <f>VLOOKUP(E575,Sheet3!F:G,2,FALSE)</f>
        <v>#N/A</v>
      </c>
      <c r="H575" t="s">
        <v>5297</v>
      </c>
      <c r="I575" t="s">
        <v>6557</v>
      </c>
    </row>
    <row r="576" spans="5:9">
      <c r="E576" t="s">
        <v>6434</v>
      </c>
      <c r="F576" t="e">
        <f>VLOOKUP(E576,Sheet3!F:G,2,FALSE)</f>
        <v>#N/A</v>
      </c>
      <c r="H576" t="s">
        <v>5305</v>
      </c>
      <c r="I576" t="s">
        <v>6557</v>
      </c>
    </row>
    <row r="577" spans="5:9">
      <c r="E577" t="s">
        <v>6435</v>
      </c>
      <c r="F577" t="e">
        <f>VLOOKUP(E577,Sheet3!F:G,2,FALSE)</f>
        <v>#N/A</v>
      </c>
      <c r="H577" t="s">
        <v>5307</v>
      </c>
      <c r="I577" t="s">
        <v>6557</v>
      </c>
    </row>
    <row r="578" hidden="1" spans="5:9">
      <c r="E578" t="s">
        <v>6436</v>
      </c>
      <c r="F578">
        <f>VLOOKUP(E578,Sheet3!F:G,2,FALSE)</f>
        <v>0</v>
      </c>
    </row>
    <row r="579" spans="5:9">
      <c r="E579" t="s">
        <v>6438</v>
      </c>
      <c r="F579" t="e">
        <f>VLOOKUP(E579,Sheet3!F:G,2,FALSE)</f>
        <v>#N/A</v>
      </c>
      <c r="H579" t="s">
        <v>5309</v>
      </c>
      <c r="I579" t="s">
        <v>6557</v>
      </c>
    </row>
    <row r="580" spans="5:9">
      <c r="E580" t="s">
        <v>6439</v>
      </c>
      <c r="F580" t="e">
        <f>VLOOKUP(E580,Sheet3!F:G,2,FALSE)</f>
        <v>#N/A</v>
      </c>
      <c r="H580" t="s">
        <v>3812</v>
      </c>
      <c r="I580" t="s">
        <v>6557</v>
      </c>
    </row>
    <row r="581" spans="5:9">
      <c r="E581" t="s">
        <v>6440</v>
      </c>
      <c r="F581" t="e">
        <f>VLOOKUP(E581,Sheet3!F:G,2,FALSE)</f>
        <v>#N/A</v>
      </c>
      <c r="H581" t="s">
        <v>5312</v>
      </c>
      <c r="I581" t="s">
        <v>6557</v>
      </c>
    </row>
    <row r="582" spans="5:9">
      <c r="E582" t="s">
        <v>6441</v>
      </c>
      <c r="F582" t="e">
        <f>VLOOKUP(E582,Sheet3!F:G,2,FALSE)</f>
        <v>#N/A</v>
      </c>
      <c r="H582" t="s">
        <v>5314</v>
      </c>
      <c r="I582" t="s">
        <v>6557</v>
      </c>
    </row>
    <row r="583" spans="5:9">
      <c r="E583" t="s">
        <v>6442</v>
      </c>
      <c r="F583" t="e">
        <f>VLOOKUP(E583,Sheet3!F:G,2,FALSE)</f>
        <v>#N/A</v>
      </c>
      <c r="H583" t="s">
        <v>5316</v>
      </c>
      <c r="I583" t="s">
        <v>6557</v>
      </c>
    </row>
    <row r="584" spans="5:9">
      <c r="E584" t="s">
        <v>6443</v>
      </c>
      <c r="F584" t="e">
        <f>VLOOKUP(E584,Sheet3!F:G,2,FALSE)</f>
        <v>#N/A</v>
      </c>
      <c r="H584" t="s">
        <v>5318</v>
      </c>
      <c r="I584" t="s">
        <v>6557</v>
      </c>
    </row>
    <row r="585" spans="5:9">
      <c r="E585" t="s">
        <v>6444</v>
      </c>
      <c r="F585" t="e">
        <f>VLOOKUP(E585,Sheet3!F:G,2,FALSE)</f>
        <v>#N/A</v>
      </c>
      <c r="H585" t="s">
        <v>5320</v>
      </c>
      <c r="I585" t="s">
        <v>6557</v>
      </c>
    </row>
    <row r="586" spans="5:9">
      <c r="E586" t="s">
        <v>6445</v>
      </c>
      <c r="F586" t="e">
        <f>VLOOKUP(E586,Sheet3!F:G,2,FALSE)</f>
        <v>#N/A</v>
      </c>
      <c r="H586" t="s">
        <v>5325</v>
      </c>
      <c r="I586" t="s">
        <v>6557</v>
      </c>
    </row>
    <row r="587" spans="5:9">
      <c r="E587" t="s">
        <v>6446</v>
      </c>
      <c r="F587" t="e">
        <f>VLOOKUP(E587,Sheet3!F:G,2,FALSE)</f>
        <v>#N/A</v>
      </c>
      <c r="H587" t="s">
        <v>5327</v>
      </c>
      <c r="I587" t="s">
        <v>6557</v>
      </c>
    </row>
    <row r="588" spans="5:9">
      <c r="E588" t="s">
        <v>6447</v>
      </c>
      <c r="F588" t="e">
        <f>VLOOKUP(E588,Sheet3!F:G,2,FALSE)</f>
        <v>#N/A</v>
      </c>
      <c r="H588" t="s">
        <v>5330</v>
      </c>
      <c r="I588" t="s">
        <v>6557</v>
      </c>
    </row>
    <row r="589" spans="5:9">
      <c r="E589" t="s">
        <v>6448</v>
      </c>
      <c r="F589" t="e">
        <f>VLOOKUP(E589,Sheet3!F:G,2,FALSE)</f>
        <v>#N/A</v>
      </c>
      <c r="H589" t="s">
        <v>5333</v>
      </c>
      <c r="I589" t="s">
        <v>6557</v>
      </c>
    </row>
    <row r="590" spans="5:9">
      <c r="E590" t="s">
        <v>6449</v>
      </c>
      <c r="F590" t="e">
        <f>VLOOKUP(E590,Sheet3!F:G,2,FALSE)</f>
        <v>#N/A</v>
      </c>
      <c r="H590" t="s">
        <v>5336</v>
      </c>
      <c r="I590" t="s">
        <v>6557</v>
      </c>
    </row>
    <row r="591" spans="5:9">
      <c r="E591" t="s">
        <v>6450</v>
      </c>
      <c r="F591" t="e">
        <f>VLOOKUP(E591,Sheet3!F:G,2,FALSE)</f>
        <v>#N/A</v>
      </c>
      <c r="H591" t="s">
        <v>5339</v>
      </c>
      <c r="I591" t="s">
        <v>6557</v>
      </c>
    </row>
    <row r="592" spans="5:9">
      <c r="E592" t="s">
        <v>6451</v>
      </c>
      <c r="F592" t="e">
        <f>VLOOKUP(E592,Sheet3!F:G,2,FALSE)</f>
        <v>#N/A</v>
      </c>
      <c r="H592" t="s">
        <v>5342</v>
      </c>
      <c r="I592" t="s">
        <v>6557</v>
      </c>
    </row>
    <row r="593" spans="5:9">
      <c r="E593" t="s">
        <v>6452</v>
      </c>
      <c r="F593" t="e">
        <f>VLOOKUP(E593,Sheet3!F:G,2,FALSE)</f>
        <v>#N/A</v>
      </c>
      <c r="H593" t="s">
        <v>5345</v>
      </c>
      <c r="I593" t="s">
        <v>6557</v>
      </c>
    </row>
    <row r="594" spans="5:9">
      <c r="E594" t="s">
        <v>6453</v>
      </c>
      <c r="F594" t="e">
        <f>VLOOKUP(E594,Sheet3!F:G,2,FALSE)</f>
        <v>#N/A</v>
      </c>
      <c r="H594" t="s">
        <v>5348</v>
      </c>
      <c r="I594" t="s">
        <v>6557</v>
      </c>
    </row>
    <row r="595" spans="5:9">
      <c r="E595" t="s">
        <v>6454</v>
      </c>
      <c r="F595" t="e">
        <f>VLOOKUP(E595,Sheet3!F:G,2,FALSE)</f>
        <v>#N/A</v>
      </c>
      <c r="H595" t="s">
        <v>5351</v>
      </c>
      <c r="I595" t="s">
        <v>6557</v>
      </c>
    </row>
    <row r="596" spans="5:9">
      <c r="E596" t="s">
        <v>6455</v>
      </c>
      <c r="F596" t="e">
        <f>VLOOKUP(E596,Sheet3!F:G,2,FALSE)</f>
        <v>#N/A</v>
      </c>
      <c r="H596" t="s">
        <v>5354</v>
      </c>
      <c r="I596" t="s">
        <v>6557</v>
      </c>
    </row>
    <row r="597" spans="5:9">
      <c r="E597" t="s">
        <v>6456</v>
      </c>
      <c r="F597" t="e">
        <f>VLOOKUP(E597,Sheet3!F:G,2,FALSE)</f>
        <v>#N/A</v>
      </c>
      <c r="H597" t="s">
        <v>5359</v>
      </c>
      <c r="I597" t="s">
        <v>6557</v>
      </c>
    </row>
    <row r="598" spans="5:9">
      <c r="E598" t="s">
        <v>6457</v>
      </c>
      <c r="F598" t="e">
        <f>VLOOKUP(E598,Sheet3!F:G,2,FALSE)</f>
        <v>#N/A</v>
      </c>
      <c r="H598" t="s">
        <v>5392</v>
      </c>
      <c r="I598" t="s">
        <v>6557</v>
      </c>
    </row>
    <row r="599" spans="5:9">
      <c r="E599" t="s">
        <v>6458</v>
      </c>
      <c r="F599" t="e">
        <f>VLOOKUP(E599,Sheet3!F:G,2,FALSE)</f>
        <v>#N/A</v>
      </c>
      <c r="H599" t="s">
        <v>5395</v>
      </c>
      <c r="I599" t="s">
        <v>6557</v>
      </c>
    </row>
    <row r="600" spans="5:9">
      <c r="E600" t="s">
        <v>6459</v>
      </c>
      <c r="F600" t="e">
        <f>VLOOKUP(E600,Sheet3!F:G,2,FALSE)</f>
        <v>#N/A</v>
      </c>
      <c r="H600" t="s">
        <v>5403</v>
      </c>
      <c r="I600" t="s">
        <v>6557</v>
      </c>
    </row>
    <row r="601" spans="5:9">
      <c r="E601" t="s">
        <v>6460</v>
      </c>
      <c r="F601" t="e">
        <f>VLOOKUP(E601,Sheet3!F:G,2,FALSE)</f>
        <v>#N/A</v>
      </c>
      <c r="H601" t="s">
        <v>5406</v>
      </c>
      <c r="I601" t="s">
        <v>6557</v>
      </c>
    </row>
    <row r="602" spans="5:9">
      <c r="E602" t="s">
        <v>6461</v>
      </c>
      <c r="F602" t="e">
        <f>VLOOKUP(E602,Sheet3!F:G,2,FALSE)</f>
        <v>#N/A</v>
      </c>
      <c r="H602" t="s">
        <v>5409</v>
      </c>
      <c r="I602" t="s">
        <v>6557</v>
      </c>
    </row>
    <row r="603" spans="5:9">
      <c r="E603" t="s">
        <v>6462</v>
      </c>
      <c r="F603" t="e">
        <f>VLOOKUP(E603,Sheet3!F:G,2,FALSE)</f>
        <v>#N/A</v>
      </c>
      <c r="H603" t="s">
        <v>5418</v>
      </c>
      <c r="I603" t="s">
        <v>6557</v>
      </c>
    </row>
    <row r="604" spans="5:9">
      <c r="E604" t="s">
        <v>6463</v>
      </c>
      <c r="F604" t="e">
        <f>VLOOKUP(E604,Sheet3!F:G,2,FALSE)</f>
        <v>#N/A</v>
      </c>
      <c r="H604" t="s">
        <v>5421</v>
      </c>
      <c r="I604" t="s">
        <v>6557</v>
      </c>
    </row>
    <row r="605" spans="5:9">
      <c r="E605" t="s">
        <v>6464</v>
      </c>
      <c r="F605" t="e">
        <f>VLOOKUP(E605,Sheet3!F:G,2,FALSE)</f>
        <v>#N/A</v>
      </c>
      <c r="H605" t="s">
        <v>5428</v>
      </c>
      <c r="I605" t="s">
        <v>6557</v>
      </c>
    </row>
    <row r="606" spans="5:9">
      <c r="E606" t="s">
        <v>6465</v>
      </c>
      <c r="F606" t="e">
        <f>VLOOKUP(E606,Sheet3!F:G,2,FALSE)</f>
        <v>#N/A</v>
      </c>
      <c r="H606" t="s">
        <v>5431</v>
      </c>
      <c r="I606" t="s">
        <v>6557</v>
      </c>
    </row>
    <row r="607" spans="5:9">
      <c r="E607" t="s">
        <v>6466</v>
      </c>
      <c r="F607" t="e">
        <f>VLOOKUP(E607,Sheet3!F:G,2,FALSE)</f>
        <v>#N/A</v>
      </c>
      <c r="H607" t="s">
        <v>5434</v>
      </c>
      <c r="I607" t="s">
        <v>6557</v>
      </c>
    </row>
    <row r="608" spans="5:9">
      <c r="E608" t="s">
        <v>6467</v>
      </c>
      <c r="F608" t="e">
        <f>VLOOKUP(E608,Sheet3!F:G,2,FALSE)</f>
        <v>#N/A</v>
      </c>
      <c r="H608" t="s">
        <v>5437</v>
      </c>
      <c r="I608" t="s">
        <v>6557</v>
      </c>
    </row>
    <row r="609" spans="5:9">
      <c r="E609" t="s">
        <v>6468</v>
      </c>
      <c r="F609" t="e">
        <f>VLOOKUP(E609,Sheet3!F:G,2,FALSE)</f>
        <v>#N/A</v>
      </c>
      <c r="H609" t="s">
        <v>5444</v>
      </c>
      <c r="I609" t="s">
        <v>6557</v>
      </c>
    </row>
    <row r="610" spans="5:9">
      <c r="E610" t="s">
        <v>6469</v>
      </c>
      <c r="F610" t="e">
        <f>VLOOKUP(E610,Sheet3!F:G,2,FALSE)</f>
        <v>#N/A</v>
      </c>
      <c r="H610" t="s">
        <v>5451</v>
      </c>
      <c r="I610" t="s">
        <v>6557</v>
      </c>
    </row>
    <row r="611" spans="5:9">
      <c r="E611" t="s">
        <v>6470</v>
      </c>
      <c r="F611" t="e">
        <f>VLOOKUP(E611,Sheet3!F:G,2,FALSE)</f>
        <v>#N/A</v>
      </c>
      <c r="H611" t="s">
        <v>5455</v>
      </c>
      <c r="I611" t="s">
        <v>6557</v>
      </c>
    </row>
    <row r="612" spans="5:9">
      <c r="E612" t="s">
        <v>6471</v>
      </c>
      <c r="F612" t="e">
        <f>VLOOKUP(E612,Sheet3!F:G,2,FALSE)</f>
        <v>#N/A</v>
      </c>
      <c r="H612" t="s">
        <v>5465</v>
      </c>
      <c r="I612" t="s">
        <v>6557</v>
      </c>
    </row>
    <row r="613" spans="5:9">
      <c r="E613" t="s">
        <v>6472</v>
      </c>
      <c r="F613" t="e">
        <f>VLOOKUP(E613,Sheet3!F:G,2,FALSE)</f>
        <v>#N/A</v>
      </c>
      <c r="H613" t="s">
        <v>5473</v>
      </c>
      <c r="I613" t="s">
        <v>6557</v>
      </c>
    </row>
    <row r="614" spans="5:9">
      <c r="E614" t="s">
        <v>6473</v>
      </c>
      <c r="F614" t="e">
        <f>VLOOKUP(E614,Sheet3!F:G,2,FALSE)</f>
        <v>#N/A</v>
      </c>
      <c r="H614" t="s">
        <v>5488</v>
      </c>
      <c r="I614" t="s">
        <v>6557</v>
      </c>
    </row>
    <row r="615" spans="5:9">
      <c r="E615" t="s">
        <v>6474</v>
      </c>
      <c r="F615" t="e">
        <f>VLOOKUP(E615,Sheet3!F:G,2,FALSE)</f>
        <v>#N/A</v>
      </c>
      <c r="H615" t="s">
        <v>5502</v>
      </c>
      <c r="I615" t="s">
        <v>6557</v>
      </c>
    </row>
    <row r="616" spans="5:9">
      <c r="E616" t="s">
        <v>6475</v>
      </c>
      <c r="F616" t="e">
        <f>VLOOKUP(E616,Sheet3!F:G,2,FALSE)</f>
        <v>#N/A</v>
      </c>
      <c r="H616" t="s">
        <v>5505</v>
      </c>
      <c r="I616" t="s">
        <v>6557</v>
      </c>
    </row>
    <row r="617" spans="5:9">
      <c r="E617" t="s">
        <v>6476</v>
      </c>
      <c r="F617" t="e">
        <f>VLOOKUP(E617,Sheet3!F:G,2,FALSE)</f>
        <v>#N/A</v>
      </c>
      <c r="H617" t="s">
        <v>5508</v>
      </c>
      <c r="I617" t="s">
        <v>6557</v>
      </c>
    </row>
    <row r="618" spans="5:9">
      <c r="E618" t="s">
        <v>6478</v>
      </c>
      <c r="F618" t="e">
        <f>VLOOKUP(E618,Sheet3!F:G,2,FALSE)</f>
        <v>#N/A</v>
      </c>
      <c r="H618" t="s">
        <v>5511</v>
      </c>
      <c r="I618" t="s">
        <v>6557</v>
      </c>
    </row>
    <row r="619" spans="5:9">
      <c r="E619" t="s">
        <v>6479</v>
      </c>
      <c r="F619" t="e">
        <f>VLOOKUP(E619,Sheet3!F:G,2,FALSE)</f>
        <v>#N/A</v>
      </c>
      <c r="H619" t="s">
        <v>5514</v>
      </c>
      <c r="I619" t="s">
        <v>6557</v>
      </c>
    </row>
    <row r="620" spans="5:9">
      <c r="E620" t="s">
        <v>6481</v>
      </c>
      <c r="F620" t="e">
        <f>VLOOKUP(E620,Sheet3!F:G,2,FALSE)</f>
        <v>#N/A</v>
      </c>
      <c r="H620" t="s">
        <v>5521</v>
      </c>
      <c r="I620" t="s">
        <v>6557</v>
      </c>
    </row>
    <row r="621" spans="5:9">
      <c r="E621" t="s">
        <v>6482</v>
      </c>
      <c r="F621" t="e">
        <f>VLOOKUP(E621,Sheet3!F:G,2,FALSE)</f>
        <v>#N/A</v>
      </c>
      <c r="H621" t="s">
        <v>5526</v>
      </c>
      <c r="I621" t="s">
        <v>6557</v>
      </c>
    </row>
    <row r="622" spans="5:9">
      <c r="E622" t="s">
        <v>6483</v>
      </c>
      <c r="F622" t="e">
        <f>VLOOKUP(E622,Sheet3!F:G,2,FALSE)</f>
        <v>#N/A</v>
      </c>
      <c r="H622" t="s">
        <v>5529</v>
      </c>
      <c r="I622" t="s">
        <v>6557</v>
      </c>
    </row>
    <row r="623" spans="5:9">
      <c r="E623" t="s">
        <v>6484</v>
      </c>
      <c r="F623" t="e">
        <f>VLOOKUP(E623,Sheet3!F:G,2,FALSE)</f>
        <v>#N/A</v>
      </c>
      <c r="H623" t="s">
        <v>5532</v>
      </c>
      <c r="I623" t="s">
        <v>6557</v>
      </c>
    </row>
    <row r="624" spans="5:9">
      <c r="E624" t="s">
        <v>6485</v>
      </c>
      <c r="F624" t="e">
        <f>VLOOKUP(E624,Sheet3!F:G,2,FALSE)</f>
        <v>#N/A</v>
      </c>
    </row>
    <row r="625" spans="5:9">
      <c r="E625" t="s">
        <v>6487</v>
      </c>
      <c r="F625" t="e">
        <f>VLOOKUP(E625,Sheet3!F:G,2,FALSE)</f>
        <v>#N/A</v>
      </c>
      <c r="H625" t="s">
        <v>5537</v>
      </c>
      <c r="I625" t="s">
        <v>6557</v>
      </c>
    </row>
    <row r="626" hidden="1" spans="5:9">
      <c r="E626" t="s">
        <v>6488</v>
      </c>
      <c r="F626">
        <f>VLOOKUP(E626,Sheet3!F:G,2,FALSE)</f>
        <v>0</v>
      </c>
    </row>
    <row r="627" spans="5:9">
      <c r="E627" t="s">
        <v>6490</v>
      </c>
      <c r="F627" t="e">
        <f>VLOOKUP(E627,Sheet3!F:G,2,FALSE)</f>
        <v>#N/A</v>
      </c>
    </row>
    <row r="628" spans="5:9">
      <c r="E628" t="s">
        <v>6493</v>
      </c>
      <c r="F628" t="e">
        <f>VLOOKUP(E628,Sheet3!F:G,2,FALSE)</f>
        <v>#N/A</v>
      </c>
      <c r="H628" t="s">
        <v>5540</v>
      </c>
      <c r="I628" t="s">
        <v>6557</v>
      </c>
    </row>
    <row r="629" spans="5:9">
      <c r="E629" t="s">
        <v>6494</v>
      </c>
      <c r="F629" t="e">
        <f>VLOOKUP(E629,Sheet3!F:G,2,FALSE)</f>
        <v>#N/A</v>
      </c>
      <c r="H629" t="s">
        <v>5543</v>
      </c>
      <c r="I629" t="s">
        <v>6557</v>
      </c>
    </row>
    <row r="630" spans="5:9">
      <c r="E630" t="s">
        <v>6495</v>
      </c>
      <c r="F630" t="e">
        <f>VLOOKUP(E630,Sheet3!F:G,2,FALSE)</f>
        <v>#N/A</v>
      </c>
      <c r="H630" t="s">
        <v>5546</v>
      </c>
      <c r="I630" t="s">
        <v>6557</v>
      </c>
    </row>
    <row r="631" spans="5:9">
      <c r="E631" t="s">
        <v>6496</v>
      </c>
      <c r="F631" t="e">
        <f>VLOOKUP(E631,Sheet3!F:G,2,FALSE)</f>
        <v>#N/A</v>
      </c>
      <c r="H631" t="s">
        <v>5565</v>
      </c>
      <c r="I631" t="s">
        <v>6557</v>
      </c>
    </row>
    <row r="632" spans="5:9">
      <c r="E632" t="s">
        <v>6497</v>
      </c>
      <c r="F632" t="e">
        <f>VLOOKUP(E632,Sheet3!F:G,2,FALSE)</f>
        <v>#N/A</v>
      </c>
      <c r="H632" t="s">
        <v>5575</v>
      </c>
      <c r="I632" t="s">
        <v>6557</v>
      </c>
    </row>
    <row r="633" spans="5:9">
      <c r="E633" t="s">
        <v>6498</v>
      </c>
      <c r="F633" t="e">
        <f>VLOOKUP(E633,Sheet3!F:G,2,FALSE)</f>
        <v>#N/A</v>
      </c>
      <c r="H633" t="s">
        <v>5590</v>
      </c>
      <c r="I633" t="s">
        <v>6557</v>
      </c>
    </row>
    <row r="634" spans="5:9">
      <c r="E634" t="s">
        <v>6499</v>
      </c>
      <c r="F634" t="e">
        <f>VLOOKUP(E634,Sheet3!F:G,2,FALSE)</f>
        <v>#N/A</v>
      </c>
      <c r="H634" t="s">
        <v>5593</v>
      </c>
      <c r="I634" t="s">
        <v>6557</v>
      </c>
    </row>
    <row r="635" spans="5:9">
      <c r="E635" t="s">
        <v>6500</v>
      </c>
      <c r="F635" t="e">
        <f>VLOOKUP(E635,Sheet3!F:G,2,FALSE)</f>
        <v>#N/A</v>
      </c>
      <c r="H635" t="s">
        <v>5596</v>
      </c>
      <c r="I635" t="s">
        <v>6557</v>
      </c>
    </row>
    <row r="636" spans="5:9">
      <c r="E636" t="s">
        <v>6501</v>
      </c>
      <c r="F636" t="e">
        <f>VLOOKUP(E636,Sheet3!F:G,2,FALSE)</f>
        <v>#N/A</v>
      </c>
      <c r="H636" t="s">
        <v>5599</v>
      </c>
      <c r="I636" t="s">
        <v>6557</v>
      </c>
    </row>
    <row r="637" hidden="1" spans="5:9">
      <c r="E637" t="s">
        <v>6502</v>
      </c>
      <c r="F637">
        <f>VLOOKUP(E637,Sheet3!F:G,2,FALSE)</f>
        <v>0</v>
      </c>
    </row>
    <row r="638" spans="5:9">
      <c r="E638" t="s">
        <v>6506</v>
      </c>
      <c r="F638" t="e">
        <f>VLOOKUP(E638,Sheet3!F:G,2,FALSE)</f>
        <v>#N/A</v>
      </c>
      <c r="H638" t="s">
        <v>5602</v>
      </c>
      <c r="I638" t="s">
        <v>6557</v>
      </c>
    </row>
    <row r="639" spans="5:9">
      <c r="E639" t="s">
        <v>6507</v>
      </c>
      <c r="F639" t="e">
        <f>VLOOKUP(E639,Sheet3!F:G,2,FALSE)</f>
        <v>#N/A</v>
      </c>
      <c r="H639" t="s">
        <v>5605</v>
      </c>
      <c r="I639" t="s">
        <v>6557</v>
      </c>
    </row>
    <row r="640" spans="5:9">
      <c r="E640" t="s">
        <v>6508</v>
      </c>
      <c r="F640" t="e">
        <f>VLOOKUP(E640,Sheet3!F:G,2,FALSE)</f>
        <v>#N/A</v>
      </c>
      <c r="H640" t="s">
        <v>5612</v>
      </c>
      <c r="I640" t="s">
        <v>6557</v>
      </c>
    </row>
    <row r="641" spans="5:9">
      <c r="E641" t="s">
        <v>6509</v>
      </c>
      <c r="F641" t="e">
        <f>VLOOKUP(E641,Sheet3!F:G,2,FALSE)</f>
        <v>#N/A</v>
      </c>
      <c r="H641" t="s">
        <v>5615</v>
      </c>
      <c r="I641" t="s">
        <v>6557</v>
      </c>
    </row>
    <row r="642" spans="5:9">
      <c r="E642" t="s">
        <v>6510</v>
      </c>
      <c r="F642" t="e">
        <f>VLOOKUP(E642,Sheet3!F:G,2,FALSE)</f>
        <v>#N/A</v>
      </c>
      <c r="H642" t="s">
        <v>5618</v>
      </c>
      <c r="I642" t="s">
        <v>6557</v>
      </c>
    </row>
    <row r="643" spans="5:9">
      <c r="E643" t="s">
        <v>6511</v>
      </c>
      <c r="F643" t="e">
        <f>VLOOKUP(E643,Sheet3!F:G,2,FALSE)</f>
        <v>#N/A</v>
      </c>
      <c r="H643" t="s">
        <v>5621</v>
      </c>
      <c r="I643" t="s">
        <v>6557</v>
      </c>
    </row>
    <row r="644" spans="5:9">
      <c r="E644" t="s">
        <v>6512</v>
      </c>
      <c r="F644" t="e">
        <f>VLOOKUP(E644,Sheet3!F:G,2,FALSE)</f>
        <v>#N/A</v>
      </c>
      <c r="H644" t="s">
        <v>5628</v>
      </c>
      <c r="I644" t="s">
        <v>6557</v>
      </c>
    </row>
    <row r="645" hidden="1" spans="5:9">
      <c r="H645" t="s">
        <v>5631</v>
      </c>
      <c r="I645" t="s">
        <v>6557</v>
      </c>
    </row>
    <row r="646" hidden="1" spans="5:9">
      <c r="H646" t="s">
        <v>5634</v>
      </c>
      <c r="I646" t="s">
        <v>6557</v>
      </c>
    </row>
    <row r="647" hidden="1" spans="5:9">
      <c r="H647" t="s">
        <v>5637</v>
      </c>
      <c r="I647" t="s">
        <v>6557</v>
      </c>
    </row>
    <row r="648" hidden="1" spans="5:9">
      <c r="H648" t="s">
        <v>5646</v>
      </c>
      <c r="I648" t="s">
        <v>6557</v>
      </c>
    </row>
    <row r="649" hidden="1" spans="5:9">
      <c r="H649" t="s">
        <v>5649</v>
      </c>
      <c r="I649" t="s">
        <v>6557</v>
      </c>
    </row>
    <row r="650" hidden="1" spans="5:9">
      <c r="H650" t="s">
        <v>5665</v>
      </c>
      <c r="I650" t="s">
        <v>6557</v>
      </c>
    </row>
    <row r="651" hidden="1" spans="5:9">
      <c r="H651" t="s">
        <v>5668</v>
      </c>
      <c r="I651" t="s">
        <v>6557</v>
      </c>
    </row>
    <row r="652" hidden="1" spans="5:9">
      <c r="H652" t="s">
        <v>5671</v>
      </c>
      <c r="I652" t="s">
        <v>6557</v>
      </c>
    </row>
    <row r="653" hidden="1" spans="5:9">
      <c r="H653" t="s">
        <v>5683</v>
      </c>
      <c r="I653" t="s">
        <v>6557</v>
      </c>
    </row>
    <row r="654" hidden="1" spans="5:9">
      <c r="H654" t="s">
        <v>5686</v>
      </c>
      <c r="I654" t="s">
        <v>6557</v>
      </c>
    </row>
    <row r="655" hidden="1" spans="5:9">
      <c r="H655" t="s">
        <v>5689</v>
      </c>
      <c r="I655" t="s">
        <v>6557</v>
      </c>
    </row>
    <row r="656" hidden="1" spans="5:9">
      <c r="H656" t="s">
        <v>5692</v>
      </c>
      <c r="I656" t="s">
        <v>6557</v>
      </c>
    </row>
    <row r="657" hidden="1" spans="8:9">
      <c r="H657" t="s">
        <v>5699</v>
      </c>
      <c r="I657" t="s">
        <v>6557</v>
      </c>
    </row>
    <row r="658" hidden="1" spans="8:9">
      <c r="H658" t="s">
        <v>5702</v>
      </c>
      <c r="I658" t="s">
        <v>6557</v>
      </c>
    </row>
    <row r="659" hidden="1" spans="8:9">
      <c r="H659" t="s">
        <v>5705</v>
      </c>
      <c r="I659" t="s">
        <v>6557</v>
      </c>
    </row>
    <row r="660" hidden="1" spans="8:9">
      <c r="H660" t="s">
        <v>5708</v>
      </c>
      <c r="I660" t="s">
        <v>6557</v>
      </c>
    </row>
    <row r="661" hidden="1" spans="8:9">
      <c r="H661" t="s">
        <v>5711</v>
      </c>
      <c r="I661" t="s">
        <v>6557</v>
      </c>
    </row>
    <row r="662" hidden="1" spans="8:9">
      <c r="H662" t="s">
        <v>5714</v>
      </c>
      <c r="I662" t="s">
        <v>6557</v>
      </c>
    </row>
    <row r="663" hidden="1" spans="8:9">
      <c r="H663" t="s">
        <v>5717</v>
      </c>
      <c r="I663" t="s">
        <v>6557</v>
      </c>
    </row>
    <row r="664" hidden="1" spans="8:9">
      <c r="H664" t="s">
        <v>5720</v>
      </c>
      <c r="I664" t="s">
        <v>6557</v>
      </c>
    </row>
    <row r="665" hidden="1" spans="8:9">
      <c r="H665" t="s">
        <v>5723</v>
      </c>
      <c r="I665" t="s">
        <v>6557</v>
      </c>
    </row>
    <row r="666" hidden="1" spans="8:9">
      <c r="H666" t="s">
        <v>5726</v>
      </c>
      <c r="I666" t="s">
        <v>6557</v>
      </c>
    </row>
    <row r="667" hidden="1" spans="8:9">
      <c r="H667" t="s">
        <v>5729</v>
      </c>
      <c r="I667" t="s">
        <v>6557</v>
      </c>
    </row>
    <row r="668" hidden="1" spans="8:9">
      <c r="H668" t="s">
        <v>5732</v>
      </c>
      <c r="I668" t="s">
        <v>6557</v>
      </c>
    </row>
    <row r="669" hidden="1" spans="8:9">
      <c r="H669" t="s">
        <v>5735</v>
      </c>
      <c r="I669" t="s">
        <v>6557</v>
      </c>
    </row>
    <row r="670" hidden="1" spans="8:9">
      <c r="H670" t="s">
        <v>5740</v>
      </c>
      <c r="I670" t="s">
        <v>6557</v>
      </c>
    </row>
    <row r="671" hidden="1" spans="8:9">
      <c r="H671" t="s">
        <v>5743</v>
      </c>
      <c r="I671" t="s">
        <v>6557</v>
      </c>
    </row>
    <row r="672" hidden="1" spans="8:9">
      <c r="H672" t="s">
        <v>5746</v>
      </c>
      <c r="I672" t="s">
        <v>6557</v>
      </c>
    </row>
    <row r="673" hidden="1" spans="8:9">
      <c r="H673" t="s">
        <v>5751</v>
      </c>
      <c r="I673" t="s">
        <v>6557</v>
      </c>
    </row>
    <row r="674" hidden="1" spans="8:9">
      <c r="H674" t="s">
        <v>5754</v>
      </c>
      <c r="I674" t="s">
        <v>6557</v>
      </c>
    </row>
    <row r="675" hidden="1" spans="8:9">
      <c r="H675" t="s">
        <v>5759</v>
      </c>
      <c r="I675" t="s">
        <v>6557</v>
      </c>
    </row>
    <row r="676" hidden="1" spans="8:9">
      <c r="H676" t="s">
        <v>5768</v>
      </c>
      <c r="I676" t="s">
        <v>6557</v>
      </c>
    </row>
    <row r="677" hidden="1" spans="8:9">
      <c r="H677" t="s">
        <v>5771</v>
      </c>
      <c r="I677" t="s">
        <v>6557</v>
      </c>
    </row>
    <row r="678" hidden="1" spans="8:9">
      <c r="H678" t="s">
        <v>5776</v>
      </c>
      <c r="I678" t="s">
        <v>6557</v>
      </c>
    </row>
    <row r="679" hidden="1" spans="8:9">
      <c r="H679" t="s">
        <v>5781</v>
      </c>
      <c r="I679" t="s">
        <v>6557</v>
      </c>
    </row>
    <row r="680" hidden="1" spans="8:9">
      <c r="H680" t="s">
        <v>5785</v>
      </c>
      <c r="I680" t="s">
        <v>6557</v>
      </c>
    </row>
    <row r="681" hidden="1" spans="8:9">
      <c r="H681" t="s">
        <v>5788</v>
      </c>
      <c r="I681" t="s">
        <v>6557</v>
      </c>
    </row>
    <row r="682" hidden="1" spans="8:9">
      <c r="H682" t="s">
        <v>5793</v>
      </c>
      <c r="I682" t="s">
        <v>6557</v>
      </c>
    </row>
    <row r="683" hidden="1" spans="8:9">
      <c r="H683" t="s">
        <v>5796</v>
      </c>
      <c r="I683" t="s">
        <v>6557</v>
      </c>
    </row>
    <row r="684" hidden="1" spans="8:9">
      <c r="H684" t="s">
        <v>5802</v>
      </c>
      <c r="I684" t="s">
        <v>6557</v>
      </c>
    </row>
    <row r="685" hidden="1" spans="8:9">
      <c r="H685" t="s">
        <v>5807</v>
      </c>
      <c r="I685" t="s">
        <v>6557</v>
      </c>
    </row>
    <row r="686" hidden="1" spans="8:9">
      <c r="H686" t="s">
        <v>5812</v>
      </c>
      <c r="I686" t="s">
        <v>6557</v>
      </c>
    </row>
    <row r="687" hidden="1" spans="8:9">
      <c r="H687" t="s">
        <v>5815</v>
      </c>
      <c r="I687" t="s">
        <v>6557</v>
      </c>
    </row>
    <row r="688" hidden="1" spans="8:9">
      <c r="H688" t="s">
        <v>5820</v>
      </c>
      <c r="I688" t="s">
        <v>6557</v>
      </c>
    </row>
    <row r="689" hidden="1" spans="8:9">
      <c r="H689" t="s">
        <v>5823</v>
      </c>
      <c r="I689" t="s">
        <v>6557</v>
      </c>
    </row>
    <row r="690" hidden="1" spans="8:9">
      <c r="H690" t="s">
        <v>5828</v>
      </c>
      <c r="I690" t="s">
        <v>6557</v>
      </c>
    </row>
    <row r="691" hidden="1" spans="8:9">
      <c r="H691" t="s">
        <v>5836</v>
      </c>
      <c r="I691" t="s">
        <v>6557</v>
      </c>
    </row>
    <row r="692" hidden="1" spans="8:9">
      <c r="H692" t="s">
        <v>5841</v>
      </c>
      <c r="I692" t="s">
        <v>6557</v>
      </c>
    </row>
    <row r="693" hidden="1" spans="8:9">
      <c r="H693" t="s">
        <v>5846</v>
      </c>
      <c r="I693" t="s">
        <v>6557</v>
      </c>
    </row>
    <row r="694" hidden="1" spans="8:9">
      <c r="H694" t="s">
        <v>5851</v>
      </c>
      <c r="I694" t="s">
        <v>6557</v>
      </c>
    </row>
    <row r="695" hidden="1" spans="8:9">
      <c r="H695" t="s">
        <v>5858</v>
      </c>
      <c r="I695" t="s">
        <v>6557</v>
      </c>
    </row>
    <row r="696" hidden="1" spans="8:9">
      <c r="H696" t="s">
        <v>5861</v>
      </c>
      <c r="I696" t="s">
        <v>6557</v>
      </c>
    </row>
    <row r="697" hidden="1" spans="8:9">
      <c r="H697" t="s">
        <v>5866</v>
      </c>
      <c r="I697" t="s">
        <v>6557</v>
      </c>
    </row>
    <row r="698" hidden="1" spans="8:9">
      <c r="H698" t="s">
        <v>1077</v>
      </c>
      <c r="I698" t="s">
        <v>6557</v>
      </c>
    </row>
    <row r="699" hidden="1" spans="8:9">
      <c r="H699" t="s">
        <v>5878</v>
      </c>
      <c r="I699" t="s">
        <v>6557</v>
      </c>
    </row>
    <row r="700" hidden="1" spans="8:9">
      <c r="H700" t="s">
        <v>5881</v>
      </c>
      <c r="I700" t="s">
        <v>6557</v>
      </c>
    </row>
    <row r="701" hidden="1" spans="8:9">
      <c r="H701" t="s">
        <v>5887</v>
      </c>
      <c r="I701" t="s">
        <v>6557</v>
      </c>
    </row>
    <row r="702" hidden="1" spans="8:9">
      <c r="H702" t="s">
        <v>5890</v>
      </c>
      <c r="I702" t="s">
        <v>6557</v>
      </c>
    </row>
    <row r="703" hidden="1" spans="8:9">
      <c r="H703" t="s">
        <v>5893</v>
      </c>
      <c r="I703" t="s">
        <v>6557</v>
      </c>
    </row>
    <row r="704" hidden="1" spans="8:9">
      <c r="H704" t="s">
        <v>5896</v>
      </c>
      <c r="I704" t="s">
        <v>6557</v>
      </c>
    </row>
    <row r="705" hidden="1" spans="8:9">
      <c r="H705" t="s">
        <v>5905</v>
      </c>
      <c r="I705" t="s">
        <v>6557</v>
      </c>
    </row>
    <row r="706" hidden="1" spans="8:9">
      <c r="H706" t="s">
        <v>5908</v>
      </c>
      <c r="I706" t="s">
        <v>6557</v>
      </c>
    </row>
    <row r="707" hidden="1" spans="8:9">
      <c r="H707" t="s">
        <v>5911</v>
      </c>
      <c r="I707" t="s">
        <v>6557</v>
      </c>
    </row>
    <row r="708" hidden="1" spans="8:9">
      <c r="H708" t="s">
        <v>5914</v>
      </c>
      <c r="I708" t="s">
        <v>6557</v>
      </c>
    </row>
    <row r="709" hidden="1" spans="8:9">
      <c r="H709" t="s">
        <v>5917</v>
      </c>
      <c r="I709" t="s">
        <v>6557</v>
      </c>
    </row>
    <row r="710" hidden="1" spans="8:9">
      <c r="H710" t="s">
        <v>5920</v>
      </c>
      <c r="I710" t="s">
        <v>6557</v>
      </c>
    </row>
    <row r="711" hidden="1" spans="8:9">
      <c r="H711" t="s">
        <v>5925</v>
      </c>
      <c r="I711" t="s">
        <v>6557</v>
      </c>
    </row>
    <row r="712" hidden="1" spans="8:9">
      <c r="H712" t="s">
        <v>5930</v>
      </c>
      <c r="I712" t="s">
        <v>6557</v>
      </c>
    </row>
    <row r="713" hidden="1" spans="8:9">
      <c r="H713" t="s">
        <v>5936</v>
      </c>
      <c r="I713" t="s">
        <v>6557</v>
      </c>
    </row>
    <row r="714" hidden="1" spans="8:9">
      <c r="H714" t="s">
        <v>6563</v>
      </c>
      <c r="I714" t="s">
        <v>6562</v>
      </c>
    </row>
    <row r="715" hidden="1" spans="8:9">
      <c r="H715" t="s">
        <v>6086</v>
      </c>
      <c r="I715" t="s">
        <v>6558</v>
      </c>
    </row>
    <row r="716" hidden="1" spans="8:9">
      <c r="H716" t="s">
        <v>6088</v>
      </c>
      <c r="I716" t="s">
        <v>6557</v>
      </c>
    </row>
    <row r="717" hidden="1" spans="8:9">
      <c r="H717" t="s">
        <v>6091</v>
      </c>
      <c r="I717" t="s">
        <v>6558</v>
      </c>
    </row>
    <row r="718" hidden="1" spans="8:9">
      <c r="H718" t="s">
        <v>6092</v>
      </c>
      <c r="I718" t="s">
        <v>6558</v>
      </c>
    </row>
    <row r="719" hidden="1" spans="8:9">
      <c r="H719" t="s">
        <v>6094</v>
      </c>
      <c r="I719" t="s">
        <v>6558</v>
      </c>
    </row>
    <row r="720" hidden="1" spans="8:9">
      <c r="H720" t="s">
        <v>6094</v>
      </c>
      <c r="I720" t="s">
        <v>6558</v>
      </c>
    </row>
    <row r="721" hidden="1" spans="8:9">
      <c r="H721" t="s">
        <v>6097</v>
      </c>
      <c r="I721" t="s">
        <v>6557</v>
      </c>
    </row>
    <row r="722" hidden="1" spans="8:9">
      <c r="H722" t="s">
        <v>6097</v>
      </c>
      <c r="I722" t="s">
        <v>6558</v>
      </c>
    </row>
    <row r="723" hidden="1" spans="8:9">
      <c r="H723" t="s">
        <v>6101</v>
      </c>
      <c r="I723" t="s">
        <v>6558</v>
      </c>
    </row>
    <row r="724" hidden="1" spans="8:9">
      <c r="H724" t="s">
        <v>6104</v>
      </c>
      <c r="I724" t="s">
        <v>6558</v>
      </c>
    </row>
    <row r="725" hidden="1" spans="8:9">
      <c r="H725" t="s">
        <v>6108</v>
      </c>
      <c r="I725" t="s">
        <v>6558</v>
      </c>
    </row>
    <row r="726" hidden="1" spans="8:9">
      <c r="H726" t="s">
        <v>6111</v>
      </c>
      <c r="I726" t="s">
        <v>6558</v>
      </c>
    </row>
    <row r="727" hidden="1" spans="8:9">
      <c r="H727" t="s">
        <v>6116</v>
      </c>
      <c r="I727" t="s">
        <v>6558</v>
      </c>
    </row>
    <row r="728" hidden="1" spans="8:9">
      <c r="H728" t="s">
        <v>6123</v>
      </c>
      <c r="I728" t="s">
        <v>6558</v>
      </c>
    </row>
    <row r="729" hidden="1" spans="8:9">
      <c r="H729" t="s">
        <v>6136</v>
      </c>
      <c r="I729" t="s">
        <v>6557</v>
      </c>
    </row>
    <row r="730" hidden="1" spans="8:9">
      <c r="H730" t="s">
        <v>6138</v>
      </c>
      <c r="I730" t="s">
        <v>6557</v>
      </c>
    </row>
    <row r="731" hidden="1" spans="8:9">
      <c r="H731" t="s">
        <v>6140</v>
      </c>
      <c r="I731" t="s">
        <v>6557</v>
      </c>
    </row>
    <row r="732" hidden="1" spans="8:9">
      <c r="H732" t="s">
        <v>6142</v>
      </c>
      <c r="I732" t="s">
        <v>6558</v>
      </c>
    </row>
    <row r="733" hidden="1" spans="8:9">
      <c r="H733" t="s">
        <v>6144</v>
      </c>
      <c r="I733" t="s">
        <v>6557</v>
      </c>
    </row>
    <row r="734" hidden="1" spans="8:9">
      <c r="H734" t="s">
        <v>6146</v>
      </c>
      <c r="I734" t="s">
        <v>6558</v>
      </c>
    </row>
    <row r="735" hidden="1" spans="8:9">
      <c r="H735" t="s">
        <v>6146</v>
      </c>
      <c r="I735" t="s">
        <v>6557</v>
      </c>
    </row>
    <row r="736" hidden="1" spans="8:9">
      <c r="H736" t="s">
        <v>6150</v>
      </c>
      <c r="I736" t="s">
        <v>6558</v>
      </c>
    </row>
    <row r="737" hidden="1" spans="8:9">
      <c r="H737" t="s">
        <v>6150</v>
      </c>
      <c r="I737" t="s">
        <v>6557</v>
      </c>
    </row>
    <row r="738" hidden="1" spans="8:9">
      <c r="H738" t="s">
        <v>6153</v>
      </c>
      <c r="I738" t="s">
        <v>6558</v>
      </c>
    </row>
    <row r="739" hidden="1" spans="8:9">
      <c r="H739" t="s">
        <v>6155</v>
      </c>
      <c r="I739" t="s">
        <v>6558</v>
      </c>
    </row>
    <row r="740" hidden="1" spans="8:9">
      <c r="H740" t="s">
        <v>6157</v>
      </c>
      <c r="I740" t="s">
        <v>6557</v>
      </c>
    </row>
    <row r="741" hidden="1" spans="8:9">
      <c r="H741" t="s">
        <v>6163</v>
      </c>
      <c r="I741" t="s">
        <v>6558</v>
      </c>
    </row>
    <row r="742" hidden="1" spans="8:9">
      <c r="H742" t="s">
        <v>6165</v>
      </c>
      <c r="I742" t="s">
        <v>6558</v>
      </c>
    </row>
    <row r="743" hidden="1" spans="8:9">
      <c r="H743" t="s">
        <v>6170</v>
      </c>
      <c r="I743" t="s">
        <v>6558</v>
      </c>
    </row>
    <row r="744" hidden="1" spans="8:9">
      <c r="H744" t="s">
        <v>6173</v>
      </c>
      <c r="I744" t="s">
        <v>6558</v>
      </c>
    </row>
    <row r="745" hidden="1" spans="8:9">
      <c r="H745" t="s">
        <v>6175</v>
      </c>
      <c r="I745" t="s">
        <v>6558</v>
      </c>
    </row>
    <row r="746" hidden="1" spans="8:9">
      <c r="H746" t="s">
        <v>6179</v>
      </c>
      <c r="I746" t="s">
        <v>6558</v>
      </c>
    </row>
    <row r="747" hidden="1" spans="8:9">
      <c r="H747" t="s">
        <v>6183</v>
      </c>
      <c r="I747" t="s">
        <v>6558</v>
      </c>
    </row>
    <row r="748" hidden="1" spans="8:9">
      <c r="H748" t="s">
        <v>6186</v>
      </c>
      <c r="I748" t="s">
        <v>6557</v>
      </c>
    </row>
    <row r="749" hidden="1" spans="8:9">
      <c r="H749" t="s">
        <v>6186</v>
      </c>
      <c r="I749" t="s">
        <v>6558</v>
      </c>
    </row>
    <row r="750" hidden="1" spans="8:9">
      <c r="H750" t="s">
        <v>6190</v>
      </c>
      <c r="I750" t="s">
        <v>6558</v>
      </c>
    </row>
    <row r="751" hidden="1" spans="8:9">
      <c r="H751" t="s">
        <v>6203</v>
      </c>
      <c r="I751" t="s">
        <v>6558</v>
      </c>
    </row>
    <row r="752" hidden="1" spans="8:9">
      <c r="H752" t="s">
        <v>6207</v>
      </c>
      <c r="I752" t="s">
        <v>6558</v>
      </c>
    </row>
    <row r="753" hidden="1" spans="8:9">
      <c r="H753" t="s">
        <v>6208</v>
      </c>
      <c r="I753" t="s">
        <v>6558</v>
      </c>
    </row>
    <row r="754" hidden="1" spans="8:9">
      <c r="H754" t="s">
        <v>6210</v>
      </c>
      <c r="I754" t="s">
        <v>6558</v>
      </c>
    </row>
    <row r="755" hidden="1" spans="8:9">
      <c r="H755" t="s">
        <v>6210</v>
      </c>
      <c r="I755" t="s">
        <v>6558</v>
      </c>
    </row>
    <row r="756" hidden="1" spans="8:9">
      <c r="H756" t="s">
        <v>6213</v>
      </c>
      <c r="I756" t="s">
        <v>6558</v>
      </c>
    </row>
    <row r="757" hidden="1" spans="8:9">
      <c r="H757" t="s">
        <v>6216</v>
      </c>
      <c r="I757" t="s">
        <v>6558</v>
      </c>
    </row>
    <row r="758" hidden="1" spans="8:9">
      <c r="H758" t="s">
        <v>6219</v>
      </c>
      <c r="I758" t="s">
        <v>6557</v>
      </c>
    </row>
    <row r="759" hidden="1" spans="8:9">
      <c r="H759" t="s">
        <v>6219</v>
      </c>
      <c r="I759" t="s">
        <v>6557</v>
      </c>
    </row>
    <row r="760" hidden="1" spans="8:9">
      <c r="H760" t="s">
        <v>6223</v>
      </c>
      <c r="I760" t="s">
        <v>6558</v>
      </c>
    </row>
    <row r="761" hidden="1" spans="8:9">
      <c r="H761" t="s">
        <v>6230</v>
      </c>
      <c r="I761" t="s">
        <v>6557</v>
      </c>
    </row>
    <row r="762" hidden="1" spans="8:9">
      <c r="H762" t="s">
        <v>6241</v>
      </c>
      <c r="I762" t="s">
        <v>6558</v>
      </c>
    </row>
    <row r="763" hidden="1" spans="8:9">
      <c r="H763" t="s">
        <v>6246</v>
      </c>
      <c r="I763" t="s">
        <v>6558</v>
      </c>
    </row>
    <row r="764" hidden="1" spans="8:9">
      <c r="H764" t="s">
        <v>6252</v>
      </c>
      <c r="I764" t="s">
        <v>6557</v>
      </c>
    </row>
    <row r="765" hidden="1" spans="8:9">
      <c r="H765" t="s">
        <v>6254</v>
      </c>
      <c r="I765" t="s">
        <v>6558</v>
      </c>
    </row>
    <row r="766" hidden="1" spans="8:9">
      <c r="H766" t="s">
        <v>6256</v>
      </c>
      <c r="I766" t="s">
        <v>6558</v>
      </c>
    </row>
    <row r="767" hidden="1" spans="8:9">
      <c r="H767" t="s">
        <v>6261</v>
      </c>
      <c r="I767" t="s">
        <v>6558</v>
      </c>
    </row>
    <row r="768" hidden="1" spans="8:9">
      <c r="H768" t="s">
        <v>6262</v>
      </c>
      <c r="I768" t="s">
        <v>6558</v>
      </c>
    </row>
    <row r="769" hidden="1" spans="8:9">
      <c r="H769" t="s">
        <v>6265</v>
      </c>
      <c r="I769" t="s">
        <v>6557</v>
      </c>
    </row>
    <row r="770" hidden="1" spans="8:9">
      <c r="H770" t="s">
        <v>6265</v>
      </c>
      <c r="I770" t="s">
        <v>6558</v>
      </c>
    </row>
    <row r="771" hidden="1" spans="8:9">
      <c r="H771" t="s">
        <v>6268</v>
      </c>
      <c r="I771" t="s">
        <v>6558</v>
      </c>
    </row>
    <row r="772" hidden="1" spans="8:9">
      <c r="H772" t="s">
        <v>6271</v>
      </c>
      <c r="I772" t="s">
        <v>6558</v>
      </c>
    </row>
    <row r="773" hidden="1" spans="8:9">
      <c r="H773" t="s">
        <v>6271</v>
      </c>
      <c r="I773" t="s">
        <v>6557</v>
      </c>
    </row>
    <row r="774" hidden="1" spans="8:9">
      <c r="H774" t="s">
        <v>6276</v>
      </c>
      <c r="I774" t="s">
        <v>6557</v>
      </c>
    </row>
    <row r="775" hidden="1" spans="8:9">
      <c r="H775" t="s">
        <v>6288</v>
      </c>
      <c r="I775" t="s">
        <v>6558</v>
      </c>
    </row>
    <row r="776" hidden="1" spans="8:9">
      <c r="H776" t="s">
        <v>6290</v>
      </c>
      <c r="I776" t="s">
        <v>6557</v>
      </c>
    </row>
    <row r="777" hidden="1" spans="8:9">
      <c r="H777" t="s">
        <v>6298</v>
      </c>
      <c r="I777" t="s">
        <v>6557</v>
      </c>
    </row>
    <row r="778" hidden="1" spans="8:9">
      <c r="H778" t="s">
        <v>6301</v>
      </c>
      <c r="I778" t="s">
        <v>6558</v>
      </c>
    </row>
    <row r="779" hidden="1" spans="8:9">
      <c r="H779" t="s">
        <v>6306</v>
      </c>
      <c r="I779" t="s">
        <v>6558</v>
      </c>
    </row>
    <row r="780" hidden="1" spans="8:9">
      <c r="H780" t="s">
        <v>6306</v>
      </c>
      <c r="I780" t="s">
        <v>6557</v>
      </c>
    </row>
    <row r="781" hidden="1" spans="8:9">
      <c r="H781" t="s">
        <v>6309</v>
      </c>
      <c r="I781" t="s">
        <v>6557</v>
      </c>
    </row>
    <row r="782" hidden="1" spans="8:9">
      <c r="H782" t="s">
        <v>6309</v>
      </c>
      <c r="I782" t="s">
        <v>6558</v>
      </c>
    </row>
    <row r="783" hidden="1" spans="8:9">
      <c r="H783" t="s">
        <v>6314</v>
      </c>
      <c r="I783" t="s">
        <v>6557</v>
      </c>
    </row>
    <row r="784" hidden="1" spans="8:9">
      <c r="H784" t="s">
        <v>6319</v>
      </c>
      <c r="I784" t="s">
        <v>6557</v>
      </c>
    </row>
    <row r="785" hidden="1" spans="8:9">
      <c r="H785" t="s">
        <v>6321</v>
      </c>
      <c r="I785" t="s">
        <v>6558</v>
      </c>
    </row>
    <row r="786" hidden="1" spans="8:9">
      <c r="H786" t="s">
        <v>6326</v>
      </c>
      <c r="I786" t="s">
        <v>6561</v>
      </c>
    </row>
    <row r="787" hidden="1" spans="8:9">
      <c r="H787" t="s">
        <v>6331</v>
      </c>
      <c r="I787" t="s">
        <v>6557</v>
      </c>
    </row>
    <row r="788" hidden="1" spans="8:9">
      <c r="H788" t="s">
        <v>6334</v>
      </c>
      <c r="I788" t="s">
        <v>6561</v>
      </c>
    </row>
    <row r="789" hidden="1" spans="8:9">
      <c r="H789" t="s">
        <v>6337</v>
      </c>
      <c r="I789" t="s">
        <v>6558</v>
      </c>
    </row>
    <row r="790" hidden="1" spans="8:9">
      <c r="H790" t="s">
        <v>6340</v>
      </c>
      <c r="I790" t="s">
        <v>6558</v>
      </c>
    </row>
    <row r="791" hidden="1" spans="8:9">
      <c r="H791" t="s">
        <v>6357</v>
      </c>
      <c r="I791" t="s">
        <v>6557</v>
      </c>
    </row>
    <row r="792" hidden="1" spans="8:9">
      <c r="H792" t="s">
        <v>6360</v>
      </c>
      <c r="I792" t="s">
        <v>6557</v>
      </c>
    </row>
    <row r="793" hidden="1" spans="8:9">
      <c r="H793" t="s">
        <v>6365</v>
      </c>
      <c r="I793" t="s">
        <v>6558</v>
      </c>
    </row>
    <row r="794" hidden="1" spans="8:9">
      <c r="H794" t="s">
        <v>6366</v>
      </c>
      <c r="I794" t="s">
        <v>6558</v>
      </c>
    </row>
    <row r="795" hidden="1" spans="8:9">
      <c r="H795" t="s">
        <v>6376</v>
      </c>
      <c r="I795" t="s">
        <v>6558</v>
      </c>
    </row>
    <row r="796" hidden="1" spans="8:9">
      <c r="H796" t="s">
        <v>6383</v>
      </c>
      <c r="I796" t="s">
        <v>6558</v>
      </c>
    </row>
    <row r="797" hidden="1" spans="8:9">
      <c r="H797" t="s">
        <v>6391</v>
      </c>
      <c r="I797" t="s">
        <v>6558</v>
      </c>
    </row>
    <row r="798" hidden="1" spans="8:9">
      <c r="H798" t="s">
        <v>6403</v>
      </c>
      <c r="I798" t="s">
        <v>6557</v>
      </c>
    </row>
    <row r="799" hidden="1" spans="8:9">
      <c r="H799" t="s">
        <v>6406</v>
      </c>
      <c r="I799" t="s">
        <v>6557</v>
      </c>
    </row>
    <row r="800" hidden="1" spans="8:9">
      <c r="H800" t="s">
        <v>6409</v>
      </c>
      <c r="I800" t="s">
        <v>6557</v>
      </c>
    </row>
    <row r="801" hidden="1" spans="8:9">
      <c r="H801" t="s">
        <v>6412</v>
      </c>
      <c r="I801" t="s">
        <v>6558</v>
      </c>
    </row>
    <row r="802" hidden="1" spans="8:9">
      <c r="H802" t="s">
        <v>6418</v>
      </c>
      <c r="I802" t="s">
        <v>6558</v>
      </c>
    </row>
    <row r="803" hidden="1" spans="8:9">
      <c r="H803" t="s">
        <v>6425</v>
      </c>
      <c r="I803" t="s">
        <v>6557</v>
      </c>
    </row>
    <row r="804" hidden="1" spans="8:9">
      <c r="H804" t="s">
        <v>6428</v>
      </c>
      <c r="I804" t="s">
        <v>6558</v>
      </c>
    </row>
    <row r="805" hidden="1" spans="8:9">
      <c r="H805" t="s">
        <v>6436</v>
      </c>
      <c r="I805" t="s">
        <v>6558</v>
      </c>
    </row>
    <row r="806" hidden="1" spans="8:9">
      <c r="H806" t="s">
        <v>6476</v>
      </c>
      <c r="I806" t="s">
        <v>6558</v>
      </c>
    </row>
    <row r="807" hidden="1" spans="8:9">
      <c r="H807" t="s">
        <v>6479</v>
      </c>
      <c r="I807" t="s">
        <v>6558</v>
      </c>
    </row>
    <row r="808" hidden="1" spans="8:9">
      <c r="H808" t="s">
        <v>6485</v>
      </c>
      <c r="I808" t="s">
        <v>6558</v>
      </c>
    </row>
    <row r="809" hidden="1" spans="8:9">
      <c r="H809" t="s">
        <v>6488</v>
      </c>
      <c r="I809" t="s">
        <v>6558</v>
      </c>
    </row>
    <row r="810" hidden="1" spans="8:9">
      <c r="H810" t="s">
        <v>6490</v>
      </c>
      <c r="I810" t="s">
        <v>6557</v>
      </c>
    </row>
    <row r="811" hidden="1" spans="8:9">
      <c r="H811" t="s">
        <v>6502</v>
      </c>
      <c r="I811" t="s">
        <v>6558</v>
      </c>
    </row>
    <row r="812" hidden="1" spans="8:9">
      <c r="H812" t="s">
        <v>6502</v>
      </c>
      <c r="I812" t="s">
        <v>6557</v>
      </c>
    </row>
  </sheetData>
  <autoFilter xmlns:etc="http://www.wps.cn/officeDocument/2017/etCustomData" ref="E3:J812" etc:filterBottomFollowUsedRange="0">
    <filterColumn colId="1">
      <customFilters>
        <customFilter operator="equal" val="#N/A"/>
      </customFilters>
    </filterColumn>
    <extLst/>
  </autoFilter>
  <conditionalFormatting sqref="E3">
    <cfRule type="duplicateValues" dxfId="0" priority="333"/>
  </conditionalFormatting>
  <conditionalFormatting sqref="E4">
    <cfRule type="duplicateValues" dxfId="0" priority="332"/>
  </conditionalFormatting>
  <conditionalFormatting sqref="E5">
    <cfRule type="duplicateValues" dxfId="0" priority="331"/>
  </conditionalFormatting>
  <conditionalFormatting sqref="E6">
    <cfRule type="duplicateValues" dxfId="0" priority="330"/>
  </conditionalFormatting>
  <conditionalFormatting sqref="E7">
    <cfRule type="duplicateValues" dxfId="0" priority="329"/>
  </conditionalFormatting>
  <conditionalFormatting sqref="E8">
    <cfRule type="duplicateValues" dxfId="0" priority="328"/>
  </conditionalFormatting>
  <conditionalFormatting sqref="E9">
    <cfRule type="duplicateValues" dxfId="0" priority="327"/>
  </conditionalFormatting>
  <conditionalFormatting sqref="E10">
    <cfRule type="duplicateValues" dxfId="0" priority="31"/>
  </conditionalFormatting>
  <conditionalFormatting sqref="E11">
    <cfRule type="duplicateValues" dxfId="0" priority="326"/>
  </conditionalFormatting>
  <conditionalFormatting sqref="E12">
    <cfRule type="duplicateValues" dxfId="0" priority="325"/>
  </conditionalFormatting>
  <conditionalFormatting sqref="E13">
    <cfRule type="duplicateValues" dxfId="0" priority="324"/>
  </conditionalFormatting>
  <conditionalFormatting sqref="E14">
    <cfRule type="duplicateValues" dxfId="0" priority="323"/>
  </conditionalFormatting>
  <conditionalFormatting sqref="E15">
    <cfRule type="duplicateValues" dxfId="0" priority="322"/>
  </conditionalFormatting>
  <conditionalFormatting sqref="E16">
    <cfRule type="duplicateValues" dxfId="0" priority="321"/>
  </conditionalFormatting>
  <conditionalFormatting sqref="E17">
    <cfRule type="duplicateValues" dxfId="0" priority="320"/>
  </conditionalFormatting>
  <conditionalFormatting sqref="E18">
    <cfRule type="duplicateValues" dxfId="0" priority="319"/>
  </conditionalFormatting>
  <conditionalFormatting sqref="E19">
    <cfRule type="duplicateValues" dxfId="0" priority="318"/>
  </conditionalFormatting>
  <conditionalFormatting sqref="E20">
    <cfRule type="duplicateValues" dxfId="0" priority="317"/>
  </conditionalFormatting>
  <conditionalFormatting sqref="E21">
    <cfRule type="duplicateValues" dxfId="0" priority="316"/>
  </conditionalFormatting>
  <conditionalFormatting sqref="E22">
    <cfRule type="duplicateValues" dxfId="0" priority="315"/>
  </conditionalFormatting>
  <conditionalFormatting sqref="E23">
    <cfRule type="duplicateValues" dxfId="0" priority="314"/>
  </conditionalFormatting>
  <conditionalFormatting sqref="E24">
    <cfRule type="duplicateValues" dxfId="0" priority="313"/>
  </conditionalFormatting>
  <conditionalFormatting sqref="E25">
    <cfRule type="duplicateValues" dxfId="0" priority="312"/>
  </conditionalFormatting>
  <conditionalFormatting sqref="E26">
    <cfRule type="duplicateValues" dxfId="0" priority="311"/>
  </conditionalFormatting>
  <conditionalFormatting sqref="E27">
    <cfRule type="duplicateValues" dxfId="0" priority="310"/>
  </conditionalFormatting>
  <conditionalFormatting sqref="E28">
    <cfRule type="duplicateValues" dxfId="0" priority="309"/>
  </conditionalFormatting>
  <conditionalFormatting sqref="E29">
    <cfRule type="duplicateValues" dxfId="0" priority="308"/>
  </conditionalFormatting>
  <conditionalFormatting sqref="E30">
    <cfRule type="duplicateValues" dxfId="0" priority="307"/>
  </conditionalFormatting>
  <conditionalFormatting sqref="E31">
    <cfRule type="duplicateValues" dxfId="0" priority="306"/>
  </conditionalFormatting>
  <conditionalFormatting sqref="E32">
    <cfRule type="duplicateValues" dxfId="0" priority="305"/>
  </conditionalFormatting>
  <conditionalFormatting sqref="E33">
    <cfRule type="duplicateValues" dxfId="0" priority="304"/>
  </conditionalFormatting>
  <conditionalFormatting sqref="E34">
    <cfRule type="duplicateValues" dxfId="0" priority="303"/>
  </conditionalFormatting>
  <conditionalFormatting sqref="E35">
    <cfRule type="duplicateValues" dxfId="0" priority="302"/>
  </conditionalFormatting>
  <conditionalFormatting sqref="E36">
    <cfRule type="duplicateValues" dxfId="0" priority="301"/>
  </conditionalFormatting>
  <conditionalFormatting sqref="E37">
    <cfRule type="duplicateValues" dxfId="0" priority="33"/>
  </conditionalFormatting>
  <conditionalFormatting sqref="E38">
    <cfRule type="duplicateValues" dxfId="0" priority="13"/>
  </conditionalFormatting>
  <conditionalFormatting sqref="E39">
    <cfRule type="duplicateValues" dxfId="0" priority="300"/>
  </conditionalFormatting>
  <conditionalFormatting sqref="E40">
    <cfRule type="duplicateValues" dxfId="0" priority="299"/>
  </conditionalFormatting>
  <conditionalFormatting sqref="E41">
    <cfRule type="duplicateValues" dxfId="0" priority="298"/>
  </conditionalFormatting>
  <conditionalFormatting sqref="E42">
    <cfRule type="duplicateValues" dxfId="0" priority="297"/>
  </conditionalFormatting>
  <conditionalFormatting sqref="E43">
    <cfRule type="duplicateValues" dxfId="0" priority="296"/>
  </conditionalFormatting>
  <conditionalFormatting sqref="E44">
    <cfRule type="duplicateValues" dxfId="0" priority="295"/>
  </conditionalFormatting>
  <conditionalFormatting sqref="E45">
    <cfRule type="duplicateValues" dxfId="0" priority="294"/>
  </conditionalFormatting>
  <conditionalFormatting sqref="E46">
    <cfRule type="duplicateValues" dxfId="0" priority="293"/>
  </conditionalFormatting>
  <conditionalFormatting sqref="E47">
    <cfRule type="duplicateValues" dxfId="0" priority="292"/>
  </conditionalFormatting>
  <conditionalFormatting sqref="E48">
    <cfRule type="duplicateValues" dxfId="0" priority="291"/>
  </conditionalFormatting>
  <conditionalFormatting sqref="E49">
    <cfRule type="duplicateValues" dxfId="0" priority="290"/>
  </conditionalFormatting>
  <conditionalFormatting sqref="E50">
    <cfRule type="duplicateValues" dxfId="0" priority="334"/>
  </conditionalFormatting>
  <conditionalFormatting sqref="E51">
    <cfRule type="duplicateValues" dxfId="0" priority="289"/>
  </conditionalFormatting>
  <conditionalFormatting sqref="E52">
    <cfRule type="duplicateValues" dxfId="0" priority="288"/>
  </conditionalFormatting>
  <conditionalFormatting sqref="E53">
    <cfRule type="duplicateValues" dxfId="0" priority="287"/>
  </conditionalFormatting>
  <conditionalFormatting sqref="E54">
    <cfRule type="duplicateValues" dxfId="0" priority="286"/>
  </conditionalFormatting>
  <conditionalFormatting sqref="E55">
    <cfRule type="duplicateValues" dxfId="0" priority="285"/>
  </conditionalFormatting>
  <conditionalFormatting sqref="E56">
    <cfRule type="duplicateValues" dxfId="0" priority="284"/>
  </conditionalFormatting>
  <conditionalFormatting sqref="E57">
    <cfRule type="duplicateValues" dxfId="0" priority="283"/>
  </conditionalFormatting>
  <conditionalFormatting sqref="E58">
    <cfRule type="duplicateValues" dxfId="0" priority="282"/>
  </conditionalFormatting>
  <conditionalFormatting sqref="E59">
    <cfRule type="duplicateValues" dxfId="0" priority="281"/>
  </conditionalFormatting>
  <conditionalFormatting sqref="E60">
    <cfRule type="duplicateValues" dxfId="0" priority="280"/>
  </conditionalFormatting>
  <conditionalFormatting sqref="E61">
    <cfRule type="duplicateValues" dxfId="0" priority="279"/>
  </conditionalFormatting>
  <conditionalFormatting sqref="E62">
    <cfRule type="duplicateValues" dxfId="0" priority="278"/>
  </conditionalFormatting>
  <conditionalFormatting sqref="E63">
    <cfRule type="duplicateValues" dxfId="0" priority="277"/>
  </conditionalFormatting>
  <conditionalFormatting sqref="E64">
    <cfRule type="duplicateValues" dxfId="0" priority="276"/>
  </conditionalFormatting>
  <conditionalFormatting sqref="E65">
    <cfRule type="duplicateValues" dxfId="0" priority="275"/>
  </conditionalFormatting>
  <conditionalFormatting sqref="E66">
    <cfRule type="duplicateValues" dxfId="0" priority="274"/>
  </conditionalFormatting>
  <conditionalFormatting sqref="E67">
    <cfRule type="duplicateValues" dxfId="0" priority="273"/>
  </conditionalFormatting>
  <conditionalFormatting sqref="E68">
    <cfRule type="duplicateValues" dxfId="0" priority="272"/>
  </conditionalFormatting>
  <conditionalFormatting sqref="E69">
    <cfRule type="duplicateValues" dxfId="0" priority="271"/>
  </conditionalFormatting>
  <conditionalFormatting sqref="E70">
    <cfRule type="duplicateValues" dxfId="0" priority="270"/>
  </conditionalFormatting>
  <conditionalFormatting sqref="E71">
    <cfRule type="duplicateValues" dxfId="0" priority="269"/>
  </conditionalFormatting>
  <conditionalFormatting sqref="E72">
    <cfRule type="duplicateValues" dxfId="0" priority="268"/>
  </conditionalFormatting>
  <conditionalFormatting sqref="E73">
    <cfRule type="duplicateValues" dxfId="0" priority="267"/>
  </conditionalFormatting>
  <conditionalFormatting sqref="E74">
    <cfRule type="duplicateValues" dxfId="0" priority="266"/>
  </conditionalFormatting>
  <conditionalFormatting sqref="E75">
    <cfRule type="duplicateValues" dxfId="0" priority="265"/>
  </conditionalFormatting>
  <conditionalFormatting sqref="E76">
    <cfRule type="duplicateValues" dxfId="0" priority="264"/>
  </conditionalFormatting>
  <conditionalFormatting sqref="E77">
    <cfRule type="duplicateValues" dxfId="0" priority="263"/>
  </conditionalFormatting>
  <conditionalFormatting sqref="E78">
    <cfRule type="duplicateValues" dxfId="0" priority="262"/>
  </conditionalFormatting>
  <conditionalFormatting sqref="E79">
    <cfRule type="duplicateValues" dxfId="0" priority="261"/>
  </conditionalFormatting>
  <conditionalFormatting sqref="E80">
    <cfRule type="duplicateValues" dxfId="0" priority="260"/>
  </conditionalFormatting>
  <conditionalFormatting sqref="E81">
    <cfRule type="duplicateValues" dxfId="0" priority="259"/>
  </conditionalFormatting>
  <conditionalFormatting sqref="E82">
    <cfRule type="duplicateValues" dxfId="0" priority="258"/>
  </conditionalFormatting>
  <conditionalFormatting sqref="E83">
    <cfRule type="duplicateValues" dxfId="0" priority="26"/>
  </conditionalFormatting>
  <conditionalFormatting sqref="E84">
    <cfRule type="duplicateValues" dxfId="0" priority="257"/>
  </conditionalFormatting>
  <conditionalFormatting sqref="E85">
    <cfRule type="duplicateValues" dxfId="0" priority="256"/>
  </conditionalFormatting>
  <conditionalFormatting sqref="E86">
    <cfRule type="duplicateValues" dxfId="0" priority="255"/>
  </conditionalFormatting>
  <conditionalFormatting sqref="E87">
    <cfRule type="duplicateValues" dxfId="0" priority="25"/>
  </conditionalFormatting>
  <conditionalFormatting sqref="E88">
    <cfRule type="duplicateValues" dxfId="0" priority="254"/>
  </conditionalFormatting>
  <conditionalFormatting sqref="E89">
    <cfRule type="duplicateValues" dxfId="0" priority="253"/>
  </conditionalFormatting>
  <conditionalFormatting sqref="E90">
    <cfRule type="duplicateValues" dxfId="0" priority="252"/>
  </conditionalFormatting>
  <conditionalFormatting sqref="E91">
    <cfRule type="duplicateValues" dxfId="0" priority="251"/>
  </conditionalFormatting>
  <conditionalFormatting sqref="E92">
    <cfRule type="duplicateValues" dxfId="0" priority="250"/>
  </conditionalFormatting>
  <conditionalFormatting sqref="E93">
    <cfRule type="duplicateValues" dxfId="0" priority="249"/>
  </conditionalFormatting>
  <conditionalFormatting sqref="E94">
    <cfRule type="duplicateValues" dxfId="0" priority="248"/>
  </conditionalFormatting>
  <conditionalFormatting sqref="E95">
    <cfRule type="duplicateValues" dxfId="0" priority="247"/>
  </conditionalFormatting>
  <conditionalFormatting sqref="E96">
    <cfRule type="duplicateValues" dxfId="0" priority="246"/>
  </conditionalFormatting>
  <conditionalFormatting sqref="E97">
    <cfRule type="duplicateValues" dxfId="0" priority="245"/>
  </conditionalFormatting>
  <conditionalFormatting sqref="E98">
    <cfRule type="duplicateValues" dxfId="0" priority="244"/>
  </conditionalFormatting>
  <conditionalFormatting sqref="E99">
    <cfRule type="duplicateValues" dxfId="0" priority="243"/>
  </conditionalFormatting>
  <conditionalFormatting sqref="E100">
    <cfRule type="duplicateValues" dxfId="0" priority="242"/>
  </conditionalFormatting>
  <conditionalFormatting sqref="E101">
    <cfRule type="duplicateValues" dxfId="0" priority="241"/>
  </conditionalFormatting>
  <conditionalFormatting sqref="E102">
    <cfRule type="duplicateValues" dxfId="0" priority="240"/>
  </conditionalFormatting>
  <conditionalFormatting sqref="E103">
    <cfRule type="duplicateValues" dxfId="0" priority="239"/>
  </conditionalFormatting>
  <conditionalFormatting sqref="E104">
    <cfRule type="duplicateValues" dxfId="0" priority="238"/>
  </conditionalFormatting>
  <conditionalFormatting sqref="E105">
    <cfRule type="duplicateValues" dxfId="0" priority="237"/>
  </conditionalFormatting>
  <conditionalFormatting sqref="E106">
    <cfRule type="duplicateValues" dxfId="0" priority="236"/>
  </conditionalFormatting>
  <conditionalFormatting sqref="E107">
    <cfRule type="duplicateValues" dxfId="0" priority="235"/>
  </conditionalFormatting>
  <conditionalFormatting sqref="E108">
    <cfRule type="duplicateValues" dxfId="0" priority="234"/>
  </conditionalFormatting>
  <conditionalFormatting sqref="E109">
    <cfRule type="duplicateValues" dxfId="0" priority="233"/>
  </conditionalFormatting>
  <conditionalFormatting sqref="E110">
    <cfRule type="duplicateValues" dxfId="0" priority="232"/>
  </conditionalFormatting>
  <conditionalFormatting sqref="E111">
    <cfRule type="duplicateValues" dxfId="0" priority="231"/>
  </conditionalFormatting>
  <conditionalFormatting sqref="E112">
    <cfRule type="duplicateValues" dxfId="0" priority="230"/>
  </conditionalFormatting>
  <conditionalFormatting sqref="E113">
    <cfRule type="duplicateValues" dxfId="0" priority="229"/>
  </conditionalFormatting>
  <conditionalFormatting sqref="E114">
    <cfRule type="duplicateValues" dxfId="0" priority="228"/>
  </conditionalFormatting>
  <conditionalFormatting sqref="E115">
    <cfRule type="duplicateValues" dxfId="0" priority="227"/>
  </conditionalFormatting>
  <conditionalFormatting sqref="E116">
    <cfRule type="duplicateValues" dxfId="0" priority="30"/>
  </conditionalFormatting>
  <conditionalFormatting sqref="E117">
    <cfRule type="duplicateValues" dxfId="0" priority="226"/>
  </conditionalFormatting>
  <conditionalFormatting sqref="E118">
    <cfRule type="duplicateValues" dxfId="0" priority="225"/>
  </conditionalFormatting>
  <conditionalFormatting sqref="E119">
    <cfRule type="duplicateValues" dxfId="0" priority="224"/>
  </conditionalFormatting>
  <conditionalFormatting sqref="E120">
    <cfRule type="duplicateValues" dxfId="0" priority="223"/>
  </conditionalFormatting>
  <conditionalFormatting sqref="E121">
    <cfRule type="duplicateValues" dxfId="0" priority="222"/>
  </conditionalFormatting>
  <conditionalFormatting sqref="E122">
    <cfRule type="duplicateValues" dxfId="0" priority="221"/>
  </conditionalFormatting>
  <conditionalFormatting sqref="E123">
    <cfRule type="duplicateValues" dxfId="0" priority="220"/>
  </conditionalFormatting>
  <conditionalFormatting sqref="E124">
    <cfRule type="duplicateValues" dxfId="0" priority="219"/>
  </conditionalFormatting>
  <conditionalFormatting sqref="E125">
    <cfRule type="duplicateValues" dxfId="0" priority="218"/>
  </conditionalFormatting>
  <conditionalFormatting sqref="E126">
    <cfRule type="duplicateValues" dxfId="0" priority="217"/>
  </conditionalFormatting>
  <conditionalFormatting sqref="E127">
    <cfRule type="duplicateValues" dxfId="0" priority="216"/>
  </conditionalFormatting>
  <conditionalFormatting sqref="E128">
    <cfRule type="duplicateValues" dxfId="0" priority="215"/>
  </conditionalFormatting>
  <conditionalFormatting sqref="E129">
    <cfRule type="duplicateValues" dxfId="0" priority="214"/>
  </conditionalFormatting>
  <conditionalFormatting sqref="E130">
    <cfRule type="duplicateValues" dxfId="0" priority="213"/>
  </conditionalFormatting>
  <conditionalFormatting sqref="E131">
    <cfRule type="duplicateValues" dxfId="0" priority="212"/>
  </conditionalFormatting>
  <conditionalFormatting sqref="E132">
    <cfRule type="duplicateValues" dxfId="0" priority="211"/>
  </conditionalFormatting>
  <conditionalFormatting sqref="E133">
    <cfRule type="duplicateValues" dxfId="0" priority="210"/>
  </conditionalFormatting>
  <conditionalFormatting sqref="E134">
    <cfRule type="duplicateValues" dxfId="0" priority="209"/>
  </conditionalFormatting>
  <conditionalFormatting sqref="E135">
    <cfRule type="duplicateValues" dxfId="0" priority="208"/>
  </conditionalFormatting>
  <conditionalFormatting sqref="E136">
    <cfRule type="duplicateValues" dxfId="0" priority="207"/>
  </conditionalFormatting>
  <conditionalFormatting sqref="E137">
    <cfRule type="duplicateValues" dxfId="0" priority="10"/>
  </conditionalFormatting>
  <conditionalFormatting sqref="E138">
    <cfRule type="duplicateValues" dxfId="0" priority="206"/>
  </conditionalFormatting>
  <conditionalFormatting sqref="E139">
    <cfRule type="duplicateValues" dxfId="0" priority="205"/>
  </conditionalFormatting>
  <conditionalFormatting sqref="E140">
    <cfRule type="duplicateValues" dxfId="0" priority="204"/>
  </conditionalFormatting>
  <conditionalFormatting sqref="E141">
    <cfRule type="duplicateValues" dxfId="0" priority="203"/>
  </conditionalFormatting>
  <conditionalFormatting sqref="E142">
    <cfRule type="duplicateValues" dxfId="0" priority="202"/>
  </conditionalFormatting>
  <conditionalFormatting sqref="E143">
    <cfRule type="duplicateValues" dxfId="0" priority="201"/>
  </conditionalFormatting>
  <conditionalFormatting sqref="E144">
    <cfRule type="duplicateValues" dxfId="0" priority="24"/>
  </conditionalFormatting>
  <conditionalFormatting sqref="E145">
    <cfRule type="duplicateValues" dxfId="0" priority="200"/>
  </conditionalFormatting>
  <conditionalFormatting sqref="E146">
    <cfRule type="duplicateValues" dxfId="0" priority="199"/>
  </conditionalFormatting>
  <conditionalFormatting sqref="E147">
    <cfRule type="duplicateValues" dxfId="0" priority="198"/>
  </conditionalFormatting>
  <conditionalFormatting sqref="E148">
    <cfRule type="duplicateValues" dxfId="0" priority="197"/>
  </conditionalFormatting>
  <conditionalFormatting sqref="E149">
    <cfRule type="duplicateValues" dxfId="0" priority="196"/>
  </conditionalFormatting>
  <conditionalFormatting sqref="E150">
    <cfRule type="duplicateValues" dxfId="0" priority="195"/>
  </conditionalFormatting>
  <conditionalFormatting sqref="E151">
    <cfRule type="duplicateValues" dxfId="0" priority="194"/>
  </conditionalFormatting>
  <conditionalFormatting sqref="E152">
    <cfRule type="duplicateValues" dxfId="0" priority="193"/>
  </conditionalFormatting>
  <conditionalFormatting sqref="E153">
    <cfRule type="duplicateValues" dxfId="0" priority="192"/>
  </conditionalFormatting>
  <conditionalFormatting sqref="E154">
    <cfRule type="duplicateValues" dxfId="0" priority="191"/>
  </conditionalFormatting>
  <conditionalFormatting sqref="E155">
    <cfRule type="duplicateValues" dxfId="0" priority="28"/>
  </conditionalFormatting>
  <conditionalFormatting sqref="E156">
    <cfRule type="duplicateValues" dxfId="0" priority="190"/>
  </conditionalFormatting>
  <conditionalFormatting sqref="E157">
    <cfRule type="duplicateValues" dxfId="0" priority="189"/>
  </conditionalFormatting>
  <conditionalFormatting sqref="E158">
    <cfRule type="duplicateValues" dxfId="0" priority="188"/>
  </conditionalFormatting>
  <conditionalFormatting sqref="E159">
    <cfRule type="duplicateValues" dxfId="0" priority="187"/>
  </conditionalFormatting>
  <conditionalFormatting sqref="E160">
    <cfRule type="duplicateValues" dxfId="0" priority="186"/>
  </conditionalFormatting>
  <conditionalFormatting sqref="E161">
    <cfRule type="duplicateValues" dxfId="0" priority="185"/>
  </conditionalFormatting>
  <conditionalFormatting sqref="E162">
    <cfRule type="duplicateValues" dxfId="0" priority="184"/>
  </conditionalFormatting>
  <conditionalFormatting sqref="E163">
    <cfRule type="duplicateValues" dxfId="0" priority="183"/>
  </conditionalFormatting>
  <conditionalFormatting sqref="E164">
    <cfRule type="duplicateValues" dxfId="0" priority="182"/>
  </conditionalFormatting>
  <conditionalFormatting sqref="E165">
    <cfRule type="duplicateValues" dxfId="0" priority="181"/>
  </conditionalFormatting>
  <conditionalFormatting sqref="E166">
    <cfRule type="duplicateValues" dxfId="0" priority="180"/>
  </conditionalFormatting>
  <conditionalFormatting sqref="E167">
    <cfRule type="duplicateValues" dxfId="0" priority="179"/>
  </conditionalFormatting>
  <conditionalFormatting sqref="E168">
    <cfRule type="duplicateValues" dxfId="0" priority="178"/>
  </conditionalFormatting>
  <conditionalFormatting sqref="E169">
    <cfRule type="duplicateValues" dxfId="0" priority="177"/>
  </conditionalFormatting>
  <conditionalFormatting sqref="E170">
    <cfRule type="duplicateValues" dxfId="0" priority="176"/>
  </conditionalFormatting>
  <conditionalFormatting sqref="E171">
    <cfRule type="duplicateValues" dxfId="0" priority="175"/>
  </conditionalFormatting>
  <conditionalFormatting sqref="E172">
    <cfRule type="duplicateValues" dxfId="0" priority="174"/>
  </conditionalFormatting>
  <conditionalFormatting sqref="E173">
    <cfRule type="duplicateValues" dxfId="0" priority="173"/>
  </conditionalFormatting>
  <conditionalFormatting sqref="E174">
    <cfRule type="duplicateValues" dxfId="0" priority="172"/>
  </conditionalFormatting>
  <conditionalFormatting sqref="E175">
    <cfRule type="duplicateValues" dxfId="0" priority="171"/>
  </conditionalFormatting>
  <conditionalFormatting sqref="E176">
    <cfRule type="duplicateValues" dxfId="0" priority="170"/>
  </conditionalFormatting>
  <conditionalFormatting sqref="E177">
    <cfRule type="duplicateValues" dxfId="0" priority="169"/>
  </conditionalFormatting>
  <conditionalFormatting sqref="E178">
    <cfRule type="duplicateValues" dxfId="0" priority="168"/>
  </conditionalFormatting>
  <conditionalFormatting sqref="E179">
    <cfRule type="duplicateValues" dxfId="0" priority="167"/>
  </conditionalFormatting>
  <conditionalFormatting sqref="E180">
    <cfRule type="duplicateValues" dxfId="0" priority="166"/>
  </conditionalFormatting>
  <conditionalFormatting sqref="E181">
    <cfRule type="duplicateValues" dxfId="0" priority="165"/>
  </conditionalFormatting>
  <conditionalFormatting sqref="E182">
    <cfRule type="duplicateValues" dxfId="0" priority="164"/>
  </conditionalFormatting>
  <conditionalFormatting sqref="E183">
    <cfRule type="duplicateValues" dxfId="0" priority="163"/>
  </conditionalFormatting>
  <conditionalFormatting sqref="E184">
    <cfRule type="duplicateValues" dxfId="0" priority="162"/>
  </conditionalFormatting>
  <conditionalFormatting sqref="E185">
    <cfRule type="duplicateValues" dxfId="0" priority="161"/>
  </conditionalFormatting>
  <conditionalFormatting sqref="E186">
    <cfRule type="duplicateValues" dxfId="0" priority="160"/>
  </conditionalFormatting>
  <conditionalFormatting sqref="E187">
    <cfRule type="duplicateValues" dxfId="0" priority="159"/>
  </conditionalFormatting>
  <conditionalFormatting sqref="E188">
    <cfRule type="duplicateValues" dxfId="0" priority="158"/>
  </conditionalFormatting>
  <conditionalFormatting sqref="E189">
    <cfRule type="duplicateValues" dxfId="0" priority="157"/>
  </conditionalFormatting>
  <conditionalFormatting sqref="E190">
    <cfRule type="duplicateValues" dxfId="0" priority="156"/>
  </conditionalFormatting>
  <conditionalFormatting sqref="E191">
    <cfRule type="duplicateValues" dxfId="0" priority="155"/>
  </conditionalFormatting>
  <conditionalFormatting sqref="E192">
    <cfRule type="duplicateValues" dxfId="0" priority="154"/>
  </conditionalFormatting>
  <conditionalFormatting sqref="E193">
    <cfRule type="duplicateValues" dxfId="0" priority="153"/>
  </conditionalFormatting>
  <conditionalFormatting sqref="E194">
    <cfRule type="duplicateValues" dxfId="0" priority="152"/>
  </conditionalFormatting>
  <conditionalFormatting sqref="E195">
    <cfRule type="duplicateValues" dxfId="0" priority="151"/>
  </conditionalFormatting>
  <conditionalFormatting sqref="E196">
    <cfRule type="duplicateValues" dxfId="0" priority="150"/>
  </conditionalFormatting>
  <conditionalFormatting sqref="E197">
    <cfRule type="duplicateValues" dxfId="0" priority="149"/>
  </conditionalFormatting>
  <conditionalFormatting sqref="E198">
    <cfRule type="duplicateValues" dxfId="0" priority="148"/>
  </conditionalFormatting>
  <conditionalFormatting sqref="E199">
    <cfRule type="duplicateValues" dxfId="0" priority="147"/>
  </conditionalFormatting>
  <conditionalFormatting sqref="E200">
    <cfRule type="duplicateValues" dxfId="0" priority="146"/>
  </conditionalFormatting>
  <conditionalFormatting sqref="E201">
    <cfRule type="duplicateValues" dxfId="0" priority="145"/>
  </conditionalFormatting>
  <conditionalFormatting sqref="E202">
    <cfRule type="duplicateValues" dxfId="0" priority="144"/>
  </conditionalFormatting>
  <conditionalFormatting sqref="E203">
    <cfRule type="duplicateValues" dxfId="0" priority="143"/>
  </conditionalFormatting>
  <conditionalFormatting sqref="E204">
    <cfRule type="duplicateValues" dxfId="0" priority="142"/>
  </conditionalFormatting>
  <conditionalFormatting sqref="E205">
    <cfRule type="duplicateValues" dxfId="0" priority="141"/>
  </conditionalFormatting>
  <conditionalFormatting sqref="E206">
    <cfRule type="duplicateValues" dxfId="0" priority="140"/>
  </conditionalFormatting>
  <conditionalFormatting sqref="E207">
    <cfRule type="duplicateValues" dxfId="0" priority="139"/>
  </conditionalFormatting>
  <conditionalFormatting sqref="E208">
    <cfRule type="duplicateValues" dxfId="0" priority="138"/>
  </conditionalFormatting>
  <conditionalFormatting sqref="E209">
    <cfRule type="duplicateValues" dxfId="0" priority="137"/>
  </conditionalFormatting>
  <conditionalFormatting sqref="E210">
    <cfRule type="duplicateValues" dxfId="0" priority="136"/>
  </conditionalFormatting>
  <conditionalFormatting sqref="E211">
    <cfRule type="duplicateValues" dxfId="0" priority="135"/>
  </conditionalFormatting>
  <conditionalFormatting sqref="E212">
    <cfRule type="duplicateValues" dxfId="0" priority="134"/>
  </conditionalFormatting>
  <conditionalFormatting sqref="E213">
    <cfRule type="duplicateValues" dxfId="0" priority="133"/>
  </conditionalFormatting>
  <conditionalFormatting sqref="E214">
    <cfRule type="duplicateValues" dxfId="0" priority="132"/>
  </conditionalFormatting>
  <conditionalFormatting sqref="E215">
    <cfRule type="duplicateValues" dxfId="0" priority="131"/>
  </conditionalFormatting>
  <conditionalFormatting sqref="E216">
    <cfRule type="duplicateValues" dxfId="0" priority="130"/>
  </conditionalFormatting>
  <conditionalFormatting sqref="E217">
    <cfRule type="duplicateValues" dxfId="0" priority="129"/>
  </conditionalFormatting>
  <conditionalFormatting sqref="E218">
    <cfRule type="duplicateValues" dxfId="0" priority="12"/>
  </conditionalFormatting>
  <conditionalFormatting sqref="E219">
    <cfRule type="duplicateValues" dxfId="0" priority="128"/>
  </conditionalFormatting>
  <conditionalFormatting sqref="E220">
    <cfRule type="duplicateValues" dxfId="0" priority="127"/>
  </conditionalFormatting>
  <conditionalFormatting sqref="E221">
    <cfRule type="duplicateValues" dxfId="0" priority="126"/>
  </conditionalFormatting>
  <conditionalFormatting sqref="E222">
    <cfRule type="duplicateValues" dxfId="0" priority="125"/>
  </conditionalFormatting>
  <conditionalFormatting sqref="E223">
    <cfRule type="duplicateValues" dxfId="0" priority="124"/>
  </conditionalFormatting>
  <conditionalFormatting sqref="E224">
    <cfRule type="duplicateValues" dxfId="0" priority="123"/>
  </conditionalFormatting>
  <conditionalFormatting sqref="E225">
    <cfRule type="duplicateValues" dxfId="0" priority="122"/>
  </conditionalFormatting>
  <conditionalFormatting sqref="E226">
    <cfRule type="duplicateValues" dxfId="0" priority="121"/>
  </conditionalFormatting>
  <conditionalFormatting sqref="E227">
    <cfRule type="duplicateValues" dxfId="0" priority="120"/>
  </conditionalFormatting>
  <conditionalFormatting sqref="E228">
    <cfRule type="duplicateValues" dxfId="0" priority="119"/>
  </conditionalFormatting>
  <conditionalFormatting sqref="E229">
    <cfRule type="duplicateValues" dxfId="0" priority="118"/>
  </conditionalFormatting>
  <conditionalFormatting sqref="E230">
    <cfRule type="duplicateValues" dxfId="0" priority="117"/>
  </conditionalFormatting>
  <conditionalFormatting sqref="E231">
    <cfRule type="duplicateValues" dxfId="0" priority="116"/>
  </conditionalFormatting>
  <conditionalFormatting sqref="E232">
    <cfRule type="duplicateValues" dxfId="0" priority="115"/>
  </conditionalFormatting>
  <conditionalFormatting sqref="E233">
    <cfRule type="duplicateValues" dxfId="0" priority="114"/>
  </conditionalFormatting>
  <conditionalFormatting sqref="E234">
    <cfRule type="duplicateValues" dxfId="0" priority="113"/>
  </conditionalFormatting>
  <conditionalFormatting sqref="E235">
    <cfRule type="duplicateValues" dxfId="0" priority="112"/>
  </conditionalFormatting>
  <conditionalFormatting sqref="E236">
    <cfRule type="duplicateValues" dxfId="0" priority="111"/>
  </conditionalFormatting>
  <conditionalFormatting sqref="E237">
    <cfRule type="duplicateValues" dxfId="0" priority="110"/>
  </conditionalFormatting>
  <conditionalFormatting sqref="E238">
    <cfRule type="duplicateValues" dxfId="0" priority="109"/>
  </conditionalFormatting>
  <conditionalFormatting sqref="E239">
    <cfRule type="duplicateValues" dxfId="0" priority="35"/>
  </conditionalFormatting>
  <conditionalFormatting sqref="E240">
    <cfRule type="duplicateValues" dxfId="0" priority="108"/>
  </conditionalFormatting>
  <conditionalFormatting sqref="E241">
    <cfRule type="duplicateValues" dxfId="0" priority="107"/>
  </conditionalFormatting>
  <conditionalFormatting sqref="E242">
    <cfRule type="duplicateValues" dxfId="0" priority="106"/>
  </conditionalFormatting>
  <conditionalFormatting sqref="E243">
    <cfRule type="duplicateValues" dxfId="0" priority="105"/>
  </conditionalFormatting>
  <conditionalFormatting sqref="E244">
    <cfRule type="duplicateValues" dxfId="0" priority="104"/>
  </conditionalFormatting>
  <conditionalFormatting sqref="E245">
    <cfRule type="duplicateValues" dxfId="0" priority="103"/>
  </conditionalFormatting>
  <conditionalFormatting sqref="E246">
    <cfRule type="duplicateValues" dxfId="0" priority="102"/>
  </conditionalFormatting>
  <conditionalFormatting sqref="E247">
    <cfRule type="duplicateValues" dxfId="0" priority="101"/>
  </conditionalFormatting>
  <conditionalFormatting sqref="E248">
    <cfRule type="duplicateValues" dxfId="0" priority="100"/>
  </conditionalFormatting>
  <conditionalFormatting sqref="E249">
    <cfRule type="duplicateValues" dxfId="0" priority="99"/>
  </conditionalFormatting>
  <conditionalFormatting sqref="E250">
    <cfRule type="duplicateValues" dxfId="0" priority="98"/>
  </conditionalFormatting>
  <conditionalFormatting sqref="E251">
    <cfRule type="duplicateValues" dxfId="0" priority="97"/>
  </conditionalFormatting>
  <conditionalFormatting sqref="E252">
    <cfRule type="duplicateValues" dxfId="0" priority="96"/>
  </conditionalFormatting>
  <conditionalFormatting sqref="E253">
    <cfRule type="duplicateValues" dxfId="0" priority="95"/>
  </conditionalFormatting>
  <conditionalFormatting sqref="E254">
    <cfRule type="duplicateValues" dxfId="0" priority="94"/>
  </conditionalFormatting>
  <conditionalFormatting sqref="E255">
    <cfRule type="duplicateValues" dxfId="0" priority="9"/>
  </conditionalFormatting>
  <conditionalFormatting sqref="E256">
    <cfRule type="duplicateValues" dxfId="0" priority="93"/>
  </conditionalFormatting>
  <conditionalFormatting sqref="E257">
    <cfRule type="duplicateValues" dxfId="0" priority="23"/>
  </conditionalFormatting>
  <conditionalFormatting sqref="E258">
    <cfRule type="duplicateValues" dxfId="0" priority="92"/>
  </conditionalFormatting>
  <conditionalFormatting sqref="E259">
    <cfRule type="duplicateValues" dxfId="0" priority="91"/>
  </conditionalFormatting>
  <conditionalFormatting sqref="E260">
    <cfRule type="duplicateValues" dxfId="0" priority="90"/>
  </conditionalFormatting>
  <conditionalFormatting sqref="E261">
    <cfRule type="duplicateValues" dxfId="0" priority="89"/>
  </conditionalFormatting>
  <conditionalFormatting sqref="E262">
    <cfRule type="duplicateValues" dxfId="0" priority="88"/>
  </conditionalFormatting>
  <conditionalFormatting sqref="E263">
    <cfRule type="duplicateValues" dxfId="0" priority="87"/>
  </conditionalFormatting>
  <conditionalFormatting sqref="E264">
    <cfRule type="duplicateValues" dxfId="0" priority="86"/>
  </conditionalFormatting>
  <conditionalFormatting sqref="E265">
    <cfRule type="duplicateValues" dxfId="0" priority="85"/>
  </conditionalFormatting>
  <conditionalFormatting sqref="E266">
    <cfRule type="duplicateValues" dxfId="0" priority="84"/>
  </conditionalFormatting>
  <conditionalFormatting sqref="E267">
    <cfRule type="duplicateValues" dxfId="0" priority="83"/>
  </conditionalFormatting>
  <conditionalFormatting sqref="E268">
    <cfRule type="duplicateValues" dxfId="0" priority="82"/>
  </conditionalFormatting>
  <conditionalFormatting sqref="E269">
    <cfRule type="duplicateValues" dxfId="0" priority="81"/>
  </conditionalFormatting>
  <conditionalFormatting sqref="E270">
    <cfRule type="duplicateValues" dxfId="0" priority="80"/>
  </conditionalFormatting>
  <conditionalFormatting sqref="E271">
    <cfRule type="duplicateValues" dxfId="0" priority="79"/>
  </conditionalFormatting>
  <conditionalFormatting sqref="E272">
    <cfRule type="duplicateValues" dxfId="0" priority="78"/>
  </conditionalFormatting>
  <conditionalFormatting sqref="E273">
    <cfRule type="duplicateValues" dxfId="0" priority="77"/>
  </conditionalFormatting>
  <conditionalFormatting sqref="E274">
    <cfRule type="duplicateValues" dxfId="0" priority="76"/>
  </conditionalFormatting>
  <conditionalFormatting sqref="E275">
    <cfRule type="duplicateValues" dxfId="0" priority="75"/>
  </conditionalFormatting>
  <conditionalFormatting sqref="E276">
    <cfRule type="duplicateValues" dxfId="0" priority="74"/>
  </conditionalFormatting>
  <conditionalFormatting sqref="E277">
    <cfRule type="duplicateValues" dxfId="0" priority="73"/>
  </conditionalFormatting>
  <conditionalFormatting sqref="E278">
    <cfRule type="duplicateValues" dxfId="0" priority="72"/>
  </conditionalFormatting>
  <conditionalFormatting sqref="E279">
    <cfRule type="duplicateValues" dxfId="0" priority="71"/>
  </conditionalFormatting>
  <conditionalFormatting sqref="E280">
    <cfRule type="duplicateValues" dxfId="0" priority="70"/>
  </conditionalFormatting>
  <conditionalFormatting sqref="E281">
    <cfRule type="duplicateValues" dxfId="0" priority="69"/>
  </conditionalFormatting>
  <conditionalFormatting sqref="E282">
    <cfRule type="duplicateValues" dxfId="0" priority="68"/>
  </conditionalFormatting>
  <conditionalFormatting sqref="E283">
    <cfRule type="duplicateValues" dxfId="0" priority="67"/>
  </conditionalFormatting>
  <conditionalFormatting sqref="E284">
    <cfRule type="duplicateValues" dxfId="0" priority="66"/>
  </conditionalFormatting>
  <conditionalFormatting sqref="E285">
    <cfRule type="duplicateValues" dxfId="0" priority="65"/>
  </conditionalFormatting>
  <conditionalFormatting sqref="E286">
    <cfRule type="duplicateValues" dxfId="0" priority="6"/>
  </conditionalFormatting>
  <conditionalFormatting sqref="E287">
    <cfRule type="duplicateValues" dxfId="0" priority="64"/>
  </conditionalFormatting>
  <conditionalFormatting sqref="E288">
    <cfRule type="duplicateValues" dxfId="0" priority="63"/>
  </conditionalFormatting>
  <conditionalFormatting sqref="E289">
    <cfRule type="duplicateValues" dxfId="0" priority="62"/>
  </conditionalFormatting>
  <conditionalFormatting sqref="E290">
    <cfRule type="duplicateValues" dxfId="0" priority="61"/>
  </conditionalFormatting>
  <conditionalFormatting sqref="E291">
    <cfRule type="duplicateValues" dxfId="0" priority="60"/>
  </conditionalFormatting>
  <conditionalFormatting sqref="E292">
    <cfRule type="duplicateValues" dxfId="0" priority="59"/>
  </conditionalFormatting>
  <conditionalFormatting sqref="E293">
    <cfRule type="duplicateValues" dxfId="0" priority="58"/>
  </conditionalFormatting>
  <conditionalFormatting sqref="E294">
    <cfRule type="duplicateValues" dxfId="0" priority="57"/>
  </conditionalFormatting>
  <conditionalFormatting sqref="E295">
    <cfRule type="duplicateValues" dxfId="0" priority="56"/>
  </conditionalFormatting>
  <conditionalFormatting sqref="E296">
    <cfRule type="duplicateValues" dxfId="0" priority="55"/>
  </conditionalFormatting>
  <conditionalFormatting sqref="E297">
    <cfRule type="duplicateValues" dxfId="0" priority="54"/>
  </conditionalFormatting>
  <conditionalFormatting sqref="E298">
    <cfRule type="duplicateValues" dxfId="0" priority="53"/>
  </conditionalFormatting>
  <conditionalFormatting sqref="E299">
    <cfRule type="duplicateValues" dxfId="0" priority="52"/>
  </conditionalFormatting>
  <conditionalFormatting sqref="E300">
    <cfRule type="duplicateValues" dxfId="0" priority="51"/>
  </conditionalFormatting>
  <conditionalFormatting sqref="E301">
    <cfRule type="duplicateValues" dxfId="0" priority="50"/>
  </conditionalFormatting>
  <conditionalFormatting sqref="E302">
    <cfRule type="duplicateValues" dxfId="0" priority="49"/>
  </conditionalFormatting>
  <conditionalFormatting sqref="E303">
    <cfRule type="duplicateValues" dxfId="0" priority="48"/>
  </conditionalFormatting>
  <conditionalFormatting sqref="E304">
    <cfRule type="duplicateValues" dxfId="0" priority="47"/>
  </conditionalFormatting>
  <conditionalFormatting sqref="E305">
    <cfRule type="duplicateValues" dxfId="0" priority="46"/>
  </conditionalFormatting>
  <conditionalFormatting sqref="E306">
    <cfRule type="duplicateValues" dxfId="0" priority="45"/>
  </conditionalFormatting>
  <conditionalFormatting sqref="E307">
    <cfRule type="duplicateValues" dxfId="0" priority="44"/>
  </conditionalFormatting>
  <conditionalFormatting sqref="E308">
    <cfRule type="duplicateValues" dxfId="0" priority="43"/>
  </conditionalFormatting>
  <conditionalFormatting sqref="E309">
    <cfRule type="duplicateValues" dxfId="0" priority="42"/>
  </conditionalFormatting>
  <conditionalFormatting sqref="E310">
    <cfRule type="duplicateValues" dxfId="0" priority="41"/>
  </conditionalFormatting>
  <conditionalFormatting sqref="E311">
    <cfRule type="duplicateValues" dxfId="0" priority="40"/>
  </conditionalFormatting>
  <conditionalFormatting sqref="E312">
    <cfRule type="duplicateValues" dxfId="0" priority="39"/>
  </conditionalFormatting>
  <conditionalFormatting sqref="E313">
    <cfRule type="duplicateValues" dxfId="0" priority="38"/>
  </conditionalFormatting>
  <conditionalFormatting sqref="E314">
    <cfRule type="duplicateValues" dxfId="0" priority="37"/>
  </conditionalFormatting>
  <conditionalFormatting sqref="E315">
    <cfRule type="duplicateValues" dxfId="0" priority="18"/>
  </conditionalFormatting>
  <conditionalFormatting sqref="E316">
    <cfRule type="duplicateValues" dxfId="0" priority="19"/>
  </conditionalFormatting>
  <conditionalFormatting sqref="E317">
    <cfRule type="duplicateValues" dxfId="0" priority="29"/>
  </conditionalFormatting>
  <conditionalFormatting sqref="E318">
    <cfRule type="duplicateValues" dxfId="0" priority="32"/>
  </conditionalFormatting>
  <conditionalFormatting sqref="E319">
    <cfRule type="duplicateValues" dxfId="0" priority="34"/>
  </conditionalFormatting>
  <conditionalFormatting sqref="E320">
    <cfRule type="duplicateValues" dxfId="0" priority="20"/>
  </conditionalFormatting>
  <conditionalFormatting sqref="E321">
    <cfRule type="duplicateValues" dxfId="0" priority="27"/>
  </conditionalFormatting>
  <conditionalFormatting sqref="E322">
    <cfRule type="duplicateValues" dxfId="0" priority="22"/>
  </conditionalFormatting>
  <conditionalFormatting sqref="E323">
    <cfRule type="duplicateValues" dxfId="0" priority="21"/>
  </conditionalFormatting>
  <conditionalFormatting sqref="E324">
    <cfRule type="duplicateValues" dxfId="0" priority="16"/>
  </conditionalFormatting>
  <conditionalFormatting sqref="E325">
    <cfRule type="duplicateValues" dxfId="0" priority="8"/>
  </conditionalFormatting>
  <conditionalFormatting sqref="E326">
    <cfRule type="duplicateValues" dxfId="0" priority="15"/>
  </conditionalFormatting>
  <conditionalFormatting sqref="E327">
    <cfRule type="duplicateValues" dxfId="0" priority="17"/>
  </conditionalFormatting>
  <conditionalFormatting sqref="E328">
    <cfRule type="duplicateValues" dxfId="0" priority="2"/>
  </conditionalFormatting>
  <conditionalFormatting sqref="E329">
    <cfRule type="duplicateValues" dxfId="0" priority="14"/>
  </conditionalFormatting>
  <conditionalFormatting sqref="E330">
    <cfRule type="duplicateValues" dxfId="0" priority="11"/>
  </conditionalFormatting>
  <conditionalFormatting sqref="E331">
    <cfRule type="duplicateValues" dxfId="0" priority="5"/>
  </conditionalFormatting>
  <conditionalFormatting sqref="E332">
    <cfRule type="duplicateValues" dxfId="0" priority="3"/>
  </conditionalFormatting>
  <conditionalFormatting sqref="E333">
    <cfRule type="duplicateValues" dxfId="0" priority="4"/>
  </conditionalFormatting>
  <conditionalFormatting sqref="E334">
    <cfRule type="duplicateValues" dxfId="0" priority="1"/>
  </conditionalFormatting>
  <conditionalFormatting sqref="E3:E7 E8:E9 E11 E12:E13 E14 E15:E17 E18 E19:E28 E29:E36 E39:E40 E41:E42 E43 E44 E45 E46 E47 E48 E49 E50 E51 E52 E53:E54 E55:E57 E58 E59:E62 E63 E64 E65:E67 E68 E69:E73 E74:E76 E77:E78 E79 E80 E81 E82 E84 E85 E86 E88 E89 E90 E91 E92:E93 E94 E95 E96 E97:E102 E103 E104:E113 E114 E115 E117 E118 E119 E120:E121 E122 E123 E124:E125 E126 E127 E128 E129 E130 E131:E136 E138 E139:E143 E145:E148 E149 E150 E151:E153 E154 E156 E157 E158:E161 E162 E163 E164 E165:E169 E170 E171:E187 E188:E190 E191:E192 E193 E194 E195:E197 E198:E199 E200:E201 E202:E204 E205:E207 E208:E209 E210 E211:E213 E214:E217 E219 E220:E221 E222:E223 E224:E225 E226:E227 E228 E229:E231 E232:E233 E234 E235:E236 E237:E238 E240:E244 E245 E246 E247:E253 E254 E256 E258:E263 E264:E267 E268:E284 E285 E287:E289 E290 E291:E293 E294 E295:E296 E297:E299 E300 E301:E305 E306:E314">
    <cfRule type="duplicateValues" dxfId="0" priority="36"/>
  </conditionalFormatting>
  <conditionalFormatting sqref="E3:E7 E8:E9 E10 E11 E12:E13 E14 E15:E17 E18 E19:E28 E29:E40 E41:E42 E43 E44 E45 E46 E47 E48 E49 E50 E51 E52 E53:E54 E55:E57 E58 E59:E62 E63 E64 E65:E67 E68 E69:E73 E74:E76 E77:E78 E79 E80 E81 E82 E83 E84 E85 E86:E87 E88 E89 E90 E91 E92:E93 E94 E95 E96 E97:E102 E103 E104:E113 E114 E115 E116 E117 E118 E119 E120:E121 E122 E123 E124:E125 E126 E127 E128 E129 E130 E131:E137 E138 E139:E143 E144:E148 E149 E150 E151:E153 E154 E155 E156 E157 E158:E161 E162 E163 E164 E165:E169 E170 E171:E187 E188:E190 E191:E192 E193 E194 E195:E197 E198:E199 E200:E201 E202:E204 E205:E207 E208:E209 E210 E211:E213 E214:E217 E218:E219 E220:E221 E222:E223 E224:E225 E226:E227 E228 E229:E231 E232:E233 E234 E235:E236 E237:E239 E240:E244 E245 E246 E247:E253 E254:E255 E256:E257 E258:E263 E264:E267 E268:E284 E285 E287:E289 E290 E291:E293 E294 E295:E296 E297:E299 E300 E301:E305 E306:E327 E329:E330">
    <cfRule type="duplicateValues" dxfId="0" priority="7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J1062"/>
  <sheetViews>
    <sheetView workbookViewId="0">
      <selection activeCell="H4314" sqref="H4314"/>
    </sheetView>
  </sheetViews>
  <sheetFormatPr defaultColWidth="8.88888888888889" defaultRowHeight="14.4"/>
  <sheetData>
    <row r="4" spans="6:10">
      <c r="F4" t="s">
        <v>5275</v>
      </c>
      <c r="G4" t="s">
        <v>6558</v>
      </c>
      <c r="I4" t="s">
        <v>5267</v>
      </c>
    </row>
    <row r="5" spans="6:10">
      <c r="F5" t="s">
        <v>5280</v>
      </c>
      <c r="G5" t="s">
        <v>6558</v>
      </c>
      <c r="I5" t="s">
        <v>5267</v>
      </c>
      <c r="J5" t="s">
        <v>6557</v>
      </c>
    </row>
    <row r="6" spans="6:10">
      <c r="F6" t="s">
        <v>5282</v>
      </c>
      <c r="G6" t="s">
        <v>6558</v>
      </c>
      <c r="I6" t="s">
        <v>5269</v>
      </c>
    </row>
    <row r="7" spans="6:10">
      <c r="F7" t="s">
        <v>5282</v>
      </c>
      <c r="I7" t="s">
        <v>5269</v>
      </c>
      <c r="J7" t="s">
        <v>6557</v>
      </c>
    </row>
    <row r="8" spans="6:10">
      <c r="F8" t="s">
        <v>5285</v>
      </c>
      <c r="I8" t="s">
        <v>5271</v>
      </c>
    </row>
    <row r="9" spans="6:10">
      <c r="F9" t="s">
        <v>5290</v>
      </c>
      <c r="I9" t="s">
        <v>5271</v>
      </c>
      <c r="J9" t="s">
        <v>6557</v>
      </c>
    </row>
    <row r="10" spans="6:10">
      <c r="F10" t="s">
        <v>5295</v>
      </c>
      <c r="I10" t="s">
        <v>5273</v>
      </c>
    </row>
    <row r="11" spans="6:10">
      <c r="F11" t="s">
        <v>5285</v>
      </c>
      <c r="G11" t="s">
        <v>6558</v>
      </c>
      <c r="I11" t="s">
        <v>5273</v>
      </c>
      <c r="J11" t="s">
        <v>6557</v>
      </c>
    </row>
    <row r="12" spans="6:10">
      <c r="F12" t="s">
        <v>5299</v>
      </c>
      <c r="I12" t="s">
        <v>5275</v>
      </c>
    </row>
    <row r="13" spans="6:10">
      <c r="F13" t="s">
        <v>5323</v>
      </c>
      <c r="I13" t="s">
        <v>5275</v>
      </c>
      <c r="J13" t="s">
        <v>6557</v>
      </c>
    </row>
    <row r="14" spans="6:10">
      <c r="F14" t="s">
        <v>5290</v>
      </c>
      <c r="G14" t="s">
        <v>6558</v>
      </c>
      <c r="I14" t="s">
        <v>5275</v>
      </c>
      <c r="J14" t="s">
        <v>6558</v>
      </c>
    </row>
    <row r="15" spans="6:10">
      <c r="F15" t="s">
        <v>5362</v>
      </c>
      <c r="I15" t="s">
        <v>5278</v>
      </c>
    </row>
    <row r="16" spans="6:10">
      <c r="F16" t="s">
        <v>5362</v>
      </c>
      <c r="I16" t="s">
        <v>5278</v>
      </c>
      <c r="J16" t="s">
        <v>6557</v>
      </c>
    </row>
    <row r="17" spans="6:10">
      <c r="F17" t="s">
        <v>5299</v>
      </c>
      <c r="G17" t="s">
        <v>6558</v>
      </c>
      <c r="I17" t="s">
        <v>5280</v>
      </c>
    </row>
    <row r="18" spans="6:10">
      <c r="F18" t="s">
        <v>5303</v>
      </c>
      <c r="G18" t="s">
        <v>6558</v>
      </c>
      <c r="I18" t="s">
        <v>5280</v>
      </c>
      <c r="J18" t="s">
        <v>6558</v>
      </c>
    </row>
    <row r="19" spans="6:10">
      <c r="F19" t="s">
        <v>5320</v>
      </c>
      <c r="G19" t="s">
        <v>6558</v>
      </c>
      <c r="I19" t="s">
        <v>5282</v>
      </c>
    </row>
    <row r="20" spans="6:10">
      <c r="F20" t="s">
        <v>5362</v>
      </c>
      <c r="G20" t="s">
        <v>6558</v>
      </c>
      <c r="I20" t="s">
        <v>5282</v>
      </c>
      <c r="J20" t="s">
        <v>6558</v>
      </c>
    </row>
    <row r="21" spans="6:10">
      <c r="F21" t="s">
        <v>5379</v>
      </c>
      <c r="I21" t="s">
        <v>5282</v>
      </c>
      <c r="J21" t="s">
        <v>6557</v>
      </c>
    </row>
    <row r="22" spans="6:10">
      <c r="F22" t="s">
        <v>5369</v>
      </c>
      <c r="G22" t="s">
        <v>6558</v>
      </c>
      <c r="I22" t="s">
        <v>5285</v>
      </c>
    </row>
    <row r="23" spans="6:10">
      <c r="F23" t="s">
        <v>5372</v>
      </c>
      <c r="G23" t="s">
        <v>6558</v>
      </c>
      <c r="I23" t="s">
        <v>5285</v>
      </c>
      <c r="J23" t="s">
        <v>6558</v>
      </c>
    </row>
    <row r="24" spans="6:10">
      <c r="F24" t="s">
        <v>5375</v>
      </c>
      <c r="G24" t="s">
        <v>6558</v>
      </c>
      <c r="I24" t="s">
        <v>5285</v>
      </c>
      <c r="J24" t="s">
        <v>6557</v>
      </c>
    </row>
    <row r="25" spans="6:10">
      <c r="F25" t="s">
        <v>3602</v>
      </c>
      <c r="G25" t="s">
        <v>6558</v>
      </c>
      <c r="I25" t="s">
        <v>5288</v>
      </c>
    </row>
    <row r="26" spans="6:10">
      <c r="F26" t="s">
        <v>5379</v>
      </c>
      <c r="G26" t="s">
        <v>6558</v>
      </c>
      <c r="I26" t="s">
        <v>5288</v>
      </c>
      <c r="J26" t="s">
        <v>6557</v>
      </c>
    </row>
    <row r="27" spans="6:10">
      <c r="F27" t="s">
        <v>5416</v>
      </c>
      <c r="I27" t="s">
        <v>5290</v>
      </c>
    </row>
    <row r="28" spans="6:10">
      <c r="F28" t="s">
        <v>5382</v>
      </c>
      <c r="G28" t="s">
        <v>6558</v>
      </c>
      <c r="I28" t="s">
        <v>5290</v>
      </c>
      <c r="J28" t="s">
        <v>6558</v>
      </c>
    </row>
    <row r="29" spans="6:10">
      <c r="F29" t="s">
        <v>5426</v>
      </c>
      <c r="I29" t="s">
        <v>5292</v>
      </c>
    </row>
    <row r="30" spans="6:10">
      <c r="F30" t="s">
        <v>5440</v>
      </c>
      <c r="I30" t="s">
        <v>5292</v>
      </c>
      <c r="J30" t="s">
        <v>6557</v>
      </c>
    </row>
    <row r="31" spans="6:10">
      <c r="F31" t="s">
        <v>5449</v>
      </c>
      <c r="I31" t="s">
        <v>5295</v>
      </c>
      <c r="J31" t="s">
        <v>6559</v>
      </c>
    </row>
    <row r="32" spans="6:10">
      <c r="F32" t="s">
        <v>5453</v>
      </c>
      <c r="I32" t="s">
        <v>5295</v>
      </c>
    </row>
    <row r="33" spans="6:10">
      <c r="F33" t="s">
        <v>5447</v>
      </c>
      <c r="I33" t="s">
        <v>5297</v>
      </c>
    </row>
    <row r="34" spans="6:10">
      <c r="F34" t="s">
        <v>5458</v>
      </c>
      <c r="I34" t="s">
        <v>5297</v>
      </c>
      <c r="J34" t="s">
        <v>6557</v>
      </c>
    </row>
    <row r="35" spans="6:10">
      <c r="F35" t="s">
        <v>4021</v>
      </c>
      <c r="I35" t="s">
        <v>5299</v>
      </c>
    </row>
    <row r="36" spans="6:10">
      <c r="F36" t="s">
        <v>4021</v>
      </c>
      <c r="I36" t="s">
        <v>5299</v>
      </c>
      <c r="J36" t="s">
        <v>6559</v>
      </c>
    </row>
    <row r="37" spans="6:10">
      <c r="F37" t="s">
        <v>5462</v>
      </c>
      <c r="I37" t="s">
        <v>5299</v>
      </c>
      <c r="J37" t="s">
        <v>6558</v>
      </c>
    </row>
    <row r="38" spans="6:10">
      <c r="F38" t="s">
        <v>5462</v>
      </c>
      <c r="I38" t="s">
        <v>5303</v>
      </c>
    </row>
    <row r="39" spans="6:10">
      <c r="F39" t="s">
        <v>5468</v>
      </c>
      <c r="I39" t="s">
        <v>5303</v>
      </c>
      <c r="J39" t="s">
        <v>6558</v>
      </c>
    </row>
    <row r="40" spans="6:10">
      <c r="F40" t="s">
        <v>5468</v>
      </c>
      <c r="I40" t="s">
        <v>5305</v>
      </c>
    </row>
    <row r="41" spans="6:10">
      <c r="F41" t="s">
        <v>5471</v>
      </c>
      <c r="I41" t="s">
        <v>5305</v>
      </c>
      <c r="J41" t="s">
        <v>6557</v>
      </c>
    </row>
    <row r="42" spans="6:10">
      <c r="F42" t="s">
        <v>5385</v>
      </c>
      <c r="G42" t="s">
        <v>6558</v>
      </c>
      <c r="I42" t="s">
        <v>5307</v>
      </c>
    </row>
    <row r="43" spans="6:10">
      <c r="F43" t="s">
        <v>5481</v>
      </c>
      <c r="I43" t="s">
        <v>5307</v>
      </c>
      <c r="J43" t="s">
        <v>6557</v>
      </c>
    </row>
    <row r="44" spans="6:10">
      <c r="F44" t="s">
        <v>5483</v>
      </c>
      <c r="I44" t="s">
        <v>5309</v>
      </c>
    </row>
    <row r="45" spans="6:10">
      <c r="F45" t="s">
        <v>5387</v>
      </c>
      <c r="G45" t="s">
        <v>6558</v>
      </c>
      <c r="I45" t="s">
        <v>5309</v>
      </c>
      <c r="J45" t="s">
        <v>6557</v>
      </c>
    </row>
    <row r="46" spans="6:10">
      <c r="F46" t="s">
        <v>5491</v>
      </c>
      <c r="I46" t="s">
        <v>3812</v>
      </c>
    </row>
    <row r="47" spans="6:10">
      <c r="F47" t="s">
        <v>5494</v>
      </c>
      <c r="I47" t="s">
        <v>3812</v>
      </c>
      <c r="J47" t="s">
        <v>6557</v>
      </c>
    </row>
    <row r="48" spans="6:10">
      <c r="F48" t="s">
        <v>5494</v>
      </c>
      <c r="I48" t="s">
        <v>5312</v>
      </c>
    </row>
    <row r="49" spans="6:10">
      <c r="F49" t="s">
        <v>5398</v>
      </c>
      <c r="G49" t="s">
        <v>6558</v>
      </c>
      <c r="I49" t="s">
        <v>5312</v>
      </c>
      <c r="J49" t="s">
        <v>6557</v>
      </c>
    </row>
    <row r="50" spans="6:10">
      <c r="F50" t="s">
        <v>5400</v>
      </c>
      <c r="G50" t="s">
        <v>6558</v>
      </c>
      <c r="I50" t="s">
        <v>5314</v>
      </c>
    </row>
    <row r="51" spans="6:10">
      <c r="F51" t="s">
        <v>5500</v>
      </c>
      <c r="I51" t="s">
        <v>5314</v>
      </c>
      <c r="J51" t="s">
        <v>6557</v>
      </c>
    </row>
    <row r="52" spans="6:10">
      <c r="F52" t="s">
        <v>5517</v>
      </c>
      <c r="I52" t="s">
        <v>5316</v>
      </c>
    </row>
    <row r="53" spans="6:10">
      <c r="F53" t="s">
        <v>5412</v>
      </c>
      <c r="G53" t="s">
        <v>6558</v>
      </c>
      <c r="I53" t="s">
        <v>5316</v>
      </c>
      <c r="J53" t="s">
        <v>6557</v>
      </c>
    </row>
    <row r="54" spans="6:10">
      <c r="F54" t="s">
        <v>5553</v>
      </c>
      <c r="I54" t="s">
        <v>5318</v>
      </c>
    </row>
    <row r="55" spans="6:10">
      <c r="F55" t="s">
        <v>5556</v>
      </c>
      <c r="I55" t="s">
        <v>5318</v>
      </c>
      <c r="J55" t="s">
        <v>6557</v>
      </c>
    </row>
    <row r="56" spans="6:10">
      <c r="F56" t="s">
        <v>5556</v>
      </c>
      <c r="I56" t="s">
        <v>5320</v>
      </c>
    </row>
    <row r="57" spans="6:10">
      <c r="F57" t="s">
        <v>5426</v>
      </c>
      <c r="G57" t="s">
        <v>6558</v>
      </c>
      <c r="I57" t="s">
        <v>5320</v>
      </c>
      <c r="J57" t="s">
        <v>6558</v>
      </c>
    </row>
    <row r="58" spans="6:10">
      <c r="F58" t="s">
        <v>5560</v>
      </c>
      <c r="I58" t="s">
        <v>5320</v>
      </c>
      <c r="J58" t="s">
        <v>6557</v>
      </c>
    </row>
    <row r="59" spans="6:10">
      <c r="F59" t="s">
        <v>5440</v>
      </c>
      <c r="G59" t="s">
        <v>6558</v>
      </c>
      <c r="I59" t="s">
        <v>5323</v>
      </c>
    </row>
    <row r="60" spans="6:10">
      <c r="F60" t="s">
        <v>5563</v>
      </c>
      <c r="I60" t="s">
        <v>5323</v>
      </c>
      <c r="J60" t="s">
        <v>6557</v>
      </c>
    </row>
    <row r="61" spans="6:10">
      <c r="F61" t="s">
        <v>5567</v>
      </c>
      <c r="I61" t="s">
        <v>5325</v>
      </c>
    </row>
    <row r="62" spans="6:10">
      <c r="F62" t="s">
        <v>5567</v>
      </c>
      <c r="I62" t="s">
        <v>5325</v>
      </c>
      <c r="J62" t="s">
        <v>6557</v>
      </c>
    </row>
    <row r="63" spans="6:10">
      <c r="F63" t="s">
        <v>5449</v>
      </c>
      <c r="G63" t="s">
        <v>6558</v>
      </c>
      <c r="I63" t="s">
        <v>5327</v>
      </c>
    </row>
    <row r="64" spans="6:10">
      <c r="F64" t="s">
        <v>5570</v>
      </c>
      <c r="I64" t="s">
        <v>5327</v>
      </c>
      <c r="J64" t="s">
        <v>6558</v>
      </c>
    </row>
    <row r="65" spans="6:10">
      <c r="F65" t="s">
        <v>1501</v>
      </c>
      <c r="I65" t="s">
        <v>5327</v>
      </c>
      <c r="J65" t="s">
        <v>6557</v>
      </c>
    </row>
    <row r="66" spans="6:10">
      <c r="F66" t="s">
        <v>5453</v>
      </c>
      <c r="G66" t="s">
        <v>6558</v>
      </c>
      <c r="I66" t="s">
        <v>5330</v>
      </c>
    </row>
    <row r="67" spans="6:10">
      <c r="F67" t="s">
        <v>5578</v>
      </c>
      <c r="I67" t="s">
        <v>5330</v>
      </c>
      <c r="J67" t="s">
        <v>6558</v>
      </c>
    </row>
    <row r="68" spans="6:10">
      <c r="F68" t="s">
        <v>5580</v>
      </c>
      <c r="I68" t="s">
        <v>5330</v>
      </c>
      <c r="J68" t="s">
        <v>6557</v>
      </c>
    </row>
    <row r="69" spans="6:10">
      <c r="F69" t="s">
        <v>5582</v>
      </c>
      <c r="I69" t="s">
        <v>5333</v>
      </c>
    </row>
    <row r="70" spans="6:10">
      <c r="F70" t="s">
        <v>5584</v>
      </c>
      <c r="I70" t="s">
        <v>5333</v>
      </c>
      <c r="J70" t="s">
        <v>6558</v>
      </c>
    </row>
    <row r="71" spans="6:10">
      <c r="F71" t="s">
        <v>5586</v>
      </c>
      <c r="I71" t="s">
        <v>5333</v>
      </c>
      <c r="J71" t="s">
        <v>6557</v>
      </c>
    </row>
    <row r="72" spans="6:10">
      <c r="F72" t="s">
        <v>5608</v>
      </c>
      <c r="I72" t="s">
        <v>5336</v>
      </c>
    </row>
    <row r="73" spans="6:10">
      <c r="F73" t="s">
        <v>5610</v>
      </c>
      <c r="I73" t="s">
        <v>5336</v>
      </c>
      <c r="J73" t="s">
        <v>6558</v>
      </c>
    </row>
    <row r="74" spans="6:10">
      <c r="F74" t="s">
        <v>5624</v>
      </c>
      <c r="I74" t="s">
        <v>5336</v>
      </c>
      <c r="J74" t="s">
        <v>6557</v>
      </c>
    </row>
    <row r="75" spans="6:10">
      <c r="F75" t="s">
        <v>5640</v>
      </c>
      <c r="I75" t="s">
        <v>5339</v>
      </c>
    </row>
    <row r="76" spans="6:10">
      <c r="F76" t="s">
        <v>4021</v>
      </c>
      <c r="G76" t="s">
        <v>6558</v>
      </c>
      <c r="I76" t="s">
        <v>5339</v>
      </c>
      <c r="J76" t="s">
        <v>6558</v>
      </c>
    </row>
    <row r="77" spans="6:10">
      <c r="F77" t="s">
        <v>5462</v>
      </c>
      <c r="G77" t="s">
        <v>6558</v>
      </c>
      <c r="I77" t="s">
        <v>5339</v>
      </c>
      <c r="J77" t="s">
        <v>6557</v>
      </c>
    </row>
    <row r="78" spans="6:10">
      <c r="F78" t="s">
        <v>5655</v>
      </c>
      <c r="I78" t="s">
        <v>5342</v>
      </c>
    </row>
    <row r="79" spans="6:10">
      <c r="F79" t="s">
        <v>5657</v>
      </c>
      <c r="I79" t="s">
        <v>5342</v>
      </c>
      <c r="J79" t="s">
        <v>6558</v>
      </c>
    </row>
    <row r="80" spans="6:10">
      <c r="F80" t="s">
        <v>5660</v>
      </c>
      <c r="I80" t="s">
        <v>5342</v>
      </c>
      <c r="J80" t="s">
        <v>6557</v>
      </c>
    </row>
    <row r="81" spans="6:10">
      <c r="F81" t="s">
        <v>5468</v>
      </c>
      <c r="G81" t="s">
        <v>6558</v>
      </c>
      <c r="I81" t="s">
        <v>5345</v>
      </c>
    </row>
    <row r="82" spans="6:10">
      <c r="F82" t="s">
        <v>5471</v>
      </c>
      <c r="G82" t="s">
        <v>6558</v>
      </c>
      <c r="I82" t="s">
        <v>5345</v>
      </c>
      <c r="J82" t="s">
        <v>6558</v>
      </c>
    </row>
    <row r="83" spans="6:10">
      <c r="F83" t="s">
        <v>5476</v>
      </c>
      <c r="G83" t="s">
        <v>6558</v>
      </c>
      <c r="I83" t="s">
        <v>5345</v>
      </c>
      <c r="J83" t="s">
        <v>6557</v>
      </c>
    </row>
    <row r="84" spans="6:10">
      <c r="F84" t="s">
        <v>5478</v>
      </c>
      <c r="G84" t="s">
        <v>6558</v>
      </c>
      <c r="I84" t="s">
        <v>5348</v>
      </c>
    </row>
    <row r="85" spans="6:10">
      <c r="F85" t="s">
        <v>5481</v>
      </c>
      <c r="G85" t="s">
        <v>6558</v>
      </c>
      <c r="I85" t="s">
        <v>5348</v>
      </c>
      <c r="J85" t="s">
        <v>6558</v>
      </c>
    </row>
    <row r="86" spans="6:10">
      <c r="F86" t="s">
        <v>5695</v>
      </c>
      <c r="I86" t="s">
        <v>5348</v>
      </c>
      <c r="J86" t="s">
        <v>6557</v>
      </c>
    </row>
    <row r="87" spans="6:10">
      <c r="F87" t="s">
        <v>5697</v>
      </c>
      <c r="I87" t="s">
        <v>5351</v>
      </c>
    </row>
    <row r="88" spans="6:10">
      <c r="F88" t="s">
        <v>5749</v>
      </c>
      <c r="I88" t="s">
        <v>5351</v>
      </c>
      <c r="J88" t="s">
        <v>6558</v>
      </c>
    </row>
    <row r="89" spans="6:10">
      <c r="F89" t="s">
        <v>5757</v>
      </c>
      <c r="I89" t="s">
        <v>5351</v>
      </c>
      <c r="J89" t="s">
        <v>6557</v>
      </c>
    </row>
    <row r="90" spans="6:10">
      <c r="F90" t="s">
        <v>5762</v>
      </c>
      <c r="I90" t="s">
        <v>5354</v>
      </c>
    </row>
    <row r="91" spans="6:10">
      <c r="F91" t="s">
        <v>5764</v>
      </c>
      <c r="I91" t="s">
        <v>5354</v>
      </c>
      <c r="J91" t="s">
        <v>6558</v>
      </c>
    </row>
    <row r="92" spans="6:10">
      <c r="F92" t="s">
        <v>5766</v>
      </c>
      <c r="I92" t="s">
        <v>5354</v>
      </c>
      <c r="J92" t="s">
        <v>6557</v>
      </c>
    </row>
    <row r="93" spans="6:10">
      <c r="F93" t="s">
        <v>5483</v>
      </c>
      <c r="G93" t="s">
        <v>6558</v>
      </c>
      <c r="I93" t="s">
        <v>5357</v>
      </c>
    </row>
    <row r="94" spans="6:10">
      <c r="F94" t="s">
        <v>5779</v>
      </c>
      <c r="I94" t="s">
        <v>5357</v>
      </c>
      <c r="J94" t="s">
        <v>6557</v>
      </c>
    </row>
    <row r="95" spans="6:10">
      <c r="F95" t="s">
        <v>5783</v>
      </c>
      <c r="I95" t="s">
        <v>5359</v>
      </c>
    </row>
    <row r="96" spans="6:10">
      <c r="F96" t="s">
        <v>5790</v>
      </c>
      <c r="I96" t="s">
        <v>5359</v>
      </c>
      <c r="J96" t="s">
        <v>6558</v>
      </c>
    </row>
    <row r="97" spans="6:10">
      <c r="F97" t="s">
        <v>5486</v>
      </c>
      <c r="G97" t="s">
        <v>6558</v>
      </c>
      <c r="I97" t="s">
        <v>5359</v>
      </c>
      <c r="J97" t="s">
        <v>6557</v>
      </c>
    </row>
    <row r="98" spans="6:10">
      <c r="F98" t="s">
        <v>5799</v>
      </c>
      <c r="I98" t="s">
        <v>5362</v>
      </c>
    </row>
    <row r="99" spans="6:10">
      <c r="F99" t="s">
        <v>5805</v>
      </c>
      <c r="I99" t="s">
        <v>5362</v>
      </c>
      <c r="J99" t="s">
        <v>6557</v>
      </c>
    </row>
    <row r="100" spans="6:10">
      <c r="F100" t="s">
        <v>5811</v>
      </c>
      <c r="I100" t="s">
        <v>5362</v>
      </c>
      <c r="J100" t="s">
        <v>6558</v>
      </c>
    </row>
    <row r="101" spans="6:10">
      <c r="F101" t="s">
        <v>5819</v>
      </c>
      <c r="I101" t="s">
        <v>5365</v>
      </c>
    </row>
    <row r="102" spans="6:10">
      <c r="F102" t="s">
        <v>5826</v>
      </c>
      <c r="I102" t="s">
        <v>5365</v>
      </c>
      <c r="J102" t="s">
        <v>6557</v>
      </c>
    </row>
    <row r="103" spans="6:10">
      <c r="F103" t="s">
        <v>5833</v>
      </c>
      <c r="I103" t="s">
        <v>5367</v>
      </c>
    </row>
    <row r="104" spans="6:10">
      <c r="F104" t="s">
        <v>5491</v>
      </c>
      <c r="G104" t="s">
        <v>6558</v>
      </c>
      <c r="I104" t="s">
        <v>5367</v>
      </c>
      <c r="J104" t="s">
        <v>6557</v>
      </c>
    </row>
    <row r="105" spans="6:10">
      <c r="F105" t="s">
        <v>5494</v>
      </c>
      <c r="G105" t="s">
        <v>6558</v>
      </c>
      <c r="I105" t="s">
        <v>5369</v>
      </c>
    </row>
    <row r="106" spans="6:10">
      <c r="F106" t="s">
        <v>5497</v>
      </c>
      <c r="G106" t="s">
        <v>6558</v>
      </c>
      <c r="I106" t="s">
        <v>5369</v>
      </c>
      <c r="J106" t="s">
        <v>6557</v>
      </c>
    </row>
    <row r="107" spans="6:10">
      <c r="F107" t="s">
        <v>5864</v>
      </c>
      <c r="I107" t="s">
        <v>5369</v>
      </c>
      <c r="J107" t="s">
        <v>6558</v>
      </c>
    </row>
    <row r="108" spans="6:10">
      <c r="F108" t="s">
        <v>5869</v>
      </c>
      <c r="I108" t="s">
        <v>5372</v>
      </c>
    </row>
    <row r="109" spans="6:10">
      <c r="F109" t="s">
        <v>5519</v>
      </c>
      <c r="G109" t="s">
        <v>6558</v>
      </c>
      <c r="I109" t="s">
        <v>5372</v>
      </c>
      <c r="J109" t="s">
        <v>6557</v>
      </c>
    </row>
    <row r="110" spans="6:10">
      <c r="F110" t="s">
        <v>5884</v>
      </c>
      <c r="I110" t="s">
        <v>5372</v>
      </c>
      <c r="J110" t="s">
        <v>6558</v>
      </c>
    </row>
    <row r="111" spans="6:10">
      <c r="F111" t="s">
        <v>5551</v>
      </c>
      <c r="G111" t="s">
        <v>6558</v>
      </c>
      <c r="I111" t="s">
        <v>5375</v>
      </c>
    </row>
    <row r="112" spans="6:10">
      <c r="F112" t="s">
        <v>5553</v>
      </c>
      <c r="G112" t="s">
        <v>6558</v>
      </c>
      <c r="I112" t="s">
        <v>5375</v>
      </c>
      <c r="J112" t="s">
        <v>6558</v>
      </c>
    </row>
    <row r="113" spans="6:10">
      <c r="F113" t="s">
        <v>5928</v>
      </c>
      <c r="I113" t="s">
        <v>3602</v>
      </c>
    </row>
    <row r="114" spans="6:10">
      <c r="F114" t="s">
        <v>5933</v>
      </c>
      <c r="I114" t="s">
        <v>3602</v>
      </c>
      <c r="J114" t="s">
        <v>6558</v>
      </c>
    </row>
    <row r="115" spans="6:10">
      <c r="F115" t="s">
        <v>5933</v>
      </c>
      <c r="I115" t="s">
        <v>3602</v>
      </c>
      <c r="J115" t="s">
        <v>6557</v>
      </c>
    </row>
    <row r="116" spans="6:10">
      <c r="F116" t="s">
        <v>5556</v>
      </c>
      <c r="G116" t="s">
        <v>6558</v>
      </c>
      <c r="I116" t="s">
        <v>5379</v>
      </c>
    </row>
    <row r="117" spans="6:10">
      <c r="F117" t="s">
        <v>5989</v>
      </c>
      <c r="I117" t="s">
        <v>5379</v>
      </c>
      <c r="J117" t="s">
        <v>6558</v>
      </c>
    </row>
    <row r="118" spans="6:10">
      <c r="F118" t="s">
        <v>5989</v>
      </c>
      <c r="I118" t="s">
        <v>5379</v>
      </c>
      <c r="J118" t="s">
        <v>6557</v>
      </c>
    </row>
    <row r="119" spans="6:10">
      <c r="F119" t="s">
        <v>2349</v>
      </c>
      <c r="I119" t="s">
        <v>5382</v>
      </c>
    </row>
    <row r="120" spans="6:10">
      <c r="F120" t="s">
        <v>5993</v>
      </c>
      <c r="I120" t="s">
        <v>5382</v>
      </c>
      <c r="J120" t="s">
        <v>6558</v>
      </c>
    </row>
    <row r="121" spans="6:10">
      <c r="F121" t="s">
        <v>3600</v>
      </c>
      <c r="I121" t="s">
        <v>5382</v>
      </c>
      <c r="J121" t="s">
        <v>6557</v>
      </c>
    </row>
    <row r="122" spans="6:10">
      <c r="F122" t="s">
        <v>5558</v>
      </c>
      <c r="G122" t="s">
        <v>6558</v>
      </c>
      <c r="I122" t="s">
        <v>5385</v>
      </c>
    </row>
    <row r="123" spans="6:10">
      <c r="F123" t="s">
        <v>5560</v>
      </c>
      <c r="G123" t="s">
        <v>6558</v>
      </c>
      <c r="I123" t="s">
        <v>5385</v>
      </c>
      <c r="J123" t="s">
        <v>6558</v>
      </c>
    </row>
    <row r="124" spans="6:10">
      <c r="F124" t="s">
        <v>6012</v>
      </c>
      <c r="I124" t="s">
        <v>5387</v>
      </c>
    </row>
    <row r="125" spans="6:10">
      <c r="F125" t="s">
        <v>6012</v>
      </c>
      <c r="I125" t="s">
        <v>5387</v>
      </c>
      <c r="J125" t="s">
        <v>6558</v>
      </c>
    </row>
    <row r="126" spans="6:10">
      <c r="F126" t="s">
        <v>6017</v>
      </c>
      <c r="I126" t="s">
        <v>5389</v>
      </c>
    </row>
    <row r="127" spans="6:10">
      <c r="F127" t="s">
        <v>6023</v>
      </c>
      <c r="I127" t="s">
        <v>5389</v>
      </c>
      <c r="J127" t="s">
        <v>6557</v>
      </c>
    </row>
    <row r="128" spans="6:10">
      <c r="F128" t="s">
        <v>5567</v>
      </c>
      <c r="G128" t="s">
        <v>6558</v>
      </c>
      <c r="I128" t="s">
        <v>5390</v>
      </c>
    </row>
    <row r="129" spans="6:10">
      <c r="F129" t="s">
        <v>5570</v>
      </c>
      <c r="G129" t="s">
        <v>6558</v>
      </c>
      <c r="I129" t="s">
        <v>5390</v>
      </c>
      <c r="J129" t="s">
        <v>6557</v>
      </c>
    </row>
    <row r="130" spans="6:10">
      <c r="F130" t="s">
        <v>6088</v>
      </c>
      <c r="I130" t="s">
        <v>5392</v>
      </c>
    </row>
    <row r="131" spans="6:10">
      <c r="F131" t="s">
        <v>6091</v>
      </c>
      <c r="I131" t="s">
        <v>5392</v>
      </c>
      <c r="J131" t="s">
        <v>6558</v>
      </c>
    </row>
    <row r="132" spans="6:10">
      <c r="F132" t="s">
        <v>1501</v>
      </c>
      <c r="G132" t="s">
        <v>6558</v>
      </c>
      <c r="I132" t="s">
        <v>5392</v>
      </c>
      <c r="J132" t="s">
        <v>6557</v>
      </c>
    </row>
    <row r="133" spans="6:10">
      <c r="F133" t="s">
        <v>5582</v>
      </c>
      <c r="G133" t="s">
        <v>6558</v>
      </c>
      <c r="I133" t="s">
        <v>5395</v>
      </c>
    </row>
    <row r="134" spans="6:10">
      <c r="F134" t="s">
        <v>5588</v>
      </c>
      <c r="G134" t="s">
        <v>6558</v>
      </c>
      <c r="I134" t="s">
        <v>5395</v>
      </c>
      <c r="J134" t="s">
        <v>6558</v>
      </c>
    </row>
    <row r="135" spans="6:10">
      <c r="F135" t="s">
        <v>5608</v>
      </c>
      <c r="G135" t="s">
        <v>6558</v>
      </c>
      <c r="I135" t="s">
        <v>5395</v>
      </c>
      <c r="J135" t="s">
        <v>6557</v>
      </c>
    </row>
    <row r="136" spans="6:10">
      <c r="F136" t="s">
        <v>5610</v>
      </c>
      <c r="G136" t="s">
        <v>6558</v>
      </c>
      <c r="I136" t="s">
        <v>5398</v>
      </c>
    </row>
    <row r="137" spans="6:10">
      <c r="F137" t="s">
        <v>5624</v>
      </c>
      <c r="G137" t="s">
        <v>6558</v>
      </c>
      <c r="I137" t="s">
        <v>5398</v>
      </c>
      <c r="J137" t="s">
        <v>6558</v>
      </c>
    </row>
    <row r="138" spans="6:10">
      <c r="F138" t="s">
        <v>5641</v>
      </c>
      <c r="G138" t="s">
        <v>6558</v>
      </c>
      <c r="I138" t="s">
        <v>5400</v>
      </c>
    </row>
    <row r="139" spans="6:10">
      <c r="F139" t="s">
        <v>6146</v>
      </c>
      <c r="I139" t="s">
        <v>5400</v>
      </c>
      <c r="J139" t="s">
        <v>6558</v>
      </c>
    </row>
    <row r="140" spans="6:10">
      <c r="F140" t="s">
        <v>5652</v>
      </c>
      <c r="G140" t="s">
        <v>6558</v>
      </c>
      <c r="I140" t="s">
        <v>5400</v>
      </c>
      <c r="J140" t="s">
        <v>6557</v>
      </c>
    </row>
    <row r="141" spans="6:10">
      <c r="F141" t="s">
        <v>6153</v>
      </c>
      <c r="I141" t="s">
        <v>5403</v>
      </c>
    </row>
    <row r="142" spans="6:10">
      <c r="F142" t="s">
        <v>6157</v>
      </c>
      <c r="I142" t="s">
        <v>5403</v>
      </c>
      <c r="J142" t="s">
        <v>6558</v>
      </c>
    </row>
    <row r="143" spans="6:10">
      <c r="F143" t="s">
        <v>6163</v>
      </c>
      <c r="I143" t="s">
        <v>5403</v>
      </c>
      <c r="J143" t="s">
        <v>6557</v>
      </c>
    </row>
    <row r="144" spans="6:10">
      <c r="F144" t="s">
        <v>6165</v>
      </c>
      <c r="I144" t="s">
        <v>5406</v>
      </c>
    </row>
    <row r="145" spans="6:10">
      <c r="F145" t="s">
        <v>5657</v>
      </c>
      <c r="G145" t="s">
        <v>6558</v>
      </c>
      <c r="I145" t="s">
        <v>5406</v>
      </c>
      <c r="J145" t="s">
        <v>6558</v>
      </c>
    </row>
    <row r="146" spans="6:10">
      <c r="F146" t="s">
        <v>6175</v>
      </c>
      <c r="I146" t="s">
        <v>5406</v>
      </c>
      <c r="J146" t="s">
        <v>6557</v>
      </c>
    </row>
    <row r="147" spans="6:10">
      <c r="F147" t="s">
        <v>5660</v>
      </c>
      <c r="G147" t="s">
        <v>6558</v>
      </c>
      <c r="I147" t="s">
        <v>5409</v>
      </c>
    </row>
    <row r="148" spans="6:10">
      <c r="F148" t="s">
        <v>6183</v>
      </c>
      <c r="I148" t="s">
        <v>5409</v>
      </c>
      <c r="J148" t="s">
        <v>6558</v>
      </c>
    </row>
    <row r="149" spans="6:10">
      <c r="F149" t="s">
        <v>5662</v>
      </c>
      <c r="G149" t="s">
        <v>6558</v>
      </c>
      <c r="I149" t="s">
        <v>5409</v>
      </c>
      <c r="J149" t="s">
        <v>6557</v>
      </c>
    </row>
    <row r="150" spans="6:10">
      <c r="F150" t="s">
        <v>6186</v>
      </c>
      <c r="I150" t="s">
        <v>5412</v>
      </c>
    </row>
    <row r="151" spans="6:10">
      <c r="F151" t="s">
        <v>5674</v>
      </c>
      <c r="G151" t="s">
        <v>6558</v>
      </c>
      <c r="I151" t="s">
        <v>5412</v>
      </c>
      <c r="J151" t="s">
        <v>6558</v>
      </c>
    </row>
    <row r="152" spans="6:10">
      <c r="F152" t="s">
        <v>6207</v>
      </c>
      <c r="I152" t="s">
        <v>5414</v>
      </c>
    </row>
    <row r="153" spans="6:10">
      <c r="F153" t="s">
        <v>5677</v>
      </c>
      <c r="G153" t="s">
        <v>6558</v>
      </c>
      <c r="I153" t="s">
        <v>5414</v>
      </c>
      <c r="J153" t="s">
        <v>6557</v>
      </c>
    </row>
    <row r="154" spans="6:10">
      <c r="F154" t="s">
        <v>6216</v>
      </c>
      <c r="I154" t="s">
        <v>5416</v>
      </c>
    </row>
    <row r="155" spans="6:10">
      <c r="F155" t="s">
        <v>5679</v>
      </c>
      <c r="G155" t="s">
        <v>6558</v>
      </c>
      <c r="I155" t="s">
        <v>5416</v>
      </c>
      <c r="J155" t="s">
        <v>6557</v>
      </c>
    </row>
    <row r="156" spans="6:10">
      <c r="F156" t="s">
        <v>6223</v>
      </c>
      <c r="I156" t="s">
        <v>5418</v>
      </c>
    </row>
    <row r="157" spans="6:10">
      <c r="F157" t="s">
        <v>5681</v>
      </c>
      <c r="G157" t="s">
        <v>6558</v>
      </c>
      <c r="I157" t="s">
        <v>5418</v>
      </c>
      <c r="J157" t="s">
        <v>6558</v>
      </c>
    </row>
    <row r="158" spans="6:10">
      <c r="F158" t="s">
        <v>6241</v>
      </c>
      <c r="I158" t="s">
        <v>5418</v>
      </c>
      <c r="J158" t="s">
        <v>6557</v>
      </c>
    </row>
    <row r="159" spans="6:10">
      <c r="F159" t="s">
        <v>5695</v>
      </c>
      <c r="G159" t="s">
        <v>6558</v>
      </c>
      <c r="I159" t="s">
        <v>5421</v>
      </c>
    </row>
    <row r="160" spans="6:10">
      <c r="F160" t="s">
        <v>5697</v>
      </c>
      <c r="G160" t="s">
        <v>6558</v>
      </c>
      <c r="I160" t="s">
        <v>5421</v>
      </c>
      <c r="J160" t="s">
        <v>6558</v>
      </c>
    </row>
    <row r="161" spans="6:10">
      <c r="F161" t="s">
        <v>6254</v>
      </c>
      <c r="I161" t="s">
        <v>5421</v>
      </c>
      <c r="J161" t="s">
        <v>6557</v>
      </c>
    </row>
    <row r="162" spans="6:10">
      <c r="F162" t="s">
        <v>5749</v>
      </c>
      <c r="G162" t="s">
        <v>6558</v>
      </c>
      <c r="I162" t="s">
        <v>5424</v>
      </c>
    </row>
    <row r="163" spans="6:10">
      <c r="F163" t="s">
        <v>5757</v>
      </c>
      <c r="G163" t="s">
        <v>6558</v>
      </c>
      <c r="I163" t="s">
        <v>5424</v>
      </c>
      <c r="J163" t="s">
        <v>6557</v>
      </c>
    </row>
    <row r="164" spans="6:10">
      <c r="F164" t="s">
        <v>6262</v>
      </c>
      <c r="I164" t="s">
        <v>5426</v>
      </c>
    </row>
    <row r="165" spans="6:10">
      <c r="F165" t="s">
        <v>6265</v>
      </c>
      <c r="I165" t="s">
        <v>5426</v>
      </c>
      <c r="J165" t="s">
        <v>6558</v>
      </c>
    </row>
    <row r="166" spans="6:10">
      <c r="F166" t="s">
        <v>6271</v>
      </c>
      <c r="I166" t="s">
        <v>5428</v>
      </c>
    </row>
    <row r="167" spans="6:10">
      <c r="F167" t="s">
        <v>5766</v>
      </c>
      <c r="G167" t="s">
        <v>6558</v>
      </c>
      <c r="I167" t="s">
        <v>5428</v>
      </c>
      <c r="J167" t="s">
        <v>6558</v>
      </c>
    </row>
    <row r="168" spans="6:10">
      <c r="F168" t="s">
        <v>6276</v>
      </c>
      <c r="I168" t="s">
        <v>5428</v>
      </c>
      <c r="J168" t="s">
        <v>6557</v>
      </c>
    </row>
    <row r="169" spans="6:10">
      <c r="F169" t="s">
        <v>5774</v>
      </c>
      <c r="G169" t="s">
        <v>6558</v>
      </c>
      <c r="I169" t="s">
        <v>5431</v>
      </c>
    </row>
    <row r="170" spans="6:10">
      <c r="F170" t="s">
        <v>6290</v>
      </c>
      <c r="I170" t="s">
        <v>5431</v>
      </c>
      <c r="J170" t="s">
        <v>6558</v>
      </c>
    </row>
    <row r="171" spans="6:10">
      <c r="F171" t="s">
        <v>5779</v>
      </c>
      <c r="G171" t="s">
        <v>6558</v>
      </c>
      <c r="I171" t="s">
        <v>5431</v>
      </c>
      <c r="J171" t="s">
        <v>6557</v>
      </c>
    </row>
    <row r="172" spans="6:10">
      <c r="F172" t="s">
        <v>6301</v>
      </c>
      <c r="I172" t="s">
        <v>5434</v>
      </c>
    </row>
    <row r="173" spans="6:10">
      <c r="F173" t="s">
        <v>6306</v>
      </c>
      <c r="I173" t="s">
        <v>5434</v>
      </c>
      <c r="J173" t="s">
        <v>6558</v>
      </c>
    </row>
    <row r="174" spans="6:10">
      <c r="F174" t="s">
        <v>5790</v>
      </c>
      <c r="G174" t="s">
        <v>6558</v>
      </c>
      <c r="I174" t="s">
        <v>5434</v>
      </c>
      <c r="J174" t="s">
        <v>6557</v>
      </c>
    </row>
    <row r="175" spans="6:10">
      <c r="F175" t="s">
        <v>6309</v>
      </c>
      <c r="I175" t="s">
        <v>5437</v>
      </c>
    </row>
    <row r="176" spans="6:10">
      <c r="F176" t="s">
        <v>6319</v>
      </c>
      <c r="I176" t="s">
        <v>5437</v>
      </c>
      <c r="J176" t="s">
        <v>6558</v>
      </c>
    </row>
    <row r="177" spans="6:10">
      <c r="F177" t="s">
        <v>6321</v>
      </c>
      <c r="I177" t="s">
        <v>5437</v>
      </c>
      <c r="J177" t="s">
        <v>6557</v>
      </c>
    </row>
    <row r="178" spans="6:10">
      <c r="F178" t="s">
        <v>6331</v>
      </c>
      <c r="I178" t="s">
        <v>5440</v>
      </c>
    </row>
    <row r="179" spans="6:10">
      <c r="F179" t="s">
        <v>5799</v>
      </c>
      <c r="G179" t="s">
        <v>6558</v>
      </c>
      <c r="I179" t="s">
        <v>5440</v>
      </c>
      <c r="J179" t="s">
        <v>6558</v>
      </c>
    </row>
    <row r="180" spans="6:10">
      <c r="F180" t="s">
        <v>5805</v>
      </c>
      <c r="G180" t="s">
        <v>6558</v>
      </c>
      <c r="I180" t="s">
        <v>5442</v>
      </c>
    </row>
    <row r="181" spans="6:10">
      <c r="F181" t="s">
        <v>6340</v>
      </c>
      <c r="I181" t="s">
        <v>5442</v>
      </c>
      <c r="J181" t="s">
        <v>6558</v>
      </c>
    </row>
    <row r="182" spans="6:10">
      <c r="F182" t="s">
        <v>5819</v>
      </c>
      <c r="G182" t="s">
        <v>6558</v>
      </c>
      <c r="I182" t="s">
        <v>5444</v>
      </c>
    </row>
    <row r="183" spans="6:10">
      <c r="F183" t="s">
        <v>6383</v>
      </c>
      <c r="I183" t="s">
        <v>5444</v>
      </c>
      <c r="J183" t="s">
        <v>6558</v>
      </c>
    </row>
    <row r="184" spans="6:10">
      <c r="F184" t="s">
        <v>6391</v>
      </c>
      <c r="I184" t="s">
        <v>5444</v>
      </c>
      <c r="J184" t="s">
        <v>6557</v>
      </c>
    </row>
    <row r="185" spans="6:10">
      <c r="F185" t="s">
        <v>6403</v>
      </c>
      <c r="I185" t="s">
        <v>5447</v>
      </c>
    </row>
    <row r="186" spans="6:10">
      <c r="F186" t="s">
        <v>5833</v>
      </c>
      <c r="G186" t="s">
        <v>6558</v>
      </c>
      <c r="I186" t="s">
        <v>5447</v>
      </c>
      <c r="J186" t="s">
        <v>6557</v>
      </c>
    </row>
    <row r="187" spans="6:10">
      <c r="F187" t="s">
        <v>5844</v>
      </c>
      <c r="G187" t="s">
        <v>6558</v>
      </c>
      <c r="I187" t="s">
        <v>5449</v>
      </c>
    </row>
    <row r="188" spans="6:10">
      <c r="F188" t="s">
        <v>5849</v>
      </c>
      <c r="G188" t="s">
        <v>6558</v>
      </c>
      <c r="I188" t="s">
        <v>5449</v>
      </c>
      <c r="J188" t="s">
        <v>6558</v>
      </c>
    </row>
    <row r="189" spans="6:10">
      <c r="F189" t="s">
        <v>5856</v>
      </c>
      <c r="G189" t="s">
        <v>6558</v>
      </c>
      <c r="I189" t="s">
        <v>5451</v>
      </c>
    </row>
    <row r="190" spans="6:10">
      <c r="F190" t="s">
        <v>6436</v>
      </c>
      <c r="I190" t="s">
        <v>5451</v>
      </c>
      <c r="J190" t="s">
        <v>6558</v>
      </c>
    </row>
    <row r="191" spans="6:10">
      <c r="F191" t="s">
        <v>6488</v>
      </c>
      <c r="I191" t="s">
        <v>5451</v>
      </c>
      <c r="J191" t="s">
        <v>6557</v>
      </c>
    </row>
    <row r="192" spans="6:10">
      <c r="F192" t="s">
        <v>5869</v>
      </c>
      <c r="G192" t="s">
        <v>6558</v>
      </c>
      <c r="I192" t="s">
        <v>5453</v>
      </c>
    </row>
    <row r="193" spans="6:10">
      <c r="F193" t="s">
        <v>6502</v>
      </c>
      <c r="I193" t="s">
        <v>5453</v>
      </c>
      <c r="J193" t="s">
        <v>6558</v>
      </c>
    </row>
    <row r="194" spans="6:10">
      <c r="F194" t="s">
        <v>5871</v>
      </c>
      <c r="G194" t="s">
        <v>6558</v>
      </c>
      <c r="I194" t="s">
        <v>5455</v>
      </c>
    </row>
    <row r="195" spans="6:10">
      <c r="F195" t="s">
        <v>5884</v>
      </c>
      <c r="G195" t="s">
        <v>6558</v>
      </c>
      <c r="I195" t="s">
        <v>5455</v>
      </c>
      <c r="J195" t="s">
        <v>6558</v>
      </c>
    </row>
    <row r="196" spans="6:10">
      <c r="I196" t="s">
        <v>5455</v>
      </c>
      <c r="J196" t="s">
        <v>6557</v>
      </c>
    </row>
    <row r="197" spans="6:10">
      <c r="I197" t="s">
        <v>5458</v>
      </c>
    </row>
    <row r="198" spans="6:10">
      <c r="F198" t="s">
        <v>5933</v>
      </c>
      <c r="G198" t="s">
        <v>6558</v>
      </c>
      <c r="I198" t="s">
        <v>5458</v>
      </c>
      <c r="J198" t="s">
        <v>6557</v>
      </c>
    </row>
    <row r="199" spans="6:10">
      <c r="F199" t="s">
        <v>5989</v>
      </c>
      <c r="G199" t="s">
        <v>6558</v>
      </c>
      <c r="I199" t="s">
        <v>4021</v>
      </c>
    </row>
    <row r="200" spans="6:10">
      <c r="F200" t="s">
        <v>5993</v>
      </c>
      <c r="G200" t="s">
        <v>6558</v>
      </c>
      <c r="I200" t="s">
        <v>4021</v>
      </c>
      <c r="J200" t="s">
        <v>6557</v>
      </c>
    </row>
    <row r="201" spans="6:10">
      <c r="F201" t="s">
        <v>3600</v>
      </c>
      <c r="G201" t="s">
        <v>6558</v>
      </c>
      <c r="I201" t="s">
        <v>4021</v>
      </c>
      <c r="J201" t="s">
        <v>6558</v>
      </c>
    </row>
    <row r="202" spans="6:10">
      <c r="F202" t="s">
        <v>6001</v>
      </c>
      <c r="G202" t="s">
        <v>6558</v>
      </c>
      <c r="I202" t="s">
        <v>5462</v>
      </c>
    </row>
    <row r="203" spans="6:10">
      <c r="F203" t="s">
        <v>6009</v>
      </c>
      <c r="G203" t="s">
        <v>6558</v>
      </c>
      <c r="I203" t="s">
        <v>5462</v>
      </c>
      <c r="J203" t="s">
        <v>6557</v>
      </c>
    </row>
    <row r="204" spans="6:10">
      <c r="I204" t="s">
        <v>5462</v>
      </c>
      <c r="J204" t="s">
        <v>6558</v>
      </c>
    </row>
    <row r="205" spans="6:10">
      <c r="I205" t="s">
        <v>5465</v>
      </c>
    </row>
    <row r="206" spans="6:10">
      <c r="I206" t="s">
        <v>5465</v>
      </c>
      <c r="J206" t="s">
        <v>6558</v>
      </c>
    </row>
    <row r="207" spans="6:10">
      <c r="F207" t="s">
        <v>6009</v>
      </c>
      <c r="G207" t="s">
        <v>6558</v>
      </c>
      <c r="I207" t="s">
        <v>5465</v>
      </c>
      <c r="J207" t="s">
        <v>6557</v>
      </c>
    </row>
    <row r="208" spans="6:10">
      <c r="I208" t="s">
        <v>5468</v>
      </c>
    </row>
    <row r="209" spans="9:10">
      <c r="I209" t="s">
        <v>5468</v>
      </c>
      <c r="J209" t="s">
        <v>6557</v>
      </c>
    </row>
    <row r="210" spans="9:10">
      <c r="I210" t="s">
        <v>5468</v>
      </c>
      <c r="J210" t="s">
        <v>6558</v>
      </c>
    </row>
    <row r="211" spans="9:10">
      <c r="I211" t="s">
        <v>5471</v>
      </c>
    </row>
    <row r="212" spans="9:10">
      <c r="I212" t="s">
        <v>5471</v>
      </c>
      <c r="J212" t="s">
        <v>6558</v>
      </c>
    </row>
    <row r="213" spans="9:10">
      <c r="I213" t="s">
        <v>5473</v>
      </c>
    </row>
    <row r="214" spans="9:10">
      <c r="I214" t="s">
        <v>5473</v>
      </c>
      <c r="J214" t="s">
        <v>6558</v>
      </c>
    </row>
    <row r="215" spans="9:10">
      <c r="I215" t="s">
        <v>5473</v>
      </c>
      <c r="J215" t="s">
        <v>6557</v>
      </c>
    </row>
    <row r="216" spans="9:10">
      <c r="I216" t="s">
        <v>5476</v>
      </c>
    </row>
    <row r="217" spans="9:10">
      <c r="I217" t="s">
        <v>5476</v>
      </c>
      <c r="J217" t="s">
        <v>6558</v>
      </c>
    </row>
    <row r="218" spans="9:10">
      <c r="I218" t="s">
        <v>5478</v>
      </c>
    </row>
    <row r="219" spans="9:10">
      <c r="I219" t="s">
        <v>5478</v>
      </c>
      <c r="J219" t="s">
        <v>6558</v>
      </c>
    </row>
    <row r="220" spans="9:10">
      <c r="I220" t="s">
        <v>5478</v>
      </c>
      <c r="J220" t="s">
        <v>6557</v>
      </c>
    </row>
    <row r="221" spans="9:10">
      <c r="I221" t="s">
        <v>5481</v>
      </c>
    </row>
    <row r="222" spans="9:10">
      <c r="I222" t="s">
        <v>5481</v>
      </c>
      <c r="J222" t="s">
        <v>6558</v>
      </c>
    </row>
    <row r="223" spans="9:10">
      <c r="I223" t="s">
        <v>5483</v>
      </c>
    </row>
    <row r="224" spans="9:10">
      <c r="I224" t="s">
        <v>5483</v>
      </c>
      <c r="J224" t="s">
        <v>6557</v>
      </c>
    </row>
    <row r="225" spans="9:10">
      <c r="I225" t="s">
        <v>5483</v>
      </c>
      <c r="J225" t="s">
        <v>6558</v>
      </c>
    </row>
    <row r="226" spans="9:10">
      <c r="I226" t="s">
        <v>5486</v>
      </c>
    </row>
    <row r="227" spans="9:10">
      <c r="I227" t="s">
        <v>5486</v>
      </c>
      <c r="J227" t="s">
        <v>6558</v>
      </c>
    </row>
    <row r="228" spans="9:10">
      <c r="I228" t="s">
        <v>5488</v>
      </c>
    </row>
    <row r="229" spans="9:10">
      <c r="I229" t="s">
        <v>5488</v>
      </c>
      <c r="J229" t="s">
        <v>6558</v>
      </c>
    </row>
    <row r="230" spans="9:10">
      <c r="I230" t="s">
        <v>5488</v>
      </c>
      <c r="J230" t="s">
        <v>6557</v>
      </c>
    </row>
    <row r="231" spans="9:10">
      <c r="I231" t="s">
        <v>5491</v>
      </c>
    </row>
    <row r="232" spans="9:10">
      <c r="I232" t="s">
        <v>5491</v>
      </c>
      <c r="J232" t="s">
        <v>6557</v>
      </c>
    </row>
    <row r="233" spans="9:10">
      <c r="I233" t="s">
        <v>5491</v>
      </c>
      <c r="J233" t="s">
        <v>6558</v>
      </c>
    </row>
    <row r="234" spans="9:10">
      <c r="I234" t="s">
        <v>5494</v>
      </c>
    </row>
    <row r="235" spans="9:10">
      <c r="I235" t="s">
        <v>5494</v>
      </c>
      <c r="J235" t="s">
        <v>6558</v>
      </c>
    </row>
    <row r="236" spans="9:10">
      <c r="I236" t="s">
        <v>5494</v>
      </c>
      <c r="J236" t="s">
        <v>6557</v>
      </c>
    </row>
    <row r="237" spans="9:10">
      <c r="I237" t="s">
        <v>5497</v>
      </c>
    </row>
    <row r="238" spans="9:10">
      <c r="I238" t="s">
        <v>5497</v>
      </c>
      <c r="J238" t="s">
        <v>6557</v>
      </c>
    </row>
    <row r="239" spans="9:10">
      <c r="I239" t="s">
        <v>5497</v>
      </c>
      <c r="J239" t="s">
        <v>6558</v>
      </c>
    </row>
    <row r="240" spans="9:10">
      <c r="I240" t="s">
        <v>5500</v>
      </c>
    </row>
    <row r="241" spans="9:10">
      <c r="I241" t="s">
        <v>5500</v>
      </c>
      <c r="J241" t="s">
        <v>6557</v>
      </c>
    </row>
    <row r="242" spans="9:10">
      <c r="I242" t="s">
        <v>5502</v>
      </c>
    </row>
    <row r="243" spans="9:10">
      <c r="I243" t="s">
        <v>5502</v>
      </c>
      <c r="J243" t="s">
        <v>6558</v>
      </c>
    </row>
    <row r="244" spans="9:10">
      <c r="I244" t="s">
        <v>5502</v>
      </c>
      <c r="J244" t="s">
        <v>6557</v>
      </c>
    </row>
    <row r="245" spans="9:10">
      <c r="I245" t="s">
        <v>5505</v>
      </c>
    </row>
    <row r="246" spans="9:10">
      <c r="I246" t="s">
        <v>5505</v>
      </c>
      <c r="J246" t="s">
        <v>6558</v>
      </c>
    </row>
    <row r="247" spans="9:10">
      <c r="I247" t="s">
        <v>5505</v>
      </c>
      <c r="J247" t="s">
        <v>6557</v>
      </c>
    </row>
    <row r="248" spans="9:10">
      <c r="I248" t="s">
        <v>5508</v>
      </c>
    </row>
    <row r="249" spans="9:10">
      <c r="I249" t="s">
        <v>5508</v>
      </c>
      <c r="J249" t="s">
        <v>6558</v>
      </c>
    </row>
    <row r="250" spans="9:10">
      <c r="I250" t="s">
        <v>5508</v>
      </c>
      <c r="J250" t="s">
        <v>6557</v>
      </c>
    </row>
    <row r="251" spans="9:10">
      <c r="I251" t="s">
        <v>5511</v>
      </c>
    </row>
    <row r="252" spans="9:10">
      <c r="I252" t="s">
        <v>5511</v>
      </c>
      <c r="J252" t="s">
        <v>6558</v>
      </c>
    </row>
    <row r="253" spans="9:10">
      <c r="I253" t="s">
        <v>5511</v>
      </c>
      <c r="J253" t="s">
        <v>6557</v>
      </c>
    </row>
    <row r="254" spans="9:10">
      <c r="I254" t="s">
        <v>5514</v>
      </c>
    </row>
    <row r="255" spans="9:10">
      <c r="I255" t="s">
        <v>5514</v>
      </c>
      <c r="J255" t="s">
        <v>6558</v>
      </c>
    </row>
    <row r="256" spans="9:10">
      <c r="I256" t="s">
        <v>5514</v>
      </c>
      <c r="J256" t="s">
        <v>6557</v>
      </c>
    </row>
    <row r="257" spans="9:10">
      <c r="I257" t="s">
        <v>5517</v>
      </c>
    </row>
    <row r="258" spans="9:10">
      <c r="I258" t="s">
        <v>5517</v>
      </c>
      <c r="J258" t="s">
        <v>6557</v>
      </c>
    </row>
    <row r="259" spans="9:10">
      <c r="I259" t="s">
        <v>5519</v>
      </c>
    </row>
    <row r="260" spans="9:10">
      <c r="I260" t="s">
        <v>5519</v>
      </c>
      <c r="J260" t="s">
        <v>6558</v>
      </c>
    </row>
    <row r="261" spans="9:10">
      <c r="I261" t="s">
        <v>5521</v>
      </c>
    </row>
    <row r="262" spans="9:10">
      <c r="I262" t="s">
        <v>5521</v>
      </c>
      <c r="J262" t="s">
        <v>6558</v>
      </c>
    </row>
    <row r="263" spans="9:10">
      <c r="I263" t="s">
        <v>5521</v>
      </c>
      <c r="J263" t="s">
        <v>6557</v>
      </c>
    </row>
    <row r="264" spans="9:10">
      <c r="I264" t="s">
        <v>5525</v>
      </c>
      <c r="J264" t="s">
        <v>6557</v>
      </c>
    </row>
    <row r="265" spans="9:10">
      <c r="I265" t="s">
        <v>5525</v>
      </c>
    </row>
    <row r="266" spans="9:10">
      <c r="I266" t="s">
        <v>5526</v>
      </c>
    </row>
    <row r="267" spans="9:10">
      <c r="I267" t="s">
        <v>5526</v>
      </c>
      <c r="J267" t="s">
        <v>6558</v>
      </c>
    </row>
    <row r="268" spans="9:10">
      <c r="I268" t="s">
        <v>5526</v>
      </c>
      <c r="J268" t="s">
        <v>6557</v>
      </c>
    </row>
    <row r="269" spans="9:10">
      <c r="I269" t="s">
        <v>5529</v>
      </c>
    </row>
    <row r="270" spans="9:10">
      <c r="I270" t="s">
        <v>5529</v>
      </c>
      <c r="J270" t="s">
        <v>6558</v>
      </c>
    </row>
    <row r="271" spans="9:10">
      <c r="I271" t="s">
        <v>5529</v>
      </c>
      <c r="J271" t="s">
        <v>6557</v>
      </c>
    </row>
    <row r="272" spans="9:10">
      <c r="I272" t="s">
        <v>5532</v>
      </c>
    </row>
    <row r="273" spans="9:10">
      <c r="I273" t="s">
        <v>5532</v>
      </c>
      <c r="J273" t="s">
        <v>6558</v>
      </c>
    </row>
    <row r="274" spans="9:10">
      <c r="I274" t="s">
        <v>5532</v>
      </c>
      <c r="J274" t="s">
        <v>6557</v>
      </c>
    </row>
    <row r="275" spans="9:10">
      <c r="I275" t="s">
        <v>5535</v>
      </c>
    </row>
    <row r="276" spans="9:10">
      <c r="I276" t="s">
        <v>5535</v>
      </c>
      <c r="J276" t="s">
        <v>6558</v>
      </c>
    </row>
    <row r="277" spans="9:10">
      <c r="I277" t="s">
        <v>5537</v>
      </c>
    </row>
    <row r="278" spans="9:10">
      <c r="I278" t="s">
        <v>5537</v>
      </c>
      <c r="J278" t="s">
        <v>6558</v>
      </c>
    </row>
    <row r="279" spans="9:10">
      <c r="I279" t="s">
        <v>5537</v>
      </c>
      <c r="J279" t="s">
        <v>6557</v>
      </c>
    </row>
    <row r="280" spans="9:10">
      <c r="I280" t="s">
        <v>5540</v>
      </c>
    </row>
    <row r="281" spans="9:10">
      <c r="I281" t="s">
        <v>5540</v>
      </c>
      <c r="J281" t="s">
        <v>6558</v>
      </c>
    </row>
    <row r="282" spans="9:10">
      <c r="I282" t="s">
        <v>5540</v>
      </c>
      <c r="J282" t="s">
        <v>6557</v>
      </c>
    </row>
    <row r="283" spans="9:10">
      <c r="I283" t="s">
        <v>5543</v>
      </c>
    </row>
    <row r="284" spans="9:10">
      <c r="I284" t="s">
        <v>5543</v>
      </c>
      <c r="J284" t="s">
        <v>6558</v>
      </c>
    </row>
    <row r="285" spans="9:10">
      <c r="I285" t="s">
        <v>5543</v>
      </c>
      <c r="J285" t="s">
        <v>6557</v>
      </c>
    </row>
    <row r="286" spans="9:10">
      <c r="I286" t="s">
        <v>5546</v>
      </c>
    </row>
    <row r="287" spans="9:10">
      <c r="I287" t="s">
        <v>5546</v>
      </c>
      <c r="J287" t="s">
        <v>6558</v>
      </c>
    </row>
    <row r="288" spans="9:10">
      <c r="I288" t="s">
        <v>5546</v>
      </c>
      <c r="J288" t="s">
        <v>6557</v>
      </c>
    </row>
    <row r="289" spans="9:10">
      <c r="I289" t="s">
        <v>5549</v>
      </c>
    </row>
    <row r="290" spans="9:10">
      <c r="I290" t="s">
        <v>5549</v>
      </c>
      <c r="J290" t="s">
        <v>6557</v>
      </c>
    </row>
    <row r="291" spans="9:10">
      <c r="I291" t="s">
        <v>5551</v>
      </c>
    </row>
    <row r="292" spans="9:10">
      <c r="I292" t="s">
        <v>5551</v>
      </c>
      <c r="J292" t="s">
        <v>6558</v>
      </c>
    </row>
    <row r="293" spans="9:10">
      <c r="I293" t="s">
        <v>5553</v>
      </c>
    </row>
    <row r="294" spans="9:10">
      <c r="I294" t="s">
        <v>5553</v>
      </c>
      <c r="J294" t="s">
        <v>6557</v>
      </c>
    </row>
    <row r="295" spans="9:10">
      <c r="I295" t="s">
        <v>5553</v>
      </c>
      <c r="J295" t="s">
        <v>6558</v>
      </c>
    </row>
    <row r="296" spans="9:10">
      <c r="I296" t="s">
        <v>5556</v>
      </c>
      <c r="J296" t="s">
        <v>6557</v>
      </c>
    </row>
    <row r="297" spans="9:10">
      <c r="I297" t="s">
        <v>5556</v>
      </c>
    </row>
    <row r="298" spans="9:10">
      <c r="I298" t="s">
        <v>5556</v>
      </c>
      <c r="J298" t="s">
        <v>6558</v>
      </c>
    </row>
    <row r="299" spans="9:10">
      <c r="I299" t="s">
        <v>5558</v>
      </c>
    </row>
    <row r="300" spans="9:10">
      <c r="I300" t="s">
        <v>5558</v>
      </c>
      <c r="J300" t="s">
        <v>6558</v>
      </c>
    </row>
    <row r="301" spans="9:10">
      <c r="I301" t="s">
        <v>5560</v>
      </c>
    </row>
    <row r="302" spans="9:10">
      <c r="I302" t="s">
        <v>5560</v>
      </c>
      <c r="J302" t="s">
        <v>6557</v>
      </c>
    </row>
    <row r="303" spans="9:10">
      <c r="I303" t="s">
        <v>5560</v>
      </c>
      <c r="J303" t="s">
        <v>6558</v>
      </c>
    </row>
    <row r="304" spans="9:10">
      <c r="I304" t="s">
        <v>5563</v>
      </c>
    </row>
    <row r="305" spans="9:10">
      <c r="I305" t="s">
        <v>5563</v>
      </c>
      <c r="J305" t="s">
        <v>6557</v>
      </c>
    </row>
    <row r="306" spans="9:10">
      <c r="I306" t="s">
        <v>5565</v>
      </c>
    </row>
    <row r="307" spans="9:10">
      <c r="I307" t="s">
        <v>5565</v>
      </c>
      <c r="J307" t="s">
        <v>6558</v>
      </c>
    </row>
    <row r="308" spans="9:10">
      <c r="I308" t="s">
        <v>5565</v>
      </c>
      <c r="J308" t="s">
        <v>6557</v>
      </c>
    </row>
    <row r="309" spans="9:10">
      <c r="I309" t="s">
        <v>5567</v>
      </c>
    </row>
    <row r="310" spans="9:10">
      <c r="I310" t="s">
        <v>5567</v>
      </c>
      <c r="J310" t="s">
        <v>6558</v>
      </c>
    </row>
    <row r="311" spans="9:10">
      <c r="I311" t="s">
        <v>5567</v>
      </c>
      <c r="J311" t="s">
        <v>6557</v>
      </c>
    </row>
    <row r="312" spans="9:10">
      <c r="I312" t="s">
        <v>5570</v>
      </c>
    </row>
    <row r="313" spans="9:10">
      <c r="I313" t="s">
        <v>5570</v>
      </c>
      <c r="J313" t="s">
        <v>6558</v>
      </c>
    </row>
    <row r="314" spans="9:10">
      <c r="I314" t="s">
        <v>5570</v>
      </c>
      <c r="J314" t="s">
        <v>6557</v>
      </c>
    </row>
    <row r="315" spans="9:10">
      <c r="I315" t="s">
        <v>1501</v>
      </c>
    </row>
    <row r="316" spans="9:10">
      <c r="I316" t="s">
        <v>1501</v>
      </c>
      <c r="J316" t="s">
        <v>6558</v>
      </c>
    </row>
    <row r="317" spans="9:10">
      <c r="I317" t="s">
        <v>1501</v>
      </c>
      <c r="J317" t="s">
        <v>6557</v>
      </c>
    </row>
    <row r="318" spans="9:10">
      <c r="I318" t="s">
        <v>5575</v>
      </c>
    </row>
    <row r="319" spans="9:10">
      <c r="I319" t="s">
        <v>5575</v>
      </c>
      <c r="J319" t="s">
        <v>6558</v>
      </c>
    </row>
    <row r="320" spans="9:10">
      <c r="I320" t="s">
        <v>5575</v>
      </c>
      <c r="J320" t="s">
        <v>6557</v>
      </c>
    </row>
    <row r="321" spans="9:10">
      <c r="I321" t="s">
        <v>5578</v>
      </c>
    </row>
    <row r="322" spans="9:10">
      <c r="I322" t="s">
        <v>5578</v>
      </c>
      <c r="J322" t="s">
        <v>6557</v>
      </c>
    </row>
    <row r="323" spans="9:10">
      <c r="I323" t="s">
        <v>5580</v>
      </c>
    </row>
    <row r="324" spans="9:10">
      <c r="I324" t="s">
        <v>5580</v>
      </c>
      <c r="J324" t="s">
        <v>6557</v>
      </c>
    </row>
    <row r="325" spans="9:10">
      <c r="I325" t="s">
        <v>5582</v>
      </c>
    </row>
    <row r="326" spans="9:10">
      <c r="I326" t="s">
        <v>5582</v>
      </c>
      <c r="J326" t="s">
        <v>6558</v>
      </c>
    </row>
    <row r="327" spans="9:10">
      <c r="I327" t="s">
        <v>5584</v>
      </c>
    </row>
    <row r="328" spans="9:10">
      <c r="I328" t="s">
        <v>5584</v>
      </c>
      <c r="J328" t="s">
        <v>6557</v>
      </c>
    </row>
    <row r="329" spans="9:10">
      <c r="I329" t="s">
        <v>5586</v>
      </c>
    </row>
    <row r="330" spans="9:10">
      <c r="I330" t="s">
        <v>5586</v>
      </c>
      <c r="J330" t="s">
        <v>6557</v>
      </c>
    </row>
    <row r="331" spans="9:10">
      <c r="I331" t="s">
        <v>5588</v>
      </c>
    </row>
    <row r="332" spans="9:10">
      <c r="I332" t="s">
        <v>5588</v>
      </c>
      <c r="J332" t="s">
        <v>6558</v>
      </c>
    </row>
    <row r="333" spans="9:10">
      <c r="I333" t="s">
        <v>5590</v>
      </c>
    </row>
    <row r="334" spans="9:10">
      <c r="I334" t="s">
        <v>5590</v>
      </c>
      <c r="J334" t="s">
        <v>6558</v>
      </c>
    </row>
    <row r="335" spans="9:10">
      <c r="I335" t="s">
        <v>5590</v>
      </c>
      <c r="J335" t="s">
        <v>6557</v>
      </c>
    </row>
    <row r="336" spans="9:10">
      <c r="I336" t="s">
        <v>5593</v>
      </c>
    </row>
    <row r="337" spans="9:10">
      <c r="I337" t="s">
        <v>5593</v>
      </c>
      <c r="J337" t="s">
        <v>6558</v>
      </c>
    </row>
    <row r="338" spans="9:10">
      <c r="I338" t="s">
        <v>5593</v>
      </c>
      <c r="J338" t="s">
        <v>6557</v>
      </c>
    </row>
    <row r="339" spans="9:10">
      <c r="I339" t="s">
        <v>5596</v>
      </c>
    </row>
    <row r="340" spans="9:10">
      <c r="I340" t="s">
        <v>5596</v>
      </c>
      <c r="J340" t="s">
        <v>6558</v>
      </c>
    </row>
    <row r="341" spans="9:10">
      <c r="I341" t="s">
        <v>5596</v>
      </c>
      <c r="J341" t="s">
        <v>6557</v>
      </c>
    </row>
    <row r="342" spans="9:10">
      <c r="I342" t="s">
        <v>5599</v>
      </c>
    </row>
    <row r="343" spans="9:10">
      <c r="I343" t="s">
        <v>5599</v>
      </c>
      <c r="J343" t="s">
        <v>6558</v>
      </c>
    </row>
    <row r="344" spans="9:10">
      <c r="I344" t="s">
        <v>5599</v>
      </c>
      <c r="J344" t="s">
        <v>6557</v>
      </c>
    </row>
    <row r="345" spans="9:10">
      <c r="I345" t="s">
        <v>5602</v>
      </c>
    </row>
    <row r="346" spans="9:10">
      <c r="I346" t="s">
        <v>5602</v>
      </c>
      <c r="J346" t="s">
        <v>6558</v>
      </c>
    </row>
    <row r="347" spans="9:10">
      <c r="I347" t="s">
        <v>5602</v>
      </c>
      <c r="J347" t="s">
        <v>6557</v>
      </c>
    </row>
    <row r="348" spans="9:10">
      <c r="I348" t="s">
        <v>5605</v>
      </c>
    </row>
    <row r="349" spans="9:10">
      <c r="I349" t="s">
        <v>5605</v>
      </c>
      <c r="J349" t="s">
        <v>6558</v>
      </c>
    </row>
    <row r="350" spans="9:10">
      <c r="I350" t="s">
        <v>5605</v>
      </c>
      <c r="J350" t="s">
        <v>6557</v>
      </c>
    </row>
    <row r="351" spans="9:10">
      <c r="I351" t="s">
        <v>5608</v>
      </c>
    </row>
    <row r="352" spans="9:10">
      <c r="I352" t="s">
        <v>5608</v>
      </c>
      <c r="J352" t="s">
        <v>6558</v>
      </c>
    </row>
    <row r="353" spans="9:10">
      <c r="I353" t="s">
        <v>5610</v>
      </c>
    </row>
    <row r="354" spans="9:10">
      <c r="I354" t="s">
        <v>5610</v>
      </c>
      <c r="J354" t="s">
        <v>6558</v>
      </c>
    </row>
    <row r="355" spans="9:10">
      <c r="I355" t="s">
        <v>5612</v>
      </c>
    </row>
    <row r="356" spans="9:10">
      <c r="I356" t="s">
        <v>5612</v>
      </c>
      <c r="J356" t="s">
        <v>6558</v>
      </c>
    </row>
    <row r="357" spans="9:10">
      <c r="I357" t="s">
        <v>5612</v>
      </c>
      <c r="J357" t="s">
        <v>6557</v>
      </c>
    </row>
    <row r="358" spans="9:10">
      <c r="I358" t="s">
        <v>5615</v>
      </c>
    </row>
    <row r="359" spans="9:10">
      <c r="I359" t="s">
        <v>5615</v>
      </c>
      <c r="J359" t="s">
        <v>6558</v>
      </c>
    </row>
    <row r="360" spans="9:10">
      <c r="I360" t="s">
        <v>5615</v>
      </c>
      <c r="J360" t="s">
        <v>6557</v>
      </c>
    </row>
    <row r="361" spans="9:10">
      <c r="I361" t="s">
        <v>5618</v>
      </c>
    </row>
    <row r="362" spans="9:10">
      <c r="I362" t="s">
        <v>5618</v>
      </c>
      <c r="J362" t="s">
        <v>6558</v>
      </c>
    </row>
    <row r="363" spans="9:10">
      <c r="I363" t="s">
        <v>5618</v>
      </c>
      <c r="J363" t="s">
        <v>6557</v>
      </c>
    </row>
    <row r="364" spans="9:10">
      <c r="I364" t="s">
        <v>5621</v>
      </c>
    </row>
    <row r="365" spans="9:10">
      <c r="I365" t="s">
        <v>5621</v>
      </c>
      <c r="J365" t="s">
        <v>6558</v>
      </c>
    </row>
    <row r="366" spans="9:10">
      <c r="I366" t="s">
        <v>5621</v>
      </c>
      <c r="J366" t="s">
        <v>6557</v>
      </c>
    </row>
    <row r="367" spans="9:10">
      <c r="I367" t="s">
        <v>5624</v>
      </c>
    </row>
    <row r="368" spans="9:10">
      <c r="I368" t="s">
        <v>5624</v>
      </c>
      <c r="J368" t="s">
        <v>6558</v>
      </c>
    </row>
    <row r="369" spans="9:10">
      <c r="I369" t="s">
        <v>5626</v>
      </c>
    </row>
    <row r="370" spans="9:10">
      <c r="I370" t="s">
        <v>5626</v>
      </c>
      <c r="J370" t="s">
        <v>6558</v>
      </c>
    </row>
    <row r="371" spans="9:10">
      <c r="I371" t="s">
        <v>5628</v>
      </c>
    </row>
    <row r="372" spans="9:10">
      <c r="I372" t="s">
        <v>5628</v>
      </c>
      <c r="J372" t="s">
        <v>6558</v>
      </c>
    </row>
    <row r="373" spans="9:10">
      <c r="I373" t="s">
        <v>5628</v>
      </c>
      <c r="J373" t="s">
        <v>6557</v>
      </c>
    </row>
    <row r="374" spans="9:10">
      <c r="I374" t="s">
        <v>5631</v>
      </c>
    </row>
    <row r="375" spans="9:10">
      <c r="I375" t="s">
        <v>5631</v>
      </c>
      <c r="J375" t="s">
        <v>6558</v>
      </c>
    </row>
    <row r="376" spans="9:10">
      <c r="I376" t="s">
        <v>5631</v>
      </c>
      <c r="J376" t="s">
        <v>6557</v>
      </c>
    </row>
    <row r="377" spans="9:10">
      <c r="I377" t="s">
        <v>5634</v>
      </c>
    </row>
    <row r="378" spans="9:10">
      <c r="I378" t="s">
        <v>5634</v>
      </c>
      <c r="J378" t="s">
        <v>6558</v>
      </c>
    </row>
    <row r="379" spans="9:10">
      <c r="I379" t="s">
        <v>5634</v>
      </c>
      <c r="J379" t="s">
        <v>6557</v>
      </c>
    </row>
    <row r="380" spans="9:10">
      <c r="I380" t="s">
        <v>5637</v>
      </c>
    </row>
    <row r="381" spans="9:10">
      <c r="I381" t="s">
        <v>5637</v>
      </c>
      <c r="J381" t="s">
        <v>6558</v>
      </c>
    </row>
    <row r="382" spans="9:10">
      <c r="I382" t="s">
        <v>5637</v>
      </c>
      <c r="J382" t="s">
        <v>6557</v>
      </c>
    </row>
    <row r="383" spans="9:10">
      <c r="I383" t="s">
        <v>5640</v>
      </c>
    </row>
    <row r="384" spans="9:10">
      <c r="I384" t="s">
        <v>5640</v>
      </c>
      <c r="J384" t="s">
        <v>6557</v>
      </c>
    </row>
    <row r="385" spans="9:10">
      <c r="I385" t="s">
        <v>5641</v>
      </c>
    </row>
    <row r="386" spans="9:10">
      <c r="I386" t="s">
        <v>5641</v>
      </c>
      <c r="J386" t="s">
        <v>6558</v>
      </c>
    </row>
    <row r="387" spans="9:10">
      <c r="I387" t="s">
        <v>5641</v>
      </c>
      <c r="J387" t="s">
        <v>6557</v>
      </c>
    </row>
    <row r="388" spans="9:10">
      <c r="I388" t="s">
        <v>5644</v>
      </c>
    </row>
    <row r="389" spans="9:10">
      <c r="I389" t="s">
        <v>5644</v>
      </c>
      <c r="J389" t="s">
        <v>6557</v>
      </c>
    </row>
    <row r="390" spans="9:10">
      <c r="I390" t="s">
        <v>5646</v>
      </c>
    </row>
    <row r="391" spans="9:10">
      <c r="I391" t="s">
        <v>5646</v>
      </c>
      <c r="J391" t="s">
        <v>6558</v>
      </c>
    </row>
    <row r="392" spans="9:10">
      <c r="I392" t="s">
        <v>5646</v>
      </c>
      <c r="J392" t="s">
        <v>6557</v>
      </c>
    </row>
    <row r="393" spans="9:10">
      <c r="I393" t="s">
        <v>5649</v>
      </c>
    </row>
    <row r="394" spans="9:10">
      <c r="I394" t="s">
        <v>5649</v>
      </c>
      <c r="J394" t="s">
        <v>6558</v>
      </c>
    </row>
    <row r="395" spans="9:10">
      <c r="I395" t="s">
        <v>5649</v>
      </c>
      <c r="J395" t="s">
        <v>6557</v>
      </c>
    </row>
    <row r="396" spans="9:10">
      <c r="I396" t="s">
        <v>5652</v>
      </c>
    </row>
    <row r="397" spans="9:10">
      <c r="I397" t="s">
        <v>5652</v>
      </c>
      <c r="J397" t="s">
        <v>6557</v>
      </c>
    </row>
    <row r="398" spans="9:10">
      <c r="I398" t="s">
        <v>5652</v>
      </c>
      <c r="J398" t="s">
        <v>6558</v>
      </c>
    </row>
    <row r="399" spans="9:10">
      <c r="I399" t="s">
        <v>5655</v>
      </c>
    </row>
    <row r="400" spans="9:10">
      <c r="I400" t="s">
        <v>5655</v>
      </c>
      <c r="J400" t="s">
        <v>6557</v>
      </c>
    </row>
    <row r="401" spans="9:10">
      <c r="I401" t="s">
        <v>5657</v>
      </c>
    </row>
    <row r="402" spans="9:10">
      <c r="I402" t="s">
        <v>5657</v>
      </c>
      <c r="J402" t="s">
        <v>6557</v>
      </c>
    </row>
    <row r="403" spans="9:10">
      <c r="I403" t="s">
        <v>5657</v>
      </c>
      <c r="J403" t="s">
        <v>6558</v>
      </c>
    </row>
    <row r="404" spans="9:10">
      <c r="I404" t="s">
        <v>5660</v>
      </c>
    </row>
    <row r="405" spans="9:10">
      <c r="I405" t="s">
        <v>5660</v>
      </c>
      <c r="J405" t="s">
        <v>6558</v>
      </c>
    </row>
    <row r="406" spans="9:10">
      <c r="I406" t="s">
        <v>5662</v>
      </c>
    </row>
    <row r="407" spans="9:10">
      <c r="I407" t="s">
        <v>5662</v>
      </c>
      <c r="J407" t="s">
        <v>6558</v>
      </c>
    </row>
    <row r="408" spans="9:10">
      <c r="I408" t="s">
        <v>5662</v>
      </c>
      <c r="J408" t="s">
        <v>6557</v>
      </c>
    </row>
    <row r="409" spans="9:10">
      <c r="I409" t="s">
        <v>5665</v>
      </c>
    </row>
    <row r="410" spans="9:10">
      <c r="I410" t="s">
        <v>5665</v>
      </c>
      <c r="J410" t="s">
        <v>6558</v>
      </c>
    </row>
    <row r="411" spans="9:10">
      <c r="I411" t="s">
        <v>5665</v>
      </c>
      <c r="J411" t="s">
        <v>6557</v>
      </c>
    </row>
    <row r="412" spans="9:10">
      <c r="I412" t="s">
        <v>5668</v>
      </c>
    </row>
    <row r="413" spans="9:10">
      <c r="I413" t="s">
        <v>5668</v>
      </c>
      <c r="J413" t="s">
        <v>6558</v>
      </c>
    </row>
    <row r="414" spans="9:10">
      <c r="I414" t="s">
        <v>5668</v>
      </c>
      <c r="J414" t="s">
        <v>6557</v>
      </c>
    </row>
    <row r="415" spans="9:10">
      <c r="I415" t="s">
        <v>5671</v>
      </c>
    </row>
    <row r="416" spans="9:10">
      <c r="I416" t="s">
        <v>5671</v>
      </c>
      <c r="J416" t="s">
        <v>6558</v>
      </c>
    </row>
    <row r="417" spans="9:10">
      <c r="I417" t="s">
        <v>5671</v>
      </c>
      <c r="J417" t="s">
        <v>6557</v>
      </c>
    </row>
    <row r="418" spans="9:10">
      <c r="I418" t="s">
        <v>5674</v>
      </c>
    </row>
    <row r="419" spans="9:10">
      <c r="I419" t="s">
        <v>5674</v>
      </c>
      <c r="J419" t="s">
        <v>6558</v>
      </c>
    </row>
    <row r="420" spans="9:10">
      <c r="I420" t="s">
        <v>5674</v>
      </c>
      <c r="J420" t="s">
        <v>6557</v>
      </c>
    </row>
    <row r="421" spans="9:10">
      <c r="I421" t="s">
        <v>5677</v>
      </c>
    </row>
    <row r="422" spans="9:10">
      <c r="I422" t="s">
        <v>5677</v>
      </c>
      <c r="J422" t="s">
        <v>6558</v>
      </c>
    </row>
    <row r="423" spans="9:10">
      <c r="I423" t="s">
        <v>5679</v>
      </c>
    </row>
    <row r="424" spans="9:10">
      <c r="I424" t="s">
        <v>5679</v>
      </c>
      <c r="J424" t="s">
        <v>6558</v>
      </c>
    </row>
    <row r="425" spans="9:10">
      <c r="I425" t="s">
        <v>5681</v>
      </c>
    </row>
    <row r="426" spans="9:10">
      <c r="I426" t="s">
        <v>5681</v>
      </c>
      <c r="J426" t="s">
        <v>6558</v>
      </c>
    </row>
    <row r="427" spans="9:10">
      <c r="I427" t="s">
        <v>5683</v>
      </c>
    </row>
    <row r="428" spans="9:10">
      <c r="I428" t="s">
        <v>5683</v>
      </c>
      <c r="J428" t="s">
        <v>6558</v>
      </c>
    </row>
    <row r="429" spans="9:10">
      <c r="I429" t="s">
        <v>5683</v>
      </c>
      <c r="J429" t="s">
        <v>6557</v>
      </c>
    </row>
    <row r="430" spans="9:10">
      <c r="I430" t="s">
        <v>5686</v>
      </c>
    </row>
    <row r="431" spans="9:10">
      <c r="I431" t="s">
        <v>5686</v>
      </c>
      <c r="J431" t="s">
        <v>6558</v>
      </c>
    </row>
    <row r="432" spans="9:10">
      <c r="I432" t="s">
        <v>5686</v>
      </c>
      <c r="J432" t="s">
        <v>6557</v>
      </c>
    </row>
    <row r="433" spans="9:10">
      <c r="I433" t="s">
        <v>5689</v>
      </c>
    </row>
    <row r="434" spans="9:10">
      <c r="I434" t="s">
        <v>5689</v>
      </c>
      <c r="J434" t="s">
        <v>6558</v>
      </c>
    </row>
    <row r="435" spans="9:10">
      <c r="I435" t="s">
        <v>5689</v>
      </c>
      <c r="J435" t="s">
        <v>6557</v>
      </c>
    </row>
    <row r="436" spans="9:10">
      <c r="I436" t="s">
        <v>5692</v>
      </c>
    </row>
    <row r="437" spans="9:10">
      <c r="I437" t="s">
        <v>5692</v>
      </c>
      <c r="J437" t="s">
        <v>6558</v>
      </c>
    </row>
    <row r="438" spans="9:10">
      <c r="I438" t="s">
        <v>5692</v>
      </c>
      <c r="J438" t="s">
        <v>6557</v>
      </c>
    </row>
    <row r="439" spans="9:10">
      <c r="I439" t="s">
        <v>5695</v>
      </c>
    </row>
    <row r="440" spans="9:10">
      <c r="I440" t="s">
        <v>5695</v>
      </c>
      <c r="J440" t="s">
        <v>6558</v>
      </c>
    </row>
    <row r="441" spans="9:10">
      <c r="I441" t="s">
        <v>5697</v>
      </c>
    </row>
    <row r="442" spans="9:10">
      <c r="I442" t="s">
        <v>5697</v>
      </c>
      <c r="J442" t="s">
        <v>6558</v>
      </c>
    </row>
    <row r="443" spans="9:10">
      <c r="I443" t="s">
        <v>5699</v>
      </c>
    </row>
    <row r="444" spans="9:10">
      <c r="I444" t="s">
        <v>5699</v>
      </c>
      <c r="J444" t="s">
        <v>6558</v>
      </c>
    </row>
    <row r="445" spans="9:10">
      <c r="I445" t="s">
        <v>5699</v>
      </c>
      <c r="J445" t="s">
        <v>6557</v>
      </c>
    </row>
    <row r="446" spans="9:10">
      <c r="I446" t="s">
        <v>5702</v>
      </c>
    </row>
    <row r="447" spans="9:10">
      <c r="I447" t="s">
        <v>5702</v>
      </c>
      <c r="J447" t="s">
        <v>6558</v>
      </c>
    </row>
    <row r="448" spans="9:10">
      <c r="I448" t="s">
        <v>5702</v>
      </c>
      <c r="J448" t="s">
        <v>6557</v>
      </c>
    </row>
    <row r="449" spans="9:10">
      <c r="I449" t="s">
        <v>5705</v>
      </c>
    </row>
    <row r="450" spans="9:10">
      <c r="I450" t="s">
        <v>5705</v>
      </c>
      <c r="J450" t="s">
        <v>6558</v>
      </c>
    </row>
    <row r="451" spans="9:10">
      <c r="I451" t="s">
        <v>5705</v>
      </c>
      <c r="J451" t="s">
        <v>6557</v>
      </c>
    </row>
    <row r="452" spans="9:10">
      <c r="I452" t="s">
        <v>5708</v>
      </c>
    </row>
    <row r="453" spans="9:10">
      <c r="I453" t="s">
        <v>5708</v>
      </c>
      <c r="J453" t="s">
        <v>6558</v>
      </c>
    </row>
    <row r="454" spans="9:10">
      <c r="I454" t="s">
        <v>5708</v>
      </c>
      <c r="J454" t="s">
        <v>6557</v>
      </c>
    </row>
    <row r="455" spans="9:10">
      <c r="I455" t="s">
        <v>5711</v>
      </c>
    </row>
    <row r="456" spans="9:10">
      <c r="I456" t="s">
        <v>5711</v>
      </c>
      <c r="J456" t="s">
        <v>6558</v>
      </c>
    </row>
    <row r="457" spans="9:10">
      <c r="I457" t="s">
        <v>5711</v>
      </c>
      <c r="J457" t="s">
        <v>6557</v>
      </c>
    </row>
    <row r="458" spans="9:10">
      <c r="I458" t="s">
        <v>5714</v>
      </c>
    </row>
    <row r="459" spans="9:10">
      <c r="I459" t="s">
        <v>5714</v>
      </c>
      <c r="J459" t="s">
        <v>6558</v>
      </c>
    </row>
    <row r="460" spans="9:10">
      <c r="I460" t="s">
        <v>5714</v>
      </c>
      <c r="J460" t="s">
        <v>6557</v>
      </c>
    </row>
    <row r="461" spans="9:10">
      <c r="I461" t="s">
        <v>5717</v>
      </c>
    </row>
    <row r="462" spans="9:10">
      <c r="I462" t="s">
        <v>5717</v>
      </c>
      <c r="J462" t="s">
        <v>6558</v>
      </c>
    </row>
    <row r="463" spans="9:10">
      <c r="I463" t="s">
        <v>5717</v>
      </c>
      <c r="J463" t="s">
        <v>6557</v>
      </c>
    </row>
    <row r="464" spans="9:10">
      <c r="I464" t="s">
        <v>5720</v>
      </c>
    </row>
    <row r="465" spans="9:10">
      <c r="I465" t="s">
        <v>5720</v>
      </c>
      <c r="J465" t="s">
        <v>6558</v>
      </c>
    </row>
    <row r="466" spans="9:10">
      <c r="I466" t="s">
        <v>5720</v>
      </c>
      <c r="J466" t="s">
        <v>6557</v>
      </c>
    </row>
    <row r="467" spans="9:10">
      <c r="I467" t="s">
        <v>5723</v>
      </c>
    </row>
    <row r="468" spans="9:10">
      <c r="I468" t="s">
        <v>5723</v>
      </c>
      <c r="J468" t="s">
        <v>6558</v>
      </c>
    </row>
    <row r="469" spans="9:10">
      <c r="I469" t="s">
        <v>5723</v>
      </c>
      <c r="J469" t="s">
        <v>6557</v>
      </c>
    </row>
    <row r="470" spans="9:10">
      <c r="I470" t="s">
        <v>5726</v>
      </c>
    </row>
    <row r="471" spans="9:10">
      <c r="I471" t="s">
        <v>5726</v>
      </c>
      <c r="J471" t="s">
        <v>6558</v>
      </c>
    </row>
    <row r="472" spans="9:10">
      <c r="I472" t="s">
        <v>5726</v>
      </c>
      <c r="J472" t="s">
        <v>6557</v>
      </c>
    </row>
    <row r="473" spans="9:10">
      <c r="I473" t="s">
        <v>5729</v>
      </c>
    </row>
    <row r="474" spans="9:10">
      <c r="I474" t="s">
        <v>5729</v>
      </c>
      <c r="J474" t="s">
        <v>6558</v>
      </c>
    </row>
    <row r="475" spans="9:10">
      <c r="I475" t="s">
        <v>5729</v>
      </c>
      <c r="J475" t="s">
        <v>6557</v>
      </c>
    </row>
    <row r="476" spans="9:10">
      <c r="I476" t="s">
        <v>5732</v>
      </c>
    </row>
    <row r="477" spans="9:10">
      <c r="I477" t="s">
        <v>5732</v>
      </c>
      <c r="J477" t="s">
        <v>6558</v>
      </c>
    </row>
    <row r="478" spans="9:10">
      <c r="I478" t="s">
        <v>5732</v>
      </c>
      <c r="J478" t="s">
        <v>6557</v>
      </c>
    </row>
    <row r="479" spans="9:10">
      <c r="I479" t="s">
        <v>5735</v>
      </c>
    </row>
    <row r="480" spans="9:10">
      <c r="I480" t="s">
        <v>5735</v>
      </c>
      <c r="J480" t="s">
        <v>6558</v>
      </c>
    </row>
    <row r="481" spans="9:10">
      <c r="I481" t="s">
        <v>5735</v>
      </c>
      <c r="J481" t="s">
        <v>6557</v>
      </c>
    </row>
    <row r="482" spans="9:10">
      <c r="I482" t="s">
        <v>5738</v>
      </c>
    </row>
    <row r="483" spans="9:10">
      <c r="I483" t="s">
        <v>5738</v>
      </c>
      <c r="J483" t="s">
        <v>6558</v>
      </c>
    </row>
    <row r="484" spans="9:10">
      <c r="I484" t="s">
        <v>5740</v>
      </c>
    </row>
    <row r="485" spans="9:10">
      <c r="I485" t="s">
        <v>5740</v>
      </c>
      <c r="J485" t="s">
        <v>6558</v>
      </c>
    </row>
    <row r="486" spans="9:10">
      <c r="I486" t="s">
        <v>5740</v>
      </c>
      <c r="J486" t="s">
        <v>6557</v>
      </c>
    </row>
    <row r="487" spans="9:10">
      <c r="I487" t="s">
        <v>5743</v>
      </c>
    </row>
    <row r="488" spans="9:10">
      <c r="I488" t="s">
        <v>5743</v>
      </c>
      <c r="J488" t="s">
        <v>6558</v>
      </c>
    </row>
    <row r="489" spans="9:10">
      <c r="I489" t="s">
        <v>5743</v>
      </c>
      <c r="J489" t="s">
        <v>6557</v>
      </c>
    </row>
    <row r="490" spans="9:10">
      <c r="I490" t="s">
        <v>5746</v>
      </c>
    </row>
    <row r="491" spans="9:10">
      <c r="I491" t="s">
        <v>5746</v>
      </c>
      <c r="J491" t="s">
        <v>6558</v>
      </c>
    </row>
    <row r="492" spans="9:10">
      <c r="I492" t="s">
        <v>5746</v>
      </c>
      <c r="J492" t="s">
        <v>6557</v>
      </c>
    </row>
    <row r="493" spans="9:10">
      <c r="I493" t="s">
        <v>5749</v>
      </c>
    </row>
    <row r="494" spans="9:10">
      <c r="I494" t="s">
        <v>5749</v>
      </c>
      <c r="J494" t="s">
        <v>6558</v>
      </c>
    </row>
    <row r="495" spans="9:10">
      <c r="I495" t="s">
        <v>5751</v>
      </c>
    </row>
    <row r="496" spans="9:10">
      <c r="I496" t="s">
        <v>5751</v>
      </c>
      <c r="J496" t="s">
        <v>6558</v>
      </c>
    </row>
    <row r="497" spans="9:10">
      <c r="I497" t="s">
        <v>5751</v>
      </c>
      <c r="J497" t="s">
        <v>6557</v>
      </c>
    </row>
    <row r="498" spans="9:10">
      <c r="I498" t="s">
        <v>5754</v>
      </c>
    </row>
    <row r="499" spans="9:10">
      <c r="I499" t="s">
        <v>5754</v>
      </c>
      <c r="J499" t="s">
        <v>6558</v>
      </c>
    </row>
    <row r="500" spans="9:10">
      <c r="I500" t="s">
        <v>5754</v>
      </c>
      <c r="J500" t="s">
        <v>6557</v>
      </c>
    </row>
    <row r="501" spans="9:10">
      <c r="I501" t="s">
        <v>5757</v>
      </c>
    </row>
    <row r="502" spans="9:10">
      <c r="I502" t="s">
        <v>5757</v>
      </c>
      <c r="J502" t="s">
        <v>6558</v>
      </c>
    </row>
    <row r="503" spans="9:10">
      <c r="I503" t="s">
        <v>5759</v>
      </c>
    </row>
    <row r="504" spans="9:10">
      <c r="I504" t="s">
        <v>5759</v>
      </c>
      <c r="J504" t="s">
        <v>6558</v>
      </c>
    </row>
    <row r="505" spans="9:10">
      <c r="I505" t="s">
        <v>5759</v>
      </c>
      <c r="J505" t="s">
        <v>6557</v>
      </c>
    </row>
    <row r="506" spans="9:10">
      <c r="I506" t="s">
        <v>5762</v>
      </c>
    </row>
    <row r="507" spans="9:10">
      <c r="I507" t="s">
        <v>5762</v>
      </c>
      <c r="J507" t="s">
        <v>6557</v>
      </c>
    </row>
    <row r="508" spans="9:10">
      <c r="I508" t="s">
        <v>5764</v>
      </c>
    </row>
    <row r="509" spans="9:10">
      <c r="I509" t="s">
        <v>5764</v>
      </c>
      <c r="J509" t="s">
        <v>6557</v>
      </c>
    </row>
    <row r="510" spans="9:10">
      <c r="I510" t="s">
        <v>5766</v>
      </c>
    </row>
    <row r="511" spans="9:10">
      <c r="I511" t="s">
        <v>5766</v>
      </c>
      <c r="J511" t="s">
        <v>6558</v>
      </c>
    </row>
    <row r="512" spans="9:10">
      <c r="I512" t="s">
        <v>5768</v>
      </c>
    </row>
    <row r="513" spans="9:10">
      <c r="I513" t="s">
        <v>5768</v>
      </c>
      <c r="J513" t="s">
        <v>6558</v>
      </c>
    </row>
    <row r="514" spans="9:10">
      <c r="I514" t="s">
        <v>5768</v>
      </c>
      <c r="J514" t="s">
        <v>6557</v>
      </c>
    </row>
    <row r="515" spans="9:10">
      <c r="I515" t="s">
        <v>5771</v>
      </c>
    </row>
    <row r="516" spans="9:10">
      <c r="I516" t="s">
        <v>5771</v>
      </c>
      <c r="J516" t="s">
        <v>6558</v>
      </c>
    </row>
    <row r="517" spans="9:10">
      <c r="I517" t="s">
        <v>5771</v>
      </c>
      <c r="J517" t="s">
        <v>6557</v>
      </c>
    </row>
    <row r="518" spans="9:10">
      <c r="I518" t="s">
        <v>5774</v>
      </c>
    </row>
    <row r="519" spans="9:10">
      <c r="I519" t="s">
        <v>5774</v>
      </c>
      <c r="J519" t="s">
        <v>6558</v>
      </c>
    </row>
    <row r="520" spans="9:10">
      <c r="I520" t="s">
        <v>5776</v>
      </c>
    </row>
    <row r="521" spans="9:10">
      <c r="I521" t="s">
        <v>5776</v>
      </c>
      <c r="J521" t="s">
        <v>6558</v>
      </c>
    </row>
    <row r="522" spans="9:10">
      <c r="I522" t="s">
        <v>5776</v>
      </c>
      <c r="J522" t="s">
        <v>6557</v>
      </c>
    </row>
    <row r="523" spans="9:10">
      <c r="I523" t="s">
        <v>5779</v>
      </c>
    </row>
    <row r="524" spans="9:10">
      <c r="I524" t="s">
        <v>5779</v>
      </c>
      <c r="J524" t="s">
        <v>6558</v>
      </c>
    </row>
    <row r="525" spans="9:10">
      <c r="I525" t="s">
        <v>5781</v>
      </c>
    </row>
    <row r="526" spans="9:10">
      <c r="I526" t="s">
        <v>5781</v>
      </c>
      <c r="J526" t="s">
        <v>6558</v>
      </c>
    </row>
    <row r="527" spans="9:10">
      <c r="I527" t="s">
        <v>5781</v>
      </c>
      <c r="J527" t="s">
        <v>6557</v>
      </c>
    </row>
    <row r="528" spans="9:10">
      <c r="I528" t="s">
        <v>5783</v>
      </c>
    </row>
    <row r="529" spans="9:10">
      <c r="I529" t="s">
        <v>5783</v>
      </c>
      <c r="J529" t="s">
        <v>6557</v>
      </c>
    </row>
    <row r="530" spans="9:10">
      <c r="I530" t="s">
        <v>5785</v>
      </c>
    </row>
    <row r="531" spans="9:10">
      <c r="I531" t="s">
        <v>5785</v>
      </c>
      <c r="J531" t="s">
        <v>6558</v>
      </c>
    </row>
    <row r="532" spans="9:10">
      <c r="I532" t="s">
        <v>5785</v>
      </c>
      <c r="J532" t="s">
        <v>6557</v>
      </c>
    </row>
    <row r="533" spans="9:10">
      <c r="I533" t="s">
        <v>5788</v>
      </c>
    </row>
    <row r="534" spans="9:10">
      <c r="I534" t="s">
        <v>5788</v>
      </c>
      <c r="J534" t="s">
        <v>6558</v>
      </c>
    </row>
    <row r="535" spans="9:10">
      <c r="I535" t="s">
        <v>5788</v>
      </c>
      <c r="J535" t="s">
        <v>6557</v>
      </c>
    </row>
    <row r="536" spans="9:10">
      <c r="I536" t="s">
        <v>5790</v>
      </c>
    </row>
    <row r="537" spans="9:10">
      <c r="I537" t="s">
        <v>5790</v>
      </c>
      <c r="J537" t="s">
        <v>6558</v>
      </c>
    </row>
    <row r="538" spans="9:10">
      <c r="I538" t="s">
        <v>5790</v>
      </c>
      <c r="J538" t="s">
        <v>6557</v>
      </c>
    </row>
    <row r="539" spans="9:10">
      <c r="I539" t="s">
        <v>5793</v>
      </c>
    </row>
    <row r="540" spans="9:10">
      <c r="I540" t="s">
        <v>5793</v>
      </c>
      <c r="J540" t="s">
        <v>6558</v>
      </c>
    </row>
    <row r="541" spans="9:10">
      <c r="I541" t="s">
        <v>5793</v>
      </c>
      <c r="J541" t="s">
        <v>6557</v>
      </c>
    </row>
    <row r="542" spans="9:10">
      <c r="I542" t="s">
        <v>5796</v>
      </c>
    </row>
    <row r="543" spans="9:10">
      <c r="I543" t="s">
        <v>5796</v>
      </c>
      <c r="J543" t="s">
        <v>6558</v>
      </c>
    </row>
    <row r="544" spans="9:10">
      <c r="I544" t="s">
        <v>5796</v>
      </c>
      <c r="J544" t="s">
        <v>6557</v>
      </c>
    </row>
    <row r="545" spans="9:10">
      <c r="I545" t="s">
        <v>5799</v>
      </c>
    </row>
    <row r="546" spans="9:10">
      <c r="I546" t="s">
        <v>5799</v>
      </c>
      <c r="J546" t="s">
        <v>6557</v>
      </c>
    </row>
    <row r="547" spans="9:10">
      <c r="I547" t="s">
        <v>5799</v>
      </c>
      <c r="J547" t="s">
        <v>6558</v>
      </c>
    </row>
    <row r="548" spans="9:10">
      <c r="I548" t="s">
        <v>5802</v>
      </c>
    </row>
    <row r="549" spans="9:10">
      <c r="I549" t="s">
        <v>5802</v>
      </c>
      <c r="J549" t="s">
        <v>6558</v>
      </c>
    </row>
    <row r="550" spans="9:10">
      <c r="I550" t="s">
        <v>5802</v>
      </c>
      <c r="J550" t="s">
        <v>6557</v>
      </c>
    </row>
    <row r="551" spans="9:10">
      <c r="I551" t="s">
        <v>5805</v>
      </c>
    </row>
    <row r="552" spans="9:10">
      <c r="I552" t="s">
        <v>5805</v>
      </c>
      <c r="J552" t="s">
        <v>6558</v>
      </c>
    </row>
    <row r="553" spans="9:10">
      <c r="I553" t="s">
        <v>5807</v>
      </c>
    </row>
    <row r="554" spans="9:10">
      <c r="I554" t="s">
        <v>5807</v>
      </c>
      <c r="J554" t="s">
        <v>6558</v>
      </c>
    </row>
    <row r="555" spans="9:10">
      <c r="I555" t="s">
        <v>5807</v>
      </c>
      <c r="J555" t="s">
        <v>6557</v>
      </c>
    </row>
    <row r="556" spans="9:10">
      <c r="I556" t="s">
        <v>5811</v>
      </c>
      <c r="J556" t="s">
        <v>6557</v>
      </c>
    </row>
    <row r="557" spans="9:10">
      <c r="I557" t="s">
        <v>5811</v>
      </c>
    </row>
    <row r="558" spans="9:10">
      <c r="I558" t="s">
        <v>5812</v>
      </c>
    </row>
    <row r="559" spans="9:10">
      <c r="I559" t="s">
        <v>5812</v>
      </c>
      <c r="J559" t="s">
        <v>6558</v>
      </c>
    </row>
    <row r="560" spans="9:10">
      <c r="I560" t="s">
        <v>5812</v>
      </c>
      <c r="J560" t="s">
        <v>6557</v>
      </c>
    </row>
    <row r="561" spans="9:10">
      <c r="I561" t="s">
        <v>5815</v>
      </c>
    </row>
    <row r="562" spans="9:10">
      <c r="I562" t="s">
        <v>5815</v>
      </c>
      <c r="J562" t="s">
        <v>6558</v>
      </c>
    </row>
    <row r="563" spans="9:10">
      <c r="I563" t="s">
        <v>5815</v>
      </c>
      <c r="J563" t="s">
        <v>6557</v>
      </c>
    </row>
    <row r="564" spans="9:10">
      <c r="I564" t="s">
        <v>5819</v>
      </c>
      <c r="J564" t="s">
        <v>6558</v>
      </c>
    </row>
    <row r="565" spans="9:10">
      <c r="I565" t="s">
        <v>5819</v>
      </c>
    </row>
    <row r="566" spans="9:10">
      <c r="I566" t="s">
        <v>5820</v>
      </c>
    </row>
    <row r="567" spans="9:10">
      <c r="I567" t="s">
        <v>5820</v>
      </c>
      <c r="J567" t="s">
        <v>6558</v>
      </c>
    </row>
    <row r="568" spans="9:10">
      <c r="I568" t="s">
        <v>5820</v>
      </c>
      <c r="J568" t="s">
        <v>6557</v>
      </c>
    </row>
    <row r="569" spans="9:10">
      <c r="I569" t="s">
        <v>5823</v>
      </c>
    </row>
    <row r="570" spans="9:10">
      <c r="I570" t="s">
        <v>5823</v>
      </c>
      <c r="J570" t="s">
        <v>6558</v>
      </c>
    </row>
    <row r="571" spans="9:10">
      <c r="I571" t="s">
        <v>5823</v>
      </c>
      <c r="J571" t="s">
        <v>6557</v>
      </c>
    </row>
    <row r="572" spans="9:10">
      <c r="I572" t="s">
        <v>5826</v>
      </c>
    </row>
    <row r="573" spans="9:10">
      <c r="I573" t="s">
        <v>5826</v>
      </c>
      <c r="J573" t="s">
        <v>6557</v>
      </c>
    </row>
    <row r="574" spans="9:10">
      <c r="I574" t="s">
        <v>5828</v>
      </c>
    </row>
    <row r="575" spans="9:10">
      <c r="I575" t="s">
        <v>5828</v>
      </c>
      <c r="J575" t="s">
        <v>6558</v>
      </c>
    </row>
    <row r="576" spans="9:10">
      <c r="I576" t="s">
        <v>5828</v>
      </c>
      <c r="J576" t="s">
        <v>6557</v>
      </c>
    </row>
    <row r="577" spans="9:10">
      <c r="I577" t="s">
        <v>5831</v>
      </c>
    </row>
    <row r="578" spans="9:10">
      <c r="I578" t="s">
        <v>5831</v>
      </c>
      <c r="J578" t="s">
        <v>6558</v>
      </c>
    </row>
    <row r="579" spans="9:10">
      <c r="I579" t="s">
        <v>5833</v>
      </c>
    </row>
    <row r="580" spans="9:10">
      <c r="I580" t="s">
        <v>5833</v>
      </c>
      <c r="J580" t="s">
        <v>6557</v>
      </c>
    </row>
    <row r="581" spans="9:10">
      <c r="I581" t="s">
        <v>5833</v>
      </c>
      <c r="J581" t="s">
        <v>6558</v>
      </c>
    </row>
    <row r="582" spans="9:10">
      <c r="I582" t="s">
        <v>5836</v>
      </c>
    </row>
    <row r="583" spans="9:10">
      <c r="I583" t="s">
        <v>5836</v>
      </c>
      <c r="J583" t="s">
        <v>6558</v>
      </c>
    </row>
    <row r="584" spans="9:10">
      <c r="I584" t="s">
        <v>5836</v>
      </c>
      <c r="J584" t="s">
        <v>6557</v>
      </c>
    </row>
    <row r="585" spans="9:10">
      <c r="I585" t="s">
        <v>5839</v>
      </c>
    </row>
    <row r="586" spans="9:10">
      <c r="I586" t="s">
        <v>5839</v>
      </c>
      <c r="J586" t="s">
        <v>6557</v>
      </c>
    </row>
    <row r="587" spans="9:10">
      <c r="I587" t="s">
        <v>5841</v>
      </c>
    </row>
    <row r="588" spans="9:10">
      <c r="I588" t="s">
        <v>5841</v>
      </c>
      <c r="J588" t="s">
        <v>6558</v>
      </c>
    </row>
    <row r="589" spans="9:10">
      <c r="I589" t="s">
        <v>5841</v>
      </c>
      <c r="J589" t="s">
        <v>6557</v>
      </c>
    </row>
    <row r="590" spans="9:10">
      <c r="I590" t="s">
        <v>5844</v>
      </c>
    </row>
    <row r="591" spans="9:10">
      <c r="I591" t="s">
        <v>5844</v>
      </c>
      <c r="J591" t="s">
        <v>6558</v>
      </c>
    </row>
    <row r="592" spans="9:10">
      <c r="I592" t="s">
        <v>5846</v>
      </c>
    </row>
    <row r="593" spans="9:10">
      <c r="I593" t="s">
        <v>5846</v>
      </c>
      <c r="J593" t="s">
        <v>6558</v>
      </c>
    </row>
    <row r="594" spans="9:10">
      <c r="I594" t="s">
        <v>5846</v>
      </c>
      <c r="J594" t="s">
        <v>6557</v>
      </c>
    </row>
    <row r="595" spans="9:10">
      <c r="I595" t="s">
        <v>5849</v>
      </c>
    </row>
    <row r="596" spans="9:10">
      <c r="I596" t="s">
        <v>5849</v>
      </c>
      <c r="J596" t="s">
        <v>6558</v>
      </c>
    </row>
    <row r="597" spans="9:10">
      <c r="I597" t="s">
        <v>5851</v>
      </c>
    </row>
    <row r="598" spans="9:10">
      <c r="I598" t="s">
        <v>5851</v>
      </c>
      <c r="J598" t="s">
        <v>6558</v>
      </c>
    </row>
    <row r="599" spans="9:10">
      <c r="I599" t="s">
        <v>5851</v>
      </c>
      <c r="J599" t="s">
        <v>6557</v>
      </c>
    </row>
    <row r="600" spans="9:10">
      <c r="I600" t="s">
        <v>5854</v>
      </c>
    </row>
    <row r="601" spans="9:10">
      <c r="I601" t="s">
        <v>5854</v>
      </c>
      <c r="J601" t="s">
        <v>6557</v>
      </c>
    </row>
    <row r="602" spans="9:10">
      <c r="I602" t="s">
        <v>5856</v>
      </c>
    </row>
    <row r="603" spans="9:10">
      <c r="I603" t="s">
        <v>5856</v>
      </c>
      <c r="J603" t="s">
        <v>6558</v>
      </c>
    </row>
    <row r="604" spans="9:10">
      <c r="I604" t="s">
        <v>5858</v>
      </c>
    </row>
    <row r="605" spans="9:10">
      <c r="I605" t="s">
        <v>5858</v>
      </c>
      <c r="J605" t="s">
        <v>6558</v>
      </c>
    </row>
    <row r="606" spans="9:10">
      <c r="I606" t="s">
        <v>5858</v>
      </c>
      <c r="J606" t="s">
        <v>6557</v>
      </c>
    </row>
    <row r="607" spans="9:10">
      <c r="I607" t="s">
        <v>5861</v>
      </c>
    </row>
    <row r="608" spans="9:10">
      <c r="I608" t="s">
        <v>5861</v>
      </c>
      <c r="J608" t="s">
        <v>6558</v>
      </c>
    </row>
    <row r="609" spans="9:10">
      <c r="I609" t="s">
        <v>5861</v>
      </c>
      <c r="J609" t="s">
        <v>6557</v>
      </c>
    </row>
    <row r="610" spans="9:10">
      <c r="I610" t="s">
        <v>5864</v>
      </c>
    </row>
    <row r="611" spans="9:10">
      <c r="I611" t="s">
        <v>5864</v>
      </c>
      <c r="J611" t="s">
        <v>6557</v>
      </c>
    </row>
    <row r="612" spans="9:10">
      <c r="I612" t="s">
        <v>5866</v>
      </c>
    </row>
    <row r="613" spans="9:10">
      <c r="I613" t="s">
        <v>5866</v>
      </c>
      <c r="J613" t="s">
        <v>6558</v>
      </c>
    </row>
    <row r="614" spans="9:10">
      <c r="I614" t="s">
        <v>5866</v>
      </c>
      <c r="J614" t="s">
        <v>6557</v>
      </c>
    </row>
    <row r="615" spans="9:10">
      <c r="I615" t="s">
        <v>5869</v>
      </c>
    </row>
    <row r="616" spans="9:10">
      <c r="I616" t="s">
        <v>5869</v>
      </c>
      <c r="J616" t="s">
        <v>6558</v>
      </c>
    </row>
    <row r="617" spans="9:10">
      <c r="I617" t="s">
        <v>5871</v>
      </c>
    </row>
    <row r="618" spans="9:10">
      <c r="I618" t="s">
        <v>5871</v>
      </c>
      <c r="J618" t="s">
        <v>6557</v>
      </c>
    </row>
    <row r="619" spans="9:10">
      <c r="I619" t="s">
        <v>5871</v>
      </c>
      <c r="J619" t="s">
        <v>6558</v>
      </c>
    </row>
    <row r="620" spans="9:10">
      <c r="I620" t="s">
        <v>1077</v>
      </c>
    </row>
    <row r="621" spans="9:10">
      <c r="I621" t="s">
        <v>1077</v>
      </c>
      <c r="J621" t="s">
        <v>6558</v>
      </c>
    </row>
    <row r="622" spans="9:10">
      <c r="I622" t="s">
        <v>1077</v>
      </c>
      <c r="J622" t="s">
        <v>6557</v>
      </c>
    </row>
    <row r="623" spans="9:10">
      <c r="I623" t="s">
        <v>5876</v>
      </c>
    </row>
    <row r="624" spans="9:10">
      <c r="I624" t="s">
        <v>5876</v>
      </c>
      <c r="J624" t="s">
        <v>6557</v>
      </c>
    </row>
    <row r="625" spans="9:10">
      <c r="I625" t="s">
        <v>5878</v>
      </c>
    </row>
    <row r="626" spans="9:10">
      <c r="I626" t="s">
        <v>5878</v>
      </c>
      <c r="J626" t="s">
        <v>6558</v>
      </c>
    </row>
    <row r="627" spans="9:10">
      <c r="I627" t="s">
        <v>5878</v>
      </c>
      <c r="J627" t="s">
        <v>6557</v>
      </c>
    </row>
    <row r="628" spans="9:10">
      <c r="I628" t="s">
        <v>5881</v>
      </c>
    </row>
    <row r="629" spans="9:10">
      <c r="I629" t="s">
        <v>5881</v>
      </c>
      <c r="J629" t="s">
        <v>6558</v>
      </c>
    </row>
    <row r="630" spans="9:10">
      <c r="I630" t="s">
        <v>5881</v>
      </c>
      <c r="J630" t="s">
        <v>6557</v>
      </c>
    </row>
    <row r="631" spans="9:10">
      <c r="I631" t="s">
        <v>5884</v>
      </c>
    </row>
    <row r="632" spans="9:10">
      <c r="I632" t="s">
        <v>5884</v>
      </c>
      <c r="J632" t="s">
        <v>6558</v>
      </c>
    </row>
    <row r="633" spans="9:10">
      <c r="I633" t="s">
        <v>5884</v>
      </c>
      <c r="J633" t="s">
        <v>6557</v>
      </c>
    </row>
    <row r="634" spans="9:10">
      <c r="I634" t="s">
        <v>5887</v>
      </c>
    </row>
    <row r="635" spans="9:10">
      <c r="I635" t="s">
        <v>5887</v>
      </c>
      <c r="J635" t="s">
        <v>6558</v>
      </c>
    </row>
    <row r="636" spans="9:10">
      <c r="I636" t="s">
        <v>5887</v>
      </c>
      <c r="J636" t="s">
        <v>6557</v>
      </c>
    </row>
    <row r="637" spans="9:10">
      <c r="I637" t="s">
        <v>5890</v>
      </c>
    </row>
    <row r="638" spans="9:10">
      <c r="I638" t="s">
        <v>5890</v>
      </c>
      <c r="J638" t="s">
        <v>6558</v>
      </c>
    </row>
    <row r="639" spans="9:10">
      <c r="I639" t="s">
        <v>5890</v>
      </c>
      <c r="J639" t="s">
        <v>6557</v>
      </c>
    </row>
    <row r="640" spans="9:10">
      <c r="I640" t="s">
        <v>5893</v>
      </c>
    </row>
    <row r="641" spans="9:10">
      <c r="I641" t="s">
        <v>5893</v>
      </c>
      <c r="J641" t="s">
        <v>6558</v>
      </c>
    </row>
    <row r="642" spans="9:10">
      <c r="I642" t="s">
        <v>5893</v>
      </c>
      <c r="J642" t="s">
        <v>6557</v>
      </c>
    </row>
    <row r="643" spans="9:10">
      <c r="I643" t="s">
        <v>5896</v>
      </c>
    </row>
    <row r="644" spans="9:10">
      <c r="I644" t="s">
        <v>5896</v>
      </c>
      <c r="J644" t="s">
        <v>6558</v>
      </c>
    </row>
    <row r="645" spans="9:10">
      <c r="I645" t="s">
        <v>5896</v>
      </c>
      <c r="J645" t="s">
        <v>6557</v>
      </c>
    </row>
    <row r="646" spans="9:10">
      <c r="I646" t="s">
        <v>5899</v>
      </c>
    </row>
    <row r="647" spans="9:10">
      <c r="I647" t="s">
        <v>5899</v>
      </c>
      <c r="J647" t="s">
        <v>6557</v>
      </c>
    </row>
    <row r="648" spans="9:10">
      <c r="I648" t="s">
        <v>5901</v>
      </c>
    </row>
    <row r="649" spans="9:10">
      <c r="I649" t="s">
        <v>5901</v>
      </c>
      <c r="J649" t="s">
        <v>6557</v>
      </c>
    </row>
    <row r="650" spans="9:10">
      <c r="I650" t="s">
        <v>5903</v>
      </c>
    </row>
    <row r="651" spans="9:10">
      <c r="I651" t="s">
        <v>5903</v>
      </c>
      <c r="J651" t="s">
        <v>6557</v>
      </c>
    </row>
    <row r="652" spans="9:10">
      <c r="I652" t="s">
        <v>5905</v>
      </c>
    </row>
    <row r="653" spans="9:10">
      <c r="I653" t="s">
        <v>5905</v>
      </c>
      <c r="J653" t="s">
        <v>6558</v>
      </c>
    </row>
    <row r="654" spans="9:10">
      <c r="I654" t="s">
        <v>5905</v>
      </c>
      <c r="J654" t="s">
        <v>6557</v>
      </c>
    </row>
    <row r="655" spans="9:10">
      <c r="I655" t="s">
        <v>5908</v>
      </c>
    </row>
    <row r="656" spans="9:10">
      <c r="I656" t="s">
        <v>5908</v>
      </c>
      <c r="J656" t="s">
        <v>6558</v>
      </c>
    </row>
    <row r="657" spans="9:10">
      <c r="I657" t="s">
        <v>5908</v>
      </c>
      <c r="J657" t="s">
        <v>6557</v>
      </c>
    </row>
    <row r="658" spans="9:10">
      <c r="I658" t="s">
        <v>5911</v>
      </c>
    </row>
    <row r="659" spans="9:10">
      <c r="I659" t="s">
        <v>5911</v>
      </c>
      <c r="J659" t="s">
        <v>6558</v>
      </c>
    </row>
    <row r="660" spans="9:10">
      <c r="I660" t="s">
        <v>5911</v>
      </c>
      <c r="J660" t="s">
        <v>6557</v>
      </c>
    </row>
    <row r="661" spans="9:10">
      <c r="I661" t="s">
        <v>5914</v>
      </c>
    </row>
    <row r="662" spans="9:10">
      <c r="I662" t="s">
        <v>5914</v>
      </c>
      <c r="J662" t="s">
        <v>6558</v>
      </c>
    </row>
    <row r="663" spans="9:10">
      <c r="I663" t="s">
        <v>5914</v>
      </c>
      <c r="J663" t="s">
        <v>6557</v>
      </c>
    </row>
    <row r="664" spans="9:10">
      <c r="I664" t="s">
        <v>5917</v>
      </c>
    </row>
    <row r="665" spans="9:10">
      <c r="I665" t="s">
        <v>5917</v>
      </c>
      <c r="J665" t="s">
        <v>6558</v>
      </c>
    </row>
    <row r="666" spans="9:10">
      <c r="I666" t="s">
        <v>5917</v>
      </c>
      <c r="J666" t="s">
        <v>6557</v>
      </c>
    </row>
    <row r="667" spans="9:10">
      <c r="I667" t="s">
        <v>5920</v>
      </c>
    </row>
    <row r="668" spans="9:10">
      <c r="I668" t="s">
        <v>5920</v>
      </c>
      <c r="J668" t="s">
        <v>6558</v>
      </c>
    </row>
    <row r="669" spans="9:10">
      <c r="I669" t="s">
        <v>5920</v>
      </c>
      <c r="J669" t="s">
        <v>6557</v>
      </c>
    </row>
    <row r="670" spans="9:10">
      <c r="I670" t="s">
        <v>5923</v>
      </c>
    </row>
    <row r="671" spans="9:10">
      <c r="I671" t="s">
        <v>5923</v>
      </c>
      <c r="J671" t="s">
        <v>6557</v>
      </c>
    </row>
    <row r="672" spans="9:10">
      <c r="I672" t="s">
        <v>5925</v>
      </c>
    </row>
    <row r="673" spans="9:10">
      <c r="I673" t="s">
        <v>5925</v>
      </c>
      <c r="J673" t="s">
        <v>6558</v>
      </c>
    </row>
    <row r="674" spans="9:10">
      <c r="I674" t="s">
        <v>5925</v>
      </c>
      <c r="J674" t="s">
        <v>6557</v>
      </c>
    </row>
    <row r="675" spans="9:10">
      <c r="I675" t="s">
        <v>5928</v>
      </c>
    </row>
    <row r="676" spans="9:10">
      <c r="I676" t="s">
        <v>5928</v>
      </c>
      <c r="J676" t="s">
        <v>6557</v>
      </c>
    </row>
    <row r="677" spans="9:10">
      <c r="I677" t="s">
        <v>5930</v>
      </c>
    </row>
    <row r="678" spans="9:10">
      <c r="I678" t="s">
        <v>5930</v>
      </c>
      <c r="J678" t="s">
        <v>6558</v>
      </c>
    </row>
    <row r="679" spans="9:10">
      <c r="I679" t="s">
        <v>5930</v>
      </c>
      <c r="J679" t="s">
        <v>6557</v>
      </c>
    </row>
    <row r="680" spans="9:10">
      <c r="I680" t="s">
        <v>5933</v>
      </c>
    </row>
    <row r="681" spans="9:10">
      <c r="I681" t="s">
        <v>5933</v>
      </c>
      <c r="J681" t="s">
        <v>6558</v>
      </c>
    </row>
    <row r="682" spans="9:10">
      <c r="I682" t="s">
        <v>5933</v>
      </c>
      <c r="J682" t="s">
        <v>6557</v>
      </c>
    </row>
    <row r="683" spans="9:10">
      <c r="I683" t="s">
        <v>5936</v>
      </c>
    </row>
    <row r="684" spans="9:10">
      <c r="I684" t="s">
        <v>5936</v>
      </c>
      <c r="J684" t="s">
        <v>6558</v>
      </c>
    </row>
    <row r="685" spans="9:10">
      <c r="I685" t="s">
        <v>5936</v>
      </c>
      <c r="J685" t="s">
        <v>6557</v>
      </c>
    </row>
    <row r="686" spans="9:10">
      <c r="I686" t="s">
        <v>5939</v>
      </c>
    </row>
    <row r="687" spans="9:10">
      <c r="I687" t="s">
        <v>5939</v>
      </c>
      <c r="J687" t="s">
        <v>6558</v>
      </c>
    </row>
    <row r="688" spans="9:10">
      <c r="I688" t="s">
        <v>5941</v>
      </c>
    </row>
    <row r="689" spans="9:10">
      <c r="I689" t="s">
        <v>5941</v>
      </c>
      <c r="J689" t="s">
        <v>6558</v>
      </c>
    </row>
    <row r="690" spans="9:10">
      <c r="I690" t="s">
        <v>5943</v>
      </c>
    </row>
    <row r="691" spans="9:10">
      <c r="I691" t="s">
        <v>5943</v>
      </c>
      <c r="J691" t="s">
        <v>6558</v>
      </c>
    </row>
    <row r="692" spans="9:10">
      <c r="I692" t="s">
        <v>5945</v>
      </c>
    </row>
    <row r="693" spans="9:10">
      <c r="I693" t="s">
        <v>5945</v>
      </c>
      <c r="J693" t="s">
        <v>6558</v>
      </c>
    </row>
    <row r="694" spans="9:10">
      <c r="I694" t="s">
        <v>5947</v>
      </c>
    </row>
    <row r="695" spans="9:10">
      <c r="I695" t="s">
        <v>5947</v>
      </c>
      <c r="J695" t="s">
        <v>6557</v>
      </c>
    </row>
    <row r="696" spans="9:10">
      <c r="I696" t="s">
        <v>5949</v>
      </c>
    </row>
    <row r="697" spans="9:10">
      <c r="I697" t="s">
        <v>5949</v>
      </c>
      <c r="J697" t="s">
        <v>6558</v>
      </c>
    </row>
    <row r="698" spans="9:10">
      <c r="I698" t="s">
        <v>5951</v>
      </c>
    </row>
    <row r="699" spans="9:10">
      <c r="I699" t="s">
        <v>5951</v>
      </c>
      <c r="J699" t="s">
        <v>6558</v>
      </c>
    </row>
    <row r="700" spans="9:10">
      <c r="I700" t="s">
        <v>5953</v>
      </c>
    </row>
    <row r="701" spans="9:10">
      <c r="I701" t="s">
        <v>5953</v>
      </c>
      <c r="J701" t="s">
        <v>6558</v>
      </c>
    </row>
    <row r="702" spans="9:10">
      <c r="I702" t="s">
        <v>5955</v>
      </c>
    </row>
    <row r="703" spans="9:10">
      <c r="I703" t="s">
        <v>5955</v>
      </c>
      <c r="J703" t="s">
        <v>6557</v>
      </c>
    </row>
    <row r="704" spans="9:10">
      <c r="I704" t="s">
        <v>5957</v>
      </c>
    </row>
    <row r="705" spans="9:10">
      <c r="I705" t="s">
        <v>5957</v>
      </c>
      <c r="J705" t="s">
        <v>6558</v>
      </c>
    </row>
    <row r="706" spans="9:10">
      <c r="I706" t="s">
        <v>5959</v>
      </c>
    </row>
    <row r="707" spans="9:10">
      <c r="I707" t="s">
        <v>5959</v>
      </c>
      <c r="J707" t="s">
        <v>6558</v>
      </c>
    </row>
    <row r="708" spans="9:10">
      <c r="I708" t="s">
        <v>5961</v>
      </c>
    </row>
    <row r="709" spans="9:10">
      <c r="I709" t="s">
        <v>5961</v>
      </c>
      <c r="J709" t="s">
        <v>6558</v>
      </c>
    </row>
    <row r="710" spans="9:10">
      <c r="I710" t="s">
        <v>5963</v>
      </c>
    </row>
    <row r="711" spans="9:10">
      <c r="I711" t="s">
        <v>5963</v>
      </c>
      <c r="J711" t="s">
        <v>6558</v>
      </c>
    </row>
    <row r="712" spans="9:10">
      <c r="I712" t="s">
        <v>5965</v>
      </c>
    </row>
    <row r="713" spans="9:10">
      <c r="I713" t="s">
        <v>5965</v>
      </c>
      <c r="J713" t="s">
        <v>6558</v>
      </c>
    </row>
    <row r="714" spans="9:10">
      <c r="I714" t="s">
        <v>5967</v>
      </c>
    </row>
    <row r="715" spans="9:10">
      <c r="I715" t="s">
        <v>5967</v>
      </c>
      <c r="J715" t="s">
        <v>6558</v>
      </c>
    </row>
    <row r="716" spans="9:10">
      <c r="I716" t="s">
        <v>5969</v>
      </c>
    </row>
    <row r="717" spans="9:10">
      <c r="I717" t="s">
        <v>5969</v>
      </c>
      <c r="J717" t="s">
        <v>6558</v>
      </c>
    </row>
    <row r="718" spans="9:10">
      <c r="I718" t="s">
        <v>5971</v>
      </c>
    </row>
    <row r="719" spans="9:10">
      <c r="I719" t="s">
        <v>5971</v>
      </c>
      <c r="J719" t="s">
        <v>6558</v>
      </c>
    </row>
    <row r="720" spans="9:10">
      <c r="I720" t="s">
        <v>5973</v>
      </c>
    </row>
    <row r="721" spans="9:10">
      <c r="I721" t="s">
        <v>5973</v>
      </c>
      <c r="J721" t="s">
        <v>6558</v>
      </c>
    </row>
    <row r="722" spans="9:10">
      <c r="I722" t="s">
        <v>5975</v>
      </c>
    </row>
    <row r="723" spans="9:10">
      <c r="I723" t="s">
        <v>5975</v>
      </c>
      <c r="J723" t="s">
        <v>6558</v>
      </c>
    </row>
    <row r="724" spans="9:10">
      <c r="I724" t="s">
        <v>5977</v>
      </c>
    </row>
    <row r="725" spans="9:10">
      <c r="I725" t="s">
        <v>5977</v>
      </c>
      <c r="J725" t="s">
        <v>6558</v>
      </c>
    </row>
    <row r="726" spans="9:10">
      <c r="I726" t="s">
        <v>5979</v>
      </c>
    </row>
    <row r="727" spans="9:10">
      <c r="I727" t="s">
        <v>5979</v>
      </c>
      <c r="J727" t="s">
        <v>6558</v>
      </c>
    </row>
    <row r="728" spans="9:10">
      <c r="I728" t="s">
        <v>5981</v>
      </c>
    </row>
    <row r="729" spans="9:10">
      <c r="I729" t="s">
        <v>5981</v>
      </c>
      <c r="J729" t="s">
        <v>6558</v>
      </c>
    </row>
    <row r="730" spans="9:10">
      <c r="I730" t="s">
        <v>5983</v>
      </c>
    </row>
    <row r="731" spans="9:10">
      <c r="I731" t="s">
        <v>5983</v>
      </c>
      <c r="J731" t="s">
        <v>6558</v>
      </c>
    </row>
    <row r="732" spans="9:10">
      <c r="I732" t="s">
        <v>5985</v>
      </c>
    </row>
    <row r="733" spans="9:10">
      <c r="I733" t="s">
        <v>5985</v>
      </c>
      <c r="J733" t="s">
        <v>6558</v>
      </c>
    </row>
    <row r="734" spans="9:10">
      <c r="I734" t="s">
        <v>5987</v>
      </c>
    </row>
    <row r="735" spans="9:10">
      <c r="I735" t="s">
        <v>5987</v>
      </c>
      <c r="J735" t="s">
        <v>6558</v>
      </c>
    </row>
    <row r="736" spans="9:10">
      <c r="I736" t="s">
        <v>5989</v>
      </c>
    </row>
    <row r="737" spans="9:10">
      <c r="I737" t="s">
        <v>5989</v>
      </c>
      <c r="J737" t="s">
        <v>6558</v>
      </c>
    </row>
    <row r="738" spans="9:10">
      <c r="I738" t="s">
        <v>5989</v>
      </c>
      <c r="J738" t="s">
        <v>6557</v>
      </c>
    </row>
    <row r="739" spans="9:10">
      <c r="I739" t="s">
        <v>2349</v>
      </c>
    </row>
    <row r="740" spans="9:10">
      <c r="I740" t="s">
        <v>2349</v>
      </c>
      <c r="J740" t="s">
        <v>6557</v>
      </c>
    </row>
    <row r="741" spans="9:10">
      <c r="I741" t="s">
        <v>5993</v>
      </c>
      <c r="J741" t="s">
        <v>6558</v>
      </c>
    </row>
    <row r="742" spans="9:10">
      <c r="I742" t="s">
        <v>5993</v>
      </c>
    </row>
    <row r="743" spans="9:10">
      <c r="I743" t="s">
        <v>5994</v>
      </c>
    </row>
    <row r="744" spans="9:10">
      <c r="I744" t="s">
        <v>5994</v>
      </c>
      <c r="J744" t="s">
        <v>6557</v>
      </c>
    </row>
    <row r="745" spans="9:10">
      <c r="I745" t="s">
        <v>5994</v>
      </c>
      <c r="J745" t="s">
        <v>6558</v>
      </c>
    </row>
    <row r="746" spans="9:10">
      <c r="I746" t="s">
        <v>5997</v>
      </c>
    </row>
    <row r="747" spans="9:10">
      <c r="I747" t="s">
        <v>5997</v>
      </c>
      <c r="J747" t="s">
        <v>6558</v>
      </c>
    </row>
    <row r="748" spans="9:10">
      <c r="I748" t="s">
        <v>3600</v>
      </c>
    </row>
    <row r="749" spans="9:10">
      <c r="I749" t="s">
        <v>3600</v>
      </c>
      <c r="J749" t="s">
        <v>6557</v>
      </c>
    </row>
    <row r="750" spans="9:10">
      <c r="I750" t="s">
        <v>3600</v>
      </c>
      <c r="J750" t="s">
        <v>6558</v>
      </c>
    </row>
    <row r="751" spans="9:10">
      <c r="I751" t="s">
        <v>6001</v>
      </c>
    </row>
    <row r="752" spans="9:10">
      <c r="I752" t="s">
        <v>6001</v>
      </c>
      <c r="J752" t="s">
        <v>6558</v>
      </c>
    </row>
    <row r="753" spans="9:10">
      <c r="I753" t="s">
        <v>6001</v>
      </c>
      <c r="J753" t="s">
        <v>6557</v>
      </c>
    </row>
    <row r="754" spans="9:10">
      <c r="I754" t="s">
        <v>6004</v>
      </c>
    </row>
    <row r="755" spans="9:10">
      <c r="I755" t="s">
        <v>6004</v>
      </c>
      <c r="J755" t="s">
        <v>6557</v>
      </c>
    </row>
    <row r="756" spans="9:10">
      <c r="I756" t="s">
        <v>6004</v>
      </c>
      <c r="J756" t="s">
        <v>6558</v>
      </c>
    </row>
    <row r="757" spans="9:10">
      <c r="I757" t="s">
        <v>6007</v>
      </c>
    </row>
    <row r="758" spans="9:10">
      <c r="I758" t="s">
        <v>6007</v>
      </c>
      <c r="J758" t="s">
        <v>6558</v>
      </c>
    </row>
    <row r="759" spans="9:10">
      <c r="I759" t="s">
        <v>6009</v>
      </c>
    </row>
    <row r="760" spans="9:10">
      <c r="I760" t="s">
        <v>6009</v>
      </c>
      <c r="J760" t="s">
        <v>6558</v>
      </c>
    </row>
    <row r="761" spans="9:10">
      <c r="I761" t="s">
        <v>6009</v>
      </c>
      <c r="J761" t="s">
        <v>6557</v>
      </c>
    </row>
    <row r="762" spans="9:10">
      <c r="I762" t="s">
        <v>6012</v>
      </c>
    </row>
    <row r="763" spans="9:10">
      <c r="I763" t="s">
        <v>6012</v>
      </c>
      <c r="J763" t="s">
        <v>6557</v>
      </c>
    </row>
    <row r="764" spans="9:10">
      <c r="I764" t="s">
        <v>6012</v>
      </c>
      <c r="J764" t="s">
        <v>6558</v>
      </c>
    </row>
    <row r="765" spans="9:10">
      <c r="I765" t="s">
        <v>6015</v>
      </c>
    </row>
    <row r="766" spans="9:10">
      <c r="I766" t="s">
        <v>6015</v>
      </c>
      <c r="J766" t="s">
        <v>6558</v>
      </c>
    </row>
    <row r="767" spans="9:10">
      <c r="I767" t="s">
        <v>6017</v>
      </c>
    </row>
    <row r="768" spans="9:10">
      <c r="I768" t="s">
        <v>6017</v>
      </c>
      <c r="J768" t="s">
        <v>6558</v>
      </c>
    </row>
    <row r="769" spans="9:10">
      <c r="I769" t="s">
        <v>6019</v>
      </c>
    </row>
    <row r="770" spans="9:10">
      <c r="I770" t="s">
        <v>6019</v>
      </c>
      <c r="J770" t="s">
        <v>6558</v>
      </c>
    </row>
    <row r="771" spans="9:10">
      <c r="I771" t="s">
        <v>6021</v>
      </c>
    </row>
    <row r="772" spans="9:10">
      <c r="I772" t="s">
        <v>6021</v>
      </c>
      <c r="J772" t="s">
        <v>6558</v>
      </c>
    </row>
    <row r="773" spans="9:10">
      <c r="I773" t="s">
        <v>6023</v>
      </c>
    </row>
    <row r="774" spans="9:10">
      <c r="I774" t="s">
        <v>6023</v>
      </c>
      <c r="J774" t="s">
        <v>6557</v>
      </c>
    </row>
    <row r="775" spans="9:10">
      <c r="I775" t="s">
        <v>6025</v>
      </c>
    </row>
    <row r="776" spans="9:10">
      <c r="I776" t="s">
        <v>6025</v>
      </c>
      <c r="J776" t="s">
        <v>6557</v>
      </c>
    </row>
    <row r="777" spans="9:10">
      <c r="I777" t="s">
        <v>6027</v>
      </c>
    </row>
    <row r="778" spans="9:10">
      <c r="I778" t="s">
        <v>6027</v>
      </c>
      <c r="J778" t="s">
        <v>6558</v>
      </c>
    </row>
    <row r="779" spans="9:10">
      <c r="I779" t="s">
        <v>6029</v>
      </c>
    </row>
    <row r="780" spans="9:10">
      <c r="I780" t="s">
        <v>6029</v>
      </c>
      <c r="J780" t="s">
        <v>6558</v>
      </c>
    </row>
    <row r="781" spans="9:10">
      <c r="I781" t="s">
        <v>6031</v>
      </c>
    </row>
    <row r="782" spans="9:10">
      <c r="I782" t="s">
        <v>6031</v>
      </c>
      <c r="J782" t="s">
        <v>6558</v>
      </c>
    </row>
    <row r="783" spans="9:10">
      <c r="I783" t="s">
        <v>6033</v>
      </c>
    </row>
    <row r="784" spans="9:10">
      <c r="I784" t="s">
        <v>6033</v>
      </c>
      <c r="J784" t="s">
        <v>6558</v>
      </c>
    </row>
    <row r="785" spans="9:10">
      <c r="I785" t="s">
        <v>6035</v>
      </c>
    </row>
    <row r="786" spans="9:10">
      <c r="I786" t="s">
        <v>6035</v>
      </c>
      <c r="J786" t="s">
        <v>6558</v>
      </c>
    </row>
    <row r="787" spans="9:10">
      <c r="I787" t="s">
        <v>6038</v>
      </c>
      <c r="J787" t="s">
        <v>6557</v>
      </c>
    </row>
    <row r="788" spans="9:10">
      <c r="I788" t="s">
        <v>6038</v>
      </c>
    </row>
    <row r="789" spans="9:10">
      <c r="I789" t="s">
        <v>6039</v>
      </c>
    </row>
    <row r="790" spans="9:10">
      <c r="I790" t="s">
        <v>6039</v>
      </c>
      <c r="J790" t="s">
        <v>6558</v>
      </c>
    </row>
    <row r="791" spans="9:10">
      <c r="I791" t="s">
        <v>6041</v>
      </c>
    </row>
    <row r="792" spans="9:10">
      <c r="I792" t="s">
        <v>6041</v>
      </c>
      <c r="J792" t="s">
        <v>6558</v>
      </c>
    </row>
    <row r="793" spans="9:10">
      <c r="I793" t="s">
        <v>6043</v>
      </c>
    </row>
    <row r="794" spans="9:10">
      <c r="I794" t="s">
        <v>6043</v>
      </c>
      <c r="J794" t="s">
        <v>6558</v>
      </c>
    </row>
    <row r="795" spans="9:10">
      <c r="I795" t="s">
        <v>6045</v>
      </c>
    </row>
    <row r="796" spans="9:10">
      <c r="I796" t="s">
        <v>6045</v>
      </c>
      <c r="J796" t="s">
        <v>6558</v>
      </c>
    </row>
    <row r="797" spans="9:10">
      <c r="I797" t="s">
        <v>6047</v>
      </c>
    </row>
    <row r="798" spans="9:10">
      <c r="I798" t="s">
        <v>6047</v>
      </c>
      <c r="J798" t="s">
        <v>6558</v>
      </c>
    </row>
    <row r="799" spans="9:10">
      <c r="I799" t="s">
        <v>6049</v>
      </c>
    </row>
    <row r="800" spans="9:10">
      <c r="I800" t="s">
        <v>6049</v>
      </c>
      <c r="J800" t="s">
        <v>6558</v>
      </c>
    </row>
    <row r="801" spans="9:10">
      <c r="I801" t="s">
        <v>6051</v>
      </c>
    </row>
    <row r="802" spans="9:10">
      <c r="I802" t="s">
        <v>6051</v>
      </c>
      <c r="J802" t="s">
        <v>6558</v>
      </c>
    </row>
    <row r="803" spans="9:10">
      <c r="I803" t="s">
        <v>6053</v>
      </c>
    </row>
    <row r="804" spans="9:10">
      <c r="I804" t="s">
        <v>6053</v>
      </c>
      <c r="J804" t="s">
        <v>6558</v>
      </c>
    </row>
    <row r="805" spans="9:10">
      <c r="I805" t="s">
        <v>6055</v>
      </c>
    </row>
    <row r="806" spans="9:10">
      <c r="I806" t="s">
        <v>6055</v>
      </c>
      <c r="J806" t="s">
        <v>6558</v>
      </c>
    </row>
    <row r="807" spans="9:10">
      <c r="I807" t="s">
        <v>2111</v>
      </c>
    </row>
    <row r="808" spans="9:10">
      <c r="I808" t="s">
        <v>2111</v>
      </c>
      <c r="J808" t="s">
        <v>6558</v>
      </c>
    </row>
    <row r="809" spans="9:10">
      <c r="I809" t="s">
        <v>6059</v>
      </c>
      <c r="J809" t="s">
        <v>6562</v>
      </c>
    </row>
    <row r="810" spans="9:10">
      <c r="I810" t="s">
        <v>6059</v>
      </c>
    </row>
    <row r="811" spans="9:10">
      <c r="I811" t="s">
        <v>6059</v>
      </c>
      <c r="J811" t="s">
        <v>6558</v>
      </c>
    </row>
    <row r="812" spans="9:10">
      <c r="I812" t="s">
        <v>6061</v>
      </c>
    </row>
    <row r="813" spans="9:10">
      <c r="I813" t="s">
        <v>6061</v>
      </c>
      <c r="J813" t="s">
        <v>6558</v>
      </c>
    </row>
    <row r="814" spans="9:10">
      <c r="I814" t="s">
        <v>6564</v>
      </c>
      <c r="J814" t="s">
        <v>6562</v>
      </c>
    </row>
    <row r="815" spans="9:10">
      <c r="I815" t="s">
        <v>6064</v>
      </c>
    </row>
    <row r="816" spans="9:10">
      <c r="I816" t="s">
        <v>6065</v>
      </c>
    </row>
    <row r="817" spans="9:10">
      <c r="I817" t="s">
        <v>6065</v>
      </c>
      <c r="J817" t="s">
        <v>6558</v>
      </c>
    </row>
    <row r="818" spans="9:10">
      <c r="I818" t="s">
        <v>6067</v>
      </c>
    </row>
    <row r="819" spans="9:10">
      <c r="I819" t="s">
        <v>6067</v>
      </c>
      <c r="J819" t="s">
        <v>6558</v>
      </c>
    </row>
    <row r="820" spans="9:10">
      <c r="I820" t="s">
        <v>6068</v>
      </c>
    </row>
    <row r="821" spans="9:10">
      <c r="I821" t="s">
        <v>6068</v>
      </c>
      <c r="J821" t="s">
        <v>6558</v>
      </c>
    </row>
    <row r="822" spans="9:10">
      <c r="I822" t="s">
        <v>1281</v>
      </c>
    </row>
    <row r="823" spans="9:10">
      <c r="I823" t="s">
        <v>1281</v>
      </c>
      <c r="J823" t="s">
        <v>6558</v>
      </c>
    </row>
    <row r="824" spans="9:10">
      <c r="I824" t="s">
        <v>6070</v>
      </c>
    </row>
    <row r="825" spans="9:10">
      <c r="I825" t="s">
        <v>6070</v>
      </c>
      <c r="J825" t="s">
        <v>6558</v>
      </c>
    </row>
    <row r="826" spans="9:10">
      <c r="I826" t="s">
        <v>958</v>
      </c>
    </row>
    <row r="827" spans="9:10">
      <c r="I827" t="s">
        <v>958</v>
      </c>
      <c r="J827" t="s">
        <v>6558</v>
      </c>
    </row>
    <row r="828" spans="9:10">
      <c r="I828" t="s">
        <v>6073</v>
      </c>
    </row>
    <row r="829" spans="9:10">
      <c r="I829" t="s">
        <v>6073</v>
      </c>
      <c r="J829" t="s">
        <v>6558</v>
      </c>
    </row>
    <row r="830" spans="9:10">
      <c r="I830" t="s">
        <v>6075</v>
      </c>
    </row>
    <row r="831" spans="9:10">
      <c r="I831" t="s">
        <v>271</v>
      </c>
    </row>
    <row r="832" spans="9:10">
      <c r="I832" t="s">
        <v>271</v>
      </c>
      <c r="J832" t="s">
        <v>6558</v>
      </c>
    </row>
    <row r="833" spans="9:10">
      <c r="I833" t="s">
        <v>6077</v>
      </c>
    </row>
    <row r="834" spans="9:10">
      <c r="I834" t="s">
        <v>6077</v>
      </c>
      <c r="J834" t="s">
        <v>6558</v>
      </c>
    </row>
    <row r="835" spans="9:10">
      <c r="I835" t="s">
        <v>6079</v>
      </c>
    </row>
    <row r="836" spans="9:10">
      <c r="I836" t="s">
        <v>6079</v>
      </c>
      <c r="J836" t="s">
        <v>6558</v>
      </c>
    </row>
    <row r="837" spans="9:10">
      <c r="I837" t="s">
        <v>1503</v>
      </c>
    </row>
    <row r="838" spans="9:10">
      <c r="I838" t="s">
        <v>1503</v>
      </c>
      <c r="J838" t="s">
        <v>6558</v>
      </c>
    </row>
    <row r="839" spans="9:10">
      <c r="I839" t="s">
        <v>5267</v>
      </c>
      <c r="J839" t="s">
        <v>6557</v>
      </c>
    </row>
    <row r="840" spans="9:10">
      <c r="I840" t="s">
        <v>5269</v>
      </c>
      <c r="J840" t="s">
        <v>6557</v>
      </c>
    </row>
    <row r="841" spans="9:10">
      <c r="I841" t="s">
        <v>5271</v>
      </c>
      <c r="J841" t="s">
        <v>6557</v>
      </c>
    </row>
    <row r="842" spans="9:10">
      <c r="I842" t="s">
        <v>5273</v>
      </c>
      <c r="J842" t="s">
        <v>6557</v>
      </c>
    </row>
    <row r="843" spans="9:10">
      <c r="I843" t="s">
        <v>5278</v>
      </c>
      <c r="J843" t="s">
        <v>6557</v>
      </c>
    </row>
    <row r="844" spans="9:10">
      <c r="I844" t="s">
        <v>5288</v>
      </c>
      <c r="J844" t="s">
        <v>6557</v>
      </c>
    </row>
    <row r="845" spans="9:10">
      <c r="I845" t="s">
        <v>5292</v>
      </c>
      <c r="J845" t="s">
        <v>6557</v>
      </c>
    </row>
    <row r="846" spans="9:10">
      <c r="I846" t="s">
        <v>5297</v>
      </c>
      <c r="J846" t="s">
        <v>6557</v>
      </c>
    </row>
    <row r="847" spans="9:10">
      <c r="I847" t="s">
        <v>5305</v>
      </c>
      <c r="J847" t="s">
        <v>6557</v>
      </c>
    </row>
    <row r="848" spans="9:10">
      <c r="I848" t="s">
        <v>5307</v>
      </c>
      <c r="J848" t="s">
        <v>6557</v>
      </c>
    </row>
    <row r="849" spans="9:10">
      <c r="I849" t="s">
        <v>5309</v>
      </c>
      <c r="J849" t="s">
        <v>6557</v>
      </c>
    </row>
    <row r="850" spans="9:10">
      <c r="I850" t="s">
        <v>3812</v>
      </c>
      <c r="J850" t="s">
        <v>6557</v>
      </c>
    </row>
    <row r="851" spans="9:10">
      <c r="I851" t="s">
        <v>5312</v>
      </c>
      <c r="J851" t="s">
        <v>6557</v>
      </c>
    </row>
    <row r="852" spans="9:10">
      <c r="I852" t="s">
        <v>5314</v>
      </c>
      <c r="J852" t="s">
        <v>6557</v>
      </c>
    </row>
    <row r="853" spans="9:10">
      <c r="I853" t="s">
        <v>5316</v>
      </c>
      <c r="J853" t="s">
        <v>6557</v>
      </c>
    </row>
    <row r="854" spans="9:10">
      <c r="I854" t="s">
        <v>5318</v>
      </c>
      <c r="J854" t="s">
        <v>6557</v>
      </c>
    </row>
    <row r="855" spans="9:10">
      <c r="I855" t="s">
        <v>5325</v>
      </c>
      <c r="J855" t="s">
        <v>6557</v>
      </c>
    </row>
    <row r="856" spans="9:10">
      <c r="I856" t="s">
        <v>5327</v>
      </c>
      <c r="J856" t="s">
        <v>6557</v>
      </c>
    </row>
    <row r="857" spans="9:10">
      <c r="I857" t="s">
        <v>5330</v>
      </c>
      <c r="J857" t="s">
        <v>6557</v>
      </c>
    </row>
    <row r="858" spans="9:10">
      <c r="I858" t="s">
        <v>5333</v>
      </c>
      <c r="J858" t="s">
        <v>6557</v>
      </c>
    </row>
    <row r="859" spans="9:10">
      <c r="I859" t="s">
        <v>5336</v>
      </c>
      <c r="J859" t="s">
        <v>6557</v>
      </c>
    </row>
    <row r="860" spans="9:10">
      <c r="I860" t="s">
        <v>5339</v>
      </c>
      <c r="J860" t="s">
        <v>6557</v>
      </c>
    </row>
    <row r="861" spans="9:10">
      <c r="I861" t="s">
        <v>5342</v>
      </c>
      <c r="J861" t="s">
        <v>6557</v>
      </c>
    </row>
    <row r="862" spans="9:10">
      <c r="I862" t="s">
        <v>5345</v>
      </c>
      <c r="J862" t="s">
        <v>6557</v>
      </c>
    </row>
    <row r="863" spans="9:10">
      <c r="I863" t="s">
        <v>5348</v>
      </c>
      <c r="J863" t="s">
        <v>6557</v>
      </c>
    </row>
    <row r="864" spans="9:10">
      <c r="I864" t="s">
        <v>5351</v>
      </c>
      <c r="J864" t="s">
        <v>6557</v>
      </c>
    </row>
    <row r="865" spans="9:10">
      <c r="I865" t="s">
        <v>5354</v>
      </c>
      <c r="J865" t="s">
        <v>6557</v>
      </c>
    </row>
    <row r="866" spans="9:10">
      <c r="I866" t="s">
        <v>5357</v>
      </c>
      <c r="J866" t="s">
        <v>6557</v>
      </c>
    </row>
    <row r="867" spans="9:10">
      <c r="I867" t="s">
        <v>5359</v>
      </c>
      <c r="J867" t="s">
        <v>6557</v>
      </c>
    </row>
    <row r="868" spans="9:10">
      <c r="I868" t="s">
        <v>5365</v>
      </c>
      <c r="J868" t="s">
        <v>6557</v>
      </c>
    </row>
    <row r="869" spans="9:10">
      <c r="I869" t="s">
        <v>5367</v>
      </c>
      <c r="J869" t="s">
        <v>6557</v>
      </c>
    </row>
    <row r="870" spans="9:10">
      <c r="I870" t="s">
        <v>5389</v>
      </c>
      <c r="J870" t="s">
        <v>6557</v>
      </c>
    </row>
    <row r="871" spans="9:10">
      <c r="I871" t="s">
        <v>5390</v>
      </c>
      <c r="J871" t="s">
        <v>6557</v>
      </c>
    </row>
    <row r="872" spans="9:10">
      <c r="I872" t="s">
        <v>5392</v>
      </c>
      <c r="J872" t="s">
        <v>6557</v>
      </c>
    </row>
    <row r="873" spans="9:10">
      <c r="I873" t="s">
        <v>5395</v>
      </c>
      <c r="J873" t="s">
        <v>6557</v>
      </c>
    </row>
    <row r="874" spans="9:10">
      <c r="I874" t="s">
        <v>5403</v>
      </c>
      <c r="J874" t="s">
        <v>6557</v>
      </c>
    </row>
    <row r="875" spans="9:10">
      <c r="I875" t="s">
        <v>5406</v>
      </c>
      <c r="J875" t="s">
        <v>6557</v>
      </c>
    </row>
    <row r="876" spans="9:10">
      <c r="I876" t="s">
        <v>5409</v>
      </c>
      <c r="J876" t="s">
        <v>6557</v>
      </c>
    </row>
    <row r="877" spans="9:10">
      <c r="I877" t="s">
        <v>5414</v>
      </c>
      <c r="J877" t="s">
        <v>6557</v>
      </c>
    </row>
    <row r="878" spans="9:10">
      <c r="I878" t="s">
        <v>5418</v>
      </c>
      <c r="J878" t="s">
        <v>6557</v>
      </c>
    </row>
    <row r="879" spans="9:10">
      <c r="I879" t="s">
        <v>5421</v>
      </c>
      <c r="J879" t="s">
        <v>6557</v>
      </c>
    </row>
    <row r="880" spans="9:10">
      <c r="I880" t="s">
        <v>5424</v>
      </c>
      <c r="J880" t="s">
        <v>6557</v>
      </c>
    </row>
    <row r="881" spans="9:10">
      <c r="I881" t="s">
        <v>5428</v>
      </c>
      <c r="J881" t="s">
        <v>6557</v>
      </c>
    </row>
    <row r="882" spans="9:10">
      <c r="I882" t="s">
        <v>5431</v>
      </c>
      <c r="J882" t="s">
        <v>6557</v>
      </c>
    </row>
    <row r="883" spans="9:10">
      <c r="I883" t="s">
        <v>5434</v>
      </c>
      <c r="J883" t="s">
        <v>6557</v>
      </c>
    </row>
    <row r="884" spans="9:10">
      <c r="I884" t="s">
        <v>5437</v>
      </c>
      <c r="J884" t="s">
        <v>6557</v>
      </c>
    </row>
    <row r="885" spans="9:10">
      <c r="I885" t="s">
        <v>5444</v>
      </c>
      <c r="J885" t="s">
        <v>6557</v>
      </c>
    </row>
    <row r="886" spans="9:10">
      <c r="I886" t="s">
        <v>5451</v>
      </c>
      <c r="J886" t="s">
        <v>6557</v>
      </c>
    </row>
    <row r="887" spans="9:10">
      <c r="I887" t="s">
        <v>5455</v>
      </c>
      <c r="J887" t="s">
        <v>6557</v>
      </c>
    </row>
    <row r="888" spans="9:10">
      <c r="I888" t="s">
        <v>5465</v>
      </c>
      <c r="J888" t="s">
        <v>6557</v>
      </c>
    </row>
    <row r="889" spans="9:10">
      <c r="I889" t="s">
        <v>5473</v>
      </c>
      <c r="J889" t="s">
        <v>6557</v>
      </c>
    </row>
    <row r="890" spans="9:10">
      <c r="I890" t="s">
        <v>5488</v>
      </c>
      <c r="J890" t="s">
        <v>6557</v>
      </c>
    </row>
    <row r="891" spans="9:10">
      <c r="I891" t="s">
        <v>5502</v>
      </c>
      <c r="J891" t="s">
        <v>6557</v>
      </c>
    </row>
    <row r="892" spans="9:10">
      <c r="I892" t="s">
        <v>5505</v>
      </c>
      <c r="J892" t="s">
        <v>6557</v>
      </c>
    </row>
    <row r="893" spans="9:10">
      <c r="I893" t="s">
        <v>5508</v>
      </c>
      <c r="J893" t="s">
        <v>6557</v>
      </c>
    </row>
    <row r="894" spans="9:10">
      <c r="I894" t="s">
        <v>5511</v>
      </c>
      <c r="J894" t="s">
        <v>6557</v>
      </c>
    </row>
    <row r="895" spans="9:10">
      <c r="I895" t="s">
        <v>5514</v>
      </c>
      <c r="J895" t="s">
        <v>6557</v>
      </c>
    </row>
    <row r="896" spans="9:10">
      <c r="I896" t="s">
        <v>5521</v>
      </c>
      <c r="J896" t="s">
        <v>6557</v>
      </c>
    </row>
    <row r="897" spans="9:10">
      <c r="I897" t="s">
        <v>5525</v>
      </c>
      <c r="J897" t="s">
        <v>6557</v>
      </c>
    </row>
    <row r="898" spans="9:10">
      <c r="I898" t="s">
        <v>5526</v>
      </c>
      <c r="J898" t="s">
        <v>6557</v>
      </c>
    </row>
    <row r="899" spans="9:10">
      <c r="I899" t="s">
        <v>5529</v>
      </c>
      <c r="J899" t="s">
        <v>6557</v>
      </c>
    </row>
    <row r="900" spans="9:10">
      <c r="I900" t="s">
        <v>5532</v>
      </c>
      <c r="J900" t="s">
        <v>6557</v>
      </c>
    </row>
    <row r="901" spans="9:10">
      <c r="I901" t="s">
        <v>5537</v>
      </c>
      <c r="J901" t="s">
        <v>6557</v>
      </c>
    </row>
    <row r="902" spans="9:10">
      <c r="I902" t="s">
        <v>5540</v>
      </c>
      <c r="J902" t="s">
        <v>6557</v>
      </c>
    </row>
    <row r="903" spans="9:10">
      <c r="I903" t="s">
        <v>5543</v>
      </c>
      <c r="J903" t="s">
        <v>6557</v>
      </c>
    </row>
    <row r="904" spans="9:10">
      <c r="I904" t="s">
        <v>5546</v>
      </c>
      <c r="J904" t="s">
        <v>6557</v>
      </c>
    </row>
    <row r="905" spans="9:10">
      <c r="I905" t="s">
        <v>5549</v>
      </c>
      <c r="J905" t="s">
        <v>6557</v>
      </c>
    </row>
    <row r="906" spans="9:10">
      <c r="I906" t="s">
        <v>5565</v>
      </c>
      <c r="J906" t="s">
        <v>6557</v>
      </c>
    </row>
    <row r="907" spans="9:10">
      <c r="I907" t="s">
        <v>5575</v>
      </c>
      <c r="J907" t="s">
        <v>6557</v>
      </c>
    </row>
    <row r="908" spans="9:10">
      <c r="I908" t="s">
        <v>5590</v>
      </c>
      <c r="J908" t="s">
        <v>6557</v>
      </c>
    </row>
    <row r="909" spans="9:10">
      <c r="I909" t="s">
        <v>5593</v>
      </c>
      <c r="J909" t="s">
        <v>6557</v>
      </c>
    </row>
    <row r="910" spans="9:10">
      <c r="I910" t="s">
        <v>5596</v>
      </c>
      <c r="J910" t="s">
        <v>6557</v>
      </c>
    </row>
    <row r="911" spans="9:10">
      <c r="I911" t="s">
        <v>5599</v>
      </c>
      <c r="J911" t="s">
        <v>6557</v>
      </c>
    </row>
    <row r="912" spans="9:10">
      <c r="I912" t="s">
        <v>5602</v>
      </c>
      <c r="J912" t="s">
        <v>6557</v>
      </c>
    </row>
    <row r="913" spans="9:10">
      <c r="I913" t="s">
        <v>5605</v>
      </c>
      <c r="J913" t="s">
        <v>6557</v>
      </c>
    </row>
    <row r="914" spans="9:10">
      <c r="I914" t="s">
        <v>5612</v>
      </c>
      <c r="J914" t="s">
        <v>6557</v>
      </c>
    </row>
    <row r="915" spans="9:10">
      <c r="I915" t="s">
        <v>5615</v>
      </c>
      <c r="J915" t="s">
        <v>6557</v>
      </c>
    </row>
    <row r="916" spans="9:10">
      <c r="I916" t="s">
        <v>5618</v>
      </c>
      <c r="J916" t="s">
        <v>6557</v>
      </c>
    </row>
    <row r="917" spans="9:10">
      <c r="I917" t="s">
        <v>5621</v>
      </c>
      <c r="J917" t="s">
        <v>6557</v>
      </c>
    </row>
    <row r="918" spans="9:10">
      <c r="I918" t="s">
        <v>5628</v>
      </c>
      <c r="J918" t="s">
        <v>6557</v>
      </c>
    </row>
    <row r="919" spans="9:10">
      <c r="I919" t="s">
        <v>5631</v>
      </c>
      <c r="J919" t="s">
        <v>6557</v>
      </c>
    </row>
    <row r="920" spans="9:10">
      <c r="I920" t="s">
        <v>5634</v>
      </c>
      <c r="J920" t="s">
        <v>6557</v>
      </c>
    </row>
    <row r="921" spans="9:10">
      <c r="I921" t="s">
        <v>5637</v>
      </c>
      <c r="J921" t="s">
        <v>6557</v>
      </c>
    </row>
    <row r="922" spans="9:10">
      <c r="I922" t="s">
        <v>5644</v>
      </c>
      <c r="J922" t="s">
        <v>6557</v>
      </c>
    </row>
    <row r="923" spans="9:10">
      <c r="I923" t="s">
        <v>5646</v>
      </c>
      <c r="J923" t="s">
        <v>6557</v>
      </c>
    </row>
    <row r="924" spans="9:10">
      <c r="I924" t="s">
        <v>5649</v>
      </c>
      <c r="J924" t="s">
        <v>6557</v>
      </c>
    </row>
    <row r="925" spans="9:10">
      <c r="I925" t="s">
        <v>5665</v>
      </c>
      <c r="J925" t="s">
        <v>6557</v>
      </c>
    </row>
    <row r="926" spans="9:10">
      <c r="I926" t="s">
        <v>5668</v>
      </c>
      <c r="J926" t="s">
        <v>6557</v>
      </c>
    </row>
    <row r="927" spans="9:10">
      <c r="I927" t="s">
        <v>5671</v>
      </c>
      <c r="J927" t="s">
        <v>6557</v>
      </c>
    </row>
    <row r="928" spans="9:10">
      <c r="I928" t="s">
        <v>5683</v>
      </c>
      <c r="J928" t="s">
        <v>6557</v>
      </c>
    </row>
    <row r="929" spans="9:10">
      <c r="I929" t="s">
        <v>5686</v>
      </c>
      <c r="J929" t="s">
        <v>6557</v>
      </c>
    </row>
    <row r="930" spans="9:10">
      <c r="I930" t="s">
        <v>5689</v>
      </c>
      <c r="J930" t="s">
        <v>6557</v>
      </c>
    </row>
    <row r="931" spans="9:10">
      <c r="I931" t="s">
        <v>5692</v>
      </c>
      <c r="J931" t="s">
        <v>6557</v>
      </c>
    </row>
    <row r="932" spans="9:10">
      <c r="I932" t="s">
        <v>5699</v>
      </c>
      <c r="J932" t="s">
        <v>6557</v>
      </c>
    </row>
    <row r="933" spans="9:10">
      <c r="I933" t="s">
        <v>5702</v>
      </c>
      <c r="J933" t="s">
        <v>6557</v>
      </c>
    </row>
    <row r="934" spans="9:10">
      <c r="I934" t="s">
        <v>5705</v>
      </c>
      <c r="J934" t="s">
        <v>6557</v>
      </c>
    </row>
    <row r="935" spans="9:10">
      <c r="I935" t="s">
        <v>5708</v>
      </c>
      <c r="J935" t="s">
        <v>6557</v>
      </c>
    </row>
    <row r="936" spans="9:10">
      <c r="I936" t="s">
        <v>5711</v>
      </c>
      <c r="J936" t="s">
        <v>6557</v>
      </c>
    </row>
    <row r="937" spans="9:10">
      <c r="I937" t="s">
        <v>5714</v>
      </c>
      <c r="J937" t="s">
        <v>6557</v>
      </c>
    </row>
    <row r="938" spans="9:10">
      <c r="I938" t="s">
        <v>5717</v>
      </c>
      <c r="J938" t="s">
        <v>6557</v>
      </c>
    </row>
    <row r="939" spans="9:10">
      <c r="I939" t="s">
        <v>5720</v>
      </c>
      <c r="J939" t="s">
        <v>6557</v>
      </c>
    </row>
    <row r="940" spans="9:10">
      <c r="I940" t="s">
        <v>5723</v>
      </c>
      <c r="J940" t="s">
        <v>6557</v>
      </c>
    </row>
    <row r="941" spans="9:10">
      <c r="I941" t="s">
        <v>5726</v>
      </c>
      <c r="J941" t="s">
        <v>6557</v>
      </c>
    </row>
    <row r="942" spans="9:10">
      <c r="I942" t="s">
        <v>5729</v>
      </c>
      <c r="J942" t="s">
        <v>6557</v>
      </c>
    </row>
    <row r="943" spans="9:10">
      <c r="I943" t="s">
        <v>5732</v>
      </c>
      <c r="J943" t="s">
        <v>6557</v>
      </c>
    </row>
    <row r="944" spans="9:10">
      <c r="I944" t="s">
        <v>5735</v>
      </c>
      <c r="J944" t="s">
        <v>6557</v>
      </c>
    </row>
    <row r="945" spans="9:10">
      <c r="I945" t="s">
        <v>5740</v>
      </c>
      <c r="J945" t="s">
        <v>6557</v>
      </c>
    </row>
    <row r="946" spans="9:10">
      <c r="I946" t="s">
        <v>5743</v>
      </c>
      <c r="J946" t="s">
        <v>6557</v>
      </c>
    </row>
    <row r="947" spans="9:10">
      <c r="I947" t="s">
        <v>5746</v>
      </c>
      <c r="J947" t="s">
        <v>6557</v>
      </c>
    </row>
    <row r="948" spans="9:10">
      <c r="I948" t="s">
        <v>5751</v>
      </c>
      <c r="J948" t="s">
        <v>6557</v>
      </c>
    </row>
    <row r="949" spans="9:10">
      <c r="I949" t="s">
        <v>5754</v>
      </c>
      <c r="J949" t="s">
        <v>6557</v>
      </c>
    </row>
    <row r="950" spans="9:10">
      <c r="I950" t="s">
        <v>5759</v>
      </c>
      <c r="J950" t="s">
        <v>6557</v>
      </c>
    </row>
    <row r="951" spans="9:10">
      <c r="I951" t="s">
        <v>5768</v>
      </c>
      <c r="J951" t="s">
        <v>6557</v>
      </c>
    </row>
    <row r="952" spans="9:10">
      <c r="I952" t="s">
        <v>5771</v>
      </c>
      <c r="J952" t="s">
        <v>6557</v>
      </c>
    </row>
    <row r="953" spans="9:10">
      <c r="I953" t="s">
        <v>5776</v>
      </c>
      <c r="J953" t="s">
        <v>6557</v>
      </c>
    </row>
    <row r="954" spans="9:10">
      <c r="I954" t="s">
        <v>5781</v>
      </c>
      <c r="J954" t="s">
        <v>6557</v>
      </c>
    </row>
    <row r="955" spans="9:10">
      <c r="I955" t="s">
        <v>5785</v>
      </c>
      <c r="J955" t="s">
        <v>6557</v>
      </c>
    </row>
    <row r="956" spans="9:10">
      <c r="I956" t="s">
        <v>5788</v>
      </c>
      <c r="J956" t="s">
        <v>6557</v>
      </c>
    </row>
    <row r="957" spans="9:10">
      <c r="I957" t="s">
        <v>5793</v>
      </c>
      <c r="J957" t="s">
        <v>6557</v>
      </c>
    </row>
    <row r="958" spans="9:10">
      <c r="I958" t="s">
        <v>5796</v>
      </c>
      <c r="J958" t="s">
        <v>6557</v>
      </c>
    </row>
    <row r="959" spans="9:10">
      <c r="I959" t="s">
        <v>5802</v>
      </c>
      <c r="J959" t="s">
        <v>6557</v>
      </c>
    </row>
    <row r="960" spans="9:10">
      <c r="I960" t="s">
        <v>5807</v>
      </c>
      <c r="J960" t="s">
        <v>6557</v>
      </c>
    </row>
    <row r="961" spans="9:10">
      <c r="I961" t="s">
        <v>5812</v>
      </c>
      <c r="J961" t="s">
        <v>6557</v>
      </c>
    </row>
    <row r="962" spans="9:10">
      <c r="I962" t="s">
        <v>5815</v>
      </c>
      <c r="J962" t="s">
        <v>6557</v>
      </c>
    </row>
    <row r="963" spans="9:10">
      <c r="I963" t="s">
        <v>5820</v>
      </c>
      <c r="J963" t="s">
        <v>6557</v>
      </c>
    </row>
    <row r="964" spans="9:10">
      <c r="I964" t="s">
        <v>5823</v>
      </c>
      <c r="J964" t="s">
        <v>6557</v>
      </c>
    </row>
    <row r="965" spans="9:10">
      <c r="I965" t="s">
        <v>5828</v>
      </c>
      <c r="J965" t="s">
        <v>6557</v>
      </c>
    </row>
    <row r="966" spans="9:10">
      <c r="I966" t="s">
        <v>5836</v>
      </c>
      <c r="J966" t="s">
        <v>6557</v>
      </c>
    </row>
    <row r="967" spans="9:10">
      <c r="I967" t="s">
        <v>5839</v>
      </c>
      <c r="J967" t="s">
        <v>6557</v>
      </c>
    </row>
    <row r="968" spans="9:10">
      <c r="I968" t="s">
        <v>5841</v>
      </c>
      <c r="J968" t="s">
        <v>6557</v>
      </c>
    </row>
    <row r="969" spans="9:10">
      <c r="I969" t="s">
        <v>5846</v>
      </c>
      <c r="J969" t="s">
        <v>6557</v>
      </c>
    </row>
    <row r="970" spans="9:10">
      <c r="I970" t="s">
        <v>5851</v>
      </c>
      <c r="J970" t="s">
        <v>6557</v>
      </c>
    </row>
    <row r="971" spans="9:10">
      <c r="I971" t="s">
        <v>5854</v>
      </c>
      <c r="J971" t="s">
        <v>6557</v>
      </c>
    </row>
    <row r="972" spans="9:10">
      <c r="I972" t="s">
        <v>5858</v>
      </c>
      <c r="J972" t="s">
        <v>6557</v>
      </c>
    </row>
    <row r="973" spans="9:10">
      <c r="I973" t="s">
        <v>5861</v>
      </c>
      <c r="J973" t="s">
        <v>6557</v>
      </c>
    </row>
    <row r="974" spans="9:10">
      <c r="I974" t="s">
        <v>5866</v>
      </c>
      <c r="J974" t="s">
        <v>6557</v>
      </c>
    </row>
    <row r="975" spans="9:10">
      <c r="I975" t="s">
        <v>1077</v>
      </c>
      <c r="J975" t="s">
        <v>6557</v>
      </c>
    </row>
    <row r="976" spans="9:10">
      <c r="I976" t="s">
        <v>5876</v>
      </c>
      <c r="J976" t="s">
        <v>6557</v>
      </c>
    </row>
    <row r="977" spans="9:10">
      <c r="I977" t="s">
        <v>5878</v>
      </c>
      <c r="J977" t="s">
        <v>6557</v>
      </c>
    </row>
    <row r="978" spans="9:10">
      <c r="I978" t="s">
        <v>5881</v>
      </c>
      <c r="J978" t="s">
        <v>6557</v>
      </c>
    </row>
    <row r="979" spans="9:10">
      <c r="I979" t="s">
        <v>5887</v>
      </c>
      <c r="J979" t="s">
        <v>6557</v>
      </c>
    </row>
    <row r="980" spans="9:10">
      <c r="I980" t="s">
        <v>5890</v>
      </c>
      <c r="J980" t="s">
        <v>6557</v>
      </c>
    </row>
    <row r="981" spans="9:10">
      <c r="I981" t="s">
        <v>5893</v>
      </c>
      <c r="J981" t="s">
        <v>6557</v>
      </c>
    </row>
    <row r="982" spans="9:10">
      <c r="I982" t="s">
        <v>5896</v>
      </c>
      <c r="J982" t="s">
        <v>6557</v>
      </c>
    </row>
    <row r="983" spans="9:10">
      <c r="I983" t="s">
        <v>5899</v>
      </c>
      <c r="J983" t="s">
        <v>6557</v>
      </c>
    </row>
    <row r="984" spans="9:10">
      <c r="I984" t="s">
        <v>5901</v>
      </c>
      <c r="J984" t="s">
        <v>6557</v>
      </c>
    </row>
    <row r="985" spans="9:10">
      <c r="I985" t="s">
        <v>5903</v>
      </c>
      <c r="J985" t="s">
        <v>6557</v>
      </c>
    </row>
    <row r="986" spans="9:10">
      <c r="I986" t="s">
        <v>5905</v>
      </c>
      <c r="J986" t="s">
        <v>6557</v>
      </c>
    </row>
    <row r="987" spans="9:10">
      <c r="I987" t="s">
        <v>5908</v>
      </c>
      <c r="J987" t="s">
        <v>6557</v>
      </c>
    </row>
    <row r="988" spans="9:10">
      <c r="I988" t="s">
        <v>5911</v>
      </c>
      <c r="J988" t="s">
        <v>6557</v>
      </c>
    </row>
    <row r="989" spans="9:10">
      <c r="I989" t="s">
        <v>5914</v>
      </c>
      <c r="J989" t="s">
        <v>6557</v>
      </c>
    </row>
    <row r="990" spans="9:10">
      <c r="I990" t="s">
        <v>5917</v>
      </c>
      <c r="J990" t="s">
        <v>6557</v>
      </c>
    </row>
    <row r="991" spans="9:10">
      <c r="I991" t="s">
        <v>5920</v>
      </c>
      <c r="J991" t="s">
        <v>6557</v>
      </c>
    </row>
    <row r="992" spans="9:10">
      <c r="I992" t="s">
        <v>5923</v>
      </c>
      <c r="J992" t="s">
        <v>6557</v>
      </c>
    </row>
    <row r="993" spans="9:10">
      <c r="I993" t="s">
        <v>5925</v>
      </c>
      <c r="J993" t="s">
        <v>6557</v>
      </c>
    </row>
    <row r="994" spans="9:10">
      <c r="I994" t="s">
        <v>5930</v>
      </c>
      <c r="J994" t="s">
        <v>6557</v>
      </c>
    </row>
    <row r="995" spans="9:10">
      <c r="I995" t="s">
        <v>5936</v>
      </c>
      <c r="J995" t="s">
        <v>6557</v>
      </c>
    </row>
    <row r="996" spans="9:10">
      <c r="I996" t="s">
        <v>5939</v>
      </c>
      <c r="J996" t="s">
        <v>6557</v>
      </c>
    </row>
    <row r="997" spans="9:10">
      <c r="I997" t="s">
        <v>5941</v>
      </c>
      <c r="J997" t="s">
        <v>6557</v>
      </c>
    </row>
    <row r="998" spans="9:10">
      <c r="I998" t="s">
        <v>5943</v>
      </c>
      <c r="J998" t="s">
        <v>6557</v>
      </c>
    </row>
    <row r="999" spans="9:10">
      <c r="I999" t="s">
        <v>5945</v>
      </c>
      <c r="J999" t="s">
        <v>6557</v>
      </c>
    </row>
    <row r="1000" spans="9:10">
      <c r="I1000" t="s">
        <v>5947</v>
      </c>
      <c r="J1000" t="s">
        <v>6557</v>
      </c>
    </row>
    <row r="1001" spans="9:10">
      <c r="I1001" t="s">
        <v>5949</v>
      </c>
      <c r="J1001" t="s">
        <v>6557</v>
      </c>
    </row>
    <row r="1002" spans="9:10">
      <c r="I1002" t="s">
        <v>5951</v>
      </c>
      <c r="J1002" t="s">
        <v>6557</v>
      </c>
    </row>
    <row r="1003" spans="9:10">
      <c r="I1003" t="s">
        <v>5953</v>
      </c>
      <c r="J1003" t="s">
        <v>6557</v>
      </c>
    </row>
    <row r="1004" spans="9:10">
      <c r="I1004" t="s">
        <v>5955</v>
      </c>
      <c r="J1004" t="s">
        <v>6557</v>
      </c>
    </row>
    <row r="1005" spans="9:10">
      <c r="I1005" t="s">
        <v>5957</v>
      </c>
      <c r="J1005" t="s">
        <v>6557</v>
      </c>
    </row>
    <row r="1006" spans="9:10">
      <c r="I1006" t="s">
        <v>5959</v>
      </c>
      <c r="J1006" t="s">
        <v>6557</v>
      </c>
    </row>
    <row r="1007" spans="9:10">
      <c r="I1007" t="s">
        <v>5961</v>
      </c>
      <c r="J1007" t="s">
        <v>6557</v>
      </c>
    </row>
    <row r="1008" spans="9:10">
      <c r="I1008" t="s">
        <v>5963</v>
      </c>
      <c r="J1008" t="s">
        <v>6557</v>
      </c>
    </row>
    <row r="1009" spans="9:10">
      <c r="I1009" t="s">
        <v>5965</v>
      </c>
      <c r="J1009" t="s">
        <v>6557</v>
      </c>
    </row>
    <row r="1010" spans="9:10">
      <c r="I1010" t="s">
        <v>5967</v>
      </c>
      <c r="J1010" t="s">
        <v>6557</v>
      </c>
    </row>
    <row r="1011" spans="9:10">
      <c r="I1011" t="s">
        <v>5969</v>
      </c>
      <c r="J1011" t="s">
        <v>6557</v>
      </c>
    </row>
    <row r="1012" spans="9:10">
      <c r="I1012" t="s">
        <v>5971</v>
      </c>
      <c r="J1012" t="s">
        <v>6557</v>
      </c>
    </row>
    <row r="1013" spans="9:10">
      <c r="I1013" t="s">
        <v>5973</v>
      </c>
      <c r="J1013" t="s">
        <v>6557</v>
      </c>
    </row>
    <row r="1014" spans="9:10">
      <c r="I1014" t="s">
        <v>5975</v>
      </c>
      <c r="J1014" t="s">
        <v>6557</v>
      </c>
    </row>
    <row r="1015" spans="9:10">
      <c r="I1015" t="s">
        <v>5977</v>
      </c>
      <c r="J1015" t="s">
        <v>6557</v>
      </c>
    </row>
    <row r="1016" spans="9:10">
      <c r="I1016" t="s">
        <v>5979</v>
      </c>
      <c r="J1016" t="s">
        <v>6557</v>
      </c>
    </row>
    <row r="1017" spans="9:10">
      <c r="I1017" t="s">
        <v>5981</v>
      </c>
      <c r="J1017" t="s">
        <v>6557</v>
      </c>
    </row>
    <row r="1018" spans="9:10">
      <c r="I1018" t="s">
        <v>5983</v>
      </c>
      <c r="J1018" t="s">
        <v>6557</v>
      </c>
    </row>
    <row r="1019" spans="9:10">
      <c r="I1019" t="s">
        <v>5985</v>
      </c>
      <c r="J1019" t="s">
        <v>6557</v>
      </c>
    </row>
    <row r="1020" spans="9:10">
      <c r="I1020" t="s">
        <v>5987</v>
      </c>
      <c r="J1020" t="s">
        <v>6557</v>
      </c>
    </row>
    <row r="1021" spans="9:10">
      <c r="I1021" t="s">
        <v>5994</v>
      </c>
      <c r="J1021" t="s">
        <v>6557</v>
      </c>
    </row>
    <row r="1022" spans="9:10">
      <c r="I1022" t="s">
        <v>5997</v>
      </c>
      <c r="J1022" t="s">
        <v>6557</v>
      </c>
    </row>
    <row r="1023" spans="9:10">
      <c r="I1023" t="s">
        <v>6004</v>
      </c>
      <c r="J1023" t="s">
        <v>6557</v>
      </c>
    </row>
    <row r="1024" spans="9:10">
      <c r="I1024" t="s">
        <v>6007</v>
      </c>
      <c r="J1024" t="s">
        <v>6557</v>
      </c>
    </row>
    <row r="1025" spans="9:10">
      <c r="I1025" t="s">
        <v>6015</v>
      </c>
      <c r="J1025" t="s">
        <v>6557</v>
      </c>
    </row>
    <row r="1026" spans="9:10">
      <c r="I1026" t="s">
        <v>6019</v>
      </c>
      <c r="J1026" t="s">
        <v>6557</v>
      </c>
    </row>
    <row r="1027" spans="9:10">
      <c r="I1027" t="s">
        <v>6021</v>
      </c>
      <c r="J1027" t="s">
        <v>6557</v>
      </c>
    </row>
    <row r="1028" spans="9:10">
      <c r="I1028" t="s">
        <v>6025</v>
      </c>
      <c r="J1028" t="s">
        <v>6557</v>
      </c>
    </row>
    <row r="1029" spans="9:10">
      <c r="I1029" t="s">
        <v>6027</v>
      </c>
      <c r="J1029" t="s">
        <v>6557</v>
      </c>
    </row>
    <row r="1030" spans="9:10">
      <c r="I1030" t="s">
        <v>6029</v>
      </c>
      <c r="J1030" t="s">
        <v>6557</v>
      </c>
    </row>
    <row r="1031" spans="9:10">
      <c r="I1031" t="s">
        <v>6031</v>
      </c>
      <c r="J1031" t="s">
        <v>6557</v>
      </c>
    </row>
    <row r="1032" spans="9:10">
      <c r="I1032" t="s">
        <v>6033</v>
      </c>
      <c r="J1032" t="s">
        <v>6557</v>
      </c>
    </row>
    <row r="1033" spans="9:10">
      <c r="I1033" t="s">
        <v>6035</v>
      </c>
      <c r="J1033" t="s">
        <v>6557</v>
      </c>
    </row>
    <row r="1034" spans="9:10">
      <c r="I1034" t="s">
        <v>6038</v>
      </c>
      <c r="J1034" t="s">
        <v>6557</v>
      </c>
    </row>
    <row r="1035" spans="9:10">
      <c r="I1035" t="s">
        <v>6039</v>
      </c>
      <c r="J1035" t="s">
        <v>6557</v>
      </c>
    </row>
    <row r="1036" spans="9:10">
      <c r="I1036" t="s">
        <v>6041</v>
      </c>
      <c r="J1036" t="s">
        <v>6557</v>
      </c>
    </row>
    <row r="1037" spans="9:10">
      <c r="I1037" t="s">
        <v>6043</v>
      </c>
      <c r="J1037" t="s">
        <v>6557</v>
      </c>
    </row>
    <row r="1038" spans="9:10">
      <c r="I1038" t="s">
        <v>6045</v>
      </c>
      <c r="J1038" t="s">
        <v>6557</v>
      </c>
    </row>
    <row r="1039" spans="9:10">
      <c r="I1039" t="s">
        <v>6047</v>
      </c>
      <c r="J1039" t="s">
        <v>6557</v>
      </c>
    </row>
    <row r="1040" spans="9:10">
      <c r="I1040" t="s">
        <v>6049</v>
      </c>
      <c r="J1040" t="s">
        <v>6557</v>
      </c>
    </row>
    <row r="1041" spans="9:10">
      <c r="I1041" t="s">
        <v>6051</v>
      </c>
      <c r="J1041" t="s">
        <v>6557</v>
      </c>
    </row>
    <row r="1042" spans="9:10">
      <c r="I1042" t="s">
        <v>6053</v>
      </c>
      <c r="J1042" t="s">
        <v>6557</v>
      </c>
    </row>
    <row r="1043" spans="9:10">
      <c r="I1043" t="s">
        <v>2111</v>
      </c>
      <c r="J1043" t="s">
        <v>6557</v>
      </c>
    </row>
    <row r="1044" spans="9:10">
      <c r="I1044" t="s">
        <v>5626</v>
      </c>
      <c r="J1044" t="s">
        <v>6557</v>
      </c>
    </row>
    <row r="1045" spans="9:10">
      <c r="I1045" t="s">
        <v>6061</v>
      </c>
      <c r="J1045" t="s">
        <v>6557</v>
      </c>
    </row>
    <row r="1046" spans="9:10">
      <c r="I1046" t="s">
        <v>6055</v>
      </c>
      <c r="J1046" t="s">
        <v>6557</v>
      </c>
    </row>
    <row r="1047" spans="9:10">
      <c r="I1047" t="s">
        <v>6079</v>
      </c>
      <c r="J1047" t="s">
        <v>6557</v>
      </c>
    </row>
    <row r="1048" spans="9:10">
      <c r="I1048" t="s">
        <v>1281</v>
      </c>
      <c r="J1048" t="s">
        <v>6557</v>
      </c>
    </row>
    <row r="1049" spans="9:10">
      <c r="I1049" t="s">
        <v>958</v>
      </c>
      <c r="J1049" t="s">
        <v>6557</v>
      </c>
    </row>
    <row r="1050" spans="9:10">
      <c r="I1050" t="s">
        <v>1503</v>
      </c>
      <c r="J1050" t="s">
        <v>6557</v>
      </c>
    </row>
    <row r="1051" spans="9:10">
      <c r="I1051" t="s">
        <v>5831</v>
      </c>
      <c r="J1051" t="s">
        <v>6557</v>
      </c>
    </row>
    <row r="1052" spans="9:10">
      <c r="I1052" t="s">
        <v>5738</v>
      </c>
      <c r="J1052" t="s">
        <v>6557</v>
      </c>
    </row>
    <row r="1053" spans="9:10">
      <c r="I1053" t="s">
        <v>6065</v>
      </c>
      <c r="J1053" t="s">
        <v>6557</v>
      </c>
    </row>
    <row r="1054" spans="9:10">
      <c r="I1054" t="s">
        <v>271</v>
      </c>
      <c r="J1054" t="s">
        <v>6557</v>
      </c>
    </row>
    <row r="1055" spans="9:10">
      <c r="I1055" t="s">
        <v>6067</v>
      </c>
      <c r="J1055" t="s">
        <v>6557</v>
      </c>
    </row>
    <row r="1056" spans="9:10">
      <c r="I1056" t="s">
        <v>6073</v>
      </c>
      <c r="J1056" t="s">
        <v>6557</v>
      </c>
    </row>
    <row r="1057" spans="9:10">
      <c r="I1057" t="s">
        <v>5535</v>
      </c>
      <c r="J1057" t="s">
        <v>6557</v>
      </c>
    </row>
    <row r="1058" spans="9:10">
      <c r="I1058" t="s">
        <v>6068</v>
      </c>
      <c r="J1058" t="s">
        <v>6557</v>
      </c>
    </row>
    <row r="1059" spans="9:10">
      <c r="I1059" t="s">
        <v>6059</v>
      </c>
      <c r="J1059" t="s">
        <v>6557</v>
      </c>
    </row>
    <row r="1060" spans="9:10">
      <c r="I1060" t="s">
        <v>6070</v>
      </c>
      <c r="J1060" t="s">
        <v>6557</v>
      </c>
    </row>
    <row r="1061" spans="9:10">
      <c r="I1061" t="s">
        <v>5442</v>
      </c>
      <c r="J1061" t="s">
        <v>6557</v>
      </c>
    </row>
    <row r="1062" spans="9:10">
      <c r="I1062" t="s">
        <v>6077</v>
      </c>
      <c r="J1062" t="s">
        <v>6557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4314" sqref="H431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4314" sqref="H431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4" sqref="H2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9" sqref="L2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4314" sqref="H4314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Sheet4</vt:lpstr>
      <vt:lpstr>长方形</vt:lpstr>
      <vt:lpstr>正方形</vt:lpstr>
      <vt:lpstr>转换</vt:lpstr>
      <vt:lpstr>出入库记录</vt:lpstr>
      <vt:lpstr>Sheet2</vt:lpstr>
      <vt:lpstr>台帐记录方法</vt:lpstr>
      <vt:lpstr>Sheet1</vt:lpstr>
      <vt:lpstr>Sheet3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覃海霞</cp:lastModifiedBy>
  <dcterms:created xsi:type="dcterms:W3CDTF">2023-05-12T11:15:00Z</dcterms:created>
  <dcterms:modified xsi:type="dcterms:W3CDTF">2026-04-22T00:55:44Z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E32709B3A099401390D211936199686D_13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