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13_ncr:1_{65F6295A-0F7A-4848-92EF-E270B58B396E}" xr6:coauthVersionLast="47" xr6:coauthVersionMax="47" xr10:uidLastSave="{00000000-0000-0000-0000-000000000000}"/>
  <bookViews>
    <workbookView xWindow="-120" yWindow="-120" windowWidth="29040" windowHeight="15720" xr2:uid="{69177E43-4437-4D5E-90F5-10851DA469DC}"/>
  </bookViews>
  <sheets>
    <sheet name="ALL member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G2" i="3" s="1"/>
  <c r="G13" i="3" s="1"/>
  <c r="F3" i="3"/>
  <c r="G3" i="3" s="1"/>
  <c r="E2" i="3"/>
  <c r="E6" i="3"/>
  <c r="G6" i="3" s="1"/>
  <c r="F4" i="3" l="1"/>
  <c r="G4" i="3" l="1"/>
  <c r="F7" i="3"/>
  <c r="G7" i="3"/>
  <c r="F8" i="3"/>
  <c r="F9" i="3"/>
  <c r="G9" i="3"/>
  <c r="F10" i="3"/>
  <c r="F11" i="3"/>
  <c r="G11" i="3"/>
  <c r="F5" i="3"/>
  <c r="G8" i="3"/>
  <c r="G5" i="3"/>
  <c r="G10" i="3"/>
</calcChain>
</file>

<file path=xl/sharedStrings.xml><?xml version="1.0" encoding="utf-8"?>
<sst xmlns="http://schemas.openxmlformats.org/spreadsheetml/2006/main" count="83" uniqueCount="67">
  <si>
    <t>IAGLR</t>
  </si>
  <si>
    <t>ASLO</t>
  </si>
  <si>
    <t>AFS</t>
  </si>
  <si>
    <t>CERF</t>
  </si>
  <si>
    <t>SWS</t>
  </si>
  <si>
    <t>Mean</t>
  </si>
  <si>
    <t>cost per member</t>
  </si>
  <si>
    <t>DUES</t>
  </si>
  <si>
    <t>FMCS</t>
  </si>
  <si>
    <t>SCAS</t>
  </si>
  <si>
    <t>NALMS</t>
  </si>
  <si>
    <t>PSA</t>
  </si>
  <si>
    <t>SFS</t>
  </si>
  <si>
    <t>Jerome Marty</t>
  </si>
  <si>
    <t>Kellie.Merrell@vermont.gov</t>
  </si>
  <si>
    <t>Doug Austen</t>
  </si>
  <si>
    <t>Brittany Schieler</t>
  </si>
  <si>
    <t>communications@aslo.org</t>
  </si>
  <si>
    <t>dausten@fisheries.org</t>
  </si>
  <si>
    <t>spark@cerf.science</t>
  </si>
  <si>
    <t>Susan Park</t>
  </si>
  <si>
    <t>name 1</t>
  </si>
  <si>
    <t>email 1</t>
  </si>
  <si>
    <t>name 2</t>
  </si>
  <si>
    <t>email 2</t>
  </si>
  <si>
    <t>Louise S. Miller</t>
  </si>
  <si>
    <t>info@cerf.science</t>
  </si>
  <si>
    <t>jmarty@iaglr.org</t>
  </si>
  <si>
    <t xml:space="preserve">galat001@umn.edu </t>
  </si>
  <si>
    <t>Susan Galatowitsch</t>
  </si>
  <si>
    <t>Steve McMurray</t>
  </si>
  <si>
    <t>Stephen.mcmurray@mdc.mo.gov</t>
  </si>
  <si>
    <t>Amy Maynard</t>
  </si>
  <si>
    <t>amy_maynard@fws.gov</t>
  </si>
  <si>
    <t>karen.smokorowski@dfo_mpo.gc.ca</t>
  </si>
  <si>
    <t>Karen Smokorowski  (Pres)</t>
  </si>
  <si>
    <t> frances.pick@uottawa.ca</t>
  </si>
  <si>
    <t xml:space="preserve">Frances Pick (Liaison) </t>
  </si>
  <si>
    <t>Diane Lauritsen</t>
  </si>
  <si>
    <t>ddlauritsen@comcast.net</t>
  </si>
  <si>
    <t>Kellie Merrell</t>
  </si>
  <si>
    <t xml:space="preserve">debrobertson@clarku.edu </t>
  </si>
  <si>
    <t>Deb Robertson</t>
  </si>
  <si>
    <t>Patrick Martone</t>
  </si>
  <si>
    <t>patrick.martone@botany.ubc.ca</t>
  </si>
  <si>
    <t>Wendy Foster</t>
  </si>
  <si>
    <t>wendy@iaglr.org</t>
  </si>
  <si>
    <t>Susanne Menden-Deuer</t>
  </si>
  <si>
    <t>president@aslo.org</t>
  </si>
  <si>
    <t>April Croxton</t>
  </si>
  <si>
    <t>acroxton@fisheries.org</t>
  </si>
  <si>
    <t>Amy Marcarelli</t>
  </si>
  <si>
    <t>ammarcar@mtu.edu</t>
  </si>
  <si>
    <t>Andreas Leidolf</t>
  </si>
  <si>
    <t>exec.director@freshwater-science.org</t>
  </si>
  <si>
    <t>Mailing address</t>
  </si>
  <si>
    <t>1120 20th Street, NW Suite 750. Washington, DC, 20036</t>
  </si>
  <si>
    <t>4840 South State Road Ann Arbor, MI 48108</t>
  </si>
  <si>
    <t>PO Box 65075, Baltimore, MD, 21264-5075</t>
  </si>
  <si>
    <t>2150 N 107th St. Suite 330, Seattle, WA 98133</t>
  </si>
  <si>
    <t>1660 International Drive, Suite 600, McLean, VA 22102</t>
  </si>
  <si>
    <t>U.S. Fish and Wildlife Service, 520 Park Street, Neosho, MO 64850</t>
  </si>
  <si>
    <t>Fisheries and Oceans Canada, Great Lakes Laboratory for Fisheries and Aquatic Sciences 1219 Queen Street East Sault Ste. Marie, Ontario P6A 2E5 Canada</t>
  </si>
  <si>
    <t>PO Box 6905, Colorado Springs, CO 80934-6905</t>
  </si>
  <si>
    <t>Society for Freshwater Science, c/o Andreas Leidolf, Executive Director, 75 N. 200 E, Logan, UT 84321-4603</t>
  </si>
  <si>
    <t>Members</t>
  </si>
  <si>
    <t>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</si>
</sst>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rgb="FF4A4A4A"/>
      <name val="Arial"/>
      <family val="2"/>
    </font>
    <font>
      <sz val="7"/>
      <name val="Lato"/>
      <family val="2"/>
    </font>
    <font>
      <b/>
      <sz val="7"/>
      <color rgb="FF5F6368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7"/>
      <color rgb="FF332875"/>
      <name val="PT Serif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2"/>
    <xf numFmtId="0" fontId="4" fillId="0" borderId="0" xfId="0" applyFont="1"/>
    <xf numFmtId="0" fontId="3" fillId="0" borderId="0" xfId="2" applyAlignment="1">
      <alignment vertical="center"/>
    </xf>
    <xf numFmtId="164" fontId="0" fillId="0" borderId="0" xfId="1" applyFont="1"/>
    <xf numFmtId="165" fontId="0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5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mailto:wendy@iaglr.org" TargetMode="External"/><Relationship Id="rId18" Type="http://schemas.openxmlformats.org/officeDocument/2006/relationships/hyperlink" Target="mailto:Kellie.Merrell@vermont.gov" TargetMode="External"/><Relationship Id="rId3" Type="http://schemas.openxmlformats.org/officeDocument/2006/relationships/hyperlink" Target="mailto:spark@cerf.science" TargetMode="External"/><Relationship Id="rId7" Type="http://schemas.openxmlformats.org/officeDocument/2006/relationships/hyperlink" Target="mailto:amy_maynard@fws.gov" TargetMode="External"/><Relationship Id="rId12" Type="http://schemas.openxmlformats.org/officeDocument/2006/relationships/hyperlink" Target="mailto:patrick.martone@botany.ubc.ca" TargetMode="External"/><Relationship Id="rId17" Type="http://schemas.openxmlformats.org/officeDocument/2006/relationships/hyperlink" Target="mailto:exec.director@freshwater-science.org" TargetMode="External"/><Relationship Id="rId2" Type="http://schemas.openxmlformats.org/officeDocument/2006/relationships/hyperlink" Target="mailto:dausten@fisheries.org" TargetMode="External"/><Relationship Id="rId16" Type="http://schemas.openxmlformats.org/officeDocument/2006/relationships/hyperlink" Target="mailto:ammarcar@mtu.edu" TargetMode="External"/><Relationship Id="rId1" Type="http://schemas.openxmlformats.org/officeDocument/2006/relationships/hyperlink" Target="mailto:communications@aslo.org" TargetMode="External"/><Relationship Id="rId6" Type="http://schemas.openxmlformats.org/officeDocument/2006/relationships/hyperlink" Target="mailto:Stephen.mcmurray@mdc.mo.gov" TargetMode="External"/><Relationship Id="rId11" Type="http://schemas.openxmlformats.org/officeDocument/2006/relationships/hyperlink" Target="mailto:debrobertson@clarku.edu" TargetMode="External"/><Relationship Id="rId5" Type="http://schemas.openxmlformats.org/officeDocument/2006/relationships/hyperlink" Target="mailto:galat001@umn.edu" TargetMode="External"/><Relationship Id="rId15" Type="http://schemas.openxmlformats.org/officeDocument/2006/relationships/hyperlink" Target="mailto:acroxton@fisheries.org" TargetMode="External"/><Relationship Id="rId10" Type="http://schemas.openxmlformats.org/officeDocument/2006/relationships/hyperlink" Target="mailto:ddlauritsen@comcast.net" TargetMode="External"/><Relationship Id="rId19" Type="http://schemas.openxmlformats.org/officeDocument/2006/relationships/hyperlink" Target="mailto:info@cerf.science" TargetMode="External"/><Relationship Id="rId4" Type="http://schemas.openxmlformats.org/officeDocument/2006/relationships/hyperlink" Target="mailto:jmarty@iaglr.org" TargetMode="External"/><Relationship Id="rId9" Type="http://schemas.openxmlformats.org/officeDocument/2006/relationships/hyperlink" Target="mailto:frances.pick@uottawa.ca" TargetMode="External"/><Relationship Id="rId14" Type="http://schemas.openxmlformats.org/officeDocument/2006/relationships/hyperlink" Target="mailto:president@asl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7A05-C627-40D4-8F7B-470E1CA20C86}">
  <dimension ref="A1:O24"/>
  <sheetViews>
    <sheetView tabSelected="1" workbookViewId="0">
      <selection activeCell="H16" sqref="H16:H24"/>
    </sheetView>
  </sheetViews>
  <sheetFormatPr defaultRowHeight="15" x14ac:dyDescent="0.25"/>
  <cols>
    <col min="5" max="5" width="9.42578125" bestFit="1" customWidth="1"/>
    <col min="6" max="6" width="19.42578125" customWidth="1"/>
    <col min="7" max="7" width="9.5703125" bestFit="1" customWidth="1"/>
    <col min="9" max="9" width="19.5703125" customWidth="1"/>
    <col min="10" max="10" width="24.85546875" customWidth="1"/>
    <col min="11" max="11" width="13.42578125" customWidth="1"/>
    <col min="15" max="15" width="20.7109375" customWidth="1"/>
  </cols>
  <sheetData>
    <row r="1" spans="1:15" x14ac:dyDescent="0.25">
      <c r="B1">
        <v>2021</v>
      </c>
      <c r="C1">
        <v>2022</v>
      </c>
      <c r="D1">
        <v>2023</v>
      </c>
      <c r="E1" t="s">
        <v>5</v>
      </c>
      <c r="F1" t="s">
        <v>6</v>
      </c>
      <c r="G1" t="s">
        <v>7</v>
      </c>
      <c r="I1" t="s">
        <v>21</v>
      </c>
      <c r="J1" t="s">
        <v>22</v>
      </c>
      <c r="K1" t="s">
        <v>23</v>
      </c>
      <c r="L1" t="s">
        <v>24</v>
      </c>
      <c r="O1" t="s">
        <v>55</v>
      </c>
    </row>
    <row r="2" spans="1:15" ht="15.75" x14ac:dyDescent="0.25">
      <c r="A2" t="s">
        <v>2</v>
      </c>
      <c r="B2">
        <v>4935</v>
      </c>
      <c r="C2">
        <v>4185</v>
      </c>
      <c r="D2">
        <v>3890</v>
      </c>
      <c r="E2" s="1">
        <f>AVERAGE(B2:D2)</f>
        <v>4336.666666666667</v>
      </c>
      <c r="F2" s="6" t="str">
        <f>F1</f>
        <v>cost per member</v>
      </c>
      <c r="G2" s="7" t="e">
        <f>F2*E2</f>
        <v>#VALUE!</v>
      </c>
      <c r="I2" s="2" t="s">
        <v>15</v>
      </c>
      <c r="J2" s="3" t="s">
        <v>18</v>
      </c>
      <c r="K2" s="2" t="s">
        <v>49</v>
      </c>
      <c r="L2" s="3" t="s">
        <v>50</v>
      </c>
      <c r="O2" s="9" t="s">
        <v>58</v>
      </c>
    </row>
    <row r="3" spans="1:15" ht="15.75" x14ac:dyDescent="0.25">
      <c r="A3" t="s">
        <v>1</v>
      </c>
      <c r="E3" s="1">
        <v>3015</v>
      </c>
      <c r="F3" s="6" t="str">
        <f>F2</f>
        <v>cost per member</v>
      </c>
      <c r="G3" s="7" t="e">
        <f>F3*E3</f>
        <v>#VALUE!</v>
      </c>
      <c r="I3" s="2" t="s">
        <v>16</v>
      </c>
      <c r="J3" s="3" t="s">
        <v>17</v>
      </c>
      <c r="K3" s="2" t="s">
        <v>47</v>
      </c>
      <c r="L3" s="3" t="s">
        <v>48</v>
      </c>
      <c r="O3" s="8" t="s">
        <v>56</v>
      </c>
    </row>
    <row r="4" spans="1:15" ht="15.75" x14ac:dyDescent="0.25">
      <c r="A4" t="s">
        <v>3</v>
      </c>
      <c r="E4" s="1">
        <v>1088</v>
      </c>
      <c r="F4" s="6" t="str">
        <f>F3</f>
        <v>cost per member</v>
      </c>
      <c r="G4" s="7" t="e">
        <f>F4*E4</f>
        <v>#VALUE!</v>
      </c>
      <c r="I4" s="2" t="s">
        <v>20</v>
      </c>
      <c r="J4" s="3" t="s">
        <v>19</v>
      </c>
      <c r="K4" t="s">
        <v>25</v>
      </c>
      <c r="L4" s="3" t="s">
        <v>26</v>
      </c>
      <c r="O4" s="4" t="s">
        <v>59</v>
      </c>
    </row>
    <row r="5" spans="1:15" ht="15.75" x14ac:dyDescent="0.25">
      <c r="A5" t="s">
        <v>8</v>
      </c>
      <c r="E5" s="1">
        <v>485</v>
      </c>
      <c r="F5" s="6" t="str">
        <f>F4</f>
        <v>cost per member</v>
      </c>
      <c r="G5" s="7" t="e">
        <f>F5*E5</f>
        <v>#VALUE!</v>
      </c>
      <c r="I5" s="2" t="s">
        <v>30</v>
      </c>
      <c r="J5" s="3" t="s">
        <v>31</v>
      </c>
      <c r="K5" s="2" t="s">
        <v>32</v>
      </c>
      <c r="L5" s="3" t="s">
        <v>33</v>
      </c>
      <c r="O5" s="11" t="s">
        <v>61</v>
      </c>
    </row>
    <row r="6" spans="1:15" x14ac:dyDescent="0.25">
      <c r="A6" t="s">
        <v>0</v>
      </c>
      <c r="B6">
        <v>496</v>
      </c>
      <c r="C6">
        <v>469</v>
      </c>
      <c r="D6">
        <v>786</v>
      </c>
      <c r="E6" s="1">
        <f>AVERAGE(B6:D6)</f>
        <v>583.66666666666663</v>
      </c>
      <c r="F6" s="6">
        <v>0.5</v>
      </c>
      <c r="G6" s="7">
        <f>F6*E6</f>
        <v>291.83333333333331</v>
      </c>
      <c r="I6" t="s">
        <v>13</v>
      </c>
      <c r="J6" s="3" t="s">
        <v>27</v>
      </c>
      <c r="K6" t="s">
        <v>45</v>
      </c>
      <c r="L6" s="3" t="s">
        <v>46</v>
      </c>
      <c r="O6" s="9" t="s">
        <v>57</v>
      </c>
    </row>
    <row r="7" spans="1:15" ht="15.75" x14ac:dyDescent="0.25">
      <c r="A7" t="s">
        <v>10</v>
      </c>
      <c r="E7" s="1">
        <v>1069</v>
      </c>
      <c r="F7" s="6">
        <f>F6</f>
        <v>0.5</v>
      </c>
      <c r="G7" s="7">
        <f>F7*E7</f>
        <v>534.5</v>
      </c>
      <c r="I7" s="2" t="s">
        <v>40</v>
      </c>
      <c r="J7" s="3" t="s">
        <v>14</v>
      </c>
      <c r="K7" s="2" t="s">
        <v>38</v>
      </c>
      <c r="L7" s="3" t="s">
        <v>39</v>
      </c>
      <c r="O7" s="12" t="s">
        <v>63</v>
      </c>
    </row>
    <row r="8" spans="1:15" ht="15.75" x14ac:dyDescent="0.25">
      <c r="A8" t="s">
        <v>11</v>
      </c>
      <c r="E8" s="1">
        <v>534</v>
      </c>
      <c r="F8" s="6">
        <f>F7</f>
        <v>0.5</v>
      </c>
      <c r="G8" s="7">
        <f>F8*E8</f>
        <v>267</v>
      </c>
      <c r="I8" s="2" t="s">
        <v>42</v>
      </c>
      <c r="J8" s="3" t="s">
        <v>41</v>
      </c>
      <c r="K8" s="2" t="s">
        <v>43</v>
      </c>
      <c r="L8" s="3" t="s">
        <v>44</v>
      </c>
    </row>
    <row r="9" spans="1:15" ht="15.75" x14ac:dyDescent="0.25">
      <c r="A9" t="s">
        <v>9</v>
      </c>
      <c r="E9" s="1">
        <v>466</v>
      </c>
      <c r="F9" s="6">
        <f>F8</f>
        <v>0.5</v>
      </c>
      <c r="G9" s="7">
        <f>F9*E9</f>
        <v>233</v>
      </c>
      <c r="I9" s="2" t="s">
        <v>37</v>
      </c>
      <c r="J9" s="3" t="s">
        <v>36</v>
      </c>
      <c r="K9" s="2" t="s">
        <v>35</v>
      </c>
      <c r="L9" s="3" t="s">
        <v>34</v>
      </c>
      <c r="O9" s="11" t="s">
        <v>62</v>
      </c>
    </row>
    <row r="10" spans="1:15" ht="15.75" x14ac:dyDescent="0.25">
      <c r="A10" t="s">
        <v>12</v>
      </c>
      <c r="E10" s="1">
        <v>1267</v>
      </c>
      <c r="F10" s="6">
        <f>F9</f>
        <v>0.5</v>
      </c>
      <c r="G10" s="7">
        <f>F10*E10</f>
        <v>633.5</v>
      </c>
      <c r="I10" s="2" t="s">
        <v>51</v>
      </c>
      <c r="J10" s="3" t="s">
        <v>52</v>
      </c>
      <c r="K10" s="2" t="s">
        <v>53</v>
      </c>
      <c r="L10" s="5" t="s">
        <v>54</v>
      </c>
      <c r="O10" s="13" t="s">
        <v>64</v>
      </c>
    </row>
    <row r="11" spans="1:15" ht="15.75" x14ac:dyDescent="0.25">
      <c r="A11" t="s">
        <v>4</v>
      </c>
      <c r="E11" s="1">
        <v>2822</v>
      </c>
      <c r="F11" s="6">
        <f>F10</f>
        <v>0.5</v>
      </c>
      <c r="G11" s="7">
        <f>F11*E11</f>
        <v>1411</v>
      </c>
      <c r="I11" s="2" t="s">
        <v>29</v>
      </c>
      <c r="J11" s="3" t="s">
        <v>28</v>
      </c>
      <c r="O11" s="10" t="s">
        <v>60</v>
      </c>
    </row>
    <row r="12" spans="1:15" x14ac:dyDescent="0.25">
      <c r="O12" s="13"/>
    </row>
    <row r="13" spans="1:15" x14ac:dyDescent="0.25">
      <c r="G13" s="14" t="e">
        <f>SUM(G2:G11)</f>
        <v>#VALUE!</v>
      </c>
      <c r="O13" s="13"/>
    </row>
    <row r="14" spans="1:15" x14ac:dyDescent="0.25">
      <c r="O14" s="13"/>
    </row>
    <row r="16" spans="1:15" x14ac:dyDescent="0.25">
      <c r="H16" t="s">
        <v>65</v>
      </c>
      <c r="I16" t="s">
        <v>66</v>
      </c>
    </row>
    <row r="17" spans="4:9" x14ac:dyDescent="0.25">
      <c r="D17" t="s">
        <v>2</v>
      </c>
      <c r="E17">
        <v>4336.666666666667</v>
      </c>
      <c r="F17">
        <v>1</v>
      </c>
      <c r="G17" t="s">
        <v>2</v>
      </c>
      <c r="H17">
        <v>4336.666666666667</v>
      </c>
      <c r="I17">
        <v>2090</v>
      </c>
    </row>
    <row r="18" spans="4:9" x14ac:dyDescent="0.25">
      <c r="D18" t="s">
        <v>1</v>
      </c>
      <c r="E18">
        <v>3015</v>
      </c>
      <c r="F18">
        <v>2</v>
      </c>
      <c r="G18" t="s">
        <v>1</v>
      </c>
      <c r="H18">
        <v>3015</v>
      </c>
      <c r="I18">
        <v>606</v>
      </c>
    </row>
    <row r="19" spans="4:9" x14ac:dyDescent="0.25">
      <c r="D19" t="s">
        <v>3</v>
      </c>
      <c r="E19">
        <v>1088</v>
      </c>
      <c r="F19">
        <v>3</v>
      </c>
      <c r="G19" t="s">
        <v>3</v>
      </c>
      <c r="H19">
        <v>1088</v>
      </c>
      <c r="I19">
        <v>373</v>
      </c>
    </row>
    <row r="20" spans="4:9" x14ac:dyDescent="0.25">
      <c r="D20" t="s">
        <v>0</v>
      </c>
      <c r="E20">
        <v>583.66666666666663</v>
      </c>
      <c r="F20">
        <v>4</v>
      </c>
      <c r="G20" t="s">
        <v>0</v>
      </c>
      <c r="H20">
        <v>583.66666666666663</v>
      </c>
      <c r="I20">
        <v>90</v>
      </c>
    </row>
    <row r="21" spans="4:9" x14ac:dyDescent="0.25">
      <c r="D21" t="s">
        <v>10</v>
      </c>
      <c r="E21">
        <v>1069</v>
      </c>
      <c r="F21">
        <v>5</v>
      </c>
      <c r="G21" t="s">
        <v>10</v>
      </c>
      <c r="H21">
        <v>1069</v>
      </c>
      <c r="I21">
        <v>351</v>
      </c>
    </row>
    <row r="22" spans="4:9" x14ac:dyDescent="0.25">
      <c r="D22" t="s">
        <v>11</v>
      </c>
      <c r="E22">
        <v>534</v>
      </c>
      <c r="F22">
        <v>6</v>
      </c>
      <c r="G22" t="s">
        <v>11</v>
      </c>
      <c r="H22">
        <v>534</v>
      </c>
      <c r="I22">
        <v>266</v>
      </c>
    </row>
    <row r="23" spans="4:9" x14ac:dyDescent="0.25">
      <c r="D23" t="s">
        <v>12</v>
      </c>
      <c r="E23">
        <v>1267</v>
      </c>
      <c r="F23">
        <v>7</v>
      </c>
      <c r="G23" t="s">
        <v>12</v>
      </c>
      <c r="H23">
        <v>1267</v>
      </c>
      <c r="I23">
        <v>289</v>
      </c>
    </row>
    <row r="24" spans="4:9" x14ac:dyDescent="0.25">
      <c r="D24" t="s">
        <v>4</v>
      </c>
      <c r="E24">
        <v>2822</v>
      </c>
      <c r="F24">
        <v>8</v>
      </c>
      <c r="G24" t="s">
        <v>4</v>
      </c>
      <c r="H24">
        <v>2822</v>
      </c>
      <c r="I24">
        <v>426</v>
      </c>
    </row>
  </sheetData>
  <sortState xmlns:xlrd2="http://schemas.microsoft.com/office/spreadsheetml/2017/richdata2" ref="F17:I24">
    <sortCondition ref="G17:G24"/>
  </sortState>
  <hyperlinks>
    <hyperlink ref="J3" r:id="rId1" display="mailto:communications@aslo.org" xr:uid="{A61AFFDF-E3B2-4286-B7A7-4E64F4E32211}"/>
    <hyperlink ref="J2" r:id="rId2" display="mailto:dausten@fisheries.org" xr:uid="{D9842680-04FF-451E-831F-C2C14D837867}"/>
    <hyperlink ref="J4" r:id="rId3" display="mailto:spark@cerf.science" xr:uid="{9C5EB68F-B9F9-4059-8C31-01529D45A023}"/>
    <hyperlink ref="J6" r:id="rId4" xr:uid="{5472B148-5A38-4F31-A6A1-3707DBC4EECB}"/>
    <hyperlink ref="J11" r:id="rId5" display="mailto:galat001@umn.edu" xr:uid="{27FE44E8-87E0-4EFE-8875-7F571DFC2C15}"/>
    <hyperlink ref="J5" r:id="rId6" display="mailto:Stephen.mcmurray@mdc.mo.gov" xr:uid="{054B23AB-D579-4405-9463-FEC92B1BC59C}"/>
    <hyperlink ref="L5" r:id="rId7" xr:uid="{21292508-6C60-432C-8540-DDB5D696CC27}"/>
    <hyperlink ref="L9" r:id="rId8" display="about:blank" xr:uid="{35356DF2-2BCF-4863-B910-291FB6088852}"/>
    <hyperlink ref="J9" r:id="rId9" display="mailto:frances.pick@uottawa.ca" xr:uid="{9DA5006B-E12C-46D2-B7FB-F586E143723D}"/>
    <hyperlink ref="L7" r:id="rId10" display="mailto:ddlauritsen@comcast.net" xr:uid="{7C5D0F49-2C29-4259-A410-A23D591AFE6D}"/>
    <hyperlink ref="J8" r:id="rId11" display="mailto:debrobertson@clarku.edu" xr:uid="{1AA51CDB-CB61-437B-A861-B3665E6FE6DB}"/>
    <hyperlink ref="L8" r:id="rId12" display="mailto:patrick.martone@botany.ubc.ca" xr:uid="{A0B9E110-F816-4733-B706-82694403B964}"/>
    <hyperlink ref="L6" r:id="rId13" xr:uid="{ADFD2A3A-A4DE-4838-8F9A-111526A0EDC8}"/>
    <hyperlink ref="L3" r:id="rId14" display="mailto:president@aslo.org" xr:uid="{91045E2E-F597-427A-B653-12992CF40FB7}"/>
    <hyperlink ref="L2" r:id="rId15" display="mailto:acroxton@fisheries.org" xr:uid="{8AFBA901-FFC2-4149-83C6-0CE135E52F4F}"/>
    <hyperlink ref="J10" r:id="rId16" display="mailto:ammarcar@mtu.edu" xr:uid="{6AE78E72-C3C4-4387-9065-D2CC75356D91}"/>
    <hyperlink ref="L10" r:id="rId17" display="mailto:exec.director@freshwater-science.org" xr:uid="{9202AE1D-4EFB-4CD7-B88C-1FDBC8660771}"/>
    <hyperlink ref="J7" r:id="rId18" xr:uid="{9A8D9948-37CB-44C7-B822-AB6E309B82B8}"/>
    <hyperlink ref="L4" r:id="rId19" xr:uid="{9506213E-27B7-42CF-8698-A7E9314D27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Kotche</dc:creator>
  <cp:lastModifiedBy>Feijo, Rafael</cp:lastModifiedBy>
  <cp:lastPrinted>2023-11-09T20:56:27Z</cp:lastPrinted>
  <dcterms:created xsi:type="dcterms:W3CDTF">2023-11-06T10:56:00Z</dcterms:created>
  <dcterms:modified xsi:type="dcterms:W3CDTF">2025-01-24T01:46:53Z</dcterms:modified>
</cp:coreProperties>
</file>