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7CABA0B4-BF41-4BE3-9520-5183CA2EE78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8" i="1"/>
  <c r="G13" i="1"/>
  <c r="G11" i="1"/>
  <c r="G15" i="1"/>
  <c r="G16" i="1"/>
  <c r="G32" i="1"/>
  <c r="G21" i="1"/>
  <c r="G12" i="1"/>
  <c r="G14" i="1"/>
  <c r="G31" i="1"/>
  <c r="G34" i="1"/>
  <c r="G29" i="1"/>
  <c r="G30" i="1"/>
  <c r="G35" i="1"/>
  <c r="G17" i="1"/>
  <c r="G18" i="1"/>
  <c r="G37" i="1"/>
  <c r="G22" i="1"/>
  <c r="G24" i="1"/>
  <c r="G26" i="1"/>
  <c r="G20" i="1"/>
  <c r="G25" i="1"/>
  <c r="G27" i="1"/>
  <c r="G19" i="1"/>
  <c r="G36" i="1"/>
  <c r="G39" i="1"/>
  <c r="G40" i="1"/>
  <c r="G38" i="1"/>
  <c r="G33" i="1"/>
  <c r="G49" i="1"/>
  <c r="G53" i="1"/>
  <c r="G44" i="1"/>
  <c r="G51" i="1"/>
  <c r="G42" i="1"/>
  <c r="G47" i="1"/>
  <c r="G46" i="1"/>
  <c r="G41" i="1"/>
  <c r="G55" i="1"/>
  <c r="G52" i="1"/>
  <c r="G56" i="1"/>
  <c r="G59" i="1"/>
  <c r="G9" i="1"/>
  <c r="G57" i="1"/>
  <c r="G45" i="1"/>
  <c r="G50" i="1"/>
  <c r="G58" i="1"/>
  <c r="G54" i="1"/>
  <c r="G48" i="1"/>
  <c r="G43" i="1"/>
  <c r="G8" i="1"/>
  <c r="G10" i="1"/>
  <c r="I17" i="1" l="1"/>
  <c r="I58" i="1"/>
  <c r="I39" i="1"/>
  <c r="I31" i="1"/>
  <c r="I29" i="1"/>
  <c r="I36" i="1"/>
  <c r="I8" i="1"/>
  <c r="I18" i="1"/>
  <c r="F23" i="1"/>
  <c r="H23" i="1" s="1"/>
  <c r="I23" i="1" s="1"/>
  <c r="F28" i="1"/>
  <c r="H28" i="1" s="1"/>
  <c r="I28" i="1" s="1"/>
  <c r="F13" i="1"/>
  <c r="H13" i="1" s="1"/>
  <c r="I13" i="1" s="1"/>
  <c r="F11" i="1"/>
  <c r="H11" i="1" s="1"/>
  <c r="I11" i="1" s="1"/>
  <c r="F16" i="1"/>
  <c r="H16" i="1" s="1"/>
  <c r="I16" i="1" s="1"/>
  <c r="F15" i="1"/>
  <c r="H15" i="1" s="1"/>
  <c r="I15" i="1" s="1"/>
  <c r="F32" i="1"/>
  <c r="H32" i="1" s="1"/>
  <c r="I32" i="1" s="1"/>
  <c r="F21" i="1"/>
  <c r="H21" i="1" s="1"/>
  <c r="I21" i="1" s="1"/>
  <c r="F12" i="1"/>
  <c r="H12" i="1" s="1"/>
  <c r="I12" i="1" s="1"/>
  <c r="F14" i="1"/>
  <c r="H14" i="1" s="1"/>
  <c r="I14" i="1" s="1"/>
  <c r="F31" i="1"/>
  <c r="H31" i="1" s="1"/>
  <c r="F34" i="1"/>
  <c r="H34" i="1" s="1"/>
  <c r="I34" i="1" s="1"/>
  <c r="F29" i="1"/>
  <c r="H29" i="1" s="1"/>
  <c r="F30" i="1"/>
  <c r="H30" i="1" s="1"/>
  <c r="I30" i="1" s="1"/>
  <c r="F17" i="1"/>
  <c r="H17" i="1" s="1"/>
  <c r="F18" i="1"/>
  <c r="H18" i="1" s="1"/>
  <c r="F22" i="1"/>
  <c r="H22" i="1" s="1"/>
  <c r="I22" i="1" s="1"/>
  <c r="F24" i="1"/>
  <c r="H24" i="1" s="1"/>
  <c r="I24" i="1" s="1"/>
  <c r="F26" i="1"/>
  <c r="H26" i="1" s="1"/>
  <c r="I26" i="1" s="1"/>
  <c r="F20" i="1"/>
  <c r="H20" i="1" s="1"/>
  <c r="I20" i="1" s="1"/>
  <c r="F25" i="1"/>
  <c r="H25" i="1" s="1"/>
  <c r="I25" i="1" s="1"/>
  <c r="F27" i="1"/>
  <c r="H27" i="1" s="1"/>
  <c r="I27" i="1" s="1"/>
  <c r="F19" i="1"/>
  <c r="H19" i="1" s="1"/>
  <c r="I19" i="1" s="1"/>
  <c r="F36" i="1"/>
  <c r="H36" i="1" s="1"/>
  <c r="F39" i="1"/>
  <c r="H39" i="1" s="1"/>
  <c r="F40" i="1"/>
  <c r="H40" i="1" s="1"/>
  <c r="I40" i="1" s="1"/>
  <c r="F53" i="1"/>
  <c r="H53" i="1" s="1"/>
  <c r="I53" i="1" s="1"/>
  <c r="F46" i="1"/>
  <c r="H46" i="1" s="1"/>
  <c r="I46" i="1" s="1"/>
  <c r="F55" i="1"/>
  <c r="H55" i="1" s="1"/>
  <c r="I55" i="1" s="1"/>
  <c r="F9" i="1"/>
  <c r="H9" i="1" s="1"/>
  <c r="I9" i="1" s="1"/>
  <c r="F57" i="1"/>
  <c r="H57" i="1" s="1"/>
  <c r="I57" i="1" s="1"/>
  <c r="F45" i="1"/>
  <c r="H45" i="1" s="1"/>
  <c r="I45" i="1" s="1"/>
  <c r="F58" i="1"/>
  <c r="H58" i="1" s="1"/>
  <c r="F54" i="1"/>
  <c r="H54" i="1" s="1"/>
  <c r="I54" i="1" s="1"/>
  <c r="F48" i="1"/>
  <c r="H48" i="1" s="1"/>
  <c r="I48" i="1" s="1"/>
  <c r="F43" i="1"/>
  <c r="H43" i="1" s="1"/>
  <c r="I43" i="1" s="1"/>
  <c r="F8" i="1"/>
  <c r="H8" i="1" s="1"/>
  <c r="F50" i="1"/>
  <c r="H50" i="1" s="1"/>
  <c r="I50" i="1" s="1"/>
  <c r="F59" i="1"/>
  <c r="H59" i="1" s="1"/>
  <c r="I59" i="1" s="1"/>
  <c r="F56" i="1"/>
  <c r="H56" i="1" s="1"/>
  <c r="I56" i="1" s="1"/>
  <c r="F52" i="1"/>
  <c r="H52" i="1" s="1"/>
  <c r="I52" i="1" s="1"/>
  <c r="F41" i="1"/>
  <c r="H41" i="1" s="1"/>
  <c r="I41" i="1" s="1"/>
  <c r="F47" i="1"/>
  <c r="H47" i="1" s="1"/>
  <c r="I47" i="1" s="1"/>
  <c r="F42" i="1"/>
  <c r="H42" i="1" s="1"/>
  <c r="I42" i="1" s="1"/>
  <c r="F51" i="1"/>
  <c r="H51" i="1" s="1"/>
  <c r="I51" i="1" s="1"/>
  <c r="F44" i="1"/>
  <c r="H44" i="1" s="1"/>
  <c r="I44" i="1" s="1"/>
  <c r="F49" i="1"/>
  <c r="H49" i="1" s="1"/>
  <c r="I49" i="1" s="1"/>
  <c r="F33" i="1"/>
  <c r="H33" i="1" s="1"/>
  <c r="I33" i="1" s="1"/>
  <c r="F38" i="1"/>
  <c r="H38" i="1" s="1"/>
  <c r="I38" i="1" s="1"/>
  <c r="F37" i="1"/>
  <c r="H37" i="1" s="1"/>
  <c r="I37" i="1" s="1"/>
  <c r="F35" i="1"/>
  <c r="H35" i="1" s="1"/>
  <c r="I35" i="1" s="1"/>
  <c r="F10" i="1"/>
  <c r="H10" i="1" s="1"/>
  <c r="I10" i="1" s="1"/>
</calcChain>
</file>

<file path=xl/sharedStrings.xml><?xml version="1.0" encoding="utf-8"?>
<sst xmlns="http://schemas.openxmlformats.org/spreadsheetml/2006/main" count="116" uniqueCount="62">
  <si>
    <t>Volume</t>
  </si>
  <si>
    <t>Area</t>
  </si>
  <si>
    <t>max_temp_z</t>
  </si>
  <si>
    <t>Length1</t>
  </si>
  <si>
    <t>Length2</t>
  </si>
  <si>
    <t>Length3</t>
  </si>
  <si>
    <t>Pra</t>
  </si>
  <si>
    <t>Prb</t>
  </si>
  <si>
    <t>Pouter_radius</t>
  </si>
  <si>
    <t>Pinner_radius</t>
  </si>
  <si>
    <t>Parea</t>
  </si>
  <si>
    <t>Pcontlength</t>
  </si>
  <si>
    <t>Pinner_width</t>
  </si>
  <si>
    <t>Pinner_height</t>
  </si>
  <si>
    <t>Pdist_mean</t>
  </si>
  <si>
    <t>Pmax_diameter</t>
  </si>
  <si>
    <t>Prect2_len1</t>
  </si>
  <si>
    <t>Prect2_len2</t>
  </si>
  <si>
    <t>Pmoments_m20</t>
  </si>
  <si>
    <t>Pmoments_m02</t>
  </si>
  <si>
    <t>Pmoments_ia</t>
  </si>
  <si>
    <t>Pmoments_ib</t>
  </si>
  <si>
    <t>Pmoments_m03_invar</t>
  </si>
  <si>
    <t>Pmoments_m30_invar</t>
  </si>
  <si>
    <t>Pcircularity</t>
    <phoneticPr fontId="4" type="noConversion"/>
  </si>
  <si>
    <t>Pcompactness</t>
    <phoneticPr fontId="4" type="noConversion"/>
  </si>
  <si>
    <t>Pconvexity</t>
    <phoneticPr fontId="4" type="noConversion"/>
  </si>
  <si>
    <t>Prectangularity</t>
    <phoneticPr fontId="4" type="noConversion"/>
  </si>
  <si>
    <t>Pphi</t>
    <phoneticPr fontId="4" type="noConversion"/>
  </si>
  <si>
    <t>Panisometry</t>
    <phoneticPr fontId="4" type="noConversion"/>
  </si>
  <si>
    <t>Pbulkiness</t>
    <phoneticPr fontId="4" type="noConversion"/>
  </si>
  <si>
    <t>Porientation</t>
    <phoneticPr fontId="4" type="noConversion"/>
  </si>
  <si>
    <t>Pmoments_m11</t>
    <phoneticPr fontId="4" type="noConversion"/>
  </si>
  <si>
    <t>Pmoments_m11_invar</t>
    <phoneticPr fontId="4" type="noConversion"/>
  </si>
  <si>
    <t>Pmoments_m20_invar</t>
    <phoneticPr fontId="4" type="noConversion"/>
  </si>
  <si>
    <t>Pmoments_m02_invar</t>
    <phoneticPr fontId="4" type="noConversion"/>
  </si>
  <si>
    <t>Pmoments_phi1</t>
    <phoneticPr fontId="4" type="noConversion"/>
  </si>
  <si>
    <t>Pmoments_phi2</t>
    <phoneticPr fontId="4" type="noConversion"/>
  </si>
  <si>
    <t>Pmoments_m21</t>
    <phoneticPr fontId="4" type="noConversion"/>
  </si>
  <si>
    <t>Pmoments_m12</t>
    <phoneticPr fontId="4" type="noConversion"/>
  </si>
  <si>
    <t>Pmoments_m03</t>
    <phoneticPr fontId="4" type="noConversion"/>
  </si>
  <si>
    <t>Pmoments_m30</t>
    <phoneticPr fontId="4" type="noConversion"/>
  </si>
  <si>
    <t>Pmoments_m21_invar</t>
    <phoneticPr fontId="4" type="noConversion"/>
  </si>
  <si>
    <t>Pmoments_m12_invar</t>
    <phoneticPr fontId="4" type="noConversion"/>
  </si>
  <si>
    <t>Pmoments_i1</t>
    <phoneticPr fontId="4" type="noConversion"/>
  </si>
  <si>
    <t>Pmoments_i2</t>
    <phoneticPr fontId="4" type="noConversion"/>
  </si>
  <si>
    <t>Pmoments_i3</t>
    <phoneticPr fontId="4" type="noConversion"/>
  </si>
  <si>
    <t>Pmoments_i4</t>
    <phoneticPr fontId="4" type="noConversion"/>
  </si>
  <si>
    <t>Pmoments_psi1</t>
    <phoneticPr fontId="4" type="noConversion"/>
  </si>
  <si>
    <t>Pmoments_psi2</t>
    <phoneticPr fontId="4" type="noConversion"/>
  </si>
  <si>
    <t>Pmoments_psi3</t>
    <phoneticPr fontId="4" type="noConversion"/>
  </si>
  <si>
    <t>Pmoments_psi4</t>
    <phoneticPr fontId="4" type="noConversion"/>
  </si>
  <si>
    <t>评估维度</t>
    <phoneticPr fontId="4" type="noConversion"/>
  </si>
  <si>
    <t>var(归一化)</t>
    <phoneticPr fontId="4" type="noConversion"/>
  </si>
  <si>
    <t>var(非归一化)</t>
    <phoneticPr fontId="4" type="noConversion"/>
  </si>
  <si>
    <t>Kendall</t>
    <phoneticPr fontId="4" type="noConversion"/>
  </si>
  <si>
    <r>
      <t>var(</t>
    </r>
    <r>
      <rPr>
        <sz val="10"/>
        <rFont val="等线"/>
        <family val="2"/>
      </rPr>
      <t>归一化数据</t>
    </r>
    <r>
      <rPr>
        <sz val="10"/>
        <rFont val="Arial"/>
        <family val="2"/>
      </rPr>
      <t>)</t>
    </r>
    <phoneticPr fontId="4" type="noConversion"/>
  </si>
  <si>
    <r>
      <t>var(</t>
    </r>
    <r>
      <rPr>
        <sz val="10"/>
        <rFont val="等线"/>
        <family val="2"/>
      </rPr>
      <t>非归一化</t>
    </r>
    <r>
      <rPr>
        <sz val="10"/>
        <rFont val="微软雅黑"/>
        <family val="2"/>
        <charset val="134"/>
      </rPr>
      <t>数据</t>
    </r>
    <r>
      <rPr>
        <sz val="10"/>
        <rFont val="Arial"/>
        <family val="2"/>
      </rPr>
      <t>)</t>
    </r>
    <phoneticPr fontId="4" type="noConversion"/>
  </si>
  <si>
    <r>
      <t>var(</t>
    </r>
    <r>
      <rPr>
        <sz val="10"/>
        <rFont val="微软雅黑"/>
        <family val="2"/>
        <charset val="134"/>
      </rPr>
      <t>归一化</t>
    </r>
    <r>
      <rPr>
        <sz val="10"/>
        <rFont val="Arial"/>
        <family val="2"/>
      </rPr>
      <t>)</t>
    </r>
    <phoneticPr fontId="4" type="noConversion"/>
  </si>
  <si>
    <r>
      <t>Kendall</t>
    </r>
    <r>
      <rPr>
        <sz val="10"/>
        <rFont val="等线"/>
        <family val="2"/>
      </rPr>
      <t>（</t>
    </r>
    <r>
      <rPr>
        <sz val="10"/>
        <rFont val="Arial"/>
        <family val="2"/>
      </rPr>
      <t>abs</t>
    </r>
    <r>
      <rPr>
        <sz val="10"/>
        <rFont val="等线"/>
        <family val="2"/>
      </rPr>
      <t>）</t>
    </r>
    <phoneticPr fontId="4" type="noConversion"/>
  </si>
  <si>
    <r>
      <t>Kendall(</t>
    </r>
    <r>
      <rPr>
        <sz val="10"/>
        <rFont val="微软雅黑"/>
        <family val="2"/>
        <charset val="134"/>
      </rPr>
      <t>归一化</t>
    </r>
    <r>
      <rPr>
        <sz val="10"/>
        <rFont val="Arial"/>
        <family val="2"/>
      </rPr>
      <t>)</t>
    </r>
    <phoneticPr fontId="4" type="noConversion"/>
  </si>
  <si>
    <r>
      <t>var(</t>
    </r>
    <r>
      <rPr>
        <sz val="10"/>
        <rFont val="微软雅黑"/>
        <family val="2"/>
        <charset val="134"/>
      </rPr>
      <t>归一化</t>
    </r>
    <r>
      <rPr>
        <sz val="10"/>
        <rFont val="Arial"/>
        <family val="2"/>
      </rPr>
      <t>)+Kendell(</t>
    </r>
    <r>
      <rPr>
        <sz val="10"/>
        <rFont val="微软雅黑"/>
        <family val="2"/>
        <charset val="134"/>
      </rPr>
      <t>归一化</t>
    </r>
    <r>
      <rPr>
        <sz val="10"/>
        <rFont val="Arial"/>
        <family val="2"/>
      </rPr>
      <t>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</si>
</sst>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60"/>
      <name val="MingLiU"/>
      <family val="2"/>
      <charset val="136"/>
    </font>
    <font>
      <sz val="10"/>
      <name val="等线"/>
      <family val="2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/>
      <top style="thin">
        <color indexed="63"/>
      </top>
      <bottom style="thin">
        <color indexed="6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3" borderId="1" xfId="2" applyBorder="1" applyAlignment="1">
      <alignment horizontal="center" vertical="top"/>
    </xf>
    <xf numFmtId="0" fontId="1" fillId="2" borderId="1" xfId="1" applyBorder="1" applyAlignment="1">
      <alignment horizontal="center" vertical="top"/>
    </xf>
    <xf numFmtId="0" fontId="5" fillId="0" borderId="0" xfId="3"/>
    <xf numFmtId="0" fontId="6" fillId="0" borderId="2" xfId="3" applyFont="1" applyBorder="1" applyAlignment="1">
      <alignment horizontal="right" vertical="top"/>
    </xf>
    <xf numFmtId="0" fontId="6" fillId="0" borderId="3" xfId="3" applyFont="1" applyBorder="1" applyAlignment="1">
      <alignment horizontal="right" vertical="top"/>
    </xf>
    <xf numFmtId="0" fontId="6" fillId="0" borderId="0" xfId="3" applyFont="1" applyFill="1" applyBorder="1" applyAlignment="1">
      <alignment horizontal="right" vertical="top"/>
    </xf>
    <xf numFmtId="0" fontId="5" fillId="0" borderId="0" xfId="3" applyFill="1"/>
  </cellXfs>
  <cellStyles count="4">
    <cellStyle name="差" xfId="1" builtinId="27"/>
    <cellStyle name="常规" xfId="0" builtinId="0"/>
    <cellStyle name="常规_Sheet1" xfId="3" xr:uid="{991C1E2B-8383-47E4-9847-683E2D768826}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0"/>
  <sheetViews>
    <sheetView tabSelected="1" topLeftCell="B1" zoomScale="85" zoomScaleNormal="85" workbookViewId="0">
      <selection activeCell="J13" sqref="J13"/>
    </sheetView>
  </sheetViews>
  <sheetFormatPr defaultRowHeight="14.25" x14ac:dyDescent="0.2"/>
  <cols>
    <col min="1" max="1" width="10.875" customWidth="1"/>
    <col min="2" max="2" width="14.25" customWidth="1"/>
    <col min="3" max="3" width="14" bestFit="1" customWidth="1"/>
    <col min="4" max="4" width="15.875" bestFit="1" customWidth="1"/>
    <col min="5" max="5" width="6.875" bestFit="1" customWidth="1"/>
    <col min="6" max="6" width="13.25" bestFit="1" customWidth="1"/>
    <col min="7" max="7" width="10.25" bestFit="1" customWidth="1"/>
    <col min="8" max="8" width="12.75" bestFit="1" customWidth="1"/>
    <col min="9" max="9" width="22.125" customWidth="1"/>
    <col min="10" max="10" width="13.625" bestFit="1" customWidth="1"/>
    <col min="11" max="11" width="13.5" bestFit="1" customWidth="1"/>
    <col min="12" max="13" width="12.75" bestFit="1" customWidth="1"/>
    <col min="14" max="14" width="13.625" bestFit="1" customWidth="1"/>
    <col min="15" max="16" width="12.75" bestFit="1" customWidth="1"/>
    <col min="17" max="17" width="14" bestFit="1" customWidth="1"/>
    <col min="18" max="20" width="12.75" bestFit="1" customWidth="1"/>
    <col min="21" max="21" width="12.875" bestFit="1" customWidth="1"/>
    <col min="22" max="22" width="13.75" bestFit="1" customWidth="1"/>
    <col min="23" max="23" width="12.75" bestFit="1" customWidth="1"/>
    <col min="24" max="24" width="15.125" bestFit="1" customWidth="1"/>
    <col min="25" max="27" width="12.75" bestFit="1" customWidth="1"/>
    <col min="28" max="28" width="15.125" bestFit="1" customWidth="1"/>
    <col min="29" max="30" width="15.375" bestFit="1" customWidth="1"/>
    <col min="31" max="31" width="13" bestFit="1" customWidth="1"/>
    <col min="32" max="32" width="13.125" bestFit="1" customWidth="1"/>
    <col min="33" max="35" width="20.25" bestFit="1" customWidth="1"/>
    <col min="36" max="37" width="15" bestFit="1" customWidth="1"/>
    <col min="38" max="41" width="15.125" bestFit="1" customWidth="1"/>
    <col min="42" max="45" width="20.25" bestFit="1" customWidth="1"/>
    <col min="46" max="49" width="13" bestFit="1" customWidth="1"/>
    <col min="50" max="53" width="14.75" bestFit="1" customWidth="1"/>
  </cols>
  <sheetData>
    <row r="1" spans="1:64" x14ac:dyDescent="0.2">
      <c r="A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24</v>
      </c>
      <c r="N1" s="2" t="s">
        <v>25</v>
      </c>
      <c r="O1" s="1" t="s">
        <v>11</v>
      </c>
      <c r="P1" s="2" t="s">
        <v>26</v>
      </c>
      <c r="Q1" s="2" t="s">
        <v>27</v>
      </c>
      <c r="R1" s="3" t="s">
        <v>28</v>
      </c>
      <c r="S1" s="3" t="s">
        <v>29</v>
      </c>
      <c r="T1" s="2" t="s">
        <v>30</v>
      </c>
      <c r="U1" s="1" t="s">
        <v>12</v>
      </c>
      <c r="V1" s="1" t="s">
        <v>13</v>
      </c>
      <c r="W1" s="1" t="s">
        <v>14</v>
      </c>
      <c r="X1" s="1" t="s">
        <v>15</v>
      </c>
      <c r="Y1" s="2" t="s">
        <v>31</v>
      </c>
      <c r="Z1" s="1" t="s">
        <v>16</v>
      </c>
      <c r="AA1" s="1" t="s">
        <v>17</v>
      </c>
      <c r="AB1" s="2" t="s">
        <v>32</v>
      </c>
      <c r="AC1" s="1" t="s">
        <v>18</v>
      </c>
      <c r="AD1" s="1" t="s">
        <v>19</v>
      </c>
      <c r="AE1" s="1" t="s">
        <v>20</v>
      </c>
      <c r="AF1" s="1" t="s">
        <v>21</v>
      </c>
      <c r="AG1" s="2" t="s">
        <v>33</v>
      </c>
      <c r="AH1" s="2" t="s">
        <v>34</v>
      </c>
      <c r="AI1" s="2" t="s">
        <v>35</v>
      </c>
      <c r="AJ1" s="2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2" t="s">
        <v>42</v>
      </c>
      <c r="AQ1" s="2" t="s">
        <v>43</v>
      </c>
      <c r="AR1" s="3" t="s">
        <v>22</v>
      </c>
      <c r="AS1" s="3" t="s">
        <v>23</v>
      </c>
      <c r="AT1" s="2" t="s">
        <v>44</v>
      </c>
      <c r="AU1" s="3" t="s">
        <v>45</v>
      </c>
      <c r="AV1" s="3" t="s">
        <v>46</v>
      </c>
      <c r="AW1" s="3" t="s">
        <v>47</v>
      </c>
      <c r="AX1" s="2" t="s">
        <v>48</v>
      </c>
      <c r="AY1" s="3" t="s">
        <v>49</v>
      </c>
      <c r="AZ1" s="3" t="s">
        <v>50</v>
      </c>
      <c r="BA1" s="3" t="s">
        <v>51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2">
      <c r="A2" t="s">
        <v>53</v>
      </c>
      <c r="B2">
        <v>2.3384790984532822E-2</v>
      </c>
      <c r="C2">
        <v>3.4163620425246982E-2</v>
      </c>
      <c r="D2">
        <v>3.2626532225211766E-2</v>
      </c>
      <c r="E2">
        <v>2.542120446490909E-2</v>
      </c>
      <c r="F2">
        <v>3.4279947293119117E-2</v>
      </c>
      <c r="G2">
        <v>3.0191525388996641E-2</v>
      </c>
      <c r="H2">
        <v>2.9058822529941419E-2</v>
      </c>
      <c r="I2">
        <v>3.0569842779672205E-2</v>
      </c>
      <c r="J2">
        <v>3.0483282655585624E-2</v>
      </c>
      <c r="K2">
        <v>3.4012209618645664E-2</v>
      </c>
      <c r="L2">
        <v>2.6567539496268069E-2</v>
      </c>
      <c r="M2">
        <v>2.7356199022318905E-2</v>
      </c>
      <c r="N2">
        <v>9.9091254647489004E-3</v>
      </c>
      <c r="O2">
        <v>3.3062673925034834E-2</v>
      </c>
      <c r="P2">
        <v>1.2010759246034598E-2</v>
      </c>
      <c r="Q2">
        <v>1.8208492995743508E-2</v>
      </c>
      <c r="R2">
        <v>0.10074599883824641</v>
      </c>
      <c r="S2">
        <v>1.4074458047990936E-2</v>
      </c>
      <c r="T2">
        <v>1.0382685976172677E-2</v>
      </c>
      <c r="U2">
        <v>2.3850353164841596E-2</v>
      </c>
      <c r="V2">
        <v>2.2718828163741742E-2</v>
      </c>
      <c r="W2">
        <v>3.4701664286484815E-2</v>
      </c>
      <c r="X2">
        <v>3.0156101766985098E-2</v>
      </c>
      <c r="Y2">
        <v>7.2296929734513585E-2</v>
      </c>
      <c r="Z2">
        <v>2.6688135932833701E-2</v>
      </c>
      <c r="AA2">
        <v>3.1837229550632395E-2</v>
      </c>
      <c r="AB2">
        <v>1.583143642484322E-3</v>
      </c>
      <c r="AC2">
        <v>1.2177357421341711E-2</v>
      </c>
      <c r="AD2">
        <v>7.1310988263904897E-3</v>
      </c>
      <c r="AE2">
        <v>1.4495557905171241E-2</v>
      </c>
      <c r="AF2">
        <v>1.4717432822110448E-2</v>
      </c>
      <c r="AG2">
        <v>1.0408556809329852E-2</v>
      </c>
      <c r="AH2">
        <v>1.5468614101165835E-2</v>
      </c>
      <c r="AI2">
        <v>1.2266695167657016E-2</v>
      </c>
      <c r="AJ2">
        <v>1.0254992080764741E-2</v>
      </c>
      <c r="AK2">
        <v>7.2855195020962351E-3</v>
      </c>
      <c r="AL2">
        <v>1.4735631594370278E-3</v>
      </c>
      <c r="AM2">
        <v>1.4372893331006738E-3</v>
      </c>
      <c r="AN2">
        <v>1.7703775686355111E-3</v>
      </c>
      <c r="AO2">
        <v>5.8697129810539772E-4</v>
      </c>
      <c r="AP2">
        <v>8.0130720485602595E-3</v>
      </c>
      <c r="AQ2">
        <v>5.8204587015132456E-3</v>
      </c>
      <c r="AR2">
        <v>3.5705224430941768E-3</v>
      </c>
      <c r="AS2">
        <v>2.225052326505762E-3</v>
      </c>
      <c r="AT2">
        <v>4.2111877811790658E-3</v>
      </c>
      <c r="AU2">
        <v>3.1576392533814594E-4</v>
      </c>
      <c r="AV2">
        <v>4.9746688699804002E-4</v>
      </c>
      <c r="AW2">
        <v>2.7901683246568361E-4</v>
      </c>
      <c r="AX2">
        <v>9.6213937313872969E-3</v>
      </c>
      <c r="AY2">
        <v>2.6414617804415797E-3</v>
      </c>
      <c r="AZ2">
        <v>8.9228870949655571E-3</v>
      </c>
      <c r="BA2">
        <v>4.8048513514760787E-14</v>
      </c>
    </row>
    <row r="3" spans="1:64" x14ac:dyDescent="0.2">
      <c r="A3" t="s">
        <v>54</v>
      </c>
      <c r="B3">
        <v>10615259.598132791</v>
      </c>
      <c r="C3">
        <v>625620.16099679063</v>
      </c>
      <c r="D3">
        <v>27.155420359142596</v>
      </c>
      <c r="E3">
        <v>73.551624412561623</v>
      </c>
      <c r="F3">
        <v>44.187993846074754</v>
      </c>
      <c r="G3">
        <v>26.174392396362748</v>
      </c>
      <c r="H3">
        <v>18.968929548950722</v>
      </c>
      <c r="I3">
        <v>9.9317202130252511</v>
      </c>
      <c r="J3">
        <v>20.77823283043109</v>
      </c>
      <c r="K3">
        <v>8.1714333608792487</v>
      </c>
      <c r="L3">
        <v>54784.816925096238</v>
      </c>
      <c r="M3">
        <v>1.2994291158379556E-2</v>
      </c>
      <c r="N3">
        <v>1.3056091091423846E-2</v>
      </c>
      <c r="O3">
        <v>685.8228213182133</v>
      </c>
      <c r="P3">
        <v>3.966604820126678E-4</v>
      </c>
      <c r="Q3">
        <v>1.9105935232014031E-3</v>
      </c>
      <c r="R3">
        <v>0.99432780385166231</v>
      </c>
      <c r="S3">
        <v>6.262110687078741E-2</v>
      </c>
      <c r="T3">
        <v>4.7372293889922572E-4</v>
      </c>
      <c r="U3">
        <v>22.920189391412435</v>
      </c>
      <c r="V3">
        <v>32.805987868441896</v>
      </c>
      <c r="W3">
        <v>12.657578841102019</v>
      </c>
      <c r="X3">
        <v>82.220554900105725</v>
      </c>
      <c r="Y3">
        <v>2.8516657082674883</v>
      </c>
      <c r="Z3">
        <v>18.765061192521994</v>
      </c>
      <c r="AA3">
        <v>10.82150122544537</v>
      </c>
      <c r="AB3">
        <v>37747193.515303589</v>
      </c>
      <c r="AC3">
        <v>643170818.69527376</v>
      </c>
      <c r="AD3">
        <v>366385129.37580943</v>
      </c>
      <c r="AE3">
        <v>836697905.71229088</v>
      </c>
      <c r="AF3">
        <v>219074151.00724089</v>
      </c>
      <c r="AG3">
        <v>3.6880618454866076E-4</v>
      </c>
      <c r="AH3">
        <v>5.3183134173080584E-4</v>
      </c>
      <c r="AI3">
        <v>3.1829648637195419E-4</v>
      </c>
      <c r="AJ3">
        <v>1.4463576839560265E-4</v>
      </c>
      <c r="AK3">
        <v>1.8163417848016332E-5</v>
      </c>
      <c r="AL3">
        <v>1135475372.4125082</v>
      </c>
      <c r="AM3">
        <v>735540962.25422335</v>
      </c>
      <c r="AN3">
        <v>808467244.11468256</v>
      </c>
      <c r="AO3">
        <v>1880658000.0417311</v>
      </c>
      <c r="AP3">
        <v>5.9700500734522407E-8</v>
      </c>
      <c r="AQ3">
        <v>4.545818187324733E-8</v>
      </c>
      <c r="AR3">
        <v>5.0691765730605671E-8</v>
      </c>
      <c r="AS3">
        <v>1.0009529800098497E-7</v>
      </c>
      <c r="AT3">
        <v>3.5325772331715738E+18</v>
      </c>
      <c r="AU3">
        <v>4.2563376111311107E+43</v>
      </c>
      <c r="AV3">
        <v>5.2568436340824142E+30</v>
      </c>
      <c r="AW3">
        <v>1.5183712453878647E+53</v>
      </c>
      <c r="AX3">
        <v>8.2688937862978902E-8</v>
      </c>
      <c r="AY3">
        <v>6.5498221250356002E-17</v>
      </c>
      <c r="AZ3">
        <v>1.2995978503987971E-11</v>
      </c>
      <c r="BA3">
        <v>4.8048513514760743E-14</v>
      </c>
    </row>
    <row r="4" spans="1:64" x14ac:dyDescent="0.2">
      <c r="A4" t="s">
        <v>55</v>
      </c>
      <c r="B4">
        <v>0.86099999999999999</v>
      </c>
      <c r="C4">
        <v>0.86299999999999999</v>
      </c>
      <c r="D4">
        <v>0.71699999999999997</v>
      </c>
      <c r="E4">
        <v>0.749</v>
      </c>
      <c r="F4">
        <v>0.84399999999999997</v>
      </c>
      <c r="G4">
        <v>0.751</v>
      </c>
      <c r="H4">
        <v>0.76</v>
      </c>
      <c r="I4">
        <v>0.84</v>
      </c>
      <c r="J4">
        <v>0.78800000000000003</v>
      </c>
      <c r="K4">
        <v>0.84899999999999998</v>
      </c>
      <c r="L4">
        <v>0.83799999999999997</v>
      </c>
      <c r="M4">
        <v>-0.19600000000000001</v>
      </c>
      <c r="N4">
        <v>0.55200000000000005</v>
      </c>
      <c r="O4">
        <v>0.83099999999999996</v>
      </c>
      <c r="P4">
        <v>-0.29599999999999999</v>
      </c>
      <c r="Q4">
        <v>-0.05</v>
      </c>
      <c r="R4">
        <v>-1E-3</v>
      </c>
      <c r="S4">
        <v>-0.109</v>
      </c>
      <c r="T4">
        <v>0.31900000000000001</v>
      </c>
      <c r="U4">
        <v>0.753</v>
      </c>
      <c r="V4">
        <v>0.72099999999999997</v>
      </c>
      <c r="W4">
        <v>0.83299999999999996</v>
      </c>
      <c r="X4">
        <v>0.78300000000000003</v>
      </c>
      <c r="Y4">
        <v>0.03</v>
      </c>
      <c r="Z4">
        <v>0.75700000000000001</v>
      </c>
      <c r="AA4">
        <v>0.84</v>
      </c>
      <c r="AB4">
        <v>-0.191</v>
      </c>
      <c r="AC4" s="5">
        <v>0.80300000000000005</v>
      </c>
      <c r="AD4" s="5">
        <v>0.82899999999999996</v>
      </c>
      <c r="AE4" s="5">
        <v>0.80500000000000005</v>
      </c>
      <c r="AF4" s="6">
        <v>0.85</v>
      </c>
      <c r="AG4" s="4">
        <v>5.6000000000000001E-2</v>
      </c>
      <c r="AH4" s="7">
        <v>2E-3</v>
      </c>
      <c r="AI4" s="7">
        <v>2.5000000000000001E-2</v>
      </c>
      <c r="AJ4" s="7">
        <v>1.4E-2</v>
      </c>
      <c r="AK4" s="7">
        <v>-9.8000000000000004E-2</v>
      </c>
      <c r="AL4" s="7">
        <v>2.9000000000000001E-2</v>
      </c>
      <c r="AM4" s="7">
        <v>0.02</v>
      </c>
      <c r="AN4" s="7">
        <v>-4.2000000000000003E-2</v>
      </c>
      <c r="AO4" s="7">
        <v>-3.9E-2</v>
      </c>
      <c r="AP4" s="7">
        <v>-2.1000000000000001E-2</v>
      </c>
      <c r="AQ4" s="7">
        <v>-4.2999999999999997E-2</v>
      </c>
      <c r="AR4" s="7">
        <v>1.4999999999999999E-2</v>
      </c>
      <c r="AS4" s="7">
        <v>4.2999999999999997E-2</v>
      </c>
      <c r="AT4" s="7">
        <v>0.83899999999999997</v>
      </c>
      <c r="AU4" s="7">
        <v>-0.77200000000000002</v>
      </c>
      <c r="AV4" s="7">
        <v>-0.80300000000000005</v>
      </c>
      <c r="AW4" s="7">
        <v>0.82499999999999996</v>
      </c>
      <c r="AX4" s="7">
        <v>0.31900000000000001</v>
      </c>
      <c r="AY4" s="7">
        <v>-0.123</v>
      </c>
      <c r="AZ4" s="7">
        <v>-0.127</v>
      </c>
      <c r="BA4" s="7">
        <v>0.13200000000000001</v>
      </c>
    </row>
    <row r="7" spans="1:64" ht="16.5" x14ac:dyDescent="0.35">
      <c r="B7" t="s">
        <v>52</v>
      </c>
      <c r="C7" s="4" t="s">
        <v>56</v>
      </c>
      <c r="D7" s="4" t="s">
        <v>57</v>
      </c>
      <c r="E7" s="4" t="s">
        <v>55</v>
      </c>
      <c r="F7" s="8" t="s">
        <v>59</v>
      </c>
      <c r="G7" s="8" t="s">
        <v>58</v>
      </c>
      <c r="H7" s="8" t="s">
        <v>60</v>
      </c>
      <c r="I7" s="8" t="s">
        <v>61</v>
      </c>
      <c r="J7" s="4"/>
      <c r="K7" s="4"/>
      <c r="L7" s="4"/>
    </row>
    <row r="8" spans="1:64" x14ac:dyDescent="0.2">
      <c r="B8" s="3" t="s">
        <v>28</v>
      </c>
      <c r="C8" s="4">
        <v>0.10074599883824641</v>
      </c>
      <c r="D8" s="4">
        <v>0.99432780385166231</v>
      </c>
      <c r="E8" s="4">
        <v>-1E-3</v>
      </c>
      <c r="F8">
        <f>ABS(E8)</f>
        <v>1E-3</v>
      </c>
      <c r="G8">
        <f>(C8/0.955934407)</f>
        <v>0.10539007498894891</v>
      </c>
      <c r="H8">
        <f>(F8/23.796)</f>
        <v>4.2023869557908894E-5</v>
      </c>
      <c r="I8">
        <f>G8+H8</f>
        <v>0.10543209885850682</v>
      </c>
      <c r="J8" s="4"/>
      <c r="K8" s="4"/>
      <c r="L8" s="4"/>
    </row>
    <row r="9" spans="1:64" x14ac:dyDescent="0.2">
      <c r="B9" s="2" t="s">
        <v>31</v>
      </c>
      <c r="C9" s="4">
        <v>7.2296929734513585E-2</v>
      </c>
      <c r="D9" s="4">
        <v>2.8516657082674883</v>
      </c>
      <c r="E9" s="4">
        <v>0.03</v>
      </c>
      <c r="F9">
        <f>ABS(E9)</f>
        <v>0.03</v>
      </c>
      <c r="G9">
        <f>(C9/0.955934407)</f>
        <v>7.5629592579895058E-2</v>
      </c>
      <c r="H9">
        <f>(F9/23.796)</f>
        <v>1.2607160867372667E-3</v>
      </c>
      <c r="I9">
        <f>G9+H9</f>
        <v>7.6890308666632323E-2</v>
      </c>
      <c r="J9" s="4"/>
      <c r="K9" s="4"/>
      <c r="L9" s="4"/>
    </row>
    <row r="10" spans="1:64" x14ac:dyDescent="0.2">
      <c r="B10" s="1" t="s">
        <v>1</v>
      </c>
      <c r="C10" s="4">
        <v>3.4163620425246982E-2</v>
      </c>
      <c r="D10" s="4">
        <v>625620.16099679063</v>
      </c>
      <c r="E10" s="4">
        <v>0.86299999999999999</v>
      </c>
      <c r="F10">
        <f>ABS(E10)</f>
        <v>0.86299999999999999</v>
      </c>
      <c r="G10">
        <f>(C10/0.955934407)</f>
        <v>3.5738456713219846E-2</v>
      </c>
      <c r="H10">
        <f>(F10/23.796)</f>
        <v>3.6266599428475377E-2</v>
      </c>
      <c r="I10">
        <f>G10+H10</f>
        <v>7.2005056141695223E-2</v>
      </c>
      <c r="J10" s="4"/>
      <c r="K10" s="4"/>
      <c r="L10" s="4"/>
    </row>
    <row r="11" spans="1:64" x14ac:dyDescent="0.2">
      <c r="B11" s="1" t="s">
        <v>4</v>
      </c>
      <c r="C11" s="4">
        <v>3.4279947293119117E-2</v>
      </c>
      <c r="D11" s="4">
        <v>44.187993846074754</v>
      </c>
      <c r="E11" s="4">
        <v>0.84399999999999997</v>
      </c>
      <c r="F11">
        <f>ABS(E11)</f>
        <v>0.84399999999999997</v>
      </c>
      <c r="G11">
        <f>(C11/0.955934407)</f>
        <v>3.5860145886682286E-2</v>
      </c>
      <c r="H11">
        <f>(F11/23.796)</f>
        <v>3.5468145906875102E-2</v>
      </c>
      <c r="I11">
        <f>G11+H11</f>
        <v>7.1328291793557388E-2</v>
      </c>
      <c r="J11" s="4"/>
      <c r="K11" s="4"/>
      <c r="L11" s="4"/>
    </row>
    <row r="12" spans="1:64" x14ac:dyDescent="0.2">
      <c r="B12" s="1" t="s">
        <v>14</v>
      </c>
      <c r="C12" s="4">
        <v>3.4701664286484815E-2</v>
      </c>
      <c r="D12" s="4">
        <v>12.657578841102019</v>
      </c>
      <c r="E12" s="4">
        <v>0.83299999999999996</v>
      </c>
      <c r="F12">
        <f>ABS(E12)</f>
        <v>0.83299999999999996</v>
      </c>
      <c r="G12">
        <f>(C12/0.955934407)</f>
        <v>3.6301302717399536E-2</v>
      </c>
      <c r="H12">
        <f>(F12/23.796)</f>
        <v>3.5005883341738105E-2</v>
      </c>
      <c r="I12">
        <f>G12+H12</f>
        <v>7.1307186059137634E-2</v>
      </c>
      <c r="J12" s="4"/>
      <c r="K12" s="4"/>
      <c r="L12" s="4"/>
    </row>
    <row r="13" spans="1:64" x14ac:dyDescent="0.2">
      <c r="B13" s="1" t="s">
        <v>9</v>
      </c>
      <c r="C13" s="4">
        <v>3.4012209618645664E-2</v>
      </c>
      <c r="D13" s="4">
        <v>8.1714333608792487</v>
      </c>
      <c r="E13" s="4">
        <v>0.84899999999999998</v>
      </c>
      <c r="F13">
        <f>ABS(E13)</f>
        <v>0.84899999999999998</v>
      </c>
      <c r="G13">
        <f>(C13/0.955934407)</f>
        <v>3.5580066340938458E-2</v>
      </c>
      <c r="H13">
        <f>(F13/23.796)</f>
        <v>3.5678265254664651E-2</v>
      </c>
      <c r="I13">
        <f>G13+H13</f>
        <v>7.1258331595603103E-2</v>
      </c>
      <c r="J13" s="4"/>
      <c r="K13" s="4"/>
      <c r="L13" s="4"/>
    </row>
    <row r="14" spans="1:64" x14ac:dyDescent="0.2">
      <c r="B14" s="1" t="s">
        <v>11</v>
      </c>
      <c r="C14" s="4">
        <v>3.3062673925034834E-2</v>
      </c>
      <c r="D14" s="4">
        <v>685.8228213182133</v>
      </c>
      <c r="E14" s="4">
        <v>0.83099999999999996</v>
      </c>
      <c r="F14">
        <f>ABS(E14)</f>
        <v>0.83099999999999996</v>
      </c>
      <c r="G14">
        <f>(C14/0.955934407)</f>
        <v>3.4586760015046548E-2</v>
      </c>
      <c r="H14">
        <f>(F14/23.796)</f>
        <v>3.4921835602622291E-2</v>
      </c>
      <c r="I14">
        <f>G14+H14</f>
        <v>6.9508595617668839E-2</v>
      </c>
      <c r="J14" s="4"/>
      <c r="K14" s="4"/>
      <c r="L14" s="4"/>
    </row>
    <row r="15" spans="1:64" x14ac:dyDescent="0.2">
      <c r="B15" s="1" t="s">
        <v>17</v>
      </c>
      <c r="C15" s="4">
        <v>3.1837229550632395E-2</v>
      </c>
      <c r="D15" s="4">
        <v>10.82150122544537</v>
      </c>
      <c r="E15" s="4">
        <v>0.84</v>
      </c>
      <c r="F15">
        <f>ABS(E15)</f>
        <v>0.84</v>
      </c>
      <c r="G15">
        <f>(C15/0.955934407)</f>
        <v>3.3304826479200467E-2</v>
      </c>
      <c r="H15">
        <f>(F15/23.796)</f>
        <v>3.5300050428643467E-2</v>
      </c>
      <c r="I15">
        <f>G15+H15</f>
        <v>6.8604876907843934E-2</v>
      </c>
      <c r="J15" s="4"/>
      <c r="K15" s="4"/>
      <c r="L15" s="4"/>
    </row>
    <row r="16" spans="1:64" x14ac:dyDescent="0.2">
      <c r="B16" s="1" t="s">
        <v>7</v>
      </c>
      <c r="C16" s="4">
        <v>3.0569842779672205E-2</v>
      </c>
      <c r="D16" s="4">
        <v>9.9317202130252511</v>
      </c>
      <c r="E16" s="4">
        <v>0.84</v>
      </c>
      <c r="F16">
        <f>ABS(E16)</f>
        <v>0.84</v>
      </c>
      <c r="G16">
        <f>(C16/0.955934407)</f>
        <v>3.1979017133204002E-2</v>
      </c>
      <c r="H16">
        <f>(F16/23.796)</f>
        <v>3.5300050428643467E-2</v>
      </c>
      <c r="I16">
        <f>G16+H16</f>
        <v>6.7279067561847469E-2</v>
      </c>
      <c r="J16" s="4"/>
      <c r="K16" s="4"/>
      <c r="L16" s="4"/>
    </row>
    <row r="17" spans="2:12" x14ac:dyDescent="0.2">
      <c r="B17" s="1" t="s">
        <v>8</v>
      </c>
      <c r="C17" s="4">
        <v>3.0483282655585624E-2</v>
      </c>
      <c r="D17" s="4">
        <v>20.77823283043109</v>
      </c>
      <c r="E17" s="4">
        <v>0.78800000000000003</v>
      </c>
      <c r="F17">
        <f>ABS(E17)</f>
        <v>0.78800000000000003</v>
      </c>
      <c r="G17">
        <f>(C17/0.955934407)</f>
        <v>3.188846685752323E-2</v>
      </c>
      <c r="H17">
        <f>(F17/23.796)</f>
        <v>3.3114809211632207E-2</v>
      </c>
      <c r="I17">
        <f>G17+H17</f>
        <v>6.500327606915543E-2</v>
      </c>
      <c r="J17" s="4"/>
      <c r="K17" s="4"/>
      <c r="L17" s="4"/>
    </row>
    <row r="18" spans="2:12" x14ac:dyDescent="0.2">
      <c r="B18" s="1" t="s">
        <v>15</v>
      </c>
      <c r="C18" s="4">
        <v>3.0156101766985098E-2</v>
      </c>
      <c r="D18" s="4">
        <v>82.220554900105725</v>
      </c>
      <c r="E18" s="4">
        <v>0.78300000000000003</v>
      </c>
      <c r="F18">
        <f>ABS(E18)</f>
        <v>0.78300000000000003</v>
      </c>
      <c r="G18">
        <f>(C18/0.955934407)</f>
        <v>3.1546203950984161E-2</v>
      </c>
      <c r="H18">
        <f>(F18/23.796)</f>
        <v>3.2904689863842665E-2</v>
      </c>
      <c r="I18">
        <f>G18+H18</f>
        <v>6.4450893814826826E-2</v>
      </c>
      <c r="J18" s="4"/>
      <c r="K18" s="4"/>
      <c r="L18" s="4"/>
    </row>
    <row r="19" spans="2:12" x14ac:dyDescent="0.2">
      <c r="B19" s="1" t="s">
        <v>2</v>
      </c>
      <c r="C19" s="4">
        <v>3.2626532225211766E-2</v>
      </c>
      <c r="D19" s="4">
        <v>27.155420359142596</v>
      </c>
      <c r="E19" s="4">
        <v>0.71699999999999997</v>
      </c>
      <c r="F19">
        <f>ABS(E19)</f>
        <v>0.71699999999999997</v>
      </c>
      <c r="G19">
        <f>(C19/0.955934407)</f>
        <v>3.4130513543919092E-2</v>
      </c>
      <c r="H19">
        <f>(F19/23.796)</f>
        <v>3.0131114473020675E-2</v>
      </c>
      <c r="I19">
        <f>G19+H19</f>
        <v>6.426162801693977E-2</v>
      </c>
      <c r="J19" s="4"/>
      <c r="K19" s="4"/>
      <c r="L19" s="4"/>
    </row>
    <row r="20" spans="2:12" x14ac:dyDescent="0.2">
      <c r="B20" s="1" t="s">
        <v>5</v>
      </c>
      <c r="C20" s="4">
        <v>3.0191525388996641E-2</v>
      </c>
      <c r="D20" s="4">
        <v>26.174392396362748</v>
      </c>
      <c r="E20" s="4">
        <v>0.751</v>
      </c>
      <c r="F20">
        <f>ABS(E20)</f>
        <v>0.751</v>
      </c>
      <c r="G20">
        <f>(C20/0.955934407)</f>
        <v>3.1583260491424743E-2</v>
      </c>
      <c r="H20">
        <f>(F20/23.796)</f>
        <v>3.1559926037989579E-2</v>
      </c>
      <c r="I20">
        <f>G20+H20</f>
        <v>6.3143186529414322E-2</v>
      </c>
      <c r="J20" s="4"/>
      <c r="K20" s="4"/>
      <c r="L20" s="4"/>
    </row>
    <row r="21" spans="2:12" x14ac:dyDescent="0.2">
      <c r="B21" s="1" t="s">
        <v>10</v>
      </c>
      <c r="C21" s="4">
        <v>2.6567539496268069E-2</v>
      </c>
      <c r="D21" s="4">
        <v>54784.816925096238</v>
      </c>
      <c r="E21" s="4">
        <v>0.83799999999999997</v>
      </c>
      <c r="F21">
        <f>ABS(E21)</f>
        <v>0.83799999999999997</v>
      </c>
      <c r="G21">
        <f>(C21/0.955934407)</f>
        <v>2.77922201583315E-2</v>
      </c>
      <c r="H21">
        <f>(F21/23.796)</f>
        <v>3.5216002689527653E-2</v>
      </c>
      <c r="I21">
        <f>G21+H21</f>
        <v>6.3008222847859147E-2</v>
      </c>
      <c r="J21" s="4"/>
      <c r="K21" s="4"/>
      <c r="L21" s="4"/>
    </row>
    <row r="22" spans="2:12" x14ac:dyDescent="0.2">
      <c r="B22" s="1" t="s">
        <v>6</v>
      </c>
      <c r="C22" s="4">
        <v>2.9058822529941419E-2</v>
      </c>
      <c r="D22" s="4">
        <v>18.968929548950722</v>
      </c>
      <c r="E22" s="4">
        <v>0.76</v>
      </c>
      <c r="F22">
        <f>ABS(E22)</f>
        <v>0.76</v>
      </c>
      <c r="G22">
        <f>(C22/0.955934407)</f>
        <v>3.0398343565367053E-2</v>
      </c>
      <c r="H22">
        <f>(F22/23.796)</f>
        <v>3.1938140864010763E-2</v>
      </c>
      <c r="I22">
        <f>G22+H22</f>
        <v>6.2336484429377816E-2</v>
      </c>
      <c r="J22" s="4"/>
      <c r="K22" s="4"/>
      <c r="L22" s="4"/>
    </row>
    <row r="23" spans="2:12" x14ac:dyDescent="0.2">
      <c r="B23" s="1" t="s">
        <v>0</v>
      </c>
      <c r="C23" s="4">
        <v>2.3384790984532822E-2</v>
      </c>
      <c r="D23" s="4">
        <v>10615259.598132791</v>
      </c>
      <c r="E23" s="4">
        <v>0.86099999999999999</v>
      </c>
      <c r="F23">
        <f>ABS(E23)</f>
        <v>0.86099999999999999</v>
      </c>
      <c r="G23">
        <f>(C23/0.955934407)</f>
        <v>2.4462756872535945E-2</v>
      </c>
      <c r="H23">
        <f>(F23/23.796)</f>
        <v>3.6182551689359556E-2</v>
      </c>
      <c r="I23">
        <f>G23+H23</f>
        <v>6.0645308561895497E-2</v>
      </c>
      <c r="J23" s="4"/>
      <c r="K23" s="4"/>
      <c r="L23" s="4"/>
    </row>
    <row r="24" spans="2:12" x14ac:dyDescent="0.2">
      <c r="B24" s="1" t="s">
        <v>16</v>
      </c>
      <c r="C24" s="4">
        <v>2.6688135932833701E-2</v>
      </c>
      <c r="D24" s="4">
        <v>18.765061192521994</v>
      </c>
      <c r="E24" s="4">
        <v>0.75700000000000001</v>
      </c>
      <c r="F24">
        <f>ABS(E24)</f>
        <v>0.75700000000000001</v>
      </c>
      <c r="G24">
        <f>(C24/0.955934407)</f>
        <v>2.7918375714280259E-2</v>
      </c>
      <c r="H24">
        <f>(F24/23.796)</f>
        <v>3.1812069255337035E-2</v>
      </c>
      <c r="I24">
        <f>G24+H24</f>
        <v>5.9730444969617297E-2</v>
      </c>
      <c r="J24" s="4"/>
      <c r="K24" s="4"/>
      <c r="L24" s="4"/>
    </row>
    <row r="25" spans="2:12" x14ac:dyDescent="0.2">
      <c r="B25" s="1" t="s">
        <v>3</v>
      </c>
      <c r="C25" s="4">
        <v>2.542120446490909E-2</v>
      </c>
      <c r="D25" s="4">
        <v>73.551624412561623</v>
      </c>
      <c r="E25" s="4">
        <v>0.749</v>
      </c>
      <c r="F25">
        <f>ABS(E25)</f>
        <v>0.749</v>
      </c>
      <c r="G25">
        <f>(C25/0.955934407)</f>
        <v>2.659304265936846E-2</v>
      </c>
      <c r="H25">
        <f>(F25/23.796)</f>
        <v>3.1475878298873758E-2</v>
      </c>
      <c r="I25">
        <f>G25+H25</f>
        <v>5.8068920958242218E-2</v>
      </c>
      <c r="J25" s="4"/>
      <c r="K25" s="4"/>
      <c r="L25" s="4"/>
    </row>
    <row r="26" spans="2:12" x14ac:dyDescent="0.2">
      <c r="B26" s="1" t="s">
        <v>12</v>
      </c>
      <c r="C26" s="4">
        <v>2.3850353164841596E-2</v>
      </c>
      <c r="D26" s="4">
        <v>22.920189391412435</v>
      </c>
      <c r="E26" s="4">
        <v>0.753</v>
      </c>
      <c r="F26">
        <f>ABS(E26)</f>
        <v>0.753</v>
      </c>
      <c r="G26">
        <f>(C26/0.955934407)</f>
        <v>2.4949780016487677E-2</v>
      </c>
      <c r="H26">
        <f>(F26/23.796)</f>
        <v>3.16439737771054E-2</v>
      </c>
      <c r="I26">
        <f>G26+H26</f>
        <v>5.6593753793593077E-2</v>
      </c>
      <c r="J26" s="4"/>
      <c r="K26" s="4"/>
      <c r="L26" s="4"/>
    </row>
    <row r="27" spans="2:12" x14ac:dyDescent="0.2">
      <c r="B27" s="1" t="s">
        <v>13</v>
      </c>
      <c r="C27" s="4">
        <v>2.2718828163741742E-2</v>
      </c>
      <c r="D27" s="4">
        <v>32.805987868441896</v>
      </c>
      <c r="E27" s="4">
        <v>0.72099999999999997</v>
      </c>
      <c r="F27">
        <f>ABS(E27)</f>
        <v>0.72099999999999997</v>
      </c>
      <c r="G27">
        <f>(C27/0.955934407)</f>
        <v>2.376609524396138E-2</v>
      </c>
      <c r="H27">
        <f>(F27/23.796)</f>
        <v>3.029920995125231E-2</v>
      </c>
      <c r="I27">
        <f>G27+H27</f>
        <v>5.4065305195213686E-2</v>
      </c>
      <c r="J27" s="4"/>
      <c r="K27" s="4"/>
      <c r="L27" s="4"/>
    </row>
    <row r="28" spans="2:12" x14ac:dyDescent="0.2">
      <c r="B28" s="1" t="s">
        <v>21</v>
      </c>
      <c r="C28" s="4">
        <v>1.4717432822110448E-2</v>
      </c>
      <c r="D28" s="4">
        <v>219074151.00724089</v>
      </c>
      <c r="E28" s="4">
        <v>0.85</v>
      </c>
      <c r="F28">
        <f>ABS(E28)</f>
        <v>0.85</v>
      </c>
      <c r="G28">
        <f>(C28/0.955934407)</f>
        <v>1.5395860546852823E-2</v>
      </c>
      <c r="H28">
        <f>(F28/23.796)</f>
        <v>3.5720289124222558E-2</v>
      </c>
      <c r="I28">
        <f>G28+H28</f>
        <v>5.1116149671075382E-2</v>
      </c>
      <c r="J28" s="4"/>
      <c r="K28" s="4"/>
      <c r="L28" s="4"/>
    </row>
    <row r="29" spans="2:12" x14ac:dyDescent="0.2">
      <c r="B29" s="1" t="s">
        <v>20</v>
      </c>
      <c r="C29" s="4">
        <v>1.4495557905171241E-2</v>
      </c>
      <c r="D29" s="4">
        <v>836697905.71229088</v>
      </c>
      <c r="E29" s="4">
        <v>0.80500000000000005</v>
      </c>
      <c r="F29">
        <f>ABS(E29)</f>
        <v>0.80500000000000005</v>
      </c>
      <c r="G29">
        <f>(C29/0.955934407)</f>
        <v>1.516375788864271E-2</v>
      </c>
      <c r="H29">
        <f>(F29/23.796)</f>
        <v>3.382921499411666E-2</v>
      </c>
      <c r="I29">
        <f>G29+H29</f>
        <v>4.8992972882759368E-2</v>
      </c>
      <c r="J29" s="4"/>
      <c r="K29" s="4"/>
      <c r="L29" s="4"/>
    </row>
    <row r="30" spans="2:12" x14ac:dyDescent="0.2">
      <c r="B30" s="1" t="s">
        <v>18</v>
      </c>
      <c r="C30" s="4">
        <v>1.2177357421341711E-2</v>
      </c>
      <c r="D30" s="4">
        <v>643170818.69527376</v>
      </c>
      <c r="E30" s="4">
        <v>0.80300000000000005</v>
      </c>
      <c r="F30">
        <f>ABS(E30)</f>
        <v>0.80300000000000005</v>
      </c>
      <c r="G30">
        <f>(C30/0.955934407)</f>
        <v>1.2738695596864013E-2</v>
      </c>
      <c r="H30">
        <f>(F30/23.796)</f>
        <v>3.3745167255000846E-2</v>
      </c>
      <c r="I30">
        <f>G30+H30</f>
        <v>4.6483862851864857E-2</v>
      </c>
      <c r="J30" s="4"/>
      <c r="K30" s="4"/>
      <c r="L30" s="4"/>
    </row>
    <row r="31" spans="2:12" x14ac:dyDescent="0.2">
      <c r="B31" s="1" t="s">
        <v>19</v>
      </c>
      <c r="C31" s="4">
        <v>7.1310988263904897E-3</v>
      </c>
      <c r="D31" s="4">
        <v>366385129.37580943</v>
      </c>
      <c r="E31" s="4">
        <v>0.82899999999999996</v>
      </c>
      <c r="F31">
        <f>ABS(E31)</f>
        <v>0.82899999999999996</v>
      </c>
      <c r="G31">
        <f>(C31/0.955934407)</f>
        <v>7.459820228429637E-3</v>
      </c>
      <c r="H31">
        <f>(F31/23.796)</f>
        <v>3.483778786350647E-2</v>
      </c>
      <c r="I31">
        <f>G31+H31</f>
        <v>4.2297608091936105E-2</v>
      </c>
      <c r="J31" s="4"/>
      <c r="K31" s="4"/>
      <c r="L31" s="4"/>
    </row>
    <row r="32" spans="2:12" x14ac:dyDescent="0.2">
      <c r="B32" s="2" t="s">
        <v>44</v>
      </c>
      <c r="C32" s="4">
        <v>4.2111877811790658E-3</v>
      </c>
      <c r="D32" s="4">
        <v>3.5325772331715738E+18</v>
      </c>
      <c r="E32" s="4">
        <v>0.83899999999999997</v>
      </c>
      <c r="F32">
        <f>ABS(E32)</f>
        <v>0.83899999999999997</v>
      </c>
      <c r="G32">
        <f>(C32/0.955934407)</f>
        <v>4.4053103961337655E-3</v>
      </c>
      <c r="H32">
        <f>(F32/23.796)</f>
        <v>3.525802655908556E-2</v>
      </c>
      <c r="I32">
        <f>G32+H32</f>
        <v>3.9663336955219328E-2</v>
      </c>
      <c r="J32" s="4"/>
      <c r="K32" s="4"/>
      <c r="L32" s="4"/>
    </row>
    <row r="33" spans="2:14" x14ac:dyDescent="0.2">
      <c r="B33" s="2" t="s">
        <v>24</v>
      </c>
      <c r="C33" s="4">
        <v>2.7356199022318905E-2</v>
      </c>
      <c r="D33" s="4">
        <v>1.2994291158379556E-2</v>
      </c>
      <c r="E33" s="4">
        <v>-0.19600000000000001</v>
      </c>
      <c r="F33">
        <f>ABS(E33)</f>
        <v>0.19600000000000001</v>
      </c>
      <c r="G33">
        <f>(C33/0.955934407)</f>
        <v>2.8617234427381486E-2</v>
      </c>
      <c r="H33">
        <f>(F33/23.796)</f>
        <v>8.236678433350143E-3</v>
      </c>
      <c r="I33">
        <f>G33+H33</f>
        <v>3.6853912860731627E-2</v>
      </c>
      <c r="J33" s="4"/>
      <c r="K33" s="4"/>
      <c r="L33" s="4"/>
    </row>
    <row r="34" spans="2:14" x14ac:dyDescent="0.2">
      <c r="B34" s="3" t="s">
        <v>47</v>
      </c>
      <c r="C34" s="4">
        <v>2.7901683246568361E-4</v>
      </c>
      <c r="D34" s="4">
        <v>1.5183712453878647E+53</v>
      </c>
      <c r="E34" s="4">
        <v>0.82499999999999996</v>
      </c>
      <c r="F34">
        <f>ABS(E34)</f>
        <v>0.82499999999999996</v>
      </c>
      <c r="G34">
        <f>(C34/0.955934407)</f>
        <v>2.9187863772088665E-4</v>
      </c>
      <c r="H34">
        <f>(F34/23.796)</f>
        <v>3.4669692385274835E-2</v>
      </c>
      <c r="I34">
        <f>G34+H34</f>
        <v>3.496157102299572E-2</v>
      </c>
      <c r="J34" s="4"/>
      <c r="K34" s="4"/>
      <c r="L34" s="4"/>
    </row>
    <row r="35" spans="2:14" x14ac:dyDescent="0.2">
      <c r="B35" s="3" t="s">
        <v>46</v>
      </c>
      <c r="C35" s="4">
        <v>4.9746688699804002E-4</v>
      </c>
      <c r="D35" s="4">
        <v>5.2568436340824142E+30</v>
      </c>
      <c r="E35" s="4">
        <v>-0.80300000000000005</v>
      </c>
      <c r="F35">
        <f>ABS(E35)</f>
        <v>0.80300000000000005</v>
      </c>
      <c r="G35">
        <f>(C35/0.955934407)</f>
        <v>5.2039855805508211E-4</v>
      </c>
      <c r="H35">
        <f>(F35/23.796)</f>
        <v>3.3745167255000846E-2</v>
      </c>
      <c r="I35">
        <f>G35+H35</f>
        <v>3.4265565813055926E-2</v>
      </c>
      <c r="J35" s="4"/>
      <c r="K35" s="4"/>
      <c r="L35" s="4"/>
      <c r="N35" s="5"/>
    </row>
    <row r="36" spans="2:14" x14ac:dyDescent="0.2">
      <c r="B36" s="2" t="s">
        <v>25</v>
      </c>
      <c r="C36" s="4">
        <v>9.9091254647489004E-3</v>
      </c>
      <c r="D36" s="4">
        <v>1.3056091091423846E-2</v>
      </c>
      <c r="E36" s="4">
        <v>0.55200000000000005</v>
      </c>
      <c r="F36">
        <f>ABS(E36)</f>
        <v>0.55200000000000005</v>
      </c>
      <c r="G36">
        <f>(C36/0.955934407)</f>
        <v>1.0365905225492005E-2</v>
      </c>
      <c r="H36">
        <f>(F36/23.796)</f>
        <v>2.319717599596571E-2</v>
      </c>
      <c r="I36">
        <f>G36+H36</f>
        <v>3.3563081221457715E-2</v>
      </c>
      <c r="J36" s="4"/>
      <c r="K36" s="4"/>
      <c r="L36" s="4"/>
      <c r="N36" s="5"/>
    </row>
    <row r="37" spans="2:14" x14ac:dyDescent="0.2">
      <c r="B37" s="3" t="s">
        <v>45</v>
      </c>
      <c r="C37" s="4">
        <v>3.1576392533814594E-4</v>
      </c>
      <c r="D37" s="4">
        <v>4.2563376111311107E+43</v>
      </c>
      <c r="E37" s="4">
        <v>-0.77200000000000002</v>
      </c>
      <c r="F37">
        <f>ABS(E37)</f>
        <v>0.77200000000000002</v>
      </c>
      <c r="G37">
        <f>(C37/0.955934407)</f>
        <v>3.3031965689895492E-4</v>
      </c>
      <c r="H37">
        <f>(F37/23.796)</f>
        <v>3.2442427298705667E-2</v>
      </c>
      <c r="I37">
        <f>G37+H37</f>
        <v>3.2772746955604622E-2</v>
      </c>
      <c r="J37" s="4"/>
      <c r="K37" s="4"/>
      <c r="L37" s="4"/>
      <c r="N37" s="5"/>
    </row>
    <row r="38" spans="2:14" x14ac:dyDescent="0.2">
      <c r="B38" s="2" t="s">
        <v>26</v>
      </c>
      <c r="C38" s="4">
        <v>1.2010759246034598E-2</v>
      </c>
      <c r="D38" s="4">
        <v>3.966604820126678E-4</v>
      </c>
      <c r="E38" s="4">
        <v>-0.29599999999999999</v>
      </c>
      <c r="F38">
        <f>ABS(E38)</f>
        <v>0.29599999999999999</v>
      </c>
      <c r="G38">
        <f>(C38/0.955934407)</f>
        <v>1.2564417765574367E-2</v>
      </c>
      <c r="H38">
        <f>(F38/23.796)</f>
        <v>1.2439065389141031E-2</v>
      </c>
      <c r="I38">
        <f>G38+H38</f>
        <v>2.50034831547154E-2</v>
      </c>
      <c r="J38" s="4"/>
      <c r="K38" s="4"/>
      <c r="L38" s="4"/>
      <c r="N38" s="6"/>
    </row>
    <row r="39" spans="2:14" x14ac:dyDescent="0.2">
      <c r="B39" s="2" t="s">
        <v>30</v>
      </c>
      <c r="C39" s="4">
        <v>1.0382685976172677E-2</v>
      </c>
      <c r="D39" s="4">
        <v>4.7372293889922572E-4</v>
      </c>
      <c r="E39" s="4">
        <v>0.31900000000000001</v>
      </c>
      <c r="F39">
        <f>ABS(E39)</f>
        <v>0.31900000000000001</v>
      </c>
      <c r="G39">
        <f>(C39/0.955934407)</f>
        <v>1.0861295398662931E-2</v>
      </c>
      <c r="H39">
        <f>(F39/23.796)</f>
        <v>1.3405614388972937E-2</v>
      </c>
      <c r="I39">
        <f>G39+H39</f>
        <v>2.4266909787635869E-2</v>
      </c>
      <c r="J39" s="4"/>
      <c r="K39" s="4"/>
      <c r="L39" s="4"/>
      <c r="N39" s="4"/>
    </row>
    <row r="40" spans="2:14" x14ac:dyDescent="0.2">
      <c r="B40" s="2" t="s">
        <v>48</v>
      </c>
      <c r="C40" s="4">
        <v>9.6213937313872969E-3</v>
      </c>
      <c r="D40" s="4">
        <v>8.2688937862978902E-8</v>
      </c>
      <c r="E40" s="4">
        <v>0.31900000000000001</v>
      </c>
      <c r="F40">
        <f>ABS(E40)</f>
        <v>0.31900000000000001</v>
      </c>
      <c r="G40">
        <f>(C40/0.955934407)</f>
        <v>1.0064909957140289E-2</v>
      </c>
      <c r="H40">
        <f>(F40/23.796)</f>
        <v>1.3405614388972937E-2</v>
      </c>
      <c r="I40">
        <f>G40+H40</f>
        <v>2.3470524346113228E-2</v>
      </c>
      <c r="J40" s="4"/>
      <c r="K40" s="4"/>
      <c r="L40" s="4"/>
      <c r="N40" s="7"/>
    </row>
    <row r="41" spans="2:14" x14ac:dyDescent="0.2">
      <c r="B41" s="2" t="s">
        <v>27</v>
      </c>
      <c r="C41" s="4">
        <v>1.8208492995743508E-2</v>
      </c>
      <c r="D41" s="4">
        <v>1.9105935232014031E-3</v>
      </c>
      <c r="E41" s="4">
        <v>-0.05</v>
      </c>
      <c r="F41">
        <f>ABS(E41)</f>
        <v>0.05</v>
      </c>
      <c r="G41">
        <f>(C41/0.955934407)</f>
        <v>1.9047847700018512E-2</v>
      </c>
      <c r="H41">
        <f>(F41/23.796)</f>
        <v>2.1011934778954449E-3</v>
      </c>
      <c r="I41">
        <f>G41+H41</f>
        <v>2.1149041177913955E-2</v>
      </c>
      <c r="J41" s="4"/>
      <c r="K41" s="4"/>
      <c r="L41" s="4"/>
      <c r="N41" s="7"/>
    </row>
    <row r="42" spans="2:14" x14ac:dyDescent="0.2">
      <c r="B42" s="3" t="s">
        <v>29</v>
      </c>
      <c r="C42" s="4">
        <v>1.4074458047990936E-2</v>
      </c>
      <c r="D42" s="4">
        <v>6.262110687078741E-2</v>
      </c>
      <c r="E42" s="4">
        <v>-0.109</v>
      </c>
      <c r="F42">
        <f>ABS(E42)</f>
        <v>0.109</v>
      </c>
      <c r="G42">
        <f>(C42/0.955934407)</f>
        <v>1.4723246642163111E-2</v>
      </c>
      <c r="H42">
        <f>(F42/23.796)</f>
        <v>4.5806017818120692E-3</v>
      </c>
      <c r="I42">
        <f>G42+H42</f>
        <v>1.930384842397518E-2</v>
      </c>
      <c r="J42" s="4"/>
      <c r="K42" s="4"/>
      <c r="L42" s="4"/>
      <c r="N42" s="7"/>
    </row>
    <row r="43" spans="2:14" x14ac:dyDescent="0.2">
      <c r="B43" s="2" t="s">
        <v>34</v>
      </c>
      <c r="C43" s="4">
        <v>1.5468614101165835E-2</v>
      </c>
      <c r="D43" s="4">
        <v>5.3183134173080584E-4</v>
      </c>
      <c r="E43" s="4">
        <v>2E-3</v>
      </c>
      <c r="F43">
        <f>ABS(E43)</f>
        <v>2E-3</v>
      </c>
      <c r="G43">
        <f>(C43/0.955934407)</f>
        <v>1.6181668938678378E-2</v>
      </c>
      <c r="H43">
        <f>(F43/23.796)</f>
        <v>8.4047739115817788E-5</v>
      </c>
      <c r="I43">
        <f>G43+H43</f>
        <v>1.6265716677794195E-2</v>
      </c>
      <c r="J43" s="4"/>
      <c r="K43" s="4"/>
      <c r="L43" s="4"/>
      <c r="N43" s="7"/>
    </row>
    <row r="44" spans="2:14" x14ac:dyDescent="0.2">
      <c r="B44" s="3" t="s">
        <v>50</v>
      </c>
      <c r="C44" s="4">
        <v>8.9228870949655571E-3</v>
      </c>
      <c r="D44" s="4">
        <v>1.2995978503987971E-11</v>
      </c>
      <c r="E44" s="4">
        <v>-0.127</v>
      </c>
      <c r="F44">
        <f>ABS(E44)</f>
        <v>0.127</v>
      </c>
      <c r="G44">
        <f>(C44/0.955934407)</f>
        <v>9.3342043445932346E-3</v>
      </c>
      <c r="H44">
        <f>(F44/23.796)</f>
        <v>5.3370314338544297E-3</v>
      </c>
      <c r="I44">
        <f>G44+H44</f>
        <v>1.4671235778447665E-2</v>
      </c>
      <c r="J44" s="4"/>
      <c r="K44" s="4"/>
      <c r="L44" s="4"/>
      <c r="N44" s="7"/>
    </row>
    <row r="45" spans="2:14" x14ac:dyDescent="0.2">
      <c r="B45" s="2" t="s">
        <v>35</v>
      </c>
      <c r="C45" s="4">
        <v>1.2266695167657016E-2</v>
      </c>
      <c r="D45" s="4">
        <v>3.1829648637195419E-4</v>
      </c>
      <c r="E45" s="4">
        <v>2.5000000000000001E-2</v>
      </c>
      <c r="F45">
        <f>ABS(E45)</f>
        <v>2.5000000000000001E-2</v>
      </c>
      <c r="G45">
        <f>(C45/0.955934407)</f>
        <v>1.2832151534490186E-2</v>
      </c>
      <c r="H45">
        <f>(F45/23.796)</f>
        <v>1.0505967389477225E-3</v>
      </c>
      <c r="I45">
        <f>G45+H45</f>
        <v>1.3882748273437908E-2</v>
      </c>
      <c r="J45" s="4"/>
      <c r="K45" s="4"/>
      <c r="L45" s="4"/>
      <c r="N45" s="7"/>
    </row>
    <row r="46" spans="2:14" x14ac:dyDescent="0.2">
      <c r="B46" s="2" t="s">
        <v>33</v>
      </c>
      <c r="C46" s="4">
        <v>1.0408556809329852E-2</v>
      </c>
      <c r="D46" s="4">
        <v>3.6880618454866076E-4</v>
      </c>
      <c r="E46" s="4">
        <v>5.6000000000000001E-2</v>
      </c>
      <c r="F46">
        <f>ABS(E46)</f>
        <v>5.6000000000000001E-2</v>
      </c>
      <c r="G46">
        <f>(C46/0.955934407)</f>
        <v>1.0888358796494134E-2</v>
      </c>
      <c r="H46">
        <f>(F46/23.796)</f>
        <v>2.3533366952428981E-3</v>
      </c>
      <c r="I46">
        <f>G46+H46</f>
        <v>1.3241695491737031E-2</v>
      </c>
      <c r="J46" s="4"/>
      <c r="K46" s="4"/>
      <c r="L46" s="4"/>
      <c r="N46" s="7"/>
    </row>
    <row r="47" spans="2:14" x14ac:dyDescent="0.2">
      <c r="B47" s="3" t="s">
        <v>37</v>
      </c>
      <c r="C47" s="4">
        <v>7.2855195020962351E-3</v>
      </c>
      <c r="D47" s="4">
        <v>1.8163417848016332E-5</v>
      </c>
      <c r="E47" s="4">
        <v>-9.8000000000000004E-2</v>
      </c>
      <c r="F47">
        <f>ABS(E47)</f>
        <v>9.8000000000000004E-2</v>
      </c>
      <c r="G47">
        <f>(C47/0.955934407)</f>
        <v>7.6213592153883368E-3</v>
      </c>
      <c r="H47">
        <f>(F47/23.796)</f>
        <v>4.1183392166750715E-3</v>
      </c>
      <c r="I47">
        <f>G47+H47</f>
        <v>1.1739698432063409E-2</v>
      </c>
      <c r="J47" s="4"/>
      <c r="K47" s="4"/>
      <c r="L47" s="4"/>
      <c r="N47" s="7"/>
    </row>
    <row r="48" spans="2:14" x14ac:dyDescent="0.2">
      <c r="B48" s="2" t="s">
        <v>36</v>
      </c>
      <c r="C48" s="4">
        <v>1.0254992080764741E-2</v>
      </c>
      <c r="D48" s="4">
        <v>1.4463576839560265E-4</v>
      </c>
      <c r="E48" s="4">
        <v>1.4E-2</v>
      </c>
      <c r="F48">
        <f>ABS(E48)</f>
        <v>1.4E-2</v>
      </c>
      <c r="G48">
        <f>(C48/0.955934407)</f>
        <v>1.0727715213168116E-2</v>
      </c>
      <c r="H48">
        <f>(F48/23.796)</f>
        <v>5.8833417381072453E-4</v>
      </c>
      <c r="I48">
        <f>G48+H48</f>
        <v>1.1316049386978839E-2</v>
      </c>
      <c r="J48" s="4"/>
      <c r="K48" s="4"/>
      <c r="L48" s="4"/>
      <c r="N48" s="7"/>
    </row>
    <row r="49" spans="2:14" x14ac:dyDescent="0.2">
      <c r="B49" s="2" t="s">
        <v>32</v>
      </c>
      <c r="C49" s="4">
        <v>1.583143642484322E-3</v>
      </c>
      <c r="D49" s="4">
        <v>37747193.515303589</v>
      </c>
      <c r="E49" s="4">
        <v>-0.191</v>
      </c>
      <c r="F49">
        <f>ABS(E49)</f>
        <v>0.191</v>
      </c>
      <c r="G49">
        <f>(C49/0.955934407)</f>
        <v>1.6561216239225941E-3</v>
      </c>
      <c r="H49">
        <f>(F49/23.796)</f>
        <v>8.0265590855605994E-3</v>
      </c>
      <c r="I49">
        <f>G49+H49</f>
        <v>9.6826807094831935E-3</v>
      </c>
      <c r="J49" s="4"/>
      <c r="K49" s="4"/>
      <c r="L49" s="4"/>
      <c r="N49" s="7"/>
    </row>
    <row r="50" spans="2:14" x14ac:dyDescent="0.2">
      <c r="B50" s="2" t="s">
        <v>42</v>
      </c>
      <c r="C50" s="4">
        <v>8.0130720485602595E-3</v>
      </c>
      <c r="D50" s="4">
        <v>5.9700500734522407E-8</v>
      </c>
      <c r="E50" s="4">
        <v>-2.1000000000000001E-2</v>
      </c>
      <c r="F50">
        <f>ABS(E50)</f>
        <v>2.1000000000000001E-2</v>
      </c>
      <c r="G50">
        <f>(C50/0.955934407)</f>
        <v>8.3824496637877159E-3</v>
      </c>
      <c r="H50">
        <f>(F50/23.796)</f>
        <v>8.8250126071608679E-4</v>
      </c>
      <c r="I50">
        <f>G50+H50</f>
        <v>9.2649509245038026E-3</v>
      </c>
      <c r="J50" s="4"/>
      <c r="K50" s="4"/>
      <c r="L50" s="4"/>
      <c r="N50" s="7"/>
    </row>
    <row r="51" spans="2:14" x14ac:dyDescent="0.2">
      <c r="B51" s="3" t="s">
        <v>49</v>
      </c>
      <c r="C51" s="4">
        <v>2.6414617804415797E-3</v>
      </c>
      <c r="D51" s="4">
        <v>6.5498221250356002E-17</v>
      </c>
      <c r="E51" s="4">
        <v>-0.123</v>
      </c>
      <c r="F51">
        <f>ABS(E51)</f>
        <v>0.123</v>
      </c>
      <c r="G51">
        <f>(C51/0.955934407)</f>
        <v>2.7632249253704074E-3</v>
      </c>
      <c r="H51">
        <f>(F51/23.796)</f>
        <v>5.1689359556227939E-3</v>
      </c>
      <c r="I51">
        <f>G51+H51</f>
        <v>7.9321608809932009E-3</v>
      </c>
      <c r="J51" s="4"/>
      <c r="K51" s="4"/>
      <c r="L51" s="4"/>
      <c r="N51" s="7"/>
    </row>
    <row r="52" spans="2:14" x14ac:dyDescent="0.2">
      <c r="B52" s="2" t="s">
        <v>43</v>
      </c>
      <c r="C52" s="4">
        <v>5.8204587015132456E-3</v>
      </c>
      <c r="D52" s="4">
        <v>4.545818187324733E-8</v>
      </c>
      <c r="E52" s="4">
        <v>-4.2999999999999997E-2</v>
      </c>
      <c r="F52">
        <f>ABS(E52)</f>
        <v>4.2999999999999997E-2</v>
      </c>
      <c r="G52">
        <f>(C52/0.955934407)</f>
        <v>6.0887636838802958E-3</v>
      </c>
      <c r="H52">
        <f>(F52/23.796)</f>
        <v>1.8070263909900823E-3</v>
      </c>
      <c r="I52">
        <f>G52+H52</f>
        <v>7.8957900748703787E-3</v>
      </c>
      <c r="J52" s="4"/>
      <c r="K52" s="4"/>
      <c r="L52" s="4"/>
      <c r="N52" s="7"/>
    </row>
    <row r="53" spans="2:14" x14ac:dyDescent="0.2">
      <c r="B53" s="3" t="s">
        <v>51</v>
      </c>
      <c r="C53" s="4">
        <v>4.8048513514760787E-14</v>
      </c>
      <c r="D53" s="4">
        <v>4.8048513514760743E-14</v>
      </c>
      <c r="E53" s="4">
        <v>0.13200000000000001</v>
      </c>
      <c r="F53">
        <f>ABS(E53)</f>
        <v>0.13200000000000001</v>
      </c>
      <c r="G53">
        <f>(C53/0.955934407)</f>
        <v>5.0263400043891071E-14</v>
      </c>
      <c r="H53">
        <f>(F53/23.796)</f>
        <v>5.5471507816439742E-3</v>
      </c>
      <c r="I53">
        <f>G53+H53</f>
        <v>5.5471507816942378E-3</v>
      </c>
      <c r="J53" s="4"/>
      <c r="K53" s="4"/>
      <c r="L53" s="4"/>
      <c r="N53" s="7"/>
    </row>
    <row r="54" spans="2:14" x14ac:dyDescent="0.2">
      <c r="B54" s="3" t="s">
        <v>22</v>
      </c>
      <c r="C54" s="4">
        <v>3.5705224430941768E-3</v>
      </c>
      <c r="D54" s="4">
        <v>5.0691765730605671E-8</v>
      </c>
      <c r="E54" s="4">
        <v>1.4999999999999999E-2</v>
      </c>
      <c r="F54">
        <f>ABS(E54)</f>
        <v>1.4999999999999999E-2</v>
      </c>
      <c r="G54">
        <f>(C54/0.955934407)</f>
        <v>3.7351123852728705E-3</v>
      </c>
      <c r="H54">
        <f>(F54/23.796)</f>
        <v>6.3035804336863336E-4</v>
      </c>
      <c r="I54">
        <f>G54+H54</f>
        <v>4.365470428641504E-3</v>
      </c>
      <c r="J54" s="4"/>
      <c r="K54" s="4"/>
      <c r="L54" s="4"/>
      <c r="N54" s="7"/>
    </row>
    <row r="55" spans="2:14" x14ac:dyDescent="0.2">
      <c r="B55" s="3" t="s">
        <v>23</v>
      </c>
      <c r="C55" s="4">
        <v>2.225052326505762E-3</v>
      </c>
      <c r="D55" s="4">
        <v>1.0009529800098497E-7</v>
      </c>
      <c r="E55" s="4">
        <v>4.2999999999999997E-2</v>
      </c>
      <c r="F55">
        <f>ABS(E55)</f>
        <v>4.2999999999999997E-2</v>
      </c>
      <c r="G55">
        <f>(C55/0.955934407)</f>
        <v>2.3276202950876334E-3</v>
      </c>
      <c r="H55">
        <f>(F55/23.796)</f>
        <v>1.8070263909900823E-3</v>
      </c>
      <c r="I55">
        <f>G55+H55</f>
        <v>4.134646686077716E-3</v>
      </c>
      <c r="J55" s="4"/>
      <c r="K55" s="4"/>
      <c r="L55" s="4"/>
      <c r="N55" s="7"/>
    </row>
    <row r="56" spans="2:14" x14ac:dyDescent="0.2">
      <c r="B56" s="3" t="s">
        <v>40</v>
      </c>
      <c r="C56" s="4">
        <v>1.7703775686355111E-3</v>
      </c>
      <c r="D56" s="4">
        <v>808467244.11468256</v>
      </c>
      <c r="E56" s="4">
        <v>-4.2000000000000003E-2</v>
      </c>
      <c r="F56">
        <f>ABS(E56)</f>
        <v>4.2000000000000003E-2</v>
      </c>
      <c r="G56">
        <f>(C56/0.955934407)</f>
        <v>1.8519864497727103E-3</v>
      </c>
      <c r="H56">
        <f>(F56/23.796)</f>
        <v>1.7650025214321736E-3</v>
      </c>
      <c r="I56">
        <f>G56+H56</f>
        <v>3.6169889712048837E-3</v>
      </c>
      <c r="J56" s="4"/>
      <c r="K56" s="4"/>
      <c r="L56" s="4"/>
      <c r="N56" s="7"/>
    </row>
    <row r="57" spans="2:14" x14ac:dyDescent="0.2">
      <c r="B57" s="3" t="s">
        <v>38</v>
      </c>
      <c r="C57" s="4">
        <v>1.4735631594370278E-3</v>
      </c>
      <c r="D57" s="4">
        <v>1135475372.4125082</v>
      </c>
      <c r="E57" s="4">
        <v>2.9000000000000001E-2</v>
      </c>
      <c r="F57">
        <f>ABS(E57)</f>
        <v>2.9000000000000001E-2</v>
      </c>
      <c r="G57">
        <f>(C57/0.955934407)</f>
        <v>1.5414898225721337E-3</v>
      </c>
      <c r="H57">
        <f>(F57/23.796)</f>
        <v>1.218692217179358E-3</v>
      </c>
      <c r="I57">
        <f>G57+H57</f>
        <v>2.7601820397514919E-3</v>
      </c>
      <c r="J57" s="4"/>
      <c r="K57" s="4"/>
      <c r="L57" s="4"/>
      <c r="N57" s="7"/>
    </row>
    <row r="58" spans="2:14" x14ac:dyDescent="0.2">
      <c r="B58" s="3" t="s">
        <v>39</v>
      </c>
      <c r="C58" s="4">
        <v>1.4372893331006738E-3</v>
      </c>
      <c r="D58" s="4">
        <v>735540962.25422335</v>
      </c>
      <c r="E58" s="4">
        <v>0.02</v>
      </c>
      <c r="F58">
        <f>ABS(E58)</f>
        <v>0.02</v>
      </c>
      <c r="G58">
        <f>(C58/0.955934407)</f>
        <v>1.5035438860405762E-3</v>
      </c>
      <c r="H58">
        <f>(F58/23.796)</f>
        <v>8.4047739115817785E-4</v>
      </c>
      <c r="I58">
        <f>G58+H58</f>
        <v>2.3440212771987539E-3</v>
      </c>
      <c r="J58" s="4"/>
      <c r="K58" s="4"/>
      <c r="L58" s="4"/>
      <c r="N58" s="7"/>
    </row>
    <row r="59" spans="2:14" x14ac:dyDescent="0.2">
      <c r="B59" s="3" t="s">
        <v>41</v>
      </c>
      <c r="C59" s="4">
        <v>5.8697129810539772E-4</v>
      </c>
      <c r="D59" s="4">
        <v>1880658000.0417311</v>
      </c>
      <c r="E59" s="4">
        <v>-3.9E-2</v>
      </c>
      <c r="F59">
        <f>ABS(E59)</f>
        <v>3.9E-2</v>
      </c>
      <c r="G59">
        <f>(C59/0.955934407)</f>
        <v>6.1402884320011484E-4</v>
      </c>
      <c r="H59">
        <f>(F59/23.796)</f>
        <v>1.6389309127584468E-3</v>
      </c>
      <c r="I59">
        <f>G59+H59</f>
        <v>2.2529597559585615E-3</v>
      </c>
      <c r="J59" s="4"/>
      <c r="K59" s="4"/>
      <c r="L59" s="4"/>
      <c r="N59" s="7"/>
    </row>
    <row r="60" spans="2:14" x14ac:dyDescent="0.2">
      <c r="J60" s="4"/>
      <c r="K60" s="4"/>
      <c r="L60" s="4"/>
    </row>
  </sheetData>
  <sortState ref="B8:I60">
    <sortCondition descending="1" ref="I8"/>
  </sortState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7501-D7AA-4DBB-B683-C51E5378DC54}">
  <dimension ref="A1"/>
  <sheetViews>
    <sheetView workbookViewId="0">
      <selection activeCell="Q25" sqref="Q25"/>
    </sheetView>
  </sheetViews>
  <sheetFormatPr defaultRowHeight="14.2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2022-03-15T15:06:35Z</dcterms:modified>
</cp:coreProperties>
</file>