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feldh\Desktop\Repositories\RRS-RCOS\Schematics\Rocket Control Board\"/>
    </mc:Choice>
  </mc:AlternateContent>
  <bookViews>
    <workbookView xWindow="0" yWindow="0" windowWidth="13680" windowHeight="9735" firstSheet="1" activeTab="2"/>
  </bookViews>
  <sheets>
    <sheet name="Rough Cortex Poinout" sheetId="1" r:id="rId1"/>
    <sheet name="Comprehensive Parts List" sheetId="2" r:id="rId2"/>
    <sheet name="Reduced Capacitor Size"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G18" i="3"/>
  <c r="G17" i="3"/>
  <c r="G15" i="3"/>
  <c r="G14" i="3"/>
  <c r="G20" i="3"/>
  <c r="G13" i="3"/>
  <c r="G12" i="3"/>
  <c r="G11" i="3"/>
  <c r="G10" i="3"/>
  <c r="G9" i="3"/>
  <c r="G8" i="3"/>
  <c r="G7" i="3"/>
  <c r="G6" i="3"/>
  <c r="G5" i="3"/>
  <c r="G4" i="3"/>
  <c r="G21" i="2"/>
  <c r="G2" i="3" l="1"/>
  <c r="G19" i="2"/>
  <c r="G17" i="2" l="1"/>
  <c r="G18" i="2"/>
  <c r="G16" i="2"/>
  <c r="G15" i="2"/>
  <c r="G14" i="2"/>
  <c r="G13" i="2"/>
  <c r="G12" i="2"/>
  <c r="G11" i="2"/>
  <c r="G5" i="2"/>
  <c r="G6" i="2"/>
  <c r="G7" i="2"/>
  <c r="G8" i="2"/>
  <c r="G9" i="2"/>
  <c r="G10" i="2"/>
  <c r="G4" i="2"/>
  <c r="G2" i="2" l="1"/>
</calcChain>
</file>

<file path=xl/sharedStrings.xml><?xml version="1.0" encoding="utf-8"?>
<sst xmlns="http://schemas.openxmlformats.org/spreadsheetml/2006/main" count="262" uniqueCount="171">
  <si>
    <t>Arduino Zero Core</t>
  </si>
  <si>
    <t>Pin</t>
  </si>
  <si>
    <t>Name</t>
  </si>
  <si>
    <t>Part A</t>
  </si>
  <si>
    <t>Part B</t>
  </si>
  <si>
    <t>Part C</t>
  </si>
  <si>
    <t>Termination</t>
  </si>
  <si>
    <t>Crystal-1</t>
  </si>
  <si>
    <t>32.768KHz Crystal</t>
  </si>
  <si>
    <t>Description</t>
  </si>
  <si>
    <t>Pins 1 &amp; 2 determine the reference clock for the processor. Note that this helps the processor be accurate. I.e. the ARM Cortex M0+ doesn't run at 32KHz.</t>
  </si>
  <si>
    <t>Analog 0</t>
  </si>
  <si>
    <t>A0</t>
  </si>
  <si>
    <t>AREF</t>
  </si>
  <si>
    <t>100nF</t>
  </si>
  <si>
    <t>4.7uF</t>
  </si>
  <si>
    <t>6.8pF</t>
  </si>
  <si>
    <t>8.6pF</t>
  </si>
  <si>
    <t xml:space="preserve">The two parallel capacitors work to help for high frequency impedence. With real parts, the two capacitors together handle different frequencies that each can't handle alone. </t>
  </si>
  <si>
    <t xml:space="preserve">NOTE: This spreadsheet lists PARTS, not WIRING. </t>
  </si>
  <si>
    <t>GND</t>
  </si>
  <si>
    <t>Analog GND</t>
  </si>
  <si>
    <t>Analog VDD</t>
  </si>
  <si>
    <t>BLM18PG471SN1</t>
  </si>
  <si>
    <t>10uF</t>
  </si>
  <si>
    <t>My GUESS is that this smooths out the output from the switching regulator. Confirm if needed or wanted. Potentially remove AREF components.</t>
  </si>
  <si>
    <t>Analog-1</t>
  </si>
  <si>
    <t>Analog-2</t>
  </si>
  <si>
    <t>Analog-3</t>
  </si>
  <si>
    <t>Analog-4</t>
  </si>
  <si>
    <t>A1</t>
  </si>
  <si>
    <t>A2</t>
  </si>
  <si>
    <t>A3</t>
  </si>
  <si>
    <t>A4</t>
  </si>
  <si>
    <t>GPIO-2</t>
  </si>
  <si>
    <t>GPIO-3</t>
  </si>
  <si>
    <t>Analog-5</t>
  </si>
  <si>
    <t>A5</t>
  </si>
  <si>
    <t>W4</t>
  </si>
  <si>
    <t>W1</t>
  </si>
  <si>
    <t>W2</t>
  </si>
  <si>
    <t>W3</t>
  </si>
  <si>
    <t>1 TX</t>
  </si>
  <si>
    <t>0 RX</t>
  </si>
  <si>
    <t>Vin</t>
  </si>
  <si>
    <t>GND in</t>
  </si>
  <si>
    <t>VIN</t>
  </si>
  <si>
    <t>Capacitor from Vin to Gnd</t>
  </si>
  <si>
    <t>SPI_MOSI</t>
  </si>
  <si>
    <t>SPI_SCK</t>
  </si>
  <si>
    <t>SPI_MISO</t>
  </si>
  <si>
    <t>GPIO-13</t>
  </si>
  <si>
    <t>W0</t>
  </si>
  <si>
    <t>W5</t>
  </si>
  <si>
    <t>SPI-MISO</t>
  </si>
  <si>
    <t>SPI-SCK</t>
  </si>
  <si>
    <t>SPI-MOSI</t>
  </si>
  <si>
    <t>Any GND</t>
  </si>
  <si>
    <t>N/C</t>
  </si>
  <si>
    <t>DBG-MOSI</t>
  </si>
  <si>
    <t>DBG-SCK</t>
  </si>
  <si>
    <t>DBG-SS</t>
  </si>
  <si>
    <t>DBG-MISO</t>
  </si>
  <si>
    <t>These were connected to the debugger. Some of it probably is still pseudo functional, but not all of it. See my rocket control board from last year for additional info. May "relabel" them.</t>
  </si>
  <si>
    <t>W6</t>
  </si>
  <si>
    <t>GPIO-01</t>
  </si>
  <si>
    <t>7 (and ATN?)</t>
  </si>
  <si>
    <t>Pin 7 is also connected to the "ATN" pin, which seems to do nothing at the same time. Wtf arduino????</t>
  </si>
  <si>
    <t>SDA</t>
  </si>
  <si>
    <t>SCL</t>
  </si>
  <si>
    <t>4.7k</t>
  </si>
  <si>
    <t>Both have the pads for a pull up resistor, but no connection. Neutrino has a connection (odd). Perhaps include this to limit problems?</t>
  </si>
  <si>
    <t>USB-N</t>
  </si>
  <si>
    <t>USB-P</t>
  </si>
  <si>
    <t>GND-IO</t>
  </si>
  <si>
    <t>VDD-IO</t>
  </si>
  <si>
    <t>Any VDD</t>
  </si>
  <si>
    <t>TXD</t>
  </si>
  <si>
    <t>RXD</t>
  </si>
  <si>
    <t>TX</t>
  </si>
  <si>
    <t>RX</t>
  </si>
  <si>
    <t>Former serial line for the debugger. I think this can still be used.</t>
  </si>
  <si>
    <t>TX LED</t>
  </si>
  <si>
    <t>RX LED</t>
  </si>
  <si>
    <t>Disconnected on Neutrino</t>
  </si>
  <si>
    <t>PROG-1</t>
  </si>
  <si>
    <t>PROG-2</t>
  </si>
  <si>
    <t>VDD-IN</t>
  </si>
  <si>
    <t>3.3V</t>
  </si>
  <si>
    <t>VDD-CORE</t>
  </si>
  <si>
    <t>Reset</t>
  </si>
  <si>
    <t>USB Host Enable</t>
  </si>
  <si>
    <t>SWD-9</t>
  </si>
  <si>
    <t>SWD-10</t>
  </si>
  <si>
    <t>SWD-6</t>
  </si>
  <si>
    <t>Button</t>
  </si>
  <si>
    <t>Part Name</t>
  </si>
  <si>
    <t>MFG Name</t>
  </si>
  <si>
    <t>Price</t>
  </si>
  <si>
    <t>Count</t>
  </si>
  <si>
    <t>Desc/Use</t>
  </si>
  <si>
    <t>ATSAML21G18B-AUT</t>
  </si>
  <si>
    <t>ARM Cortex M0+</t>
  </si>
  <si>
    <t>Package</t>
  </si>
  <si>
    <t>TQFP-48</t>
  </si>
  <si>
    <t>Processor for the rocket control board</t>
  </si>
  <si>
    <t>ABS25-32.768KHZ-6-T</t>
  </si>
  <si>
    <t>Crystal</t>
  </si>
  <si>
    <t>4-SOJ</t>
  </si>
  <si>
    <t>Osc Crystal (see page 983 of Cortex Manual)</t>
  </si>
  <si>
    <t>CL10C6R8BB8NNNC</t>
  </si>
  <si>
    <t>Crystal Caps</t>
  </si>
  <si>
    <t>0603 (1608 Metric)</t>
  </si>
  <si>
    <t>Osc Crystal Capacitor</t>
  </si>
  <si>
    <t>CL10F104ZO8NNNC</t>
  </si>
  <si>
    <t>AREF 4.7uF</t>
  </si>
  <si>
    <t>CL10B475KQ8NQNC</t>
  </si>
  <si>
    <t>AREF 4.7uF to ground (filter)</t>
  </si>
  <si>
    <t>CL10A106MQ8NNNC</t>
  </si>
  <si>
    <t>VDD-Analog Inductor</t>
  </si>
  <si>
    <t>BLM18PG471SN1D</t>
  </si>
  <si>
    <t>VDD-Analog Ferrite bead 3.3v Filter</t>
  </si>
  <si>
    <t>Price Comp</t>
  </si>
  <si>
    <t>Total</t>
  </si>
  <si>
    <t>Power LED</t>
  </si>
  <si>
    <t>APTD1608ZGC</t>
  </si>
  <si>
    <t xml:space="preserve">Lights up when the board is powered up. </t>
  </si>
  <si>
    <t>LED Resistor</t>
  </si>
  <si>
    <t>RC1608J331CS</t>
  </si>
  <si>
    <t>Prevents the power led from burning up</t>
  </si>
  <si>
    <t>SDA SCL Pullup</t>
  </si>
  <si>
    <t>RC1608J472CS</t>
  </si>
  <si>
    <t>Makes the SDA and SCL lines work</t>
  </si>
  <si>
    <t>AREF 100nF
VDD-Analog 100nF
VDDIO-1
VDDIO-2
VDDIN
VDDCORE</t>
  </si>
  <si>
    <t>AREF 100nF to ground (filter)
VDD-Analog 100nF to ground (filter)
VDDIO-1 to GND (filter)
VDDIO-2 to GND (filter)
VDDIN to GND (filter)
VDDCORE to GND (filter)</t>
  </si>
  <si>
    <t>Micro USB Connector</t>
  </si>
  <si>
    <t>10118194-0001LF</t>
  </si>
  <si>
    <t>Custom</t>
  </si>
  <si>
    <t>Put it on the edge of the board</t>
  </si>
  <si>
    <t>Regulator</t>
  </si>
  <si>
    <t>TPS62172DSGR</t>
  </si>
  <si>
    <t>8-WFDFN Exposed Pad</t>
  </si>
  <si>
    <t>Switching voltage regulator</t>
  </si>
  <si>
    <t>2.2uH Inductor</t>
  </si>
  <si>
    <t>22uF</t>
  </si>
  <si>
    <t>VDD-Analog 10uF
Regulator 10uF</t>
  </si>
  <si>
    <t>VDD-Analog 10uF to ground (filter)
Regulator power supply input</t>
  </si>
  <si>
    <t>100k</t>
  </si>
  <si>
    <t>Regulator output cap</t>
  </si>
  <si>
    <t>Regulator resistor</t>
  </si>
  <si>
    <t>Regulator Inductor</t>
  </si>
  <si>
    <t>Library Status</t>
  </si>
  <si>
    <t>Complete</t>
  </si>
  <si>
    <t>CL10A226MQ8NRNC</t>
  </si>
  <si>
    <t>RC0603JR-07100KL</t>
  </si>
  <si>
    <t>GLFR1608T2R2M-LR</t>
  </si>
  <si>
    <t>Regulator Diode</t>
  </si>
  <si>
    <t>CTS05S40L3FCT-ND</t>
  </si>
  <si>
    <t>SOD-882</t>
  </si>
  <si>
    <t>Diode between USB and VIN-(Unregulated)</t>
  </si>
  <si>
    <t>CL05A104KP5NNNC</t>
  </si>
  <si>
    <t>VDDIO-1
VDDIO-2</t>
  </si>
  <si>
    <t>0402 (1005 Metric)</t>
  </si>
  <si>
    <t>VDDIO-1 to GND (filter)
VDDIO-2 to GND (filter)</t>
  </si>
  <si>
    <t>CL05A474KP5NNNC</t>
  </si>
  <si>
    <t>AREF 4.7uF to GND (filter)</t>
  </si>
  <si>
    <t>VDDIO-1
VDDIO-2
VDDIN
VDDCORE
AREF 100nF
VDD-Analog 100nF</t>
  </si>
  <si>
    <t>VDDIO-1 to GND (filter)
VDDIO-2 to GND (filter)
VDDIN to GND (filter)
VDDCORE to GND (filter)
AREF 100nF to GND (filter)
VDD-Analog 100nF to ground (filter)</t>
  </si>
  <si>
    <t>CL05A106MP5NUNC</t>
  </si>
  <si>
    <t>VDD-Analog 1-uF to ground (filter)
Regulator Power Supply Input</t>
  </si>
  <si>
    <t>CL05A226MQ5QUNC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</si>
</sst>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4" workbookViewId="0">
      <selection activeCell="G44" sqref="G44"/>
    </sheetView>
  </sheetViews>
  <sheetFormatPr defaultColWidth="0" defaultRowHeight="14.25" zeroHeight="1" x14ac:dyDescent="0.45"/>
  <cols>
    <col min="1" max="1" width="3.86328125" style="1" bestFit="1" customWidth="1"/>
    <col min="2" max="2" width="11.59765625" style="1" bestFit="1" customWidth="1"/>
    <col min="3" max="3" width="11.86328125" style="1" bestFit="1" customWidth="1"/>
    <col min="4" max="4" width="16.3984375" style="1" bestFit="1" customWidth="1"/>
    <col min="5" max="6" width="6.1328125" style="1" bestFit="1" customWidth="1"/>
    <col min="7" max="7" width="168.86328125" style="1" bestFit="1" customWidth="1"/>
    <col min="8" max="16384" width="9.1328125" style="1" hidden="1"/>
  </cols>
  <sheetData>
    <row r="1" spans="1:7" x14ac:dyDescent="0.45">
      <c r="A1" s="3" t="s">
        <v>0</v>
      </c>
      <c r="B1" s="3"/>
      <c r="C1" s="3"/>
      <c r="D1" s="3"/>
      <c r="E1" s="3"/>
      <c r="F1" s="3"/>
      <c r="G1" s="3"/>
    </row>
    <row r="2" spans="1:7" x14ac:dyDescent="0.45">
      <c r="A2" s="3" t="s">
        <v>19</v>
      </c>
      <c r="B2" s="3"/>
      <c r="C2" s="3"/>
      <c r="D2" s="3"/>
      <c r="E2" s="3"/>
      <c r="F2" s="3"/>
      <c r="G2" s="3"/>
    </row>
    <row r="3" spans="1:7" x14ac:dyDescent="0.45">
      <c r="A3" s="1" t="s">
        <v>1</v>
      </c>
      <c r="B3" s="1" t="s">
        <v>2</v>
      </c>
      <c r="C3" s="1" t="s">
        <v>6</v>
      </c>
      <c r="D3" s="1" t="s">
        <v>3</v>
      </c>
      <c r="E3" s="1" t="s">
        <v>4</v>
      </c>
      <c r="F3" s="1" t="s">
        <v>5</v>
      </c>
      <c r="G3" s="1" t="s">
        <v>9</v>
      </c>
    </row>
    <row r="4" spans="1:7" x14ac:dyDescent="0.45">
      <c r="A4" s="1">
        <v>1</v>
      </c>
      <c r="B4" s="3" t="s">
        <v>7</v>
      </c>
      <c r="C4" s="3"/>
      <c r="D4" s="3" t="s">
        <v>8</v>
      </c>
      <c r="E4" s="3" t="s">
        <v>16</v>
      </c>
      <c r="F4" s="3" t="s">
        <v>17</v>
      </c>
      <c r="G4" s="3" t="s">
        <v>10</v>
      </c>
    </row>
    <row r="5" spans="1:7" x14ac:dyDescent="0.45">
      <c r="A5" s="1">
        <v>2</v>
      </c>
      <c r="B5" s="3"/>
      <c r="C5" s="3"/>
      <c r="D5" s="3"/>
      <c r="E5" s="3"/>
      <c r="F5" s="3"/>
      <c r="G5" s="3"/>
    </row>
    <row r="6" spans="1:7" x14ac:dyDescent="0.45">
      <c r="A6" s="1">
        <v>3</v>
      </c>
      <c r="B6" s="1" t="s">
        <v>11</v>
      </c>
      <c r="C6" s="1" t="s">
        <v>12</v>
      </c>
    </row>
    <row r="7" spans="1:7" x14ac:dyDescent="0.45">
      <c r="A7" s="1">
        <v>4</v>
      </c>
      <c r="B7" s="1" t="s">
        <v>13</v>
      </c>
      <c r="C7" s="1" t="s">
        <v>13</v>
      </c>
      <c r="D7" s="1" t="s">
        <v>15</v>
      </c>
      <c r="E7" s="1" t="s">
        <v>14</v>
      </c>
      <c r="G7" s="1" t="s">
        <v>18</v>
      </c>
    </row>
    <row r="8" spans="1:7" x14ac:dyDescent="0.45">
      <c r="A8" s="1">
        <v>5</v>
      </c>
      <c r="B8" s="1" t="s">
        <v>21</v>
      </c>
      <c r="C8" s="1" t="s">
        <v>57</v>
      </c>
    </row>
    <row r="9" spans="1:7" x14ac:dyDescent="0.45">
      <c r="A9" s="1">
        <v>6</v>
      </c>
      <c r="B9" s="1" t="s">
        <v>22</v>
      </c>
      <c r="C9" s="1" t="s">
        <v>76</v>
      </c>
      <c r="D9" s="1" t="s">
        <v>23</v>
      </c>
      <c r="E9" s="1" t="s">
        <v>14</v>
      </c>
      <c r="F9" s="1" t="s">
        <v>24</v>
      </c>
      <c r="G9" s="1" t="s">
        <v>25</v>
      </c>
    </row>
    <row r="10" spans="1:7" x14ac:dyDescent="0.45">
      <c r="A10" s="1">
        <v>7</v>
      </c>
      <c r="B10" s="1" t="s">
        <v>26</v>
      </c>
      <c r="C10" s="1" t="s">
        <v>30</v>
      </c>
    </row>
    <row r="11" spans="1:7" x14ac:dyDescent="0.45">
      <c r="A11" s="1">
        <v>8</v>
      </c>
      <c r="B11" s="1" t="s">
        <v>27</v>
      </c>
      <c r="C11" s="1" t="s">
        <v>31</v>
      </c>
    </row>
    <row r="12" spans="1:7" x14ac:dyDescent="0.45">
      <c r="A12" s="1">
        <v>9</v>
      </c>
      <c r="B12" s="1" t="s">
        <v>28</v>
      </c>
      <c r="C12" s="1" t="s">
        <v>32</v>
      </c>
    </row>
    <row r="13" spans="1:7" x14ac:dyDescent="0.45">
      <c r="A13" s="1">
        <v>10</v>
      </c>
      <c r="B13" s="1" t="s">
        <v>29</v>
      </c>
      <c r="C13" s="1" t="s">
        <v>33</v>
      </c>
    </row>
    <row r="14" spans="1:7" x14ac:dyDescent="0.45">
      <c r="A14" s="1">
        <v>11</v>
      </c>
      <c r="B14" s="1" t="s">
        <v>34</v>
      </c>
      <c r="C14" s="1">
        <v>8</v>
      </c>
    </row>
    <row r="15" spans="1:7" x14ac:dyDescent="0.45">
      <c r="A15" s="1">
        <v>12</v>
      </c>
      <c r="B15" s="1" t="s">
        <v>35</v>
      </c>
      <c r="C15" s="1">
        <v>9</v>
      </c>
    </row>
    <row r="16" spans="1:7" x14ac:dyDescent="0.45">
      <c r="A16" s="1">
        <v>13</v>
      </c>
      <c r="B16" s="1" t="s">
        <v>38</v>
      </c>
      <c r="C16" s="1">
        <v>2</v>
      </c>
    </row>
    <row r="17" spans="1:7" x14ac:dyDescent="0.45">
      <c r="A17" s="1">
        <v>14</v>
      </c>
      <c r="B17" s="1" t="s">
        <v>39</v>
      </c>
      <c r="C17" s="1">
        <v>3</v>
      </c>
    </row>
    <row r="18" spans="1:7" x14ac:dyDescent="0.45">
      <c r="A18" s="1">
        <v>15</v>
      </c>
      <c r="B18" s="1" t="s">
        <v>40</v>
      </c>
      <c r="C18" s="1" t="s">
        <v>42</v>
      </c>
    </row>
    <row r="19" spans="1:7" x14ac:dyDescent="0.45">
      <c r="A19" s="1">
        <v>16</v>
      </c>
      <c r="B19" s="1" t="s">
        <v>41</v>
      </c>
      <c r="C19" s="1" t="s">
        <v>43</v>
      </c>
    </row>
    <row r="20" spans="1:7" x14ac:dyDescent="0.45">
      <c r="A20" s="1">
        <v>17</v>
      </c>
      <c r="B20" s="1" t="s">
        <v>44</v>
      </c>
      <c r="C20" s="1" t="s">
        <v>46</v>
      </c>
      <c r="D20" s="3" t="s">
        <v>14</v>
      </c>
      <c r="G20" s="3" t="s">
        <v>47</v>
      </c>
    </row>
    <row r="21" spans="1:7" x14ac:dyDescent="0.45">
      <c r="A21" s="1">
        <v>18</v>
      </c>
      <c r="B21" s="1" t="s">
        <v>45</v>
      </c>
      <c r="C21" s="1" t="s">
        <v>20</v>
      </c>
      <c r="D21" s="3"/>
      <c r="G21" s="3"/>
    </row>
    <row r="22" spans="1:7" x14ac:dyDescent="0.45">
      <c r="A22" s="1">
        <v>19</v>
      </c>
      <c r="B22" s="1" t="s">
        <v>48</v>
      </c>
      <c r="C22" s="1" t="s">
        <v>56</v>
      </c>
    </row>
    <row r="23" spans="1:7" x14ac:dyDescent="0.45">
      <c r="A23" s="1">
        <v>20</v>
      </c>
      <c r="B23" s="1" t="s">
        <v>49</v>
      </c>
      <c r="C23" s="1" t="s">
        <v>55</v>
      </c>
    </row>
    <row r="24" spans="1:7" x14ac:dyDescent="0.45">
      <c r="A24" s="1">
        <v>21</v>
      </c>
      <c r="B24" s="1" t="s">
        <v>50</v>
      </c>
      <c r="C24" s="1" t="s">
        <v>54</v>
      </c>
    </row>
    <row r="25" spans="1:7" x14ac:dyDescent="0.45">
      <c r="A25" s="1">
        <v>22</v>
      </c>
      <c r="B25" s="1" t="s">
        <v>51</v>
      </c>
      <c r="C25" s="1" t="s">
        <v>58</v>
      </c>
    </row>
    <row r="26" spans="1:7" x14ac:dyDescent="0.45">
      <c r="A26" s="1">
        <v>23</v>
      </c>
      <c r="B26" s="1" t="s">
        <v>52</v>
      </c>
      <c r="C26" s="1">
        <v>4</v>
      </c>
    </row>
    <row r="27" spans="1:7" x14ac:dyDescent="0.45">
      <c r="A27" s="1">
        <v>24</v>
      </c>
      <c r="B27" s="1" t="s">
        <v>53</v>
      </c>
      <c r="C27" s="1">
        <v>5</v>
      </c>
    </row>
    <row r="28" spans="1:7" x14ac:dyDescent="0.45">
      <c r="A28" s="1">
        <v>25</v>
      </c>
      <c r="B28" s="1" t="s">
        <v>59</v>
      </c>
      <c r="C28" s="1">
        <v>11</v>
      </c>
      <c r="G28" s="3" t="s">
        <v>63</v>
      </c>
    </row>
    <row r="29" spans="1:7" x14ac:dyDescent="0.45">
      <c r="A29" s="1">
        <v>26</v>
      </c>
      <c r="B29" s="1" t="s">
        <v>60</v>
      </c>
      <c r="C29" s="1">
        <v>13</v>
      </c>
      <c r="G29" s="3"/>
    </row>
    <row r="30" spans="1:7" x14ac:dyDescent="0.45">
      <c r="A30" s="1">
        <v>27</v>
      </c>
      <c r="B30" s="1" t="s">
        <v>61</v>
      </c>
      <c r="C30" s="1">
        <v>10</v>
      </c>
      <c r="G30" s="3"/>
    </row>
    <row r="31" spans="1:7" x14ac:dyDescent="0.45">
      <c r="A31" s="1">
        <v>28</v>
      </c>
      <c r="B31" s="1" t="s">
        <v>62</v>
      </c>
      <c r="C31" s="1">
        <v>12</v>
      </c>
      <c r="G31" s="3"/>
    </row>
    <row r="32" spans="1:7" x14ac:dyDescent="0.45">
      <c r="A32" s="1">
        <v>29</v>
      </c>
      <c r="B32" s="1" t="s">
        <v>64</v>
      </c>
      <c r="C32" s="1">
        <v>6</v>
      </c>
    </row>
    <row r="33" spans="1:7" x14ac:dyDescent="0.45">
      <c r="A33" s="1">
        <v>30</v>
      </c>
      <c r="B33" s="1" t="s">
        <v>65</v>
      </c>
      <c r="C33" s="1" t="s">
        <v>66</v>
      </c>
      <c r="G33" s="1" t="s">
        <v>67</v>
      </c>
    </row>
    <row r="34" spans="1:7" x14ac:dyDescent="0.45">
      <c r="A34" s="1">
        <v>31</v>
      </c>
      <c r="B34" s="1" t="s">
        <v>68</v>
      </c>
      <c r="C34" s="1" t="s">
        <v>68</v>
      </c>
      <c r="D34" s="1" t="s">
        <v>70</v>
      </c>
      <c r="G34" s="3" t="s">
        <v>71</v>
      </c>
    </row>
    <row r="35" spans="1:7" x14ac:dyDescent="0.45">
      <c r="A35" s="1">
        <v>32</v>
      </c>
      <c r="B35" s="1" t="s">
        <v>69</v>
      </c>
      <c r="C35" s="1" t="s">
        <v>69</v>
      </c>
      <c r="D35" s="1" t="s">
        <v>70</v>
      </c>
      <c r="G35" s="3"/>
    </row>
    <row r="36" spans="1:7" x14ac:dyDescent="0.45">
      <c r="A36" s="1">
        <v>33</v>
      </c>
      <c r="B36" s="1" t="s">
        <v>72</v>
      </c>
    </row>
    <row r="37" spans="1:7" x14ac:dyDescent="0.45">
      <c r="A37" s="1">
        <v>34</v>
      </c>
      <c r="B37" s="1" t="s">
        <v>73</v>
      </c>
    </row>
    <row r="38" spans="1:7" x14ac:dyDescent="0.45">
      <c r="A38" s="1">
        <v>35</v>
      </c>
      <c r="B38" s="1" t="s">
        <v>74</v>
      </c>
      <c r="C38" s="1" t="s">
        <v>57</v>
      </c>
      <c r="D38" s="3" t="s">
        <v>14</v>
      </c>
    </row>
    <row r="39" spans="1:7" x14ac:dyDescent="0.45">
      <c r="A39" s="1">
        <v>36</v>
      </c>
      <c r="B39" s="1" t="s">
        <v>75</v>
      </c>
      <c r="C39" s="1" t="s">
        <v>76</v>
      </c>
      <c r="D39" s="3"/>
    </row>
    <row r="40" spans="1:7" x14ac:dyDescent="0.45">
      <c r="A40" s="1">
        <v>37</v>
      </c>
      <c r="B40" s="1" t="s">
        <v>77</v>
      </c>
      <c r="C40" s="1" t="s">
        <v>79</v>
      </c>
      <c r="G40" s="3" t="s">
        <v>81</v>
      </c>
    </row>
    <row r="41" spans="1:7" x14ac:dyDescent="0.45">
      <c r="A41" s="1">
        <v>38</v>
      </c>
      <c r="B41" s="1" t="s">
        <v>78</v>
      </c>
      <c r="C41" s="1" t="s">
        <v>80</v>
      </c>
      <c r="G41" s="3"/>
    </row>
    <row r="42" spans="1:7" x14ac:dyDescent="0.45">
      <c r="A42" s="1">
        <v>39</v>
      </c>
      <c r="B42" s="1" t="s">
        <v>82</v>
      </c>
      <c r="G42" s="1" t="s">
        <v>84</v>
      </c>
    </row>
    <row r="43" spans="1:7" x14ac:dyDescent="0.45">
      <c r="A43" s="1">
        <v>40</v>
      </c>
      <c r="B43" s="1" t="s">
        <v>90</v>
      </c>
      <c r="C43" s="1" t="s">
        <v>94</v>
      </c>
      <c r="G43" s="1" t="s">
        <v>95</v>
      </c>
    </row>
    <row r="44" spans="1:7" x14ac:dyDescent="0.45">
      <c r="A44" s="1">
        <v>41</v>
      </c>
      <c r="B44" s="1" t="s">
        <v>91</v>
      </c>
    </row>
    <row r="45" spans="1:7" x14ac:dyDescent="0.45">
      <c r="A45" s="1">
        <v>42</v>
      </c>
      <c r="B45" s="1" t="s">
        <v>20</v>
      </c>
    </row>
    <row r="46" spans="1:7" x14ac:dyDescent="0.45">
      <c r="A46" s="1">
        <v>43</v>
      </c>
      <c r="B46" s="1" t="s">
        <v>89</v>
      </c>
      <c r="D46" s="1" t="s">
        <v>14</v>
      </c>
    </row>
    <row r="47" spans="1:7" x14ac:dyDescent="0.45">
      <c r="A47" s="1">
        <v>44</v>
      </c>
      <c r="B47" s="1" t="s">
        <v>87</v>
      </c>
      <c r="C47" s="1" t="s">
        <v>88</v>
      </c>
      <c r="D47" s="1" t="s">
        <v>14</v>
      </c>
    </row>
    <row r="48" spans="1:7" x14ac:dyDescent="0.45">
      <c r="A48" s="1">
        <v>45</v>
      </c>
      <c r="B48" s="1" t="s">
        <v>85</v>
      </c>
      <c r="C48" s="1" t="s">
        <v>92</v>
      </c>
    </row>
    <row r="49" spans="1:7" x14ac:dyDescent="0.45">
      <c r="A49" s="1">
        <v>46</v>
      </c>
      <c r="B49" s="1" t="s">
        <v>86</v>
      </c>
      <c r="C49" s="1" t="s">
        <v>93</v>
      </c>
    </row>
    <row r="50" spans="1:7" x14ac:dyDescent="0.45">
      <c r="A50" s="1">
        <v>47</v>
      </c>
      <c r="B50" s="1" t="s">
        <v>36</v>
      </c>
      <c r="C50" s="1" t="s">
        <v>37</v>
      </c>
    </row>
    <row r="51" spans="1:7" x14ac:dyDescent="0.45">
      <c r="A51" s="1">
        <v>48</v>
      </c>
      <c r="B51" s="1" t="s">
        <v>83</v>
      </c>
      <c r="G51" s="1" t="s">
        <v>84</v>
      </c>
    </row>
  </sheetData>
  <mergeCells count="14">
    <mergeCell ref="A1:G1"/>
    <mergeCell ref="A2:G2"/>
    <mergeCell ref="G40:G41"/>
    <mergeCell ref="B4:B5"/>
    <mergeCell ref="D4:D5"/>
    <mergeCell ref="E4:E5"/>
    <mergeCell ref="F4:F5"/>
    <mergeCell ref="G4:G5"/>
    <mergeCell ref="C4:C5"/>
    <mergeCell ref="D20:D21"/>
    <mergeCell ref="G20:G21"/>
    <mergeCell ref="G28:G31"/>
    <mergeCell ref="G34:G35"/>
    <mergeCell ref="D38: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22" sqref="A1:XFD1048576"/>
    </sheetView>
  </sheetViews>
  <sheetFormatPr defaultRowHeight="14.25" x14ac:dyDescent="0.45"/>
  <cols>
    <col min="1" max="1" width="23.3984375" customWidth="1"/>
    <col min="2" max="2" width="19.86328125" bestFit="1" customWidth="1"/>
    <col min="3" max="3" width="21.1328125" bestFit="1" customWidth="1"/>
    <col min="4" max="4" width="8.3984375" bestFit="1" customWidth="1"/>
    <col min="5" max="5" width="6.265625" bestFit="1" customWidth="1"/>
    <col min="6" max="6" width="40.265625" bestFit="1" customWidth="1"/>
    <col min="7" max="7" width="11" bestFit="1" customWidth="1"/>
    <col min="8" max="8" width="10.3984375" bestFit="1" customWidth="1"/>
  </cols>
  <sheetData>
    <row r="1" spans="1:8" x14ac:dyDescent="0.45">
      <c r="D1" t="s">
        <v>123</v>
      </c>
      <c r="G1" t="s">
        <v>123</v>
      </c>
    </row>
    <row r="2" spans="1:8" x14ac:dyDescent="0.45">
      <c r="G2">
        <f>SUM(G4:G50)</f>
        <v>13.139999999999999</v>
      </c>
    </row>
    <row r="3" spans="1:8" x14ac:dyDescent="0.45">
      <c r="A3" t="s">
        <v>96</v>
      </c>
      <c r="B3" t="s">
        <v>97</v>
      </c>
      <c r="C3" t="s">
        <v>103</v>
      </c>
      <c r="D3" t="s">
        <v>98</v>
      </c>
      <c r="E3" t="s">
        <v>99</v>
      </c>
      <c r="F3" t="s">
        <v>100</v>
      </c>
      <c r="G3" t="s">
        <v>122</v>
      </c>
      <c r="H3" t="s">
        <v>151</v>
      </c>
    </row>
    <row r="4" spans="1:8" x14ac:dyDescent="0.45">
      <c r="A4" t="s">
        <v>102</v>
      </c>
      <c r="B4" t="s">
        <v>101</v>
      </c>
      <c r="C4" t="s">
        <v>104</v>
      </c>
      <c r="D4">
        <v>7.23</v>
      </c>
      <c r="E4">
        <v>1</v>
      </c>
      <c r="F4" t="s">
        <v>105</v>
      </c>
      <c r="G4">
        <f>D4*E4</f>
        <v>7.23</v>
      </c>
      <c r="H4" t="s">
        <v>152</v>
      </c>
    </row>
    <row r="5" spans="1:8" x14ac:dyDescent="0.45">
      <c r="A5" t="s">
        <v>107</v>
      </c>
      <c r="B5" t="s">
        <v>106</v>
      </c>
      <c r="C5" t="s">
        <v>108</v>
      </c>
      <c r="D5">
        <v>0.43</v>
      </c>
      <c r="E5">
        <v>1</v>
      </c>
      <c r="F5" t="s">
        <v>109</v>
      </c>
      <c r="G5">
        <f t="shared" ref="G5:G19" si="0">D5*E5</f>
        <v>0.43</v>
      </c>
    </row>
    <row r="6" spans="1:8" x14ac:dyDescent="0.45">
      <c r="A6" t="s">
        <v>111</v>
      </c>
      <c r="B6" t="s">
        <v>110</v>
      </c>
      <c r="C6" t="s">
        <v>112</v>
      </c>
      <c r="D6">
        <v>0.1</v>
      </c>
      <c r="E6">
        <v>2</v>
      </c>
      <c r="F6" t="s">
        <v>113</v>
      </c>
      <c r="G6">
        <f t="shared" si="0"/>
        <v>0.2</v>
      </c>
    </row>
    <row r="7" spans="1:8" ht="85.5" x14ac:dyDescent="0.45">
      <c r="A7" s="2" t="s">
        <v>133</v>
      </c>
      <c r="B7" t="s">
        <v>114</v>
      </c>
      <c r="C7" t="s">
        <v>112</v>
      </c>
      <c r="D7">
        <v>0.1</v>
      </c>
      <c r="E7">
        <v>6</v>
      </c>
      <c r="F7" s="2" t="s">
        <v>134</v>
      </c>
      <c r="G7">
        <f t="shared" si="0"/>
        <v>0.60000000000000009</v>
      </c>
    </row>
    <row r="8" spans="1:8" x14ac:dyDescent="0.45">
      <c r="A8" t="s">
        <v>115</v>
      </c>
      <c r="B8" t="s">
        <v>116</v>
      </c>
      <c r="C8" t="s">
        <v>112</v>
      </c>
      <c r="D8">
        <v>0.1</v>
      </c>
      <c r="E8">
        <v>1</v>
      </c>
      <c r="F8" t="s">
        <v>117</v>
      </c>
      <c r="G8">
        <f t="shared" si="0"/>
        <v>0.1</v>
      </c>
    </row>
    <row r="9" spans="1:8" ht="28.5" x14ac:dyDescent="0.45">
      <c r="A9" s="2" t="s">
        <v>145</v>
      </c>
      <c r="B9" t="s">
        <v>118</v>
      </c>
      <c r="C9" t="s">
        <v>112</v>
      </c>
      <c r="D9">
        <v>0.18</v>
      </c>
      <c r="E9">
        <v>2</v>
      </c>
      <c r="F9" s="2" t="s">
        <v>146</v>
      </c>
      <c r="G9">
        <f t="shared" si="0"/>
        <v>0.36</v>
      </c>
    </row>
    <row r="10" spans="1:8" x14ac:dyDescent="0.45">
      <c r="A10" t="s">
        <v>119</v>
      </c>
      <c r="B10" t="s">
        <v>120</v>
      </c>
      <c r="C10" t="s">
        <v>112</v>
      </c>
      <c r="D10">
        <v>0.1</v>
      </c>
      <c r="E10">
        <v>1</v>
      </c>
      <c r="F10" t="s">
        <v>121</v>
      </c>
      <c r="G10">
        <f t="shared" si="0"/>
        <v>0.1</v>
      </c>
    </row>
    <row r="11" spans="1:8" x14ac:dyDescent="0.45">
      <c r="A11" t="s">
        <v>124</v>
      </c>
      <c r="B11" t="s">
        <v>125</v>
      </c>
      <c r="C11" t="s">
        <v>112</v>
      </c>
      <c r="D11">
        <v>0.64</v>
      </c>
      <c r="E11">
        <v>1</v>
      </c>
      <c r="F11" t="s">
        <v>126</v>
      </c>
      <c r="G11">
        <f t="shared" si="0"/>
        <v>0.64</v>
      </c>
    </row>
    <row r="12" spans="1:8" x14ac:dyDescent="0.45">
      <c r="A12" t="s">
        <v>127</v>
      </c>
      <c r="B12" t="s">
        <v>128</v>
      </c>
      <c r="C12" t="s">
        <v>112</v>
      </c>
      <c r="D12">
        <v>0.1</v>
      </c>
      <c r="E12">
        <v>1</v>
      </c>
      <c r="F12" t="s">
        <v>129</v>
      </c>
      <c r="G12">
        <f t="shared" si="0"/>
        <v>0.1</v>
      </c>
    </row>
    <row r="13" spans="1:8" x14ac:dyDescent="0.45">
      <c r="A13" t="s">
        <v>130</v>
      </c>
      <c r="B13" t="s">
        <v>131</v>
      </c>
      <c r="C13" t="s">
        <v>112</v>
      </c>
      <c r="D13">
        <v>0.1</v>
      </c>
      <c r="E13">
        <v>2</v>
      </c>
      <c r="F13" t="s">
        <v>132</v>
      </c>
      <c r="G13">
        <f t="shared" si="0"/>
        <v>0.2</v>
      </c>
    </row>
    <row r="14" spans="1:8" x14ac:dyDescent="0.45">
      <c r="A14" t="s">
        <v>135</v>
      </c>
      <c r="B14" t="s">
        <v>136</v>
      </c>
      <c r="C14" t="s">
        <v>137</v>
      </c>
      <c r="D14">
        <v>0.46</v>
      </c>
      <c r="E14">
        <v>1</v>
      </c>
      <c r="F14" t="s">
        <v>138</v>
      </c>
      <c r="G14">
        <f t="shared" si="0"/>
        <v>0.46</v>
      </c>
      <c r="H14" t="s">
        <v>152</v>
      </c>
    </row>
    <row r="15" spans="1:8" x14ac:dyDescent="0.45">
      <c r="A15" t="s">
        <v>139</v>
      </c>
      <c r="B15" t="s">
        <v>140</v>
      </c>
      <c r="C15" t="s">
        <v>141</v>
      </c>
      <c r="D15">
        <v>1.56</v>
      </c>
      <c r="E15">
        <v>1</v>
      </c>
      <c r="F15" t="s">
        <v>142</v>
      </c>
      <c r="G15">
        <f t="shared" si="0"/>
        <v>1.56</v>
      </c>
    </row>
    <row r="16" spans="1:8" x14ac:dyDescent="0.45">
      <c r="A16" t="s">
        <v>143</v>
      </c>
      <c r="B16" t="s">
        <v>155</v>
      </c>
      <c r="C16" t="s">
        <v>112</v>
      </c>
      <c r="D16">
        <v>0.27</v>
      </c>
      <c r="E16">
        <v>1</v>
      </c>
      <c r="F16" t="s">
        <v>150</v>
      </c>
      <c r="G16">
        <f t="shared" si="0"/>
        <v>0.27</v>
      </c>
    </row>
    <row r="17" spans="1:7" x14ac:dyDescent="0.45">
      <c r="A17" t="s">
        <v>144</v>
      </c>
      <c r="B17" t="s">
        <v>153</v>
      </c>
      <c r="C17" t="s">
        <v>112</v>
      </c>
      <c r="D17">
        <v>0.24</v>
      </c>
      <c r="E17">
        <v>1</v>
      </c>
      <c r="F17" t="s">
        <v>148</v>
      </c>
      <c r="G17">
        <f t="shared" si="0"/>
        <v>0.24</v>
      </c>
    </row>
    <row r="18" spans="1:7" x14ac:dyDescent="0.45">
      <c r="A18" t="s">
        <v>147</v>
      </c>
      <c r="B18" t="s">
        <v>154</v>
      </c>
      <c r="C18" t="s">
        <v>112</v>
      </c>
      <c r="D18">
        <v>0.1</v>
      </c>
      <c r="E18">
        <v>1</v>
      </c>
      <c r="F18" t="s">
        <v>149</v>
      </c>
      <c r="G18">
        <f t="shared" si="0"/>
        <v>0.1</v>
      </c>
    </row>
    <row r="19" spans="1:7" x14ac:dyDescent="0.45">
      <c r="A19" t="s">
        <v>156</v>
      </c>
      <c r="B19" t="s">
        <v>157</v>
      </c>
      <c r="C19" t="s">
        <v>158</v>
      </c>
      <c r="D19">
        <v>0.35</v>
      </c>
      <c r="E19">
        <v>1</v>
      </c>
      <c r="F19" t="s">
        <v>159</v>
      </c>
      <c r="G19">
        <f t="shared" si="0"/>
        <v>0.35</v>
      </c>
    </row>
    <row r="21" spans="1:7" ht="28.5" x14ac:dyDescent="0.45">
      <c r="A21" s="2" t="s">
        <v>161</v>
      </c>
      <c r="B21" t="s">
        <v>160</v>
      </c>
      <c r="C21" t="s">
        <v>162</v>
      </c>
      <c r="D21">
        <v>0.1</v>
      </c>
      <c r="E21">
        <v>2</v>
      </c>
      <c r="F21" s="2" t="s">
        <v>163</v>
      </c>
      <c r="G21">
        <f>D21*E21</f>
        <v>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activeCell="D24" sqref="D24"/>
    </sheetView>
  </sheetViews>
  <sheetFormatPr defaultRowHeight="14.25" x14ac:dyDescent="0.45"/>
  <cols>
    <col min="1" max="1" width="23.3984375" customWidth="1"/>
    <col min="2" max="2" width="19.86328125" bestFit="1" customWidth="1"/>
    <col min="3" max="3" width="21.1328125" bestFit="1" customWidth="1"/>
    <col min="4" max="4" width="8.3984375" bestFit="1" customWidth="1"/>
    <col min="5" max="5" width="6.265625" bestFit="1" customWidth="1"/>
    <col min="6" max="6" width="40.265625" bestFit="1" customWidth="1"/>
    <col min="7" max="7" width="11" bestFit="1" customWidth="1"/>
    <col min="8" max="8" width="10.3984375" bestFit="1" customWidth="1"/>
  </cols>
  <sheetData>
    <row r="1" spans="1:7" x14ac:dyDescent="0.45">
      <c r="D1" t="s">
        <v>123</v>
      </c>
      <c r="G1" t="s">
        <v>123</v>
      </c>
    </row>
    <row r="2" spans="1:7" x14ac:dyDescent="0.45">
      <c r="G2">
        <f>SUM(G4:G46)</f>
        <v>13.139999999999999</v>
      </c>
    </row>
    <row r="3" spans="1:7" x14ac:dyDescent="0.45">
      <c r="A3" t="s">
        <v>96</v>
      </c>
      <c r="B3" t="s">
        <v>97</v>
      </c>
      <c r="C3" t="s">
        <v>103</v>
      </c>
      <c r="D3" t="s">
        <v>98</v>
      </c>
      <c r="E3" t="s">
        <v>99</v>
      </c>
      <c r="F3" t="s">
        <v>100</v>
      </c>
      <c r="G3" t="s">
        <v>122</v>
      </c>
    </row>
    <row r="4" spans="1:7" x14ac:dyDescent="0.45">
      <c r="A4" t="s">
        <v>102</v>
      </c>
      <c r="B4" t="s">
        <v>101</v>
      </c>
      <c r="C4" t="s">
        <v>104</v>
      </c>
      <c r="D4">
        <v>7.23</v>
      </c>
      <c r="E4">
        <v>1</v>
      </c>
      <c r="F4" t="s">
        <v>105</v>
      </c>
      <c r="G4">
        <f>D4*E4</f>
        <v>7.23</v>
      </c>
    </row>
    <row r="5" spans="1:7" x14ac:dyDescent="0.45">
      <c r="A5" t="s">
        <v>107</v>
      </c>
      <c r="B5" t="s">
        <v>106</v>
      </c>
      <c r="C5" t="s">
        <v>108</v>
      </c>
      <c r="D5">
        <v>0.43</v>
      </c>
      <c r="E5">
        <v>1</v>
      </c>
      <c r="F5" t="s">
        <v>109</v>
      </c>
      <c r="G5">
        <f t="shared" ref="G5:G15" si="0">D5*E5</f>
        <v>0.43</v>
      </c>
    </row>
    <row r="6" spans="1:7" x14ac:dyDescent="0.45">
      <c r="A6" t="s">
        <v>111</v>
      </c>
      <c r="B6" t="s">
        <v>110</v>
      </c>
      <c r="C6" t="s">
        <v>112</v>
      </c>
      <c r="D6">
        <v>0.1</v>
      </c>
      <c r="E6">
        <v>2</v>
      </c>
      <c r="F6" t="s">
        <v>113</v>
      </c>
      <c r="G6">
        <f t="shared" si="0"/>
        <v>0.2</v>
      </c>
    </row>
    <row r="7" spans="1:7" x14ac:dyDescent="0.45">
      <c r="A7" t="s">
        <v>119</v>
      </c>
      <c r="B7" t="s">
        <v>120</v>
      </c>
      <c r="C7" t="s">
        <v>112</v>
      </c>
      <c r="D7">
        <v>0.1</v>
      </c>
      <c r="E7">
        <v>1</v>
      </c>
      <c r="F7" t="s">
        <v>121</v>
      </c>
      <c r="G7">
        <f t="shared" si="0"/>
        <v>0.1</v>
      </c>
    </row>
    <row r="8" spans="1:7" x14ac:dyDescent="0.45">
      <c r="A8" t="s">
        <v>124</v>
      </c>
      <c r="B8" t="s">
        <v>125</v>
      </c>
      <c r="C8" t="s">
        <v>112</v>
      </c>
      <c r="D8">
        <v>0.64</v>
      </c>
      <c r="E8">
        <v>1</v>
      </c>
      <c r="F8" t="s">
        <v>126</v>
      </c>
      <c r="G8">
        <f t="shared" si="0"/>
        <v>0.64</v>
      </c>
    </row>
    <row r="9" spans="1:7" x14ac:dyDescent="0.45">
      <c r="A9" t="s">
        <v>127</v>
      </c>
      <c r="B9" t="s">
        <v>128</v>
      </c>
      <c r="C9" t="s">
        <v>112</v>
      </c>
      <c r="D9">
        <v>0.1</v>
      </c>
      <c r="E9">
        <v>1</v>
      </c>
      <c r="F9" t="s">
        <v>129</v>
      </c>
      <c r="G9">
        <f t="shared" si="0"/>
        <v>0.1</v>
      </c>
    </row>
    <row r="10" spans="1:7" x14ac:dyDescent="0.45">
      <c r="A10" t="s">
        <v>130</v>
      </c>
      <c r="B10" t="s">
        <v>131</v>
      </c>
      <c r="C10" t="s">
        <v>112</v>
      </c>
      <c r="D10">
        <v>0.1</v>
      </c>
      <c r="E10">
        <v>2</v>
      </c>
      <c r="F10" t="s">
        <v>132</v>
      </c>
      <c r="G10">
        <f t="shared" si="0"/>
        <v>0.2</v>
      </c>
    </row>
    <row r="11" spans="1:7" x14ac:dyDescent="0.45">
      <c r="A11" t="s">
        <v>135</v>
      </c>
      <c r="B11" t="s">
        <v>136</v>
      </c>
      <c r="C11" t="s">
        <v>137</v>
      </c>
      <c r="D11">
        <v>0.46</v>
      </c>
      <c r="E11">
        <v>1</v>
      </c>
      <c r="F11" t="s">
        <v>138</v>
      </c>
      <c r="G11">
        <f t="shared" si="0"/>
        <v>0.46</v>
      </c>
    </row>
    <row r="12" spans="1:7" x14ac:dyDescent="0.45">
      <c r="A12" t="s">
        <v>139</v>
      </c>
      <c r="B12" t="s">
        <v>140</v>
      </c>
      <c r="C12" t="s">
        <v>141</v>
      </c>
      <c r="D12">
        <v>1.56</v>
      </c>
      <c r="E12">
        <v>1</v>
      </c>
      <c r="F12" t="s">
        <v>142</v>
      </c>
      <c r="G12">
        <f t="shared" si="0"/>
        <v>1.56</v>
      </c>
    </row>
    <row r="13" spans="1:7" x14ac:dyDescent="0.45">
      <c r="A13" t="s">
        <v>143</v>
      </c>
      <c r="B13" t="s">
        <v>155</v>
      </c>
      <c r="C13" t="s">
        <v>112</v>
      </c>
      <c r="D13">
        <v>0.27</v>
      </c>
      <c r="E13">
        <v>1</v>
      </c>
      <c r="F13" t="s">
        <v>150</v>
      </c>
      <c r="G13">
        <f t="shared" si="0"/>
        <v>0.27</v>
      </c>
    </row>
    <row r="14" spans="1:7" x14ac:dyDescent="0.45">
      <c r="A14" t="s">
        <v>147</v>
      </c>
      <c r="B14" t="s">
        <v>154</v>
      </c>
      <c r="C14" t="s">
        <v>112</v>
      </c>
      <c r="D14">
        <v>0.1</v>
      </c>
      <c r="E14">
        <v>1</v>
      </c>
      <c r="F14" t="s">
        <v>149</v>
      </c>
      <c r="G14">
        <f t="shared" si="0"/>
        <v>0.1</v>
      </c>
    </row>
    <row r="15" spans="1:7" x14ac:dyDescent="0.45">
      <c r="A15" t="s">
        <v>156</v>
      </c>
      <c r="B15" t="s">
        <v>157</v>
      </c>
      <c r="C15" t="s">
        <v>158</v>
      </c>
      <c r="D15">
        <v>0.35</v>
      </c>
      <c r="E15">
        <v>1</v>
      </c>
      <c r="F15" t="s">
        <v>159</v>
      </c>
      <c r="G15">
        <f t="shared" si="0"/>
        <v>0.35</v>
      </c>
    </row>
    <row r="17" spans="1:7" ht="85.5" x14ac:dyDescent="0.45">
      <c r="A17" s="2" t="s">
        <v>166</v>
      </c>
      <c r="B17" t="s">
        <v>160</v>
      </c>
      <c r="C17" t="s">
        <v>162</v>
      </c>
      <c r="D17">
        <v>0.1</v>
      </c>
      <c r="E17">
        <v>6</v>
      </c>
      <c r="F17" s="2" t="s">
        <v>167</v>
      </c>
      <c r="G17">
        <f>D17*E17</f>
        <v>0.60000000000000009</v>
      </c>
    </row>
    <row r="18" spans="1:7" x14ac:dyDescent="0.45">
      <c r="A18" t="s">
        <v>115</v>
      </c>
      <c r="B18" t="s">
        <v>164</v>
      </c>
      <c r="C18" t="s">
        <v>162</v>
      </c>
      <c r="D18">
        <v>0.1</v>
      </c>
      <c r="E18">
        <v>1</v>
      </c>
      <c r="F18" t="s">
        <v>165</v>
      </c>
      <c r="G18">
        <f>D18*E18</f>
        <v>0.1</v>
      </c>
    </row>
    <row r="19" spans="1:7" ht="28.5" x14ac:dyDescent="0.45">
      <c r="A19" s="2" t="s">
        <v>145</v>
      </c>
      <c r="B19" t="s">
        <v>168</v>
      </c>
      <c r="C19" t="s">
        <v>162</v>
      </c>
      <c r="D19">
        <v>0.2</v>
      </c>
      <c r="E19">
        <v>2</v>
      </c>
      <c r="F19" s="2" t="s">
        <v>169</v>
      </c>
      <c r="G19">
        <f>D19*E19</f>
        <v>0.4</v>
      </c>
    </row>
    <row r="20" spans="1:7" x14ac:dyDescent="0.45">
      <c r="A20" t="s">
        <v>144</v>
      </c>
      <c r="B20" t="s">
        <v>170</v>
      </c>
      <c r="C20" t="s">
        <v>162</v>
      </c>
      <c r="D20">
        <v>0.4</v>
      </c>
      <c r="E20">
        <v>1</v>
      </c>
      <c r="F20" t="s">
        <v>148</v>
      </c>
      <c r="G20">
        <f>D20*E20</f>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Rough Cortex Poinout</vt:lpstr>
      <vt:lpstr>Comprehensive Parts List</vt:lpstr>
      <vt:lpstr>Reduced Capacitor 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 Feldhausen</cp:lastModifiedBy>
  <dcterms:created xsi:type="dcterms:W3CDTF">2016-08-25T01:57:53Z</dcterms:created>
  <dcterms:modified xsi:type="dcterms:W3CDTF">2016-10-14T06:34:52Z</dcterms:modified>
</cp:coreProperties>
</file>