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dh\Desktop\Repositories\RRS-RCOS\Schematics\Rocket Control Board\Version-4\Parts\"/>
    </mc:Choice>
  </mc:AlternateContent>
  <bookViews>
    <workbookView xWindow="0" yWindow="0" windowWidth="13680" windowHeight="9735" activeTab="1"/>
  </bookViews>
  <sheets>
    <sheet name="Parts (2)" sheetId="5" r:id="rId1"/>
    <sheet name="Parts" sheetId="3" r:id="rId2"/>
    <sheet name="Sheet1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5" l="1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8" i="5" s="1"/>
  <c r="H13" i="3"/>
  <c r="H12" i="3"/>
  <c r="H11" i="3"/>
  <c r="H10" i="3" l="1"/>
  <c r="H9" i="3"/>
  <c r="H8" i="3"/>
  <c r="H7" i="3"/>
  <c r="H6" i="3"/>
  <c r="H5" i="3"/>
  <c r="H4" i="3"/>
  <c r="H3" i="3"/>
  <c r="H2" i="3"/>
  <c r="H14" i="3" l="1"/>
</calcChain>
</file>

<file path=xl/sharedStrings.xml><?xml version="1.0" encoding="utf-8"?>
<sst xmlns="http://schemas.openxmlformats.org/spreadsheetml/2006/main" count="165" uniqueCount="78">
  <si>
    <t>100nF</t>
  </si>
  <si>
    <t>Count</t>
  </si>
  <si>
    <t>Desc/Use</t>
  </si>
  <si>
    <t>ATSAML21G18B-AUT</t>
  </si>
  <si>
    <t>Package</t>
  </si>
  <si>
    <t>TQFP-48</t>
  </si>
  <si>
    <t>Processor for the rocket control board</t>
  </si>
  <si>
    <t>ABS25-32.768KHZ-6-T</t>
  </si>
  <si>
    <t>4-SOJ</t>
  </si>
  <si>
    <t>Osc Crystal (see page 983 of Cortex Manual)</t>
  </si>
  <si>
    <t>CL10C6R8BB8NNNC</t>
  </si>
  <si>
    <t>0603 (1608 Metric)</t>
  </si>
  <si>
    <t>Osc Crystal Capacitor</t>
  </si>
  <si>
    <t>BLM18PG471SN1D</t>
  </si>
  <si>
    <t>VDD-Analog Ferrite bead 3.3v Filter</t>
  </si>
  <si>
    <t>Total</t>
  </si>
  <si>
    <t>APTD1608ZGC</t>
  </si>
  <si>
    <t xml:space="preserve">Lights up when the board is powered up. </t>
  </si>
  <si>
    <t>RC1608J331CS</t>
  </si>
  <si>
    <t>Prevents the power led from burning up</t>
  </si>
  <si>
    <t>RC1608J472CS</t>
  </si>
  <si>
    <t>10118194-0001LF</t>
  </si>
  <si>
    <t>Custom</t>
  </si>
  <si>
    <t>Put it on the edge of the board</t>
  </si>
  <si>
    <t>Regulator</t>
  </si>
  <si>
    <t>TPS62172DSGR</t>
  </si>
  <si>
    <t>8-WFDFN Exposed Pad</t>
  </si>
  <si>
    <t>Switching voltage regulator</t>
  </si>
  <si>
    <t>100k</t>
  </si>
  <si>
    <t>Regulator output cap</t>
  </si>
  <si>
    <t>Regulator resistor</t>
  </si>
  <si>
    <t>Regulator Inductor</t>
  </si>
  <si>
    <t>RC0603JR-07100KL</t>
  </si>
  <si>
    <t>GLFR1608T2R2M-LR</t>
  </si>
  <si>
    <t>CTS05S40L3FCT-ND</t>
  </si>
  <si>
    <t>SOD-882</t>
  </si>
  <si>
    <t>Diode between USB and VIN-(Unregulated)</t>
  </si>
  <si>
    <t>CL05A104KP5NNNC</t>
  </si>
  <si>
    <t>0402 (1005 Metric)</t>
  </si>
  <si>
    <t>CL05A474KP5NNNC</t>
  </si>
  <si>
    <t>AREF 4.7uF to GND (filter)</t>
  </si>
  <si>
    <t>VDDIO-1 to GND (filter)
VDDIO-2 to GND (filter)
VDDIN to GND (filter)
VDDCORE to GND (filter)
AREF 100nF to GND (filter)
VDD-Analog 100nF to ground (filter)</t>
  </si>
  <si>
    <t>CL05A106MP5NUNC</t>
  </si>
  <si>
    <t>VDD-Analog 1-uF to ground (filter)
Regulator Power Supply Input</t>
  </si>
  <si>
    <t>CL05A226MQ5QUNC</t>
  </si>
  <si>
    <t>NOT INCLUDED</t>
  </si>
  <si>
    <t>Estimated Price</t>
  </si>
  <si>
    <t>Price x Count</t>
  </si>
  <si>
    <t>Manufacturer Part Name</t>
  </si>
  <si>
    <t>SDA and SCL pullup resistors (less work for end user)</t>
  </si>
  <si>
    <t>Value</t>
  </si>
  <si>
    <t>22uH</t>
  </si>
  <si>
    <t>EAGLE Library Part Name</t>
  </si>
  <si>
    <t>CRYSTAL</t>
  </si>
  <si>
    <t>CRYSTAL-CAPACITORS</t>
  </si>
  <si>
    <t>ANALOG-INDUCTOR</t>
  </si>
  <si>
    <t>10118194-0001LF:MICRO-USB</t>
  </si>
  <si>
    <t>REGULATOR</t>
  </si>
  <si>
    <t>REGULATOR-INDUCTOR</t>
  </si>
  <si>
    <t>REGULATOR-RESISTOR</t>
  </si>
  <si>
    <t>REGULATION-DIODE</t>
  </si>
  <si>
    <t>REGUALTOR-CAPACITORS</t>
  </si>
  <si>
    <t xml:space="preserve"> </t>
  </si>
  <si>
    <t>AREF-CAPACITORS</t>
  </si>
  <si>
    <t>ANALOG-CAPACITORS
REGULATOR-CAPACITORS</t>
  </si>
  <si>
    <t>VDDIO-CAPACITOR
VDDIO-CAPACITOR
VIN-CAPACITOR
VDDIO-CAPACITOR
AREF-CAPACITORS
ANALOG-CAPACITORS</t>
  </si>
  <si>
    <t>EAGLE Part</t>
  </si>
  <si>
    <t>Manufacturer Part</t>
  </si>
  <si>
    <t>Description/Use</t>
  </si>
  <si>
    <t>REGULATOR-INCAP</t>
  </si>
  <si>
    <t>REGULATOR-OUTCAP</t>
  </si>
  <si>
    <t>Switching voltage regulator to provide efficient power regulation</t>
  </si>
  <si>
    <t>Input capacitor recommended by regulator datasheet</t>
  </si>
  <si>
    <t>Output capacitor recommended by regulator datasheet</t>
  </si>
  <si>
    <t>Regulator resisotr recommended by regulator datasheet</t>
  </si>
  <si>
    <t>Regulator inductor recommended by regulator datasheet</t>
  </si>
  <si>
    <t>ANALOG-CAPACITORS</t>
  </si>
  <si>
    <t>VDD-Analog 1-uF to ground (filter)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</si>
</sst>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1" xfId="2"/>
    <xf numFmtId="0" fontId="1" fillId="0" borderId="0" xfId="1"/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selection activeCell="B8" sqref="B8:C8"/>
    </sheetView>
  </sheetViews>
  <sheetFormatPr defaultRowHeight="14.25" x14ac:dyDescent="0.45"/>
  <cols>
    <col min="1" max="1" width="23.3984375" customWidth="1"/>
    <col min="2" max="2" width="20.59765625" bestFit="1" customWidth="1"/>
    <col min="3" max="3" width="21.1328125" bestFit="1" customWidth="1"/>
    <col min="4" max="4" width="13" bestFit="1" customWidth="1"/>
    <col min="5" max="5" width="6.265625" bestFit="1" customWidth="1"/>
    <col min="6" max="6" width="42.33203125" bestFit="1" customWidth="1"/>
    <col min="7" max="7" width="7.73046875" customWidth="1"/>
    <col min="8" max="8" width="11.06640625" bestFit="1" customWidth="1"/>
    <col min="9" max="9" width="12.86328125" bestFit="1" customWidth="1"/>
  </cols>
  <sheetData>
    <row r="1" spans="1:9" x14ac:dyDescent="0.45">
      <c r="A1" t="s">
        <v>52</v>
      </c>
      <c r="B1" t="s">
        <v>48</v>
      </c>
      <c r="C1" t="s">
        <v>4</v>
      </c>
      <c r="D1" t="s">
        <v>46</v>
      </c>
      <c r="E1" t="s">
        <v>1</v>
      </c>
      <c r="F1" t="s">
        <v>2</v>
      </c>
      <c r="G1" t="s">
        <v>50</v>
      </c>
      <c r="H1" t="s">
        <v>47</v>
      </c>
    </row>
    <row r="2" spans="1:9" x14ac:dyDescent="0.45">
      <c r="A2" t="s">
        <v>3</v>
      </c>
      <c r="B2" t="s">
        <v>3</v>
      </c>
      <c r="C2" t="s">
        <v>5</v>
      </c>
      <c r="D2">
        <v>7.23</v>
      </c>
      <c r="E2">
        <v>1</v>
      </c>
      <c r="F2" t="s">
        <v>6</v>
      </c>
      <c r="H2">
        <f t="shared" ref="H2:H14" si="0">D2*E2</f>
        <v>7.23</v>
      </c>
    </row>
    <row r="3" spans="1:9" x14ac:dyDescent="0.45">
      <c r="A3" t="s">
        <v>53</v>
      </c>
      <c r="B3" t="s">
        <v>7</v>
      </c>
      <c r="C3" t="s">
        <v>8</v>
      </c>
      <c r="D3">
        <v>0.43</v>
      </c>
      <c r="E3">
        <v>1</v>
      </c>
      <c r="F3" t="s">
        <v>9</v>
      </c>
      <c r="H3">
        <f t="shared" si="0"/>
        <v>0.43</v>
      </c>
    </row>
    <row r="4" spans="1:9" x14ac:dyDescent="0.45">
      <c r="A4" t="s">
        <v>54</v>
      </c>
      <c r="B4" t="s">
        <v>10</v>
      </c>
      <c r="C4" t="s">
        <v>11</v>
      </c>
      <c r="D4">
        <v>0.1</v>
      </c>
      <c r="E4">
        <v>2</v>
      </c>
      <c r="F4" t="s">
        <v>12</v>
      </c>
      <c r="H4">
        <f t="shared" si="0"/>
        <v>0.2</v>
      </c>
    </row>
    <row r="5" spans="1:9" x14ac:dyDescent="0.45">
      <c r="A5" t="s">
        <v>55</v>
      </c>
      <c r="B5" t="s">
        <v>13</v>
      </c>
      <c r="C5" t="s">
        <v>11</v>
      </c>
      <c r="D5">
        <v>0.1</v>
      </c>
      <c r="E5">
        <v>1</v>
      </c>
      <c r="F5" t="s">
        <v>14</v>
      </c>
      <c r="H5">
        <f t="shared" si="0"/>
        <v>0.1</v>
      </c>
    </row>
    <row r="6" spans="1:9" x14ac:dyDescent="0.45">
      <c r="A6" t="s">
        <v>56</v>
      </c>
      <c r="B6" t="s">
        <v>21</v>
      </c>
      <c r="C6" t="s">
        <v>22</v>
      </c>
      <c r="D6">
        <v>0.46</v>
      </c>
      <c r="E6">
        <v>1</v>
      </c>
      <c r="F6" t="s">
        <v>23</v>
      </c>
      <c r="H6">
        <f t="shared" si="0"/>
        <v>0.46</v>
      </c>
    </row>
    <row r="7" spans="1:9" x14ac:dyDescent="0.45">
      <c r="A7" t="s">
        <v>57</v>
      </c>
      <c r="B7" t="s">
        <v>25</v>
      </c>
      <c r="C7" t="s">
        <v>26</v>
      </c>
      <c r="D7">
        <v>1.56</v>
      </c>
      <c r="E7">
        <v>1</v>
      </c>
      <c r="F7" t="s">
        <v>27</v>
      </c>
      <c r="H7">
        <f t="shared" si="0"/>
        <v>1.56</v>
      </c>
    </row>
    <row r="8" spans="1:9" x14ac:dyDescent="0.45">
      <c r="A8" t="s">
        <v>58</v>
      </c>
      <c r="B8" t="s">
        <v>33</v>
      </c>
      <c r="C8" t="s">
        <v>11</v>
      </c>
      <c r="D8">
        <v>0.27</v>
      </c>
      <c r="E8">
        <v>1</v>
      </c>
      <c r="F8" t="s">
        <v>31</v>
      </c>
      <c r="G8" t="s">
        <v>51</v>
      </c>
      <c r="H8">
        <f t="shared" si="0"/>
        <v>0.27</v>
      </c>
    </row>
    <row r="9" spans="1:9" x14ac:dyDescent="0.45">
      <c r="A9" t="s">
        <v>59</v>
      </c>
      <c r="B9" t="s">
        <v>32</v>
      </c>
      <c r="C9" t="s">
        <v>11</v>
      </c>
      <c r="D9">
        <v>0.1</v>
      </c>
      <c r="E9">
        <v>1</v>
      </c>
      <c r="F9" t="s">
        <v>30</v>
      </c>
      <c r="G9" t="s">
        <v>28</v>
      </c>
      <c r="H9">
        <f t="shared" si="0"/>
        <v>0.1</v>
      </c>
    </row>
    <row r="10" spans="1:9" x14ac:dyDescent="0.45">
      <c r="A10" t="s">
        <v>60</v>
      </c>
      <c r="B10" t="s">
        <v>34</v>
      </c>
      <c r="C10" t="s">
        <v>35</v>
      </c>
      <c r="D10">
        <v>0.35</v>
      </c>
      <c r="E10">
        <v>1</v>
      </c>
      <c r="F10" t="s">
        <v>36</v>
      </c>
      <c r="H10">
        <f t="shared" si="0"/>
        <v>0.35</v>
      </c>
    </row>
    <row r="11" spans="1:9" ht="85.5" x14ac:dyDescent="0.45">
      <c r="A11" s="1" t="s">
        <v>65</v>
      </c>
      <c r="B11" t="s">
        <v>37</v>
      </c>
      <c r="C11" t="s">
        <v>38</v>
      </c>
      <c r="D11">
        <v>0.1</v>
      </c>
      <c r="E11">
        <v>6</v>
      </c>
      <c r="F11" s="1" t="s">
        <v>41</v>
      </c>
      <c r="G11" s="1" t="s">
        <v>0</v>
      </c>
      <c r="H11">
        <f t="shared" si="0"/>
        <v>0.60000000000000009</v>
      </c>
    </row>
    <row r="12" spans="1:9" x14ac:dyDescent="0.45">
      <c r="A12" t="s">
        <v>63</v>
      </c>
      <c r="B12" t="s">
        <v>39</v>
      </c>
      <c r="C12" t="s">
        <v>38</v>
      </c>
      <c r="D12">
        <v>0.1</v>
      </c>
      <c r="E12">
        <v>1</v>
      </c>
      <c r="F12" t="s">
        <v>40</v>
      </c>
      <c r="H12">
        <f t="shared" si="0"/>
        <v>0.1</v>
      </c>
    </row>
    <row r="13" spans="1:9" ht="28.5" x14ac:dyDescent="0.45">
      <c r="A13" s="1" t="s">
        <v>64</v>
      </c>
      <c r="B13" t="s">
        <v>42</v>
      </c>
      <c r="C13" t="s">
        <v>38</v>
      </c>
      <c r="D13">
        <v>0.2</v>
      </c>
      <c r="E13">
        <v>2</v>
      </c>
      <c r="F13" s="1" t="s">
        <v>43</v>
      </c>
      <c r="G13" s="1"/>
      <c r="H13">
        <f t="shared" si="0"/>
        <v>0.4</v>
      </c>
    </row>
    <row r="14" spans="1:9" x14ac:dyDescent="0.45">
      <c r="A14" t="s">
        <v>61</v>
      </c>
      <c r="B14" t="s">
        <v>44</v>
      </c>
      <c r="C14" t="s">
        <v>38</v>
      </c>
      <c r="D14">
        <v>0.4</v>
      </c>
      <c r="E14">
        <v>1</v>
      </c>
      <c r="F14" t="s">
        <v>29</v>
      </c>
      <c r="H14">
        <f t="shared" si="0"/>
        <v>0.4</v>
      </c>
    </row>
    <row r="15" spans="1:9" x14ac:dyDescent="0.45">
      <c r="A15" t="s">
        <v>62</v>
      </c>
      <c r="B15" t="s">
        <v>16</v>
      </c>
      <c r="C15" t="s">
        <v>11</v>
      </c>
      <c r="D15">
        <v>0.64</v>
      </c>
      <c r="E15">
        <v>0</v>
      </c>
      <c r="F15" t="s">
        <v>17</v>
      </c>
      <c r="H15">
        <f t="shared" ref="H15:H17" si="1">D15*E15</f>
        <v>0</v>
      </c>
      <c r="I15" t="s">
        <v>45</v>
      </c>
    </row>
    <row r="16" spans="1:9" x14ac:dyDescent="0.45">
      <c r="A16" t="s">
        <v>62</v>
      </c>
      <c r="B16" t="s">
        <v>18</v>
      </c>
      <c r="C16" t="s">
        <v>11</v>
      </c>
      <c r="D16">
        <v>0.1</v>
      </c>
      <c r="E16">
        <v>0</v>
      </c>
      <c r="F16" t="s">
        <v>19</v>
      </c>
      <c r="H16">
        <f t="shared" si="1"/>
        <v>0</v>
      </c>
      <c r="I16" t="s">
        <v>45</v>
      </c>
    </row>
    <row r="17" spans="1:9" x14ac:dyDescent="0.45">
      <c r="A17" t="s">
        <v>62</v>
      </c>
      <c r="B17" t="s">
        <v>20</v>
      </c>
      <c r="C17" t="s">
        <v>11</v>
      </c>
      <c r="D17">
        <v>0.1</v>
      </c>
      <c r="E17">
        <v>0</v>
      </c>
      <c r="F17" t="s">
        <v>49</v>
      </c>
      <c r="H17">
        <f t="shared" si="1"/>
        <v>0</v>
      </c>
      <c r="I17" t="s">
        <v>45</v>
      </c>
    </row>
    <row r="18" spans="1:9" x14ac:dyDescent="0.45">
      <c r="F18" s="1" t="s">
        <v>15</v>
      </c>
      <c r="G18" s="1"/>
      <c r="H18">
        <f>SUM(H2:H14)</f>
        <v>12.2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selection activeCell="B10" sqref="B10"/>
    </sheetView>
  </sheetViews>
  <sheetFormatPr defaultRowHeight="14.25" x14ac:dyDescent="0.45"/>
  <cols>
    <col min="1" max="1" width="23.3984375" customWidth="1"/>
    <col min="2" max="2" width="20.59765625" bestFit="1" customWidth="1"/>
    <col min="3" max="3" width="21.1328125" bestFit="1" customWidth="1"/>
    <col min="4" max="4" width="13" bestFit="1" customWidth="1"/>
    <col min="5" max="5" width="6.265625" bestFit="1" customWidth="1"/>
    <col min="6" max="6" width="42.33203125" bestFit="1" customWidth="1"/>
    <col min="7" max="7" width="7.73046875" customWidth="1"/>
    <col min="8" max="8" width="11.06640625" bestFit="1" customWidth="1"/>
    <col min="9" max="9" width="12.86328125" bestFit="1" customWidth="1"/>
  </cols>
  <sheetData>
    <row r="1" spans="1:9" x14ac:dyDescent="0.45">
      <c r="A1" t="s">
        <v>52</v>
      </c>
      <c r="B1" t="s">
        <v>48</v>
      </c>
      <c r="C1" t="s">
        <v>4</v>
      </c>
      <c r="D1" t="s">
        <v>46</v>
      </c>
      <c r="E1" t="s">
        <v>1</v>
      </c>
      <c r="F1" t="s">
        <v>2</v>
      </c>
      <c r="G1" t="s">
        <v>50</v>
      </c>
      <c r="H1" t="s">
        <v>47</v>
      </c>
    </row>
    <row r="2" spans="1:9" x14ac:dyDescent="0.45">
      <c r="A2" t="s">
        <v>3</v>
      </c>
      <c r="B2" t="s">
        <v>3</v>
      </c>
      <c r="C2" t="s">
        <v>5</v>
      </c>
      <c r="D2">
        <v>7.23</v>
      </c>
      <c r="E2">
        <v>1</v>
      </c>
      <c r="F2" t="s">
        <v>6</v>
      </c>
      <c r="H2">
        <f t="shared" ref="H2:H10" si="0">D2*E2</f>
        <v>7.23</v>
      </c>
    </row>
    <row r="3" spans="1:9" x14ac:dyDescent="0.45">
      <c r="A3" t="s">
        <v>53</v>
      </c>
      <c r="B3" t="s">
        <v>7</v>
      </c>
      <c r="C3" t="s">
        <v>8</v>
      </c>
      <c r="D3">
        <v>0.43</v>
      </c>
      <c r="E3">
        <v>1</v>
      </c>
      <c r="F3" t="s">
        <v>9</v>
      </c>
      <c r="H3">
        <f t="shared" si="0"/>
        <v>0.43</v>
      </c>
    </row>
    <row r="4" spans="1:9" x14ac:dyDescent="0.45">
      <c r="A4" t="s">
        <v>54</v>
      </c>
      <c r="B4" t="s">
        <v>10</v>
      </c>
      <c r="C4" t="s">
        <v>11</v>
      </c>
      <c r="D4">
        <v>0.1</v>
      </c>
      <c r="E4">
        <v>2</v>
      </c>
      <c r="F4" t="s">
        <v>12</v>
      </c>
      <c r="H4">
        <f t="shared" si="0"/>
        <v>0.2</v>
      </c>
    </row>
    <row r="5" spans="1:9" x14ac:dyDescent="0.45">
      <c r="A5" t="s">
        <v>55</v>
      </c>
      <c r="B5" t="s">
        <v>13</v>
      </c>
      <c r="C5" t="s">
        <v>11</v>
      </c>
      <c r="D5">
        <v>0.1</v>
      </c>
      <c r="E5">
        <v>1</v>
      </c>
      <c r="F5" t="s">
        <v>14</v>
      </c>
      <c r="H5">
        <f t="shared" si="0"/>
        <v>0.1</v>
      </c>
    </row>
    <row r="6" spans="1:9" x14ac:dyDescent="0.45">
      <c r="A6" t="s">
        <v>56</v>
      </c>
      <c r="B6" t="s">
        <v>21</v>
      </c>
      <c r="C6" t="s">
        <v>22</v>
      </c>
      <c r="D6">
        <v>0.46</v>
      </c>
      <c r="E6">
        <v>1</v>
      </c>
      <c r="F6" t="s">
        <v>23</v>
      </c>
      <c r="H6">
        <f t="shared" si="0"/>
        <v>0.46</v>
      </c>
    </row>
    <row r="7" spans="1:9" x14ac:dyDescent="0.45">
      <c r="A7" t="s">
        <v>60</v>
      </c>
      <c r="B7" t="s">
        <v>34</v>
      </c>
      <c r="C7" t="s">
        <v>35</v>
      </c>
      <c r="D7">
        <v>0.35</v>
      </c>
      <c r="E7">
        <v>1</v>
      </c>
      <c r="F7" t="s">
        <v>36</v>
      </c>
      <c r="H7">
        <f t="shared" si="0"/>
        <v>0.35</v>
      </c>
    </row>
    <row r="8" spans="1:9" ht="85.5" x14ac:dyDescent="0.45">
      <c r="A8" s="1" t="s">
        <v>65</v>
      </c>
      <c r="B8" t="s">
        <v>37</v>
      </c>
      <c r="C8" t="s">
        <v>38</v>
      </c>
      <c r="D8">
        <v>0.1</v>
      </c>
      <c r="E8">
        <v>6</v>
      </c>
      <c r="F8" s="1" t="s">
        <v>41</v>
      </c>
      <c r="G8" s="1" t="s">
        <v>0</v>
      </c>
      <c r="H8">
        <f t="shared" si="0"/>
        <v>0.60000000000000009</v>
      </c>
    </row>
    <row r="9" spans="1:9" x14ac:dyDescent="0.45">
      <c r="A9" t="s">
        <v>63</v>
      </c>
      <c r="B9" t="s">
        <v>39</v>
      </c>
      <c r="C9" t="s">
        <v>38</v>
      </c>
      <c r="D9">
        <v>0.1</v>
      </c>
      <c r="E9">
        <v>1</v>
      </c>
      <c r="F9" t="s">
        <v>40</v>
      </c>
      <c r="H9">
        <f t="shared" si="0"/>
        <v>0.1</v>
      </c>
    </row>
    <row r="10" spans="1:9" x14ac:dyDescent="0.45">
      <c r="A10" s="1" t="s">
        <v>76</v>
      </c>
      <c r="B10" t="s">
        <v>42</v>
      </c>
      <c r="C10" t="s">
        <v>38</v>
      </c>
      <c r="D10">
        <v>0.2</v>
      </c>
      <c r="E10">
        <v>2</v>
      </c>
      <c r="F10" s="1" t="s">
        <v>77</v>
      </c>
      <c r="G10" s="1"/>
      <c r="H10">
        <f t="shared" si="0"/>
        <v>0.4</v>
      </c>
    </row>
    <row r="11" spans="1:9" x14ac:dyDescent="0.45">
      <c r="A11" t="s">
        <v>62</v>
      </c>
      <c r="B11" t="s">
        <v>16</v>
      </c>
      <c r="C11" t="s">
        <v>11</v>
      </c>
      <c r="D11">
        <v>0.64</v>
      </c>
      <c r="E11">
        <v>0</v>
      </c>
      <c r="F11" t="s">
        <v>17</v>
      </c>
      <c r="H11">
        <f t="shared" ref="H11:H13" si="1">D11*E11</f>
        <v>0</v>
      </c>
      <c r="I11" t="s">
        <v>45</v>
      </c>
    </row>
    <row r="12" spans="1:9" x14ac:dyDescent="0.45">
      <c r="A12" t="s">
        <v>62</v>
      </c>
      <c r="B12" t="s">
        <v>18</v>
      </c>
      <c r="C12" t="s">
        <v>11</v>
      </c>
      <c r="D12">
        <v>0.1</v>
      </c>
      <c r="E12">
        <v>0</v>
      </c>
      <c r="F12" t="s">
        <v>19</v>
      </c>
      <c r="H12">
        <f t="shared" si="1"/>
        <v>0</v>
      </c>
      <c r="I12" t="s">
        <v>45</v>
      </c>
    </row>
    <row r="13" spans="1:9" x14ac:dyDescent="0.45">
      <c r="A13" t="s">
        <v>62</v>
      </c>
      <c r="B13" t="s">
        <v>20</v>
      </c>
      <c r="C13" t="s">
        <v>11</v>
      </c>
      <c r="D13">
        <v>0.1</v>
      </c>
      <c r="E13">
        <v>0</v>
      </c>
      <c r="F13" t="s">
        <v>49</v>
      </c>
      <c r="H13">
        <f t="shared" si="1"/>
        <v>0</v>
      </c>
      <c r="I13" t="s">
        <v>45</v>
      </c>
    </row>
    <row r="14" spans="1:9" x14ac:dyDescent="0.45">
      <c r="F14" s="1" t="s">
        <v>15</v>
      </c>
      <c r="G14" s="1"/>
      <c r="H14">
        <f>SUM(H2:H10)</f>
        <v>9.8699999999999992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9" sqref="A9"/>
    </sheetView>
  </sheetViews>
  <sheetFormatPr defaultRowHeight="14.25" x14ac:dyDescent="0.45"/>
  <cols>
    <col min="1" max="1" width="19.59765625" bestFit="1" customWidth="1"/>
    <col min="2" max="2" width="17.6640625" bestFit="1" customWidth="1"/>
    <col min="3" max="3" width="18.73046875" bestFit="1" customWidth="1"/>
    <col min="4" max="4" width="52.46484375" bestFit="1" customWidth="1"/>
  </cols>
  <sheetData>
    <row r="1" spans="1:4" ht="23.25" x14ac:dyDescent="0.7">
      <c r="A1" s="3" t="s">
        <v>24</v>
      </c>
    </row>
    <row r="2" spans="1:4" ht="14.65" thickBot="1" x14ac:dyDescent="0.5">
      <c r="A2" s="2" t="s">
        <v>66</v>
      </c>
      <c r="B2" s="2" t="s">
        <v>67</v>
      </c>
      <c r="C2" s="2" t="s">
        <v>4</v>
      </c>
      <c r="D2" s="2" t="s">
        <v>68</v>
      </c>
    </row>
    <row r="3" spans="1:4" x14ac:dyDescent="0.45">
      <c r="A3" t="s">
        <v>57</v>
      </c>
      <c r="B3" t="s">
        <v>25</v>
      </c>
      <c r="C3" t="s">
        <v>26</v>
      </c>
      <c r="D3" t="s">
        <v>71</v>
      </c>
    </row>
    <row r="4" spans="1:4" x14ac:dyDescent="0.45">
      <c r="A4" t="s">
        <v>69</v>
      </c>
      <c r="B4" t="s">
        <v>42</v>
      </c>
      <c r="C4" t="s">
        <v>38</v>
      </c>
      <c r="D4" t="s">
        <v>72</v>
      </c>
    </row>
    <row r="5" spans="1:4" x14ac:dyDescent="0.45">
      <c r="A5" t="s">
        <v>70</v>
      </c>
      <c r="B5" t="s">
        <v>44</v>
      </c>
      <c r="C5" t="s">
        <v>38</v>
      </c>
      <c r="D5" t="s">
        <v>73</v>
      </c>
    </row>
    <row r="6" spans="1:4" x14ac:dyDescent="0.45">
      <c r="A6" t="s">
        <v>59</v>
      </c>
      <c r="B6" t="s">
        <v>32</v>
      </c>
      <c r="C6" t="s">
        <v>11</v>
      </c>
      <c r="D6" t="s">
        <v>74</v>
      </c>
    </row>
    <row r="7" spans="1:4" x14ac:dyDescent="0.45">
      <c r="A7" t="s">
        <v>58</v>
      </c>
      <c r="B7" t="s">
        <v>33</v>
      </c>
      <c r="C7" t="s">
        <v>11</v>
      </c>
      <c r="D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(2)</vt:lpstr>
      <vt:lpstr>Parts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Feldhausen</cp:lastModifiedBy>
  <dcterms:created xsi:type="dcterms:W3CDTF">2016-08-25T01:57:53Z</dcterms:created>
  <dcterms:modified xsi:type="dcterms:W3CDTF">2016-11-03T21:41:39Z</dcterms:modified>
</cp:coreProperties>
</file>