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utilya\OneDrive\Crop_phenology\"/>
    </mc:Choice>
  </mc:AlternateContent>
  <bookViews>
    <workbookView xWindow="0" yWindow="0" windowWidth="28800" windowHeight="14100" activeTab="5"/>
  </bookViews>
  <sheets>
    <sheet name="Sheet1" sheetId="1" r:id="rId1"/>
    <sheet name="crop_info" sheetId="7" r:id="rId2"/>
    <sheet name="NE1" sheetId="3" r:id="rId3"/>
    <sheet name="NE2" sheetId="4" r:id="rId4"/>
    <sheet name="NE3" sheetId="5" r:id="rId5"/>
    <sheet name="GDD_Precip" sheetId="8" r:id="rId6"/>
    <sheet name="Averages" sheetId="6" r:id="rId7"/>
    <sheet name="Fixed_interval_GDD_Precip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8" l="1"/>
  <c r="E21" i="8"/>
  <c r="O41" i="8"/>
  <c r="O7" i="6" l="1"/>
  <c r="N7" i="6"/>
  <c r="O11" i="6"/>
  <c r="O10" i="6"/>
  <c r="N11" i="6"/>
  <c r="N10" i="6"/>
  <c r="N9" i="6"/>
  <c r="AF37" i="8"/>
  <c r="AF35" i="8"/>
  <c r="AF33" i="8"/>
  <c r="AF31" i="8"/>
  <c r="AF29" i="8"/>
  <c r="AF27" i="8"/>
  <c r="AF25" i="8"/>
  <c r="V37" i="8"/>
  <c r="V31" i="8"/>
  <c r="V29" i="8"/>
  <c r="V27" i="8"/>
  <c r="V25" i="8"/>
  <c r="AF17" i="8"/>
  <c r="AF15" i="8"/>
  <c r="AF13" i="8"/>
  <c r="AF11" i="8"/>
  <c r="AF9" i="8"/>
  <c r="AF7" i="8"/>
  <c r="AF5" i="8"/>
  <c r="AF3" i="8"/>
  <c r="V17" i="8"/>
  <c r="V15" i="8"/>
  <c r="V14" i="8"/>
  <c r="V13" i="8"/>
  <c r="V12" i="8"/>
  <c r="V11" i="8"/>
  <c r="V9" i="8"/>
  <c r="V7" i="8"/>
  <c r="V5" i="8"/>
  <c r="V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3" i="8"/>
  <c r="O1" i="6" l="1"/>
  <c r="N1" i="6"/>
  <c r="O5" i="6"/>
  <c r="O4" i="6"/>
  <c r="N5" i="6"/>
  <c r="N4" i="6"/>
  <c r="N3" i="6"/>
  <c r="F20" i="8" l="1"/>
  <c r="F19" i="8"/>
  <c r="J20" i="8"/>
  <c r="J19" i="8"/>
  <c r="Y40" i="8"/>
  <c r="Y39" i="8"/>
  <c r="W40" i="8"/>
  <c r="W39" i="8"/>
  <c r="O40" i="8"/>
  <c r="O39" i="8"/>
  <c r="M40" i="8"/>
  <c r="M39" i="8"/>
  <c r="Y20" i="8"/>
  <c r="Y19" i="8"/>
  <c r="W20" i="8"/>
  <c r="W19" i="8"/>
  <c r="O20" i="8"/>
  <c r="O19" i="8"/>
  <c r="M20" i="8"/>
  <c r="M19" i="8"/>
  <c r="E20" i="8"/>
  <c r="E19" i="8"/>
  <c r="C20" i="8"/>
  <c r="C19" i="8"/>
  <c r="AE37" i="8" l="1"/>
  <c r="AE35" i="8"/>
  <c r="AE33" i="8"/>
  <c r="AE31" i="8"/>
  <c r="AE29" i="8"/>
  <c r="AE27" i="8"/>
  <c r="AE25" i="8"/>
  <c r="AE5" i="8"/>
  <c r="AE7" i="8"/>
  <c r="AE9" i="8"/>
  <c r="AE11" i="8"/>
  <c r="AE13" i="8"/>
  <c r="AE15" i="8"/>
  <c r="AE17" i="8"/>
  <c r="AE3" i="8"/>
  <c r="AB16" i="3" l="1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B2" i="5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2" i="4"/>
  <c r="Q2" i="5" l="1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2" i="3"/>
  <c r="Q3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2" i="3"/>
  <c r="I18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4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8" i="1"/>
  <c r="E9" i="1"/>
  <c r="E10" i="1"/>
  <c r="E11" i="1"/>
  <c r="E12" i="1"/>
  <c r="E13" i="1"/>
  <c r="E14" i="1"/>
  <c r="E15" i="1"/>
  <c r="E16" i="1"/>
  <c r="E17" i="1"/>
  <c r="E18" i="1"/>
  <c r="E5" i="1"/>
  <c r="E6" i="1"/>
  <c r="E7" i="1"/>
  <c r="E4" i="1"/>
</calcChain>
</file>

<file path=xl/sharedStrings.xml><?xml version="1.0" encoding="utf-8"?>
<sst xmlns="http://schemas.openxmlformats.org/spreadsheetml/2006/main" count="458" uniqueCount="82">
  <si>
    <t>Year</t>
  </si>
  <si>
    <t>Crop/Cultivar/GDD to Phys. Maturity</t>
  </si>
  <si>
    <t>Plant Population</t>
  </si>
  <si>
    <t>(plnts/ha)</t>
  </si>
  <si>
    <t>Planting</t>
  </si>
  <si>
    <t>Date</t>
  </si>
  <si>
    <t>Emergence</t>
  </si>
  <si>
    <t>Harvest</t>
  </si>
  <si>
    <t>Yield</t>
  </si>
  <si>
    <t>M/Pioneer 33P67/2760</t>
  </si>
  <si>
    <t>M/Pioneer 33B51/2680</t>
  </si>
  <si>
    <t>M/Dekalb 63-75 CRW/2790</t>
  </si>
  <si>
    <t>M/Pioneer 33B53/2700</t>
  </si>
  <si>
    <t>M/Pioneer 33N12/2800</t>
  </si>
  <si>
    <t>M/Pioneer 31N30/2930</t>
  </si>
  <si>
    <t>M/Pioneer 32N73/2780</t>
  </si>
  <si>
    <t>M/DeKalb 65-63 VT3/2810</t>
  </si>
  <si>
    <t>M/Pioneer 32T88/2700</t>
  </si>
  <si>
    <t>M/DeKalb 62-97/2800</t>
  </si>
  <si>
    <t>M/Dekalb 61-16RIB/2750</t>
  </si>
  <si>
    <t>M/Dekalb 65-79/2875</t>
  </si>
  <si>
    <t>M/Pioneer P1311AMX/????</t>
  </si>
  <si>
    <t>S/Asgrow 2703/</t>
  </si>
  <si>
    <t>S/Pioneer 93B09/</t>
  </si>
  <si>
    <t>S/Pioneer 93M11/</t>
  </si>
  <si>
    <t>M/Pioneer 31N28/2910</t>
  </si>
  <si>
    <t>M/Pioneer 32N72/2780</t>
  </si>
  <si>
    <t>S/Pioneer 92Y83/</t>
  </si>
  <si>
    <t>M/Pioneer 33G66/2780</t>
  </si>
  <si>
    <t>M/Pioneer 33H26/2780</t>
  </si>
  <si>
    <t>M/Pioneer 33T57/2700</t>
  </si>
  <si>
    <t>M/DeKalb 61-72RR/2760</t>
  </si>
  <si>
    <t>S/Pioneer 93M43/</t>
  </si>
  <si>
    <t>M/Dekalb 62-98RIB/2800</t>
  </si>
  <si>
    <t>M/Pioneer P1197AM/2730</t>
  </si>
  <si>
    <t>(Mg ha-1)</t>
  </si>
  <si>
    <t>Irrigated continuous maize (41°09¢54.2¢¢N, 96°28¢35.9¢¢W, 361 m)</t>
  </si>
  <si>
    <t>Irrigated maize-soybean rotation (41°09¢53.5¢¢N, 96°28¢12.3¢¢W, 362 m)</t>
  </si>
  <si>
    <t>M/ DeKalb 65-63 VT3/2800</t>
  </si>
  <si>
    <t>M/ Pioneer 32T88/2700</t>
  </si>
  <si>
    <t>M/ DeKalb 62-97/2800</t>
  </si>
  <si>
    <t>Rainfed maize-soybean rotation (41°10¢46.8¢¢N, 96°26¢22.7¢¢W, 362 m)</t>
  </si>
  <si>
    <t>Emergance</t>
  </si>
  <si>
    <t>Greenup</t>
  </si>
  <si>
    <t>Gdd_planting</t>
  </si>
  <si>
    <t>Gdd_emergence</t>
  </si>
  <si>
    <t>Harvesting</t>
  </si>
  <si>
    <t>nan</t>
  </si>
  <si>
    <t>Gdd_harvesting</t>
  </si>
  <si>
    <t>PRISM Weather data</t>
  </si>
  <si>
    <t>Hybrid Weather data</t>
  </si>
  <si>
    <t>Sen</t>
  </si>
  <si>
    <t>Hybrid data</t>
  </si>
  <si>
    <t>PRISM data</t>
  </si>
  <si>
    <t>After Downscaling MODIS</t>
  </si>
  <si>
    <t>Green_corn</t>
  </si>
  <si>
    <t>Green_Soy</t>
  </si>
  <si>
    <t>Crop</t>
  </si>
  <si>
    <t>M</t>
  </si>
  <si>
    <t>S</t>
  </si>
  <si>
    <t>Green</t>
  </si>
  <si>
    <t>Sen_corn</t>
  </si>
  <si>
    <t>Sen_soy</t>
  </si>
  <si>
    <t>USING HYBRID DATASET</t>
  </si>
  <si>
    <t>Corn GDD_Emergence</t>
  </si>
  <si>
    <t>SOY GDD_Emergence</t>
  </si>
  <si>
    <t>Average=391</t>
  </si>
  <si>
    <t>Average=433.5</t>
  </si>
  <si>
    <t>Site</t>
  </si>
  <si>
    <t>Total Precipitation</t>
  </si>
  <si>
    <t>Corn</t>
  </si>
  <si>
    <t>Soy</t>
  </si>
  <si>
    <t>NE1</t>
  </si>
  <si>
    <t>NE2</t>
  </si>
  <si>
    <t>NE3</t>
  </si>
  <si>
    <t>147:155</t>
  </si>
  <si>
    <t>159:179</t>
  </si>
  <si>
    <t>GDD_soil_emergence</t>
  </si>
  <si>
    <t>corn</t>
  </si>
  <si>
    <t>soy</t>
  </si>
  <si>
    <t>G-E</t>
  </si>
  <si>
    <t>H-S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</si>
</sst>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F18" sqref="F4:F18"/>
    </sheetView>
  </sheetViews>
  <sheetFormatPr defaultRowHeight="15" x14ac:dyDescent="0.25"/>
  <cols>
    <col min="1" max="1" width="15" customWidth="1"/>
    <col min="2" max="2" width="52.140625" customWidth="1"/>
    <col min="3" max="3" width="15" customWidth="1"/>
    <col min="4" max="4" width="15" style="3" customWidth="1"/>
    <col min="5" max="5" width="15" style="4" customWidth="1"/>
    <col min="6" max="8" width="15" customWidth="1"/>
    <col min="9" max="9" width="15" style="5" customWidth="1"/>
    <col min="10" max="10" width="15" customWidth="1"/>
    <col min="11" max="11" width="14.140625" customWidth="1"/>
    <col min="12" max="12" width="16.42578125" customWidth="1"/>
    <col min="17" max="17" width="11.5703125" customWidth="1"/>
    <col min="18" max="19" width="15.85546875" customWidth="1"/>
    <col min="20" max="20" width="15.7109375" customWidth="1"/>
  </cols>
  <sheetData>
    <row r="1" spans="1:11" x14ac:dyDescent="0.25">
      <c r="A1" t="s">
        <v>0</v>
      </c>
      <c r="B1" t="s">
        <v>1</v>
      </c>
      <c r="C1" t="s">
        <v>2</v>
      </c>
      <c r="D1" s="3" t="s">
        <v>4</v>
      </c>
      <c r="F1" t="s">
        <v>6</v>
      </c>
      <c r="H1" t="s">
        <v>7</v>
      </c>
      <c r="J1" t="s">
        <v>8</v>
      </c>
    </row>
    <row r="2" spans="1:11" x14ac:dyDescent="0.25">
      <c r="C2" t="s">
        <v>3</v>
      </c>
      <c r="D2" s="3" t="s">
        <v>5</v>
      </c>
      <c r="F2" t="s">
        <v>5</v>
      </c>
      <c r="H2" t="s">
        <v>5</v>
      </c>
      <c r="J2" t="s">
        <v>35</v>
      </c>
    </row>
    <row r="3" spans="1:11" x14ac:dyDescent="0.25">
      <c r="A3" t="s">
        <v>36</v>
      </c>
    </row>
    <row r="4" spans="1:11" x14ac:dyDescent="0.25">
      <c r="A4">
        <v>2001</v>
      </c>
      <c r="B4" t="s">
        <v>9</v>
      </c>
      <c r="C4" s="1">
        <v>81500</v>
      </c>
      <c r="D4" s="3">
        <v>42865</v>
      </c>
      <c r="E4" s="4">
        <f>D4-DATE(YEAR(D4),1,0)</f>
        <v>130</v>
      </c>
      <c r="F4" s="2">
        <v>42871</v>
      </c>
      <c r="G4" s="4">
        <f>F4-DATE(YEAR(F4),1,0)</f>
        <v>136</v>
      </c>
      <c r="H4" s="2">
        <v>43026</v>
      </c>
      <c r="I4" s="5">
        <f t="shared" ref="I4:I18" si="0">H4-DATE(YEAR(H4),1,0)</f>
        <v>291</v>
      </c>
      <c r="J4">
        <v>13.51</v>
      </c>
      <c r="K4" s="4"/>
    </row>
    <row r="5" spans="1:11" ht="16.5" customHeight="1" x14ac:dyDescent="0.25">
      <c r="A5">
        <v>2002</v>
      </c>
      <c r="B5" t="s">
        <v>9</v>
      </c>
      <c r="C5" s="1">
        <v>71300</v>
      </c>
      <c r="D5" s="3">
        <v>42864</v>
      </c>
      <c r="E5" s="4">
        <f t="shared" ref="E5:E50" si="1">D5-DATE(YEAR(D5),1,0)</f>
        <v>129</v>
      </c>
      <c r="F5" s="2">
        <v>42873</v>
      </c>
      <c r="G5" s="4">
        <f t="shared" ref="G5:G50" si="2">F5-DATE(YEAR(F5),1,0)</f>
        <v>138</v>
      </c>
      <c r="H5" s="2">
        <v>43043</v>
      </c>
      <c r="I5" s="5">
        <f t="shared" si="0"/>
        <v>308</v>
      </c>
      <c r="J5">
        <v>12.97</v>
      </c>
      <c r="K5" s="4"/>
    </row>
    <row r="6" spans="1:11" x14ac:dyDescent="0.25">
      <c r="A6">
        <v>2003</v>
      </c>
      <c r="B6" t="s">
        <v>10</v>
      </c>
      <c r="C6" s="1">
        <v>77000</v>
      </c>
      <c r="D6" s="3">
        <v>42870</v>
      </c>
      <c r="E6" s="4">
        <f t="shared" si="1"/>
        <v>135</v>
      </c>
      <c r="F6" s="2">
        <v>42882</v>
      </c>
      <c r="G6" s="4">
        <f t="shared" si="2"/>
        <v>147</v>
      </c>
      <c r="H6" s="2">
        <v>43035</v>
      </c>
      <c r="I6" s="5">
        <f t="shared" si="0"/>
        <v>300</v>
      </c>
      <c r="J6">
        <v>12.12</v>
      </c>
      <c r="K6" s="4"/>
    </row>
    <row r="7" spans="1:11" x14ac:dyDescent="0.25">
      <c r="A7">
        <v>2004</v>
      </c>
      <c r="B7" t="s">
        <v>10</v>
      </c>
      <c r="C7" s="1">
        <v>79800</v>
      </c>
      <c r="D7" s="3">
        <v>42858</v>
      </c>
      <c r="E7" s="4">
        <f t="shared" si="1"/>
        <v>123</v>
      </c>
      <c r="F7" s="2">
        <v>42868</v>
      </c>
      <c r="G7" s="4">
        <f t="shared" si="2"/>
        <v>133</v>
      </c>
      <c r="H7" s="2">
        <v>43023</v>
      </c>
      <c r="I7" s="5">
        <f t="shared" si="0"/>
        <v>288</v>
      </c>
      <c r="J7">
        <v>12.24</v>
      </c>
      <c r="K7" s="4"/>
    </row>
    <row r="8" spans="1:11" x14ac:dyDescent="0.25">
      <c r="A8">
        <v>2005</v>
      </c>
      <c r="B8" t="s">
        <v>11</v>
      </c>
      <c r="C8" s="1">
        <v>69200</v>
      </c>
      <c r="D8" s="3">
        <v>42859</v>
      </c>
      <c r="E8" s="4">
        <f t="shared" si="1"/>
        <v>124</v>
      </c>
      <c r="F8" s="2">
        <v>42872</v>
      </c>
      <c r="G8" s="4">
        <f t="shared" si="2"/>
        <v>137</v>
      </c>
      <c r="H8" s="2">
        <v>43021</v>
      </c>
      <c r="I8" s="5">
        <f t="shared" si="0"/>
        <v>286</v>
      </c>
      <c r="J8">
        <v>12.02</v>
      </c>
      <c r="K8" s="4"/>
    </row>
    <row r="9" spans="1:11" x14ac:dyDescent="0.25">
      <c r="A9">
        <v>2006</v>
      </c>
      <c r="B9" t="s">
        <v>12</v>
      </c>
      <c r="C9" s="1">
        <v>80600</v>
      </c>
      <c r="D9" s="3">
        <v>42860</v>
      </c>
      <c r="E9" s="4">
        <f t="shared" si="1"/>
        <v>125</v>
      </c>
      <c r="F9" s="2">
        <v>42871</v>
      </c>
      <c r="G9" s="4">
        <f t="shared" si="2"/>
        <v>136</v>
      </c>
      <c r="H9" s="2">
        <v>43013</v>
      </c>
      <c r="I9" s="5">
        <f t="shared" si="0"/>
        <v>278</v>
      </c>
      <c r="J9">
        <v>10.46</v>
      </c>
      <c r="K9" s="4"/>
    </row>
    <row r="10" spans="1:11" x14ac:dyDescent="0.25">
      <c r="A10">
        <v>2007</v>
      </c>
      <c r="B10" t="s">
        <v>13</v>
      </c>
      <c r="C10" s="1">
        <v>75300</v>
      </c>
      <c r="D10" s="3">
        <v>42856</v>
      </c>
      <c r="E10" s="4">
        <f t="shared" si="1"/>
        <v>121</v>
      </c>
      <c r="F10" s="2">
        <v>42865</v>
      </c>
      <c r="G10" s="4">
        <f t="shared" si="2"/>
        <v>130</v>
      </c>
      <c r="H10" s="2">
        <v>43044</v>
      </c>
      <c r="I10" s="5">
        <f t="shared" si="0"/>
        <v>309</v>
      </c>
      <c r="J10">
        <v>12.8</v>
      </c>
      <c r="K10" s="4"/>
    </row>
    <row r="11" spans="1:11" x14ac:dyDescent="0.25">
      <c r="A11">
        <v>2008</v>
      </c>
      <c r="B11" t="s">
        <v>14</v>
      </c>
      <c r="C11" s="1">
        <v>76500</v>
      </c>
      <c r="D11" s="3">
        <v>42854</v>
      </c>
      <c r="E11" s="4">
        <f t="shared" si="1"/>
        <v>119</v>
      </c>
      <c r="F11" s="2">
        <v>42864</v>
      </c>
      <c r="G11" s="4">
        <f t="shared" si="2"/>
        <v>129</v>
      </c>
      <c r="H11" s="2">
        <v>43057</v>
      </c>
      <c r="I11" s="5">
        <f t="shared" si="0"/>
        <v>322</v>
      </c>
      <c r="J11">
        <v>11.99</v>
      </c>
      <c r="K11" s="4"/>
    </row>
    <row r="12" spans="1:11" x14ac:dyDescent="0.25">
      <c r="A12">
        <v>2009</v>
      </c>
      <c r="B12" t="s">
        <v>15</v>
      </c>
      <c r="C12" s="1">
        <v>78500</v>
      </c>
      <c r="D12" s="3">
        <v>42845</v>
      </c>
      <c r="E12" s="4">
        <f t="shared" si="1"/>
        <v>110</v>
      </c>
      <c r="F12" s="2">
        <v>42860</v>
      </c>
      <c r="G12" s="4">
        <f t="shared" si="2"/>
        <v>125</v>
      </c>
      <c r="H12" s="2">
        <v>43048</v>
      </c>
      <c r="I12" s="5">
        <f t="shared" si="0"/>
        <v>313</v>
      </c>
      <c r="J12">
        <v>13.35</v>
      </c>
      <c r="K12" s="4"/>
    </row>
    <row r="13" spans="1:11" x14ac:dyDescent="0.25">
      <c r="A13">
        <v>2010</v>
      </c>
      <c r="B13" t="s">
        <v>16</v>
      </c>
      <c r="C13" s="1">
        <v>78700</v>
      </c>
      <c r="D13" s="3">
        <v>42844</v>
      </c>
      <c r="E13" s="4">
        <f t="shared" si="1"/>
        <v>109</v>
      </c>
      <c r="F13" s="2">
        <v>42859</v>
      </c>
      <c r="G13" s="4">
        <f t="shared" si="2"/>
        <v>124</v>
      </c>
      <c r="H13" s="2">
        <v>42999</v>
      </c>
      <c r="I13" s="5">
        <f t="shared" si="0"/>
        <v>264</v>
      </c>
      <c r="J13">
        <v>2.0299999999999998</v>
      </c>
      <c r="K13" s="4"/>
    </row>
    <row r="14" spans="1:11" x14ac:dyDescent="0.25">
      <c r="A14">
        <v>2011</v>
      </c>
      <c r="B14" t="s">
        <v>17</v>
      </c>
      <c r="C14" s="1">
        <v>80200</v>
      </c>
      <c r="D14" s="3">
        <v>42873</v>
      </c>
      <c r="E14" s="4">
        <f t="shared" si="1"/>
        <v>138</v>
      </c>
      <c r="F14" s="2">
        <v>42881</v>
      </c>
      <c r="G14" s="4">
        <f t="shared" si="2"/>
        <v>146</v>
      </c>
      <c r="H14" s="2">
        <v>43034</v>
      </c>
      <c r="I14" s="5">
        <f t="shared" si="0"/>
        <v>299</v>
      </c>
      <c r="J14">
        <v>11.97</v>
      </c>
      <c r="K14" s="4"/>
    </row>
    <row r="15" spans="1:11" x14ac:dyDescent="0.25">
      <c r="A15">
        <v>2012</v>
      </c>
      <c r="B15" t="s">
        <v>18</v>
      </c>
      <c r="C15" s="1">
        <v>77200</v>
      </c>
      <c r="D15" s="3">
        <v>42849</v>
      </c>
      <c r="E15" s="4">
        <f t="shared" si="1"/>
        <v>114</v>
      </c>
      <c r="F15" s="2">
        <v>42857</v>
      </c>
      <c r="G15" s="4">
        <f t="shared" si="2"/>
        <v>122</v>
      </c>
      <c r="H15" s="2">
        <v>43018</v>
      </c>
      <c r="I15" s="5">
        <f t="shared" si="0"/>
        <v>283</v>
      </c>
      <c r="J15">
        <v>13.02</v>
      </c>
      <c r="K15" s="4"/>
    </row>
    <row r="16" spans="1:11" x14ac:dyDescent="0.25">
      <c r="A16">
        <v>2013</v>
      </c>
      <c r="B16" t="s">
        <v>19</v>
      </c>
      <c r="C16" s="1">
        <v>80400</v>
      </c>
      <c r="D16" s="3">
        <v>42854</v>
      </c>
      <c r="E16" s="4">
        <f t="shared" si="1"/>
        <v>119</v>
      </c>
      <c r="F16" s="2">
        <v>42869</v>
      </c>
      <c r="G16" s="4">
        <f t="shared" si="2"/>
        <v>134</v>
      </c>
      <c r="H16" s="2">
        <v>43030</v>
      </c>
      <c r="I16" s="5">
        <f t="shared" si="0"/>
        <v>295</v>
      </c>
      <c r="J16">
        <v>13.05</v>
      </c>
      <c r="K16" s="4"/>
    </row>
    <row r="17" spans="1:11" x14ac:dyDescent="0.25">
      <c r="A17">
        <v>2014</v>
      </c>
      <c r="B17" t="s">
        <v>20</v>
      </c>
      <c r="C17" s="1">
        <v>79400</v>
      </c>
      <c r="D17" s="3">
        <v>42846</v>
      </c>
      <c r="E17" s="4">
        <f t="shared" si="1"/>
        <v>111</v>
      </c>
      <c r="F17" s="2">
        <v>42862</v>
      </c>
      <c r="G17" s="4">
        <f t="shared" si="2"/>
        <v>127</v>
      </c>
      <c r="H17" s="2">
        <v>43036</v>
      </c>
      <c r="I17" s="5">
        <f t="shared" si="0"/>
        <v>301</v>
      </c>
      <c r="J17">
        <v>11.15</v>
      </c>
      <c r="K17" s="4"/>
    </row>
    <row r="18" spans="1:11" x14ac:dyDescent="0.25">
      <c r="A18">
        <v>2015</v>
      </c>
      <c r="B18" t="s">
        <v>21</v>
      </c>
      <c r="C18" s="1">
        <v>76600</v>
      </c>
      <c r="D18" s="3">
        <v>42855</v>
      </c>
      <c r="E18" s="4">
        <f t="shared" si="1"/>
        <v>120</v>
      </c>
      <c r="F18" s="2">
        <v>42867</v>
      </c>
      <c r="G18" s="4">
        <f t="shared" si="2"/>
        <v>132</v>
      </c>
      <c r="H18" s="2">
        <v>43034</v>
      </c>
      <c r="I18" s="5">
        <f t="shared" si="0"/>
        <v>299</v>
      </c>
      <c r="J18">
        <v>11.87</v>
      </c>
      <c r="K18" s="4"/>
    </row>
    <row r="19" spans="1:11" x14ac:dyDescent="0.25">
      <c r="A19" t="s">
        <v>37</v>
      </c>
      <c r="G19" s="4"/>
      <c r="K19" s="4"/>
    </row>
    <row r="20" spans="1:11" x14ac:dyDescent="0.25">
      <c r="A20">
        <v>2001</v>
      </c>
      <c r="B20" t="s">
        <v>9</v>
      </c>
      <c r="C20" s="1">
        <v>82400</v>
      </c>
      <c r="D20" s="3">
        <v>42866</v>
      </c>
      <c r="E20" s="4">
        <f t="shared" si="1"/>
        <v>131</v>
      </c>
      <c r="F20" s="2">
        <v>42873</v>
      </c>
      <c r="G20" s="4">
        <f t="shared" si="2"/>
        <v>138</v>
      </c>
      <c r="H20" s="2">
        <v>43030</v>
      </c>
      <c r="I20" s="5">
        <f t="shared" ref="I20:I34" si="3">H20-DATE(YEAR(H20),1,0)</f>
        <v>295</v>
      </c>
      <c r="J20">
        <v>13.41</v>
      </c>
      <c r="K20" s="4"/>
    </row>
    <row r="21" spans="1:11" ht="16.5" customHeight="1" x14ac:dyDescent="0.25">
      <c r="A21">
        <v>2002</v>
      </c>
      <c r="B21" t="s">
        <v>22</v>
      </c>
      <c r="C21" s="1">
        <v>333100</v>
      </c>
      <c r="D21" s="3">
        <v>42875</v>
      </c>
      <c r="E21" s="4">
        <f t="shared" si="1"/>
        <v>140</v>
      </c>
      <c r="F21" s="2">
        <v>42883</v>
      </c>
      <c r="G21" s="4">
        <f t="shared" si="2"/>
        <v>148</v>
      </c>
      <c r="H21" s="2">
        <v>43015</v>
      </c>
      <c r="I21" s="5">
        <f t="shared" si="3"/>
        <v>280</v>
      </c>
      <c r="J21">
        <v>3.99</v>
      </c>
      <c r="K21" s="4"/>
    </row>
    <row r="22" spans="1:11" x14ac:dyDescent="0.25">
      <c r="A22">
        <v>2003</v>
      </c>
      <c r="B22" t="s">
        <v>10</v>
      </c>
      <c r="C22" s="1">
        <v>78000</v>
      </c>
      <c r="D22" s="3">
        <v>42869</v>
      </c>
      <c r="E22" s="4">
        <f t="shared" si="1"/>
        <v>134</v>
      </c>
      <c r="F22" s="2">
        <v>42880</v>
      </c>
      <c r="G22" s="4">
        <f t="shared" si="2"/>
        <v>145</v>
      </c>
      <c r="H22" s="2">
        <v>43031</v>
      </c>
      <c r="I22" s="5">
        <f t="shared" si="3"/>
        <v>296</v>
      </c>
      <c r="J22">
        <v>14</v>
      </c>
      <c r="K22" s="4"/>
    </row>
    <row r="23" spans="1:11" x14ac:dyDescent="0.25">
      <c r="A23">
        <v>2004</v>
      </c>
      <c r="B23" t="s">
        <v>23</v>
      </c>
      <c r="C23" s="1">
        <v>296100</v>
      </c>
      <c r="D23" s="3">
        <v>42888</v>
      </c>
      <c r="E23" s="4">
        <f t="shared" si="1"/>
        <v>153</v>
      </c>
      <c r="F23" s="2">
        <v>42894</v>
      </c>
      <c r="G23" s="4">
        <f t="shared" si="2"/>
        <v>159</v>
      </c>
      <c r="H23" s="2">
        <v>43026</v>
      </c>
      <c r="I23" s="5">
        <f t="shared" si="3"/>
        <v>291</v>
      </c>
      <c r="J23">
        <v>3.71</v>
      </c>
      <c r="K23" s="4"/>
    </row>
    <row r="24" spans="1:11" x14ac:dyDescent="0.25">
      <c r="A24">
        <v>2005</v>
      </c>
      <c r="B24" t="s">
        <v>10</v>
      </c>
      <c r="C24" s="1">
        <v>76300</v>
      </c>
      <c r="D24" s="3">
        <v>42857</v>
      </c>
      <c r="E24" s="4">
        <f t="shared" si="1"/>
        <v>122</v>
      </c>
      <c r="F24" s="2">
        <v>42869</v>
      </c>
      <c r="G24" s="4">
        <f t="shared" si="2"/>
        <v>134</v>
      </c>
      <c r="H24" s="2">
        <v>43025</v>
      </c>
      <c r="I24" s="5">
        <f t="shared" si="3"/>
        <v>290</v>
      </c>
      <c r="J24">
        <v>13.24</v>
      </c>
      <c r="K24" s="4"/>
    </row>
    <row r="25" spans="1:11" x14ac:dyDescent="0.25">
      <c r="A25">
        <v>2006</v>
      </c>
      <c r="B25" t="s">
        <v>24</v>
      </c>
      <c r="C25" s="1">
        <v>307500</v>
      </c>
      <c r="D25" s="3">
        <v>42867</v>
      </c>
      <c r="E25" s="4">
        <f t="shared" si="1"/>
        <v>132</v>
      </c>
      <c r="F25" s="2">
        <v>42878</v>
      </c>
      <c r="G25" s="4">
        <f t="shared" si="2"/>
        <v>143</v>
      </c>
      <c r="H25" s="2">
        <v>43013</v>
      </c>
      <c r="I25" s="5">
        <f t="shared" si="3"/>
        <v>278</v>
      </c>
      <c r="J25">
        <v>4.3600000000000003</v>
      </c>
      <c r="K25" s="4"/>
    </row>
    <row r="26" spans="1:11" x14ac:dyDescent="0.25">
      <c r="A26">
        <v>2007</v>
      </c>
      <c r="B26" t="s">
        <v>25</v>
      </c>
      <c r="C26" s="1">
        <v>77600</v>
      </c>
      <c r="D26" s="3">
        <v>42857</v>
      </c>
      <c r="E26" s="4">
        <f t="shared" si="1"/>
        <v>122</v>
      </c>
      <c r="F26" s="2">
        <v>42866</v>
      </c>
      <c r="G26" s="4">
        <f t="shared" si="2"/>
        <v>131</v>
      </c>
      <c r="H26" s="2">
        <v>43044</v>
      </c>
      <c r="I26" s="5">
        <f t="shared" si="3"/>
        <v>309</v>
      </c>
      <c r="J26">
        <v>13.21</v>
      </c>
      <c r="K26" s="4"/>
    </row>
    <row r="27" spans="1:11" x14ac:dyDescent="0.25">
      <c r="A27">
        <v>2008</v>
      </c>
      <c r="B27" t="s">
        <v>24</v>
      </c>
      <c r="C27" s="1">
        <v>318000</v>
      </c>
      <c r="D27" s="3">
        <v>42870</v>
      </c>
      <c r="E27" s="4">
        <f t="shared" si="1"/>
        <v>135</v>
      </c>
      <c r="F27" s="2">
        <v>42880</v>
      </c>
      <c r="G27" s="4">
        <f t="shared" si="2"/>
        <v>145</v>
      </c>
      <c r="H27" s="2">
        <v>43017</v>
      </c>
      <c r="I27" s="5">
        <f t="shared" si="3"/>
        <v>282</v>
      </c>
      <c r="J27">
        <v>4.22</v>
      </c>
      <c r="K27" s="4"/>
    </row>
    <row r="28" spans="1:11" x14ac:dyDescent="0.25">
      <c r="A28">
        <v>2009</v>
      </c>
      <c r="B28" t="s">
        <v>26</v>
      </c>
      <c r="C28" s="1">
        <v>76500</v>
      </c>
      <c r="D28" s="3">
        <v>42846</v>
      </c>
      <c r="E28" s="4">
        <f t="shared" si="1"/>
        <v>111</v>
      </c>
      <c r="F28" s="2">
        <v>42861</v>
      </c>
      <c r="G28" s="4">
        <f t="shared" si="2"/>
        <v>126</v>
      </c>
      <c r="H28" s="2">
        <v>43049</v>
      </c>
      <c r="I28" s="5">
        <f t="shared" si="3"/>
        <v>314</v>
      </c>
      <c r="J28">
        <v>14.18</v>
      </c>
      <c r="K28" s="4"/>
    </row>
    <row r="29" spans="1:11" x14ac:dyDescent="0.25">
      <c r="A29">
        <v>2010</v>
      </c>
      <c r="B29" t="s">
        <v>38</v>
      </c>
      <c r="C29" s="1">
        <v>70000</v>
      </c>
      <c r="D29" s="3">
        <v>42845</v>
      </c>
      <c r="E29" s="4">
        <f t="shared" si="1"/>
        <v>110</v>
      </c>
      <c r="F29" s="2">
        <v>42868</v>
      </c>
      <c r="G29" s="4">
        <f t="shared" si="2"/>
        <v>133</v>
      </c>
      <c r="H29" s="2">
        <v>42994</v>
      </c>
      <c r="I29" s="5">
        <f t="shared" si="3"/>
        <v>259</v>
      </c>
      <c r="J29">
        <v>4.68</v>
      </c>
      <c r="K29" s="4"/>
    </row>
    <row r="30" spans="1:11" x14ac:dyDescent="0.25">
      <c r="A30">
        <v>2011</v>
      </c>
      <c r="B30" t="s">
        <v>39</v>
      </c>
      <c r="C30" s="1">
        <v>81100</v>
      </c>
      <c r="D30" s="3">
        <v>42873</v>
      </c>
      <c r="E30" s="4">
        <f t="shared" si="1"/>
        <v>138</v>
      </c>
      <c r="F30" s="2">
        <v>42881</v>
      </c>
      <c r="G30" s="4">
        <f t="shared" si="2"/>
        <v>146</v>
      </c>
      <c r="H30" s="2">
        <v>43034</v>
      </c>
      <c r="I30" s="5">
        <f t="shared" si="3"/>
        <v>299</v>
      </c>
      <c r="J30">
        <v>12.54</v>
      </c>
      <c r="K30" s="4"/>
    </row>
    <row r="31" spans="1:11" x14ac:dyDescent="0.25">
      <c r="A31">
        <v>2012</v>
      </c>
      <c r="B31" t="s">
        <v>40</v>
      </c>
      <c r="C31" s="1">
        <v>78700</v>
      </c>
      <c r="D31" s="3">
        <v>42850</v>
      </c>
      <c r="E31" s="4">
        <f t="shared" si="1"/>
        <v>115</v>
      </c>
      <c r="F31" s="2">
        <v>42858</v>
      </c>
      <c r="G31" s="4">
        <f t="shared" si="2"/>
        <v>123</v>
      </c>
      <c r="H31" s="2">
        <v>43017</v>
      </c>
      <c r="I31" s="5">
        <f t="shared" si="3"/>
        <v>282</v>
      </c>
      <c r="J31">
        <v>13.1</v>
      </c>
      <c r="K31" s="4"/>
    </row>
    <row r="32" spans="1:11" x14ac:dyDescent="0.25">
      <c r="A32">
        <v>2013</v>
      </c>
      <c r="B32" t="s">
        <v>19</v>
      </c>
      <c r="C32" s="1">
        <v>78900</v>
      </c>
      <c r="D32" s="3">
        <v>42855</v>
      </c>
      <c r="E32" s="4">
        <f t="shared" si="1"/>
        <v>120</v>
      </c>
      <c r="F32" s="2">
        <v>42870</v>
      </c>
      <c r="G32" s="4">
        <f t="shared" si="2"/>
        <v>135</v>
      </c>
      <c r="H32" s="2">
        <v>43030</v>
      </c>
      <c r="I32" s="5">
        <f t="shared" si="3"/>
        <v>295</v>
      </c>
      <c r="J32">
        <v>13.89</v>
      </c>
      <c r="K32" s="4"/>
    </row>
    <row r="33" spans="1:11" x14ac:dyDescent="0.25">
      <c r="A33">
        <v>2014</v>
      </c>
      <c r="B33" t="s">
        <v>27</v>
      </c>
      <c r="C33" s="1">
        <v>323400</v>
      </c>
      <c r="D33" s="3">
        <v>42875</v>
      </c>
      <c r="E33" s="4">
        <f t="shared" si="1"/>
        <v>140</v>
      </c>
      <c r="F33" s="2">
        <v>42881</v>
      </c>
      <c r="G33" s="4">
        <f t="shared" si="2"/>
        <v>146</v>
      </c>
      <c r="H33" s="2">
        <v>43018</v>
      </c>
      <c r="I33" s="5">
        <f t="shared" si="3"/>
        <v>283</v>
      </c>
      <c r="J33">
        <v>4.28</v>
      </c>
      <c r="K33" s="4"/>
    </row>
    <row r="34" spans="1:11" x14ac:dyDescent="0.25">
      <c r="A34">
        <v>2015</v>
      </c>
      <c r="B34" t="s">
        <v>21</v>
      </c>
      <c r="C34" s="1">
        <v>72700</v>
      </c>
      <c r="D34" s="3">
        <v>42854</v>
      </c>
      <c r="E34" s="4">
        <f t="shared" si="1"/>
        <v>119</v>
      </c>
      <c r="F34" s="2">
        <v>42867</v>
      </c>
      <c r="G34" s="4">
        <f t="shared" si="2"/>
        <v>132</v>
      </c>
      <c r="H34" s="2">
        <v>43035</v>
      </c>
      <c r="I34" s="5">
        <f t="shared" si="3"/>
        <v>300</v>
      </c>
      <c r="J34">
        <v>13.49</v>
      </c>
      <c r="K34" s="4"/>
    </row>
    <row r="35" spans="1:11" x14ac:dyDescent="0.25">
      <c r="A35" t="s">
        <v>41</v>
      </c>
      <c r="G35" s="4">
        <f t="shared" si="2"/>
        <v>0</v>
      </c>
      <c r="K35" s="4"/>
    </row>
    <row r="36" spans="1:11" x14ac:dyDescent="0.25">
      <c r="A36">
        <v>2001</v>
      </c>
      <c r="B36" t="s">
        <v>10</v>
      </c>
      <c r="C36" s="1">
        <v>52300</v>
      </c>
      <c r="D36" s="3">
        <v>42869</v>
      </c>
      <c r="E36" s="4">
        <f t="shared" si="1"/>
        <v>134</v>
      </c>
      <c r="F36" s="2">
        <v>42876</v>
      </c>
      <c r="G36" s="4">
        <f t="shared" si="2"/>
        <v>141</v>
      </c>
      <c r="H36" s="2">
        <v>43037</v>
      </c>
      <c r="I36" s="5">
        <f t="shared" ref="I36:I50" si="4">H36-DATE(YEAR(H36),1,0)</f>
        <v>302</v>
      </c>
      <c r="J36">
        <v>8.7200000000000006</v>
      </c>
      <c r="K36" s="4"/>
    </row>
    <row r="37" spans="1:11" ht="16.5" customHeight="1" x14ac:dyDescent="0.25">
      <c r="A37">
        <v>2002</v>
      </c>
      <c r="B37" t="s">
        <v>22</v>
      </c>
      <c r="C37" s="1">
        <v>304500</v>
      </c>
      <c r="D37" s="3">
        <v>42875</v>
      </c>
      <c r="E37" s="4">
        <f t="shared" si="1"/>
        <v>140</v>
      </c>
      <c r="F37" s="2">
        <v>42883</v>
      </c>
      <c r="G37" s="4">
        <f t="shared" si="2"/>
        <v>148</v>
      </c>
      <c r="H37" s="2">
        <v>43017</v>
      </c>
      <c r="I37" s="5">
        <f t="shared" si="4"/>
        <v>282</v>
      </c>
      <c r="J37">
        <v>3.32</v>
      </c>
      <c r="K37" s="4"/>
    </row>
    <row r="38" spans="1:11" x14ac:dyDescent="0.25">
      <c r="A38">
        <v>2003</v>
      </c>
      <c r="B38" t="s">
        <v>10</v>
      </c>
      <c r="C38" s="1">
        <v>57600</v>
      </c>
      <c r="D38" s="3">
        <v>42868</v>
      </c>
      <c r="E38" s="4">
        <f t="shared" si="1"/>
        <v>133</v>
      </c>
      <c r="F38" s="2">
        <v>42877</v>
      </c>
      <c r="G38" s="4">
        <f t="shared" si="2"/>
        <v>142</v>
      </c>
      <c r="H38" s="2">
        <v>43021</v>
      </c>
      <c r="I38" s="5">
        <f t="shared" si="4"/>
        <v>286</v>
      </c>
      <c r="J38">
        <v>7.72</v>
      </c>
      <c r="K38" s="4"/>
    </row>
    <row r="39" spans="1:11" x14ac:dyDescent="0.25">
      <c r="A39">
        <v>2004</v>
      </c>
      <c r="B39" t="s">
        <v>23</v>
      </c>
      <c r="C39" s="1">
        <v>264700</v>
      </c>
      <c r="D39" s="3">
        <v>42888</v>
      </c>
      <c r="E39" s="4">
        <f t="shared" si="1"/>
        <v>153</v>
      </c>
      <c r="F39" s="2">
        <v>42894</v>
      </c>
      <c r="G39" s="4">
        <f t="shared" si="2"/>
        <v>159</v>
      </c>
      <c r="H39" s="2">
        <v>43019</v>
      </c>
      <c r="I39" s="5">
        <f t="shared" si="4"/>
        <v>284</v>
      </c>
      <c r="J39">
        <v>3.41</v>
      </c>
      <c r="K39" s="4"/>
    </row>
    <row r="40" spans="1:11" x14ac:dyDescent="0.25">
      <c r="A40">
        <v>2005</v>
      </c>
      <c r="B40" t="s">
        <v>28</v>
      </c>
      <c r="C40" s="1">
        <v>53700</v>
      </c>
      <c r="D40" s="3">
        <v>42851</v>
      </c>
      <c r="E40" s="4">
        <f t="shared" si="1"/>
        <v>116</v>
      </c>
      <c r="F40" s="2">
        <v>42866</v>
      </c>
      <c r="G40" s="4">
        <f t="shared" si="2"/>
        <v>131</v>
      </c>
      <c r="H40" s="2">
        <v>43025</v>
      </c>
      <c r="I40" s="5">
        <f t="shared" si="4"/>
        <v>290</v>
      </c>
      <c r="J40">
        <v>9.1</v>
      </c>
      <c r="K40" s="4"/>
    </row>
    <row r="41" spans="1:11" x14ac:dyDescent="0.25">
      <c r="A41">
        <v>2006</v>
      </c>
      <c r="B41" t="s">
        <v>24</v>
      </c>
      <c r="C41" s="1">
        <v>284600</v>
      </c>
      <c r="D41" s="3">
        <v>42866</v>
      </c>
      <c r="E41" s="4">
        <f t="shared" si="1"/>
        <v>131</v>
      </c>
      <c r="F41" s="2">
        <v>42877</v>
      </c>
      <c r="G41" s="4">
        <f t="shared" si="2"/>
        <v>142</v>
      </c>
      <c r="H41" s="2">
        <v>43016</v>
      </c>
      <c r="I41" s="5">
        <f t="shared" si="4"/>
        <v>281</v>
      </c>
      <c r="J41">
        <v>4.3099999999999996</v>
      </c>
      <c r="K41" s="4"/>
    </row>
    <row r="42" spans="1:11" x14ac:dyDescent="0.25">
      <c r="A42">
        <v>2007</v>
      </c>
      <c r="B42" t="s">
        <v>29</v>
      </c>
      <c r="C42" s="1">
        <v>55800</v>
      </c>
      <c r="D42" s="3">
        <v>42857</v>
      </c>
      <c r="E42" s="4">
        <f t="shared" si="1"/>
        <v>122</v>
      </c>
      <c r="F42" s="2">
        <v>42868</v>
      </c>
      <c r="G42" s="4">
        <f t="shared" si="2"/>
        <v>133</v>
      </c>
      <c r="H42" s="2">
        <v>43039</v>
      </c>
      <c r="I42" s="5">
        <f t="shared" si="4"/>
        <v>304</v>
      </c>
      <c r="J42">
        <v>10.23</v>
      </c>
      <c r="K42" s="4"/>
    </row>
    <row r="43" spans="1:11" x14ac:dyDescent="0.25">
      <c r="A43">
        <v>2008</v>
      </c>
      <c r="B43" t="s">
        <v>24</v>
      </c>
      <c r="C43" s="1">
        <v>313000</v>
      </c>
      <c r="D43" s="3">
        <v>42869</v>
      </c>
      <c r="E43" s="4">
        <f t="shared" si="1"/>
        <v>134</v>
      </c>
      <c r="F43" s="2">
        <v>42880</v>
      </c>
      <c r="G43" s="4">
        <f t="shared" si="2"/>
        <v>145</v>
      </c>
      <c r="H43" s="2">
        <v>43016</v>
      </c>
      <c r="I43" s="5">
        <f t="shared" si="4"/>
        <v>281</v>
      </c>
      <c r="J43">
        <v>3.97</v>
      </c>
      <c r="K43" s="4"/>
    </row>
    <row r="44" spans="1:11" x14ac:dyDescent="0.25">
      <c r="A44">
        <v>2009</v>
      </c>
      <c r="B44" t="s">
        <v>30</v>
      </c>
      <c r="C44" s="1">
        <v>60500</v>
      </c>
      <c r="D44" s="3">
        <v>42847</v>
      </c>
      <c r="E44" s="4">
        <f t="shared" si="1"/>
        <v>112</v>
      </c>
      <c r="F44" s="2">
        <v>42862</v>
      </c>
      <c r="G44" s="4">
        <f t="shared" si="2"/>
        <v>127</v>
      </c>
      <c r="H44" s="2">
        <v>43050</v>
      </c>
      <c r="I44" s="5">
        <f t="shared" si="4"/>
        <v>315</v>
      </c>
      <c r="J44">
        <v>12</v>
      </c>
      <c r="K44" s="4"/>
    </row>
    <row r="45" spans="1:11" x14ac:dyDescent="0.25">
      <c r="A45">
        <v>2010</v>
      </c>
      <c r="B45" t="s">
        <v>24</v>
      </c>
      <c r="C45" s="1">
        <v>251200</v>
      </c>
      <c r="D45" s="3">
        <v>42874</v>
      </c>
      <c r="E45" s="4">
        <f t="shared" si="1"/>
        <v>139</v>
      </c>
      <c r="F45" s="2">
        <v>42882</v>
      </c>
      <c r="G45" s="4">
        <f t="shared" si="2"/>
        <v>147</v>
      </c>
      <c r="H45" s="2">
        <v>43014</v>
      </c>
      <c r="I45" s="5">
        <f t="shared" si="4"/>
        <v>279</v>
      </c>
      <c r="J45">
        <v>4.1399999999999997</v>
      </c>
      <c r="K45" s="4"/>
    </row>
    <row r="46" spans="1:11" x14ac:dyDescent="0.25">
      <c r="A46">
        <v>2011</v>
      </c>
      <c r="B46" t="s">
        <v>31</v>
      </c>
      <c r="C46" s="1">
        <v>50200</v>
      </c>
      <c r="D46" s="3">
        <v>42857</v>
      </c>
      <c r="E46" s="4">
        <f t="shared" si="1"/>
        <v>122</v>
      </c>
      <c r="F46" s="2">
        <v>42868</v>
      </c>
      <c r="G46" s="4">
        <f t="shared" si="2"/>
        <v>133</v>
      </c>
      <c r="H46" s="2">
        <v>43026</v>
      </c>
      <c r="I46" s="5">
        <f t="shared" si="4"/>
        <v>291</v>
      </c>
      <c r="J46">
        <v>9.73</v>
      </c>
      <c r="K46" s="4"/>
    </row>
    <row r="47" spans="1:11" x14ac:dyDescent="0.25">
      <c r="A47">
        <v>2012</v>
      </c>
      <c r="B47" t="s">
        <v>32</v>
      </c>
      <c r="C47" s="1">
        <v>294800</v>
      </c>
      <c r="D47" s="3">
        <v>42870</v>
      </c>
      <c r="E47" s="4">
        <f t="shared" si="1"/>
        <v>135</v>
      </c>
      <c r="F47" s="2">
        <v>42876</v>
      </c>
      <c r="G47" s="4">
        <f t="shared" si="2"/>
        <v>141</v>
      </c>
      <c r="H47" s="2">
        <v>43009</v>
      </c>
      <c r="I47" s="5">
        <f t="shared" si="4"/>
        <v>274</v>
      </c>
      <c r="J47">
        <v>2.17</v>
      </c>
      <c r="K47" s="4"/>
    </row>
    <row r="48" spans="1:11" x14ac:dyDescent="0.25">
      <c r="A48">
        <v>2013</v>
      </c>
      <c r="B48" t="s">
        <v>33</v>
      </c>
      <c r="C48" s="1">
        <v>58200</v>
      </c>
      <c r="D48" s="3">
        <v>42868</v>
      </c>
      <c r="E48" s="4">
        <f t="shared" si="1"/>
        <v>133</v>
      </c>
      <c r="F48" s="2">
        <v>42876</v>
      </c>
      <c r="G48" s="4">
        <f t="shared" si="2"/>
        <v>141</v>
      </c>
      <c r="H48" s="2">
        <v>43029</v>
      </c>
      <c r="I48" s="5">
        <f t="shared" si="4"/>
        <v>294</v>
      </c>
      <c r="J48">
        <v>10.48</v>
      </c>
      <c r="K48" s="4"/>
    </row>
    <row r="49" spans="1:11" x14ac:dyDescent="0.25">
      <c r="A49">
        <v>2014</v>
      </c>
      <c r="B49" t="s">
        <v>27</v>
      </c>
      <c r="C49" s="1">
        <v>299300</v>
      </c>
      <c r="D49" s="3">
        <v>42874</v>
      </c>
      <c r="E49" s="4">
        <f t="shared" si="1"/>
        <v>139</v>
      </c>
      <c r="F49" s="2">
        <v>42881</v>
      </c>
      <c r="G49" s="4">
        <f t="shared" si="2"/>
        <v>146</v>
      </c>
      <c r="H49" s="2">
        <v>43016</v>
      </c>
      <c r="I49" s="5">
        <f t="shared" si="4"/>
        <v>281</v>
      </c>
      <c r="J49">
        <v>3.64</v>
      </c>
      <c r="K49" s="4"/>
    </row>
    <row r="50" spans="1:11" x14ac:dyDescent="0.25">
      <c r="A50">
        <v>2015</v>
      </c>
      <c r="B50" t="s">
        <v>34</v>
      </c>
      <c r="C50" s="1">
        <v>52200</v>
      </c>
      <c r="D50" s="3">
        <v>42855</v>
      </c>
      <c r="E50" s="4">
        <f t="shared" si="1"/>
        <v>120</v>
      </c>
      <c r="F50" s="2">
        <v>42868</v>
      </c>
      <c r="G50" s="4">
        <f t="shared" si="2"/>
        <v>133</v>
      </c>
      <c r="H50" s="2">
        <v>43036</v>
      </c>
      <c r="I50" s="5">
        <f t="shared" si="4"/>
        <v>301</v>
      </c>
      <c r="J50">
        <v>11.67</v>
      </c>
      <c r="K5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0</v>
      </c>
      <c r="B1" t="s">
        <v>68</v>
      </c>
      <c r="C1" t="s">
        <v>57</v>
      </c>
    </row>
    <row r="2" spans="1:3" x14ac:dyDescent="0.25">
      <c r="A2">
        <v>2001</v>
      </c>
      <c r="B2">
        <v>1</v>
      </c>
      <c r="C2">
        <v>1</v>
      </c>
    </row>
    <row r="3" spans="1:3" x14ac:dyDescent="0.25">
      <c r="A3">
        <v>2002</v>
      </c>
      <c r="B3">
        <v>1</v>
      </c>
      <c r="C3">
        <v>1</v>
      </c>
    </row>
    <row r="4" spans="1:3" x14ac:dyDescent="0.25">
      <c r="A4">
        <v>2003</v>
      </c>
      <c r="B4">
        <v>1</v>
      </c>
      <c r="C4">
        <v>1</v>
      </c>
    </row>
    <row r="5" spans="1:3" x14ac:dyDescent="0.25">
      <c r="A5">
        <v>2004</v>
      </c>
      <c r="B5">
        <v>1</v>
      </c>
      <c r="C5">
        <v>1</v>
      </c>
    </row>
    <row r="6" spans="1:3" x14ac:dyDescent="0.25">
      <c r="A6">
        <v>2005</v>
      </c>
      <c r="B6">
        <v>1</v>
      </c>
      <c r="C6">
        <v>1</v>
      </c>
    </row>
    <row r="7" spans="1:3" x14ac:dyDescent="0.25">
      <c r="A7">
        <v>2006</v>
      </c>
      <c r="B7">
        <v>1</v>
      </c>
      <c r="C7">
        <v>1</v>
      </c>
    </row>
    <row r="8" spans="1:3" x14ac:dyDescent="0.25">
      <c r="A8">
        <v>2007</v>
      </c>
      <c r="B8">
        <v>1</v>
      </c>
      <c r="C8">
        <v>1</v>
      </c>
    </row>
    <row r="9" spans="1:3" x14ac:dyDescent="0.25">
      <c r="A9">
        <v>2008</v>
      </c>
      <c r="B9">
        <v>1</v>
      </c>
      <c r="C9">
        <v>1</v>
      </c>
    </row>
    <row r="10" spans="1:3" x14ac:dyDescent="0.25">
      <c r="A10">
        <v>2009</v>
      </c>
      <c r="B10">
        <v>1</v>
      </c>
      <c r="C10">
        <v>1</v>
      </c>
    </row>
    <row r="11" spans="1:3" x14ac:dyDescent="0.25">
      <c r="A11">
        <v>2010</v>
      </c>
      <c r="B11">
        <v>1</v>
      </c>
      <c r="C11">
        <v>1</v>
      </c>
    </row>
    <row r="12" spans="1:3" x14ac:dyDescent="0.25">
      <c r="A12">
        <v>2011</v>
      </c>
      <c r="B12">
        <v>1</v>
      </c>
      <c r="C12">
        <v>1</v>
      </c>
    </row>
    <row r="13" spans="1:3" x14ac:dyDescent="0.25">
      <c r="A13">
        <v>2012</v>
      </c>
      <c r="B13">
        <v>1</v>
      </c>
      <c r="C13">
        <v>1</v>
      </c>
    </row>
    <row r="14" spans="1:3" x14ac:dyDescent="0.25">
      <c r="A14">
        <v>2013</v>
      </c>
      <c r="B14">
        <v>1</v>
      </c>
      <c r="C14">
        <v>1</v>
      </c>
    </row>
    <row r="15" spans="1:3" x14ac:dyDescent="0.25">
      <c r="A15">
        <v>2014</v>
      </c>
      <c r="B15">
        <v>1</v>
      </c>
      <c r="C15">
        <v>1</v>
      </c>
    </row>
    <row r="16" spans="1:3" x14ac:dyDescent="0.25">
      <c r="A16">
        <v>2015</v>
      </c>
      <c r="B16">
        <v>1</v>
      </c>
      <c r="C16">
        <v>1</v>
      </c>
    </row>
    <row r="17" spans="1:3" x14ac:dyDescent="0.25">
      <c r="A17">
        <v>2016</v>
      </c>
      <c r="B17">
        <v>1</v>
      </c>
      <c r="C17">
        <v>1</v>
      </c>
    </row>
    <row r="18" spans="1:3" x14ac:dyDescent="0.25">
      <c r="A18">
        <v>2001</v>
      </c>
      <c r="B18">
        <v>2</v>
      </c>
      <c r="C18">
        <v>1</v>
      </c>
    </row>
    <row r="19" spans="1:3" x14ac:dyDescent="0.25">
      <c r="A19">
        <v>2002</v>
      </c>
      <c r="B19">
        <v>2</v>
      </c>
      <c r="C19">
        <v>2</v>
      </c>
    </row>
    <row r="20" spans="1:3" x14ac:dyDescent="0.25">
      <c r="A20">
        <v>2003</v>
      </c>
      <c r="B20">
        <v>2</v>
      </c>
      <c r="C20">
        <v>1</v>
      </c>
    </row>
    <row r="21" spans="1:3" x14ac:dyDescent="0.25">
      <c r="A21">
        <v>2004</v>
      </c>
      <c r="B21">
        <v>2</v>
      </c>
      <c r="C21">
        <v>2</v>
      </c>
    </row>
    <row r="22" spans="1:3" x14ac:dyDescent="0.25">
      <c r="A22">
        <v>2005</v>
      </c>
      <c r="B22">
        <v>2</v>
      </c>
      <c r="C22">
        <v>1</v>
      </c>
    </row>
    <row r="23" spans="1:3" x14ac:dyDescent="0.25">
      <c r="A23">
        <v>2006</v>
      </c>
      <c r="B23">
        <v>2</v>
      </c>
      <c r="C23">
        <v>2</v>
      </c>
    </row>
    <row r="24" spans="1:3" x14ac:dyDescent="0.25">
      <c r="A24">
        <v>2007</v>
      </c>
      <c r="B24">
        <v>2</v>
      </c>
      <c r="C24">
        <v>1</v>
      </c>
    </row>
    <row r="25" spans="1:3" x14ac:dyDescent="0.25">
      <c r="A25">
        <v>2008</v>
      </c>
      <c r="B25">
        <v>2</v>
      </c>
      <c r="C25">
        <v>2</v>
      </c>
    </row>
    <row r="26" spans="1:3" x14ac:dyDescent="0.25">
      <c r="A26">
        <v>2009</v>
      </c>
      <c r="B26">
        <v>2</v>
      </c>
      <c r="C26">
        <v>1</v>
      </c>
    </row>
    <row r="27" spans="1:3" x14ac:dyDescent="0.25">
      <c r="A27">
        <v>2010</v>
      </c>
      <c r="B27">
        <v>2</v>
      </c>
      <c r="C27">
        <v>1</v>
      </c>
    </row>
    <row r="28" spans="1:3" x14ac:dyDescent="0.25">
      <c r="A28">
        <v>2011</v>
      </c>
      <c r="B28">
        <v>2</v>
      </c>
      <c r="C28">
        <v>1</v>
      </c>
    </row>
    <row r="29" spans="1:3" x14ac:dyDescent="0.25">
      <c r="A29">
        <v>2012</v>
      </c>
      <c r="B29">
        <v>2</v>
      </c>
      <c r="C29">
        <v>1</v>
      </c>
    </row>
    <row r="30" spans="1:3" x14ac:dyDescent="0.25">
      <c r="A30">
        <v>2013</v>
      </c>
      <c r="B30">
        <v>2</v>
      </c>
      <c r="C30">
        <v>1</v>
      </c>
    </row>
    <row r="31" spans="1:3" x14ac:dyDescent="0.25">
      <c r="A31">
        <v>2014</v>
      </c>
      <c r="B31">
        <v>2</v>
      </c>
      <c r="C31">
        <v>2</v>
      </c>
    </row>
    <row r="32" spans="1:3" x14ac:dyDescent="0.25">
      <c r="A32">
        <v>2015</v>
      </c>
      <c r="B32">
        <v>2</v>
      </c>
      <c r="C32">
        <v>1</v>
      </c>
    </row>
    <row r="33" spans="1:3" x14ac:dyDescent="0.25">
      <c r="A33">
        <v>2016</v>
      </c>
      <c r="B33">
        <v>2</v>
      </c>
      <c r="C33">
        <v>2</v>
      </c>
    </row>
    <row r="34" spans="1:3" x14ac:dyDescent="0.25">
      <c r="A34">
        <v>2001</v>
      </c>
      <c r="B34">
        <v>3</v>
      </c>
      <c r="C34">
        <v>1</v>
      </c>
    </row>
    <row r="35" spans="1:3" x14ac:dyDescent="0.25">
      <c r="A35">
        <v>2002</v>
      </c>
      <c r="B35">
        <v>3</v>
      </c>
      <c r="C35">
        <v>2</v>
      </c>
    </row>
    <row r="36" spans="1:3" x14ac:dyDescent="0.25">
      <c r="A36">
        <v>2003</v>
      </c>
      <c r="B36">
        <v>3</v>
      </c>
      <c r="C36">
        <v>1</v>
      </c>
    </row>
    <row r="37" spans="1:3" x14ac:dyDescent="0.25">
      <c r="A37">
        <v>2004</v>
      </c>
      <c r="B37">
        <v>3</v>
      </c>
      <c r="C37">
        <v>2</v>
      </c>
    </row>
    <row r="38" spans="1:3" x14ac:dyDescent="0.25">
      <c r="A38">
        <v>2005</v>
      </c>
      <c r="B38">
        <v>3</v>
      </c>
      <c r="C38">
        <v>1</v>
      </c>
    </row>
    <row r="39" spans="1:3" x14ac:dyDescent="0.25">
      <c r="A39">
        <v>2006</v>
      </c>
      <c r="B39">
        <v>3</v>
      </c>
      <c r="C39">
        <v>2</v>
      </c>
    </row>
    <row r="40" spans="1:3" x14ac:dyDescent="0.25">
      <c r="A40">
        <v>2007</v>
      </c>
      <c r="B40">
        <v>3</v>
      </c>
      <c r="C40">
        <v>1</v>
      </c>
    </row>
    <row r="41" spans="1:3" x14ac:dyDescent="0.25">
      <c r="A41">
        <v>2008</v>
      </c>
      <c r="B41">
        <v>3</v>
      </c>
      <c r="C41">
        <v>2</v>
      </c>
    </row>
    <row r="42" spans="1:3" x14ac:dyDescent="0.25">
      <c r="A42">
        <v>2009</v>
      </c>
      <c r="B42">
        <v>3</v>
      </c>
      <c r="C42">
        <v>1</v>
      </c>
    </row>
    <row r="43" spans="1:3" x14ac:dyDescent="0.25">
      <c r="A43">
        <v>2010</v>
      </c>
      <c r="B43">
        <v>3</v>
      </c>
      <c r="C43">
        <v>2</v>
      </c>
    </row>
    <row r="44" spans="1:3" x14ac:dyDescent="0.25">
      <c r="A44">
        <v>2011</v>
      </c>
      <c r="B44">
        <v>3</v>
      </c>
      <c r="C44">
        <v>1</v>
      </c>
    </row>
    <row r="45" spans="1:3" x14ac:dyDescent="0.25">
      <c r="A45">
        <v>2012</v>
      </c>
      <c r="B45">
        <v>3</v>
      </c>
      <c r="C45">
        <v>2</v>
      </c>
    </row>
    <row r="46" spans="1:3" x14ac:dyDescent="0.25">
      <c r="A46">
        <v>2013</v>
      </c>
      <c r="B46">
        <v>3</v>
      </c>
      <c r="C46">
        <v>1</v>
      </c>
    </row>
    <row r="47" spans="1:3" x14ac:dyDescent="0.25">
      <c r="A47">
        <v>2014</v>
      </c>
      <c r="B47">
        <v>3</v>
      </c>
      <c r="C47">
        <v>2</v>
      </c>
    </row>
    <row r="48" spans="1:3" x14ac:dyDescent="0.25">
      <c r="A48">
        <v>2015</v>
      </c>
      <c r="B48">
        <v>3</v>
      </c>
      <c r="C48">
        <v>1</v>
      </c>
    </row>
    <row r="49" spans="1:3" x14ac:dyDescent="0.25">
      <c r="A49">
        <v>2016</v>
      </c>
      <c r="B49">
        <v>3</v>
      </c>
      <c r="C4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opLeftCell="C1" workbookViewId="0">
      <selection activeCell="V1" sqref="V1:AB17"/>
    </sheetView>
  </sheetViews>
  <sheetFormatPr defaultRowHeight="15" x14ac:dyDescent="0.25"/>
  <cols>
    <col min="13" max="13" width="14.7109375" customWidth="1"/>
    <col min="15" max="15" width="11.7109375" customWidth="1"/>
    <col min="23" max="23" width="15.42578125" customWidth="1"/>
    <col min="24" max="24" width="17.5703125" customWidth="1"/>
  </cols>
  <sheetData>
    <row r="1" spans="1:28" x14ac:dyDescent="0.25">
      <c r="A1" t="s">
        <v>0</v>
      </c>
      <c r="B1" t="s">
        <v>43</v>
      </c>
      <c r="C1" t="s">
        <v>4</v>
      </c>
      <c r="D1" t="s">
        <v>42</v>
      </c>
      <c r="E1" t="s">
        <v>46</v>
      </c>
      <c r="F1" t="s">
        <v>44</v>
      </c>
      <c r="G1" t="s">
        <v>45</v>
      </c>
      <c r="H1" t="s">
        <v>48</v>
      </c>
      <c r="J1" t="s">
        <v>51</v>
      </c>
      <c r="L1" s="9" t="s">
        <v>54</v>
      </c>
      <c r="N1" t="s">
        <v>57</v>
      </c>
      <c r="O1" t="s">
        <v>55</v>
      </c>
      <c r="P1" t="s">
        <v>56</v>
      </c>
      <c r="Q1" t="s">
        <v>60</v>
      </c>
      <c r="R1" t="s">
        <v>4</v>
      </c>
      <c r="S1" t="s">
        <v>42</v>
      </c>
      <c r="T1" t="s">
        <v>46</v>
      </c>
      <c r="U1" t="s">
        <v>44</v>
      </c>
      <c r="V1" t="s">
        <v>45</v>
      </c>
      <c r="W1" t="s">
        <v>48</v>
      </c>
      <c r="X1" t="s">
        <v>69</v>
      </c>
      <c r="Y1" t="s">
        <v>51</v>
      </c>
      <c r="Z1" t="s">
        <v>61</v>
      </c>
      <c r="AA1" t="s">
        <v>62</v>
      </c>
    </row>
    <row r="2" spans="1:28" x14ac:dyDescent="0.25">
      <c r="A2">
        <v>2001</v>
      </c>
      <c r="B2">
        <v>174</v>
      </c>
      <c r="C2">
        <v>130</v>
      </c>
      <c r="D2">
        <v>136</v>
      </c>
      <c r="E2" s="5">
        <v>291</v>
      </c>
      <c r="F2">
        <v>342.84500000000003</v>
      </c>
      <c r="G2">
        <v>342.84500000000003</v>
      </c>
      <c r="H2">
        <v>193.23500000000001</v>
      </c>
      <c r="J2">
        <v>264</v>
      </c>
      <c r="L2" s="9"/>
      <c r="N2" t="s">
        <v>58</v>
      </c>
      <c r="O2">
        <v>174</v>
      </c>
      <c r="P2">
        <v>187</v>
      </c>
      <c r="Q2">
        <f>IF(N2="M",O2,P2)</f>
        <v>174</v>
      </c>
      <c r="R2">
        <v>130</v>
      </c>
      <c r="S2">
        <v>136</v>
      </c>
      <c r="T2" s="5">
        <v>291</v>
      </c>
      <c r="U2">
        <v>342.84500000000003</v>
      </c>
      <c r="V2">
        <v>342.84500000000003</v>
      </c>
      <c r="W2">
        <v>79.944999999999993</v>
      </c>
      <c r="X2">
        <v>58.673999999999999</v>
      </c>
      <c r="Y2">
        <f>IF(N2="M",Z2,AA2)</f>
        <v>278</v>
      </c>
      <c r="Z2">
        <v>278</v>
      </c>
      <c r="AA2">
        <v>269</v>
      </c>
      <c r="AB2">
        <f>Q2-S2</f>
        <v>38</v>
      </c>
    </row>
    <row r="3" spans="1:28" x14ac:dyDescent="0.25">
      <c r="A3">
        <v>2002</v>
      </c>
      <c r="B3">
        <v>167</v>
      </c>
      <c r="C3">
        <v>129</v>
      </c>
      <c r="D3">
        <v>138</v>
      </c>
      <c r="E3" s="5">
        <v>308</v>
      </c>
      <c r="F3">
        <v>423.85</v>
      </c>
      <c r="G3">
        <v>367.94499999999999</v>
      </c>
      <c r="H3">
        <v>228.35499999999999</v>
      </c>
      <c r="J3">
        <v>261</v>
      </c>
      <c r="N3" t="s">
        <v>58</v>
      </c>
      <c r="O3">
        <v>169</v>
      </c>
      <c r="P3">
        <v>184</v>
      </c>
      <c r="Q3">
        <f t="shared" ref="Q3:Q16" si="0">IF(N3="M",O3,P3)</f>
        <v>169</v>
      </c>
      <c r="R3">
        <v>129</v>
      </c>
      <c r="S3">
        <v>138</v>
      </c>
      <c r="T3" s="5">
        <v>308</v>
      </c>
      <c r="U3">
        <v>456.46</v>
      </c>
      <c r="V3">
        <v>400.55500000000001</v>
      </c>
      <c r="W3">
        <v>182.57</v>
      </c>
      <c r="X3">
        <v>71.116</v>
      </c>
      <c r="Y3">
        <f t="shared" ref="Y3:Y16" si="1">IF(N3="M",Z3,AA3)</f>
        <v>266</v>
      </c>
      <c r="Z3">
        <v>266</v>
      </c>
      <c r="AA3">
        <v>263</v>
      </c>
      <c r="AB3">
        <f t="shared" ref="AB3:AB16" si="2">Q3-S3</f>
        <v>31</v>
      </c>
    </row>
    <row r="4" spans="1:28" x14ac:dyDescent="0.25">
      <c r="A4">
        <v>2003</v>
      </c>
      <c r="B4">
        <v>167</v>
      </c>
      <c r="C4">
        <v>135</v>
      </c>
      <c r="D4">
        <v>147</v>
      </c>
      <c r="E4" s="5">
        <v>300</v>
      </c>
      <c r="F4">
        <v>333.29500000000002</v>
      </c>
      <c r="G4">
        <v>234.31</v>
      </c>
      <c r="H4">
        <v>235.7105</v>
      </c>
      <c r="J4">
        <v>267</v>
      </c>
      <c r="N4" t="s">
        <v>58</v>
      </c>
      <c r="O4">
        <v>171</v>
      </c>
      <c r="P4">
        <v>166</v>
      </c>
      <c r="Q4">
        <f t="shared" si="0"/>
        <v>171</v>
      </c>
      <c r="R4">
        <v>135</v>
      </c>
      <c r="S4">
        <v>147</v>
      </c>
      <c r="T4" s="5">
        <v>300</v>
      </c>
      <c r="U4">
        <v>391.86</v>
      </c>
      <c r="V4">
        <v>292.875</v>
      </c>
      <c r="W4">
        <v>209.1705</v>
      </c>
      <c r="X4">
        <v>89.92</v>
      </c>
      <c r="Y4">
        <f t="shared" si="1"/>
        <v>271</v>
      </c>
      <c r="Z4">
        <v>271</v>
      </c>
      <c r="AA4">
        <v>281</v>
      </c>
      <c r="AB4">
        <f t="shared" si="2"/>
        <v>24</v>
      </c>
    </row>
    <row r="5" spans="1:28" x14ac:dyDescent="0.25">
      <c r="A5">
        <v>2004</v>
      </c>
      <c r="B5">
        <v>166</v>
      </c>
      <c r="C5">
        <v>123</v>
      </c>
      <c r="D5">
        <v>133</v>
      </c>
      <c r="E5" s="5">
        <v>288</v>
      </c>
      <c r="F5">
        <v>513.95050000000003</v>
      </c>
      <c r="G5">
        <v>394.94049999999999</v>
      </c>
      <c r="H5">
        <v>226.875</v>
      </c>
      <c r="J5">
        <v>263</v>
      </c>
      <c r="N5" t="s">
        <v>58</v>
      </c>
      <c r="O5">
        <v>172</v>
      </c>
      <c r="P5">
        <v>191</v>
      </c>
      <c r="Q5">
        <f t="shared" si="0"/>
        <v>172</v>
      </c>
      <c r="R5">
        <v>123</v>
      </c>
      <c r="S5">
        <v>133</v>
      </c>
      <c r="T5" s="5">
        <v>288</v>
      </c>
      <c r="U5">
        <v>580.57050000000004</v>
      </c>
      <c r="V5">
        <v>461.56049999999999</v>
      </c>
      <c r="W5">
        <v>275.66500000000002</v>
      </c>
      <c r="X5">
        <v>167.386</v>
      </c>
      <c r="Y5">
        <f t="shared" si="1"/>
        <v>259</v>
      </c>
      <c r="Z5">
        <v>259</v>
      </c>
      <c r="AA5">
        <v>272</v>
      </c>
      <c r="AB5">
        <f t="shared" si="2"/>
        <v>39</v>
      </c>
    </row>
    <row r="6" spans="1:28" x14ac:dyDescent="0.25">
      <c r="A6">
        <v>2005</v>
      </c>
      <c r="B6">
        <v>166</v>
      </c>
      <c r="C6">
        <v>124</v>
      </c>
      <c r="D6">
        <v>137</v>
      </c>
      <c r="E6" s="5">
        <v>286</v>
      </c>
      <c r="F6">
        <v>490.3</v>
      </c>
      <c r="G6">
        <v>374.95499999999998</v>
      </c>
      <c r="H6">
        <v>317.25</v>
      </c>
      <c r="J6">
        <v>255</v>
      </c>
      <c r="N6" t="s">
        <v>58</v>
      </c>
      <c r="O6">
        <v>164</v>
      </c>
      <c r="P6">
        <v>177</v>
      </c>
      <c r="Q6">
        <f t="shared" si="0"/>
        <v>164</v>
      </c>
      <c r="R6">
        <v>124</v>
      </c>
      <c r="S6">
        <v>137</v>
      </c>
      <c r="T6" s="5">
        <v>286</v>
      </c>
      <c r="U6">
        <v>463.7</v>
      </c>
      <c r="V6">
        <v>348.35500000000002</v>
      </c>
      <c r="W6">
        <v>459.3</v>
      </c>
      <c r="X6">
        <v>79.756</v>
      </c>
      <c r="Y6">
        <f t="shared" si="1"/>
        <v>246</v>
      </c>
      <c r="Z6">
        <v>246</v>
      </c>
      <c r="AA6">
        <v>258</v>
      </c>
      <c r="AB6">
        <f t="shared" si="2"/>
        <v>27</v>
      </c>
    </row>
    <row r="7" spans="1:28" x14ac:dyDescent="0.25">
      <c r="A7">
        <v>2006</v>
      </c>
      <c r="B7">
        <v>159</v>
      </c>
      <c r="C7">
        <v>125</v>
      </c>
      <c r="D7">
        <v>136</v>
      </c>
      <c r="E7" s="5">
        <v>278</v>
      </c>
      <c r="F7">
        <v>412.06</v>
      </c>
      <c r="G7">
        <v>344.49</v>
      </c>
      <c r="H7">
        <v>242.25550000000001</v>
      </c>
      <c r="J7">
        <v>253</v>
      </c>
      <c r="N7" t="s">
        <v>58</v>
      </c>
      <c r="O7">
        <v>164</v>
      </c>
      <c r="P7">
        <v>186</v>
      </c>
      <c r="Q7">
        <f t="shared" si="0"/>
        <v>164</v>
      </c>
      <c r="R7">
        <v>125</v>
      </c>
      <c r="S7">
        <v>136</v>
      </c>
      <c r="T7" s="5">
        <v>278</v>
      </c>
      <c r="U7">
        <v>473.88499999999999</v>
      </c>
      <c r="V7">
        <v>406.315</v>
      </c>
      <c r="W7">
        <v>143.1455</v>
      </c>
      <c r="X7">
        <v>41.402000000000001</v>
      </c>
      <c r="Y7">
        <f t="shared" si="1"/>
        <v>263</v>
      </c>
      <c r="Z7">
        <v>263</v>
      </c>
      <c r="AA7">
        <v>262</v>
      </c>
      <c r="AB7">
        <f t="shared" si="2"/>
        <v>28</v>
      </c>
    </row>
    <row r="8" spans="1:28" x14ac:dyDescent="0.25">
      <c r="A8">
        <v>2007</v>
      </c>
      <c r="B8">
        <v>156</v>
      </c>
      <c r="C8">
        <v>121</v>
      </c>
      <c r="D8">
        <v>130</v>
      </c>
      <c r="E8" s="5">
        <v>309</v>
      </c>
      <c r="F8">
        <v>388.95499999999998</v>
      </c>
      <c r="G8">
        <v>298.005</v>
      </c>
      <c r="H8">
        <v>422.166</v>
      </c>
      <c r="J8">
        <v>257</v>
      </c>
      <c r="N8" t="s">
        <v>58</v>
      </c>
      <c r="O8">
        <v>156</v>
      </c>
      <c r="P8">
        <v>195</v>
      </c>
      <c r="Q8">
        <f t="shared" si="0"/>
        <v>156</v>
      </c>
      <c r="R8">
        <v>121</v>
      </c>
      <c r="S8">
        <v>130</v>
      </c>
      <c r="T8" s="5">
        <v>309</v>
      </c>
      <c r="U8">
        <v>388.95499999999998</v>
      </c>
      <c r="V8">
        <v>298.005</v>
      </c>
      <c r="W8">
        <v>422.166</v>
      </c>
      <c r="X8">
        <v>68.072000000000003</v>
      </c>
      <c r="Y8">
        <f t="shared" si="1"/>
        <v>257</v>
      </c>
      <c r="Z8">
        <v>257</v>
      </c>
      <c r="AA8">
        <v>263</v>
      </c>
      <c r="AB8">
        <f t="shared" si="2"/>
        <v>26</v>
      </c>
    </row>
    <row r="9" spans="1:28" x14ac:dyDescent="0.25">
      <c r="A9">
        <v>2008</v>
      </c>
      <c r="B9">
        <v>162</v>
      </c>
      <c r="C9">
        <v>119</v>
      </c>
      <c r="D9">
        <v>129</v>
      </c>
      <c r="E9" s="5">
        <v>322</v>
      </c>
      <c r="F9">
        <v>410.76350000000002</v>
      </c>
      <c r="G9">
        <v>346.13350000000003</v>
      </c>
      <c r="H9">
        <v>301.74650000000003</v>
      </c>
      <c r="J9">
        <v>269</v>
      </c>
      <c r="N9" t="s">
        <v>58</v>
      </c>
      <c r="O9">
        <v>163</v>
      </c>
      <c r="P9">
        <v>179</v>
      </c>
      <c r="Q9">
        <f t="shared" si="0"/>
        <v>163</v>
      </c>
      <c r="R9">
        <v>119</v>
      </c>
      <c r="S9">
        <v>129</v>
      </c>
      <c r="T9" s="5">
        <v>322</v>
      </c>
      <c r="U9">
        <v>426.76549999999997</v>
      </c>
      <c r="V9">
        <v>362.13549999999998</v>
      </c>
      <c r="W9">
        <v>248.66399999999999</v>
      </c>
      <c r="X9">
        <v>152.14599999999999</v>
      </c>
      <c r="Y9">
        <f t="shared" si="1"/>
        <v>273</v>
      </c>
      <c r="Z9">
        <v>273</v>
      </c>
      <c r="AA9">
        <v>266</v>
      </c>
      <c r="AB9">
        <f t="shared" si="2"/>
        <v>34</v>
      </c>
    </row>
    <row r="10" spans="1:28" x14ac:dyDescent="0.25">
      <c r="A10">
        <v>2009</v>
      </c>
      <c r="B10">
        <v>157</v>
      </c>
      <c r="C10">
        <v>110</v>
      </c>
      <c r="D10">
        <v>125</v>
      </c>
      <c r="E10" s="5">
        <v>313</v>
      </c>
      <c r="F10">
        <v>433.26</v>
      </c>
      <c r="G10">
        <v>339.33449999999999</v>
      </c>
      <c r="H10">
        <v>216.81049999999999</v>
      </c>
      <c r="J10">
        <v>262</v>
      </c>
      <c r="N10" t="s">
        <v>58</v>
      </c>
      <c r="O10">
        <v>161</v>
      </c>
      <c r="P10">
        <v>176</v>
      </c>
      <c r="Q10">
        <f t="shared" si="0"/>
        <v>161</v>
      </c>
      <c r="R10">
        <v>110</v>
      </c>
      <c r="S10">
        <v>125</v>
      </c>
      <c r="T10" s="5">
        <v>313</v>
      </c>
      <c r="U10">
        <v>467.43</v>
      </c>
      <c r="V10">
        <v>373.50450000000001</v>
      </c>
      <c r="W10">
        <v>185.80549999999999</v>
      </c>
      <c r="X10">
        <v>93.471999999999994</v>
      </c>
      <c r="Y10">
        <f t="shared" si="1"/>
        <v>266</v>
      </c>
      <c r="Z10">
        <v>266</v>
      </c>
      <c r="AA10">
        <v>259</v>
      </c>
      <c r="AB10">
        <f t="shared" si="2"/>
        <v>36</v>
      </c>
    </row>
    <row r="11" spans="1:28" x14ac:dyDescent="0.25">
      <c r="A11">
        <v>2010</v>
      </c>
      <c r="B11">
        <v>157</v>
      </c>
      <c r="C11">
        <v>109</v>
      </c>
      <c r="D11">
        <v>124</v>
      </c>
      <c r="E11" s="5">
        <v>264</v>
      </c>
      <c r="F11">
        <v>417.66500000000002</v>
      </c>
      <c r="G11">
        <v>320.92</v>
      </c>
      <c r="H11">
        <v>146.965</v>
      </c>
      <c r="J11">
        <v>251</v>
      </c>
      <c r="N11" t="s">
        <v>58</v>
      </c>
      <c r="O11">
        <v>167</v>
      </c>
      <c r="P11">
        <v>175</v>
      </c>
      <c r="Q11">
        <f t="shared" si="0"/>
        <v>167</v>
      </c>
      <c r="R11">
        <v>109</v>
      </c>
      <c r="S11">
        <v>124</v>
      </c>
      <c r="T11" s="5">
        <v>264</v>
      </c>
      <c r="U11">
        <v>554.70000000000005</v>
      </c>
      <c r="V11">
        <v>457.95499999999998</v>
      </c>
      <c r="W11">
        <v>125.43</v>
      </c>
      <c r="X11">
        <v>156.71799999999999</v>
      </c>
      <c r="Y11">
        <f t="shared" si="1"/>
        <v>253</v>
      </c>
      <c r="Z11">
        <v>253</v>
      </c>
      <c r="AA11">
        <v>257</v>
      </c>
      <c r="AB11">
        <f t="shared" si="2"/>
        <v>43</v>
      </c>
    </row>
    <row r="12" spans="1:28" x14ac:dyDescent="0.25">
      <c r="A12">
        <v>2011</v>
      </c>
      <c r="B12">
        <v>176</v>
      </c>
      <c r="C12">
        <v>138</v>
      </c>
      <c r="D12">
        <v>146</v>
      </c>
      <c r="E12" s="5">
        <v>299</v>
      </c>
      <c r="F12">
        <v>469.72500000000002</v>
      </c>
      <c r="G12">
        <v>395.70499999999998</v>
      </c>
      <c r="H12">
        <v>96.91</v>
      </c>
      <c r="J12">
        <v>282</v>
      </c>
      <c r="N12" t="s">
        <v>58</v>
      </c>
      <c r="O12">
        <v>169</v>
      </c>
      <c r="P12">
        <v>186</v>
      </c>
      <c r="Q12">
        <f t="shared" si="0"/>
        <v>169</v>
      </c>
      <c r="R12">
        <v>138</v>
      </c>
      <c r="S12">
        <v>146</v>
      </c>
      <c r="T12" s="5">
        <v>299</v>
      </c>
      <c r="U12">
        <v>384.21499999999997</v>
      </c>
      <c r="V12">
        <v>310.19499999999999</v>
      </c>
      <c r="W12">
        <v>241.77</v>
      </c>
      <c r="X12">
        <v>55.118000000000002</v>
      </c>
      <c r="Y12">
        <f t="shared" si="1"/>
        <v>267</v>
      </c>
      <c r="Z12">
        <v>267</v>
      </c>
      <c r="AA12">
        <v>266</v>
      </c>
      <c r="AB12">
        <f t="shared" si="2"/>
        <v>23</v>
      </c>
    </row>
    <row r="13" spans="1:28" x14ac:dyDescent="0.25">
      <c r="A13">
        <v>2012</v>
      </c>
      <c r="B13">
        <v>153</v>
      </c>
      <c r="C13">
        <v>114</v>
      </c>
      <c r="D13">
        <v>122</v>
      </c>
      <c r="E13" s="5">
        <v>283</v>
      </c>
      <c r="F13">
        <v>402.96</v>
      </c>
      <c r="G13">
        <v>347.19499999999999</v>
      </c>
      <c r="H13">
        <v>508.36</v>
      </c>
      <c r="J13">
        <v>233</v>
      </c>
      <c r="N13" t="s">
        <v>58</v>
      </c>
      <c r="O13">
        <v>155</v>
      </c>
      <c r="P13">
        <v>175</v>
      </c>
      <c r="Q13">
        <f t="shared" si="0"/>
        <v>155</v>
      </c>
      <c r="R13">
        <v>114</v>
      </c>
      <c r="S13">
        <v>122</v>
      </c>
      <c r="T13" s="5">
        <v>283</v>
      </c>
      <c r="U13">
        <v>427.245</v>
      </c>
      <c r="V13">
        <v>371.48</v>
      </c>
      <c r="W13">
        <v>451.82</v>
      </c>
      <c r="X13">
        <v>87.63</v>
      </c>
      <c r="Y13">
        <f t="shared" si="1"/>
        <v>237</v>
      </c>
      <c r="Z13">
        <v>237</v>
      </c>
      <c r="AA13">
        <v>260</v>
      </c>
      <c r="AB13">
        <f t="shared" si="2"/>
        <v>33</v>
      </c>
    </row>
    <row r="14" spans="1:28" x14ac:dyDescent="0.25">
      <c r="A14">
        <v>2013</v>
      </c>
      <c r="B14">
        <v>161</v>
      </c>
      <c r="C14">
        <v>119</v>
      </c>
      <c r="D14">
        <v>134</v>
      </c>
      <c r="E14" s="5">
        <v>295</v>
      </c>
      <c r="F14">
        <v>281.8</v>
      </c>
      <c r="G14">
        <v>202.9</v>
      </c>
      <c r="H14" t="s">
        <v>47</v>
      </c>
      <c r="J14">
        <v>263</v>
      </c>
      <c r="N14" t="s">
        <v>58</v>
      </c>
      <c r="O14">
        <v>167</v>
      </c>
      <c r="P14">
        <v>196</v>
      </c>
      <c r="Q14">
        <f t="shared" si="0"/>
        <v>167</v>
      </c>
      <c r="R14">
        <v>119</v>
      </c>
      <c r="S14">
        <v>134</v>
      </c>
      <c r="T14" s="5">
        <v>295</v>
      </c>
      <c r="U14">
        <v>281.8</v>
      </c>
      <c r="V14">
        <v>202.9</v>
      </c>
      <c r="W14" t="s">
        <v>47</v>
      </c>
      <c r="X14">
        <v>104.902</v>
      </c>
      <c r="Y14">
        <f t="shared" si="1"/>
        <v>252</v>
      </c>
      <c r="Z14">
        <v>252</v>
      </c>
      <c r="AA14">
        <v>274</v>
      </c>
      <c r="AB14">
        <f t="shared" si="2"/>
        <v>33</v>
      </c>
    </row>
    <row r="15" spans="1:28" x14ac:dyDescent="0.25">
      <c r="A15">
        <v>2014</v>
      </c>
      <c r="B15">
        <v>170</v>
      </c>
      <c r="C15">
        <v>111</v>
      </c>
      <c r="D15">
        <v>127</v>
      </c>
      <c r="E15" s="5">
        <v>301</v>
      </c>
      <c r="F15" s="6"/>
      <c r="G15" s="6"/>
      <c r="H15" s="6"/>
      <c r="J15">
        <v>261</v>
      </c>
      <c r="N15" t="s">
        <v>58</v>
      </c>
      <c r="O15">
        <v>173</v>
      </c>
      <c r="P15">
        <v>183</v>
      </c>
      <c r="Q15">
        <f t="shared" si="0"/>
        <v>173</v>
      </c>
      <c r="R15">
        <v>111</v>
      </c>
      <c r="S15">
        <v>127</v>
      </c>
      <c r="T15" s="5">
        <v>301</v>
      </c>
      <c r="U15" s="6">
        <v>0</v>
      </c>
      <c r="V15" s="6">
        <v>0</v>
      </c>
      <c r="W15" s="6">
        <v>0</v>
      </c>
      <c r="X15">
        <v>0</v>
      </c>
      <c r="Y15">
        <f t="shared" si="1"/>
        <v>265</v>
      </c>
      <c r="Z15">
        <v>265</v>
      </c>
      <c r="AA15">
        <v>266</v>
      </c>
      <c r="AB15">
        <f t="shared" si="2"/>
        <v>46</v>
      </c>
    </row>
    <row r="16" spans="1:28" x14ac:dyDescent="0.25">
      <c r="A16">
        <v>2015</v>
      </c>
      <c r="B16">
        <v>164</v>
      </c>
      <c r="C16">
        <v>120</v>
      </c>
      <c r="D16">
        <v>132</v>
      </c>
      <c r="E16" s="5">
        <v>299</v>
      </c>
      <c r="F16" s="6"/>
      <c r="G16" s="6"/>
      <c r="H16" s="6"/>
      <c r="J16">
        <v>260</v>
      </c>
      <c r="N16" t="s">
        <v>58</v>
      </c>
      <c r="O16">
        <v>167</v>
      </c>
      <c r="P16">
        <v>167</v>
      </c>
      <c r="Q16">
        <f t="shared" si="0"/>
        <v>167</v>
      </c>
      <c r="R16">
        <v>120</v>
      </c>
      <c r="S16">
        <v>132</v>
      </c>
      <c r="T16" s="5">
        <v>299</v>
      </c>
      <c r="U16" s="6">
        <v>0</v>
      </c>
      <c r="V16" s="6">
        <v>0</v>
      </c>
      <c r="W16" s="6">
        <v>0</v>
      </c>
      <c r="X16">
        <v>0</v>
      </c>
      <c r="Y16">
        <f t="shared" si="1"/>
        <v>262</v>
      </c>
      <c r="Z16">
        <v>262</v>
      </c>
      <c r="AA16">
        <v>268</v>
      </c>
      <c r="AB16">
        <f t="shared" si="2"/>
        <v>35</v>
      </c>
    </row>
    <row r="17" spans="1:27" x14ac:dyDescent="0.25">
      <c r="A17" s="4"/>
      <c r="O17">
        <v>176</v>
      </c>
      <c r="P17">
        <v>186</v>
      </c>
      <c r="Z17">
        <v>261</v>
      </c>
      <c r="AA17">
        <v>270</v>
      </c>
    </row>
    <row r="19" spans="1:27" x14ac:dyDescent="0.25">
      <c r="A19" t="s">
        <v>49</v>
      </c>
    </row>
    <row r="20" spans="1:27" x14ac:dyDescent="0.25">
      <c r="A20" t="s">
        <v>0</v>
      </c>
      <c r="B20" t="s">
        <v>43</v>
      </c>
      <c r="C20" t="s">
        <v>4</v>
      </c>
      <c r="D20" t="s">
        <v>42</v>
      </c>
      <c r="E20" t="s">
        <v>46</v>
      </c>
      <c r="F20" t="s">
        <v>44</v>
      </c>
      <c r="G20" t="s">
        <v>45</v>
      </c>
      <c r="H20" t="s">
        <v>48</v>
      </c>
      <c r="J20" t="s">
        <v>51</v>
      </c>
    </row>
    <row r="21" spans="1:27" x14ac:dyDescent="0.25">
      <c r="A21">
        <v>2001</v>
      </c>
      <c r="B21">
        <v>174</v>
      </c>
      <c r="C21">
        <v>130</v>
      </c>
      <c r="D21">
        <v>136</v>
      </c>
      <c r="E21" s="5">
        <v>291</v>
      </c>
      <c r="F21">
        <v>481.13888888899999</v>
      </c>
      <c r="G21">
        <v>409.75</v>
      </c>
      <c r="H21">
        <v>194.277777778</v>
      </c>
      <c r="J21">
        <v>264</v>
      </c>
    </row>
    <row r="22" spans="1:27" x14ac:dyDescent="0.25">
      <c r="A22">
        <v>2002</v>
      </c>
      <c r="B22">
        <v>167</v>
      </c>
      <c r="C22">
        <v>129</v>
      </c>
      <c r="D22">
        <v>138</v>
      </c>
      <c r="E22" s="5">
        <v>308</v>
      </c>
      <c r="F22">
        <v>411.27777777799997</v>
      </c>
      <c r="G22">
        <v>353.63888888899999</v>
      </c>
      <c r="H22">
        <v>222.527777778</v>
      </c>
      <c r="J22">
        <v>261</v>
      </c>
    </row>
    <row r="23" spans="1:27" x14ac:dyDescent="0.25">
      <c r="A23">
        <v>2003</v>
      </c>
      <c r="B23">
        <v>167</v>
      </c>
      <c r="C23">
        <v>135</v>
      </c>
      <c r="D23">
        <v>147</v>
      </c>
      <c r="E23" s="5">
        <v>300</v>
      </c>
      <c r="F23">
        <v>305.41666666700002</v>
      </c>
      <c r="G23">
        <v>219.66666666699999</v>
      </c>
      <c r="H23">
        <v>238.08333333300001</v>
      </c>
      <c r="J23">
        <v>267</v>
      </c>
      <c r="Q23" s="10"/>
    </row>
    <row r="24" spans="1:27" x14ac:dyDescent="0.25">
      <c r="A24">
        <v>2004</v>
      </c>
      <c r="B24">
        <v>166</v>
      </c>
      <c r="C24">
        <v>123</v>
      </c>
      <c r="D24">
        <v>133</v>
      </c>
      <c r="E24" s="5">
        <v>288</v>
      </c>
      <c r="F24">
        <v>478.444444444</v>
      </c>
      <c r="G24">
        <v>377.27777777799997</v>
      </c>
      <c r="H24">
        <v>231.222222222</v>
      </c>
      <c r="J24">
        <v>263</v>
      </c>
      <c r="Q24" s="10"/>
    </row>
    <row r="25" spans="1:27" x14ac:dyDescent="0.25">
      <c r="A25">
        <v>2005</v>
      </c>
      <c r="B25">
        <v>166</v>
      </c>
      <c r="C25">
        <v>124</v>
      </c>
      <c r="D25">
        <v>137</v>
      </c>
      <c r="E25" s="5">
        <v>286</v>
      </c>
      <c r="F25">
        <v>462</v>
      </c>
      <c r="G25">
        <v>356.694444444</v>
      </c>
      <c r="H25">
        <v>311.61111111100001</v>
      </c>
      <c r="J25">
        <v>255</v>
      </c>
      <c r="Q25" s="10"/>
    </row>
    <row r="26" spans="1:27" x14ac:dyDescent="0.25">
      <c r="A26">
        <v>2006</v>
      </c>
      <c r="B26">
        <v>159</v>
      </c>
      <c r="C26">
        <v>125</v>
      </c>
      <c r="D26">
        <v>136</v>
      </c>
      <c r="E26" s="5">
        <v>278</v>
      </c>
      <c r="F26">
        <v>379.36111111100001</v>
      </c>
      <c r="G26">
        <v>314.805555556</v>
      </c>
      <c r="H26">
        <v>223.16666666699999</v>
      </c>
      <c r="J26">
        <v>253</v>
      </c>
      <c r="Q26" s="10"/>
    </row>
    <row r="27" spans="1:27" x14ac:dyDescent="0.25">
      <c r="A27">
        <v>2007</v>
      </c>
      <c r="B27">
        <v>156</v>
      </c>
      <c r="C27">
        <v>121</v>
      </c>
      <c r="D27">
        <v>130</v>
      </c>
      <c r="E27" s="5">
        <v>309</v>
      </c>
      <c r="F27">
        <v>386.58333333299998</v>
      </c>
      <c r="G27">
        <v>293.944444444</v>
      </c>
      <c r="H27">
        <v>406.055555556</v>
      </c>
      <c r="J27">
        <v>257</v>
      </c>
      <c r="Q27" s="10"/>
    </row>
    <row r="28" spans="1:27" x14ac:dyDescent="0.25">
      <c r="A28">
        <v>2008</v>
      </c>
      <c r="B28">
        <v>162</v>
      </c>
      <c r="C28">
        <v>119</v>
      </c>
      <c r="D28">
        <v>129</v>
      </c>
      <c r="E28" s="5">
        <v>322</v>
      </c>
      <c r="F28">
        <v>385.194444444</v>
      </c>
      <c r="G28">
        <v>324.25</v>
      </c>
      <c r="H28">
        <v>293.66666666700002</v>
      </c>
      <c r="J28">
        <v>269</v>
      </c>
      <c r="Q28" s="10"/>
    </row>
    <row r="29" spans="1:27" x14ac:dyDescent="0.25">
      <c r="A29">
        <v>2009</v>
      </c>
      <c r="B29">
        <v>157</v>
      </c>
      <c r="C29">
        <v>110</v>
      </c>
      <c r="D29">
        <v>125</v>
      </c>
      <c r="E29" s="5">
        <v>313</v>
      </c>
      <c r="F29">
        <v>415.88888888899999</v>
      </c>
      <c r="G29">
        <v>325.61111111100001</v>
      </c>
      <c r="H29">
        <v>214.055555556</v>
      </c>
      <c r="J29">
        <v>262</v>
      </c>
      <c r="Q29" s="10"/>
    </row>
    <row r="30" spans="1:27" x14ac:dyDescent="0.25">
      <c r="A30">
        <v>2010</v>
      </c>
      <c r="B30">
        <v>157</v>
      </c>
      <c r="C30">
        <v>109</v>
      </c>
      <c r="D30">
        <v>124</v>
      </c>
      <c r="E30" s="5">
        <v>264</v>
      </c>
      <c r="F30">
        <v>398.88888888899999</v>
      </c>
      <c r="G30">
        <v>307.66666666700002</v>
      </c>
      <c r="H30">
        <v>146.694444444</v>
      </c>
      <c r="J30">
        <v>251</v>
      </c>
      <c r="Q30" s="10"/>
    </row>
    <row r="31" spans="1:27" x14ac:dyDescent="0.25">
      <c r="A31">
        <v>2011</v>
      </c>
      <c r="B31">
        <v>176</v>
      </c>
      <c r="C31">
        <v>138</v>
      </c>
      <c r="D31">
        <v>146</v>
      </c>
      <c r="E31" s="5">
        <v>299</v>
      </c>
      <c r="F31">
        <v>462.52777777799997</v>
      </c>
      <c r="G31">
        <v>384.88888888899999</v>
      </c>
      <c r="H31">
        <v>111.527777778</v>
      </c>
      <c r="J31">
        <v>282</v>
      </c>
      <c r="Q31" s="10"/>
    </row>
    <row r="32" spans="1:27" x14ac:dyDescent="0.25">
      <c r="A32">
        <v>2012</v>
      </c>
      <c r="B32">
        <v>153</v>
      </c>
      <c r="C32">
        <v>114</v>
      </c>
      <c r="D32">
        <v>122</v>
      </c>
      <c r="E32" s="5">
        <v>283</v>
      </c>
      <c r="F32">
        <v>400.444444444</v>
      </c>
      <c r="G32">
        <v>344.41666666700002</v>
      </c>
      <c r="H32">
        <v>520.55555555599994</v>
      </c>
      <c r="J32">
        <v>233</v>
      </c>
      <c r="Q32" s="10"/>
    </row>
    <row r="33" spans="1:28" x14ac:dyDescent="0.25">
      <c r="A33">
        <v>2013</v>
      </c>
      <c r="B33">
        <v>161</v>
      </c>
      <c r="C33">
        <v>119</v>
      </c>
      <c r="D33">
        <v>134</v>
      </c>
      <c r="E33" s="5">
        <v>295</v>
      </c>
      <c r="F33">
        <v>366.63888888899999</v>
      </c>
      <c r="G33">
        <v>288.5</v>
      </c>
      <c r="H33">
        <v>260.16666666700002</v>
      </c>
      <c r="J33">
        <v>263</v>
      </c>
      <c r="Q33" s="10"/>
    </row>
    <row r="34" spans="1:28" x14ac:dyDescent="0.25">
      <c r="A34">
        <v>2014</v>
      </c>
      <c r="B34">
        <v>170</v>
      </c>
      <c r="C34">
        <v>111</v>
      </c>
      <c r="D34">
        <v>127</v>
      </c>
      <c r="E34" s="5">
        <v>301</v>
      </c>
      <c r="F34">
        <v>608.33333333300004</v>
      </c>
      <c r="G34">
        <v>507.5</v>
      </c>
      <c r="H34">
        <v>330.58333333299998</v>
      </c>
      <c r="J34">
        <v>261</v>
      </c>
      <c r="Q34" s="10"/>
    </row>
    <row r="35" spans="1:28" x14ac:dyDescent="0.25">
      <c r="A35">
        <v>2015</v>
      </c>
      <c r="B35">
        <v>164</v>
      </c>
      <c r="C35">
        <v>120</v>
      </c>
      <c r="D35">
        <v>132</v>
      </c>
      <c r="E35" s="5">
        <v>299</v>
      </c>
      <c r="F35">
        <v>416.16666666700002</v>
      </c>
      <c r="G35">
        <v>313.055555556</v>
      </c>
      <c r="H35">
        <v>347.194444444</v>
      </c>
      <c r="J35">
        <v>260</v>
      </c>
      <c r="Q35" s="10"/>
    </row>
    <row r="36" spans="1:28" x14ac:dyDescent="0.25">
      <c r="A36" s="4"/>
      <c r="Q36" s="10"/>
    </row>
    <row r="37" spans="1:28" x14ac:dyDescent="0.25">
      <c r="A37" s="4"/>
      <c r="Q37" s="10"/>
    </row>
    <row r="38" spans="1:28" x14ac:dyDescent="0.25">
      <c r="A38" t="s">
        <v>50</v>
      </c>
    </row>
    <row r="39" spans="1:28" x14ac:dyDescent="0.25">
      <c r="A39" t="s">
        <v>0</v>
      </c>
      <c r="B39" t="s">
        <v>43</v>
      </c>
      <c r="C39" t="s">
        <v>4</v>
      </c>
      <c r="D39" t="s">
        <v>42</v>
      </c>
      <c r="E39" t="s">
        <v>46</v>
      </c>
      <c r="F39" t="s">
        <v>44</v>
      </c>
      <c r="G39" t="s">
        <v>45</v>
      </c>
      <c r="H39" t="s">
        <v>48</v>
      </c>
      <c r="J39" t="s">
        <v>51</v>
      </c>
      <c r="N39" t="s">
        <v>57</v>
      </c>
      <c r="O39" t="s">
        <v>55</v>
      </c>
      <c r="P39" t="s">
        <v>56</v>
      </c>
      <c r="Q39" t="s">
        <v>60</v>
      </c>
      <c r="R39" t="s">
        <v>4</v>
      </c>
      <c r="S39" t="s">
        <v>42</v>
      </c>
      <c r="T39" t="s">
        <v>46</v>
      </c>
      <c r="U39" t="s">
        <v>44</v>
      </c>
      <c r="V39" t="s">
        <v>45</v>
      </c>
      <c r="W39" t="s">
        <v>48</v>
      </c>
      <c r="Y39" t="s">
        <v>51</v>
      </c>
      <c r="Z39" t="s">
        <v>61</v>
      </c>
      <c r="AA39" t="s">
        <v>62</v>
      </c>
    </row>
    <row r="40" spans="1:28" x14ac:dyDescent="0.25">
      <c r="A40">
        <v>2001</v>
      </c>
      <c r="B40">
        <v>174</v>
      </c>
      <c r="C40">
        <v>130</v>
      </c>
      <c r="D40">
        <v>136</v>
      </c>
      <c r="E40" s="5">
        <v>291</v>
      </c>
      <c r="F40">
        <v>501.15055555599997</v>
      </c>
      <c r="G40">
        <v>429.76166666699999</v>
      </c>
      <c r="H40">
        <v>193.23500000000001</v>
      </c>
      <c r="J40">
        <v>264</v>
      </c>
      <c r="N40" t="s">
        <v>58</v>
      </c>
      <c r="O40">
        <v>174</v>
      </c>
      <c r="P40">
        <v>187</v>
      </c>
      <c r="Q40">
        <v>174</v>
      </c>
      <c r="R40">
        <v>130</v>
      </c>
      <c r="S40">
        <v>136</v>
      </c>
      <c r="T40">
        <v>291</v>
      </c>
      <c r="U40">
        <v>501.15055555599997</v>
      </c>
      <c r="V40">
        <v>429.76166666699999</v>
      </c>
      <c r="W40">
        <v>79.944999999999993</v>
      </c>
      <c r="Y40">
        <v>278</v>
      </c>
      <c r="Z40">
        <v>278</v>
      </c>
      <c r="AA40">
        <v>269</v>
      </c>
      <c r="AB40">
        <v>38</v>
      </c>
    </row>
    <row r="41" spans="1:28" x14ac:dyDescent="0.25">
      <c r="A41">
        <v>2002</v>
      </c>
      <c r="B41">
        <v>167</v>
      </c>
      <c r="C41">
        <v>129</v>
      </c>
      <c r="D41">
        <v>138</v>
      </c>
      <c r="E41" s="5">
        <v>308</v>
      </c>
      <c r="F41">
        <v>423.85</v>
      </c>
      <c r="G41">
        <v>367.94499999999999</v>
      </c>
      <c r="H41">
        <v>228.35499999999999</v>
      </c>
      <c r="J41">
        <v>261</v>
      </c>
      <c r="N41" t="s">
        <v>58</v>
      </c>
      <c r="O41">
        <v>169</v>
      </c>
      <c r="P41">
        <v>184</v>
      </c>
      <c r="Q41">
        <v>169</v>
      </c>
      <c r="R41">
        <v>129</v>
      </c>
      <c r="S41">
        <v>138</v>
      </c>
      <c r="T41">
        <v>308</v>
      </c>
      <c r="U41">
        <v>456.46</v>
      </c>
      <c r="V41">
        <v>400.55500000000001</v>
      </c>
      <c r="W41">
        <v>182.57</v>
      </c>
      <c r="Y41">
        <v>266</v>
      </c>
      <c r="Z41">
        <v>266</v>
      </c>
      <c r="AA41">
        <v>263</v>
      </c>
      <c r="AB41">
        <v>31</v>
      </c>
    </row>
    <row r="42" spans="1:28" x14ac:dyDescent="0.25">
      <c r="A42">
        <v>2003</v>
      </c>
      <c r="B42">
        <v>167</v>
      </c>
      <c r="C42">
        <v>135</v>
      </c>
      <c r="D42">
        <v>147</v>
      </c>
      <c r="E42" s="5">
        <v>300</v>
      </c>
      <c r="F42">
        <v>333.29500000000002</v>
      </c>
      <c r="G42">
        <v>234.31</v>
      </c>
      <c r="H42">
        <v>235.7105</v>
      </c>
      <c r="J42">
        <v>267</v>
      </c>
      <c r="N42" t="s">
        <v>58</v>
      </c>
      <c r="O42">
        <v>171</v>
      </c>
      <c r="P42">
        <v>166</v>
      </c>
      <c r="Q42">
        <v>171</v>
      </c>
      <c r="R42">
        <v>135</v>
      </c>
      <c r="S42">
        <v>147</v>
      </c>
      <c r="T42">
        <v>300</v>
      </c>
      <c r="U42">
        <v>391.86</v>
      </c>
      <c r="V42">
        <v>292.875</v>
      </c>
      <c r="W42">
        <v>209.1705</v>
      </c>
      <c r="Y42">
        <v>271</v>
      </c>
      <c r="Z42">
        <v>271</v>
      </c>
      <c r="AA42">
        <v>281</v>
      </c>
      <c r="AB42">
        <v>24</v>
      </c>
    </row>
    <row r="43" spans="1:28" x14ac:dyDescent="0.25">
      <c r="A43">
        <v>2004</v>
      </c>
      <c r="B43">
        <v>166</v>
      </c>
      <c r="C43">
        <v>123</v>
      </c>
      <c r="D43">
        <v>133</v>
      </c>
      <c r="E43" s="5">
        <v>288</v>
      </c>
      <c r="F43">
        <v>513.95050000000003</v>
      </c>
      <c r="G43">
        <v>394.94049999999999</v>
      </c>
      <c r="H43">
        <v>226.875</v>
      </c>
      <c r="J43">
        <v>263</v>
      </c>
      <c r="N43" t="s">
        <v>58</v>
      </c>
      <c r="O43">
        <v>172</v>
      </c>
      <c r="P43">
        <v>191</v>
      </c>
      <c r="Q43">
        <v>172</v>
      </c>
      <c r="R43">
        <v>123</v>
      </c>
      <c r="S43">
        <v>133</v>
      </c>
      <c r="T43">
        <v>288</v>
      </c>
      <c r="U43">
        <v>580.57050000000004</v>
      </c>
      <c r="V43">
        <v>461.56049999999999</v>
      </c>
      <c r="W43">
        <v>275.66500000000002</v>
      </c>
      <c r="Y43">
        <v>259</v>
      </c>
      <c r="Z43">
        <v>259</v>
      </c>
      <c r="AA43">
        <v>272</v>
      </c>
      <c r="AB43">
        <v>39</v>
      </c>
    </row>
    <row r="44" spans="1:28" x14ac:dyDescent="0.25">
      <c r="A44">
        <v>2005</v>
      </c>
      <c r="B44">
        <v>166</v>
      </c>
      <c r="C44">
        <v>124</v>
      </c>
      <c r="D44">
        <v>137</v>
      </c>
      <c r="E44" s="5">
        <v>286</v>
      </c>
      <c r="F44">
        <v>490.3</v>
      </c>
      <c r="G44">
        <v>374.95499999999998</v>
      </c>
      <c r="H44">
        <v>317.25</v>
      </c>
      <c r="J44">
        <v>255</v>
      </c>
      <c r="N44" t="s">
        <v>58</v>
      </c>
      <c r="O44">
        <v>164</v>
      </c>
      <c r="P44">
        <v>177</v>
      </c>
      <c r="Q44">
        <v>164</v>
      </c>
      <c r="R44">
        <v>124</v>
      </c>
      <c r="S44">
        <v>137</v>
      </c>
      <c r="T44">
        <v>286</v>
      </c>
      <c r="U44">
        <v>463.7</v>
      </c>
      <c r="V44">
        <v>348.35500000000002</v>
      </c>
      <c r="W44">
        <v>459.3</v>
      </c>
      <c r="Y44">
        <v>246</v>
      </c>
      <c r="Z44">
        <v>246</v>
      </c>
      <c r="AA44">
        <v>258</v>
      </c>
      <c r="AB44">
        <v>27</v>
      </c>
    </row>
    <row r="45" spans="1:28" x14ac:dyDescent="0.25">
      <c r="A45">
        <v>2006</v>
      </c>
      <c r="B45">
        <v>159</v>
      </c>
      <c r="C45">
        <v>125</v>
      </c>
      <c r="D45">
        <v>136</v>
      </c>
      <c r="E45" s="5">
        <v>278</v>
      </c>
      <c r="F45">
        <v>412.06</v>
      </c>
      <c r="G45">
        <v>344.49</v>
      </c>
      <c r="H45">
        <v>242.25550000000001</v>
      </c>
      <c r="J45">
        <v>253</v>
      </c>
      <c r="N45" t="s">
        <v>58</v>
      </c>
      <c r="O45">
        <v>164</v>
      </c>
      <c r="P45">
        <v>186</v>
      </c>
      <c r="Q45">
        <v>164</v>
      </c>
      <c r="R45">
        <v>125</v>
      </c>
      <c r="S45">
        <v>136</v>
      </c>
      <c r="T45">
        <v>278</v>
      </c>
      <c r="U45">
        <v>473.88499999999999</v>
      </c>
      <c r="V45">
        <v>406.315</v>
      </c>
      <c r="W45">
        <v>143.1455</v>
      </c>
      <c r="Y45">
        <v>263</v>
      </c>
      <c r="Z45">
        <v>263</v>
      </c>
      <c r="AA45">
        <v>262</v>
      </c>
      <c r="AB45">
        <v>28</v>
      </c>
    </row>
    <row r="46" spans="1:28" x14ac:dyDescent="0.25">
      <c r="A46">
        <v>2007</v>
      </c>
      <c r="B46">
        <v>156</v>
      </c>
      <c r="C46">
        <v>121</v>
      </c>
      <c r="D46">
        <v>130</v>
      </c>
      <c r="E46" s="5">
        <v>309</v>
      </c>
      <c r="F46">
        <v>388.95499999999998</v>
      </c>
      <c r="G46">
        <v>298.005</v>
      </c>
      <c r="H46">
        <v>422.166</v>
      </c>
      <c r="J46">
        <v>257</v>
      </c>
      <c r="N46" t="s">
        <v>58</v>
      </c>
      <c r="O46">
        <v>156</v>
      </c>
      <c r="P46">
        <v>195</v>
      </c>
      <c r="Q46">
        <v>156</v>
      </c>
      <c r="R46">
        <v>121</v>
      </c>
      <c r="S46">
        <v>130</v>
      </c>
      <c r="T46">
        <v>309</v>
      </c>
      <c r="U46">
        <v>388.95499999999998</v>
      </c>
      <c r="V46">
        <v>298.005</v>
      </c>
      <c r="W46">
        <v>422.166</v>
      </c>
      <c r="Y46">
        <v>257</v>
      </c>
      <c r="Z46">
        <v>257</v>
      </c>
      <c r="AA46">
        <v>263</v>
      </c>
      <c r="AB46">
        <v>26</v>
      </c>
    </row>
    <row r="47" spans="1:28" x14ac:dyDescent="0.25">
      <c r="A47">
        <v>2008</v>
      </c>
      <c r="B47">
        <v>162</v>
      </c>
      <c r="C47">
        <v>119</v>
      </c>
      <c r="D47">
        <v>129</v>
      </c>
      <c r="E47" s="5">
        <v>322</v>
      </c>
      <c r="F47">
        <v>410.76350000000002</v>
      </c>
      <c r="G47">
        <v>346.13350000000003</v>
      </c>
      <c r="H47">
        <v>301.74650000000003</v>
      </c>
      <c r="J47">
        <v>269</v>
      </c>
      <c r="N47" t="s">
        <v>58</v>
      </c>
      <c r="O47">
        <v>163</v>
      </c>
      <c r="P47">
        <v>179</v>
      </c>
      <c r="Q47">
        <v>163</v>
      </c>
      <c r="R47">
        <v>119</v>
      </c>
      <c r="S47">
        <v>129</v>
      </c>
      <c r="T47">
        <v>322</v>
      </c>
      <c r="U47">
        <v>426.76549999999997</v>
      </c>
      <c r="V47">
        <v>362.13549999999998</v>
      </c>
      <c r="W47">
        <v>248.66399999999999</v>
      </c>
      <c r="Y47">
        <v>273</v>
      </c>
      <c r="Z47">
        <v>273</v>
      </c>
      <c r="AA47">
        <v>266</v>
      </c>
      <c r="AB47">
        <v>34</v>
      </c>
    </row>
    <row r="48" spans="1:28" x14ac:dyDescent="0.25">
      <c r="A48">
        <v>2009</v>
      </c>
      <c r="B48">
        <v>157</v>
      </c>
      <c r="C48">
        <v>110</v>
      </c>
      <c r="D48">
        <v>125</v>
      </c>
      <c r="E48" s="5">
        <v>313</v>
      </c>
      <c r="F48">
        <v>433.26</v>
      </c>
      <c r="G48">
        <v>339.33449999999999</v>
      </c>
      <c r="H48">
        <v>216.81049999999999</v>
      </c>
      <c r="J48">
        <v>262</v>
      </c>
      <c r="N48" t="s">
        <v>58</v>
      </c>
      <c r="O48">
        <v>161</v>
      </c>
      <c r="P48">
        <v>176</v>
      </c>
      <c r="Q48">
        <v>161</v>
      </c>
      <c r="R48">
        <v>110</v>
      </c>
      <c r="S48">
        <v>125</v>
      </c>
      <c r="T48">
        <v>313</v>
      </c>
      <c r="U48">
        <v>467.43</v>
      </c>
      <c r="V48">
        <v>373.50450000000001</v>
      </c>
      <c r="W48">
        <v>185.80549999999999</v>
      </c>
      <c r="Y48">
        <v>266</v>
      </c>
      <c r="Z48">
        <v>266</v>
      </c>
      <c r="AA48">
        <v>259</v>
      </c>
      <c r="AB48">
        <v>36</v>
      </c>
    </row>
    <row r="49" spans="1:28" x14ac:dyDescent="0.25">
      <c r="A49">
        <v>2010</v>
      </c>
      <c r="B49">
        <v>157</v>
      </c>
      <c r="C49">
        <v>109</v>
      </c>
      <c r="D49">
        <v>124</v>
      </c>
      <c r="E49" s="5">
        <v>264</v>
      </c>
      <c r="F49">
        <v>417.66500000000002</v>
      </c>
      <c r="G49">
        <v>320.92</v>
      </c>
      <c r="H49">
        <v>146.965</v>
      </c>
      <c r="J49">
        <v>251</v>
      </c>
      <c r="N49" t="s">
        <v>58</v>
      </c>
      <c r="O49">
        <v>167</v>
      </c>
      <c r="P49">
        <v>175</v>
      </c>
      <c r="Q49">
        <v>167</v>
      </c>
      <c r="R49">
        <v>109</v>
      </c>
      <c r="S49">
        <v>124</v>
      </c>
      <c r="T49">
        <v>264</v>
      </c>
      <c r="U49">
        <v>554.70000000000005</v>
      </c>
      <c r="V49">
        <v>457.95499999999998</v>
      </c>
      <c r="W49">
        <v>125.43</v>
      </c>
      <c r="Y49">
        <v>253</v>
      </c>
      <c r="Z49">
        <v>253</v>
      </c>
      <c r="AA49">
        <v>257</v>
      </c>
      <c r="AB49">
        <v>43</v>
      </c>
    </row>
    <row r="50" spans="1:28" x14ac:dyDescent="0.25">
      <c r="A50">
        <v>2011</v>
      </c>
      <c r="B50">
        <v>176</v>
      </c>
      <c r="C50">
        <v>138</v>
      </c>
      <c r="D50">
        <v>146</v>
      </c>
      <c r="E50" s="5">
        <v>299</v>
      </c>
      <c r="F50">
        <v>469.72500000000002</v>
      </c>
      <c r="G50">
        <v>395.70499999999998</v>
      </c>
      <c r="H50">
        <v>96.91</v>
      </c>
      <c r="J50">
        <v>282</v>
      </c>
      <c r="N50" t="s">
        <v>58</v>
      </c>
      <c r="O50">
        <v>169</v>
      </c>
      <c r="P50">
        <v>186</v>
      </c>
      <c r="Q50">
        <v>169</v>
      </c>
      <c r="R50">
        <v>138</v>
      </c>
      <c r="S50">
        <v>146</v>
      </c>
      <c r="T50">
        <v>299</v>
      </c>
      <c r="U50">
        <v>384.21499999999997</v>
      </c>
      <c r="V50">
        <v>310.19499999999999</v>
      </c>
      <c r="W50">
        <v>241.77</v>
      </c>
      <c r="Y50">
        <v>267</v>
      </c>
      <c r="Z50">
        <v>267</v>
      </c>
      <c r="AA50">
        <v>266</v>
      </c>
      <c r="AB50">
        <v>23</v>
      </c>
    </row>
    <row r="51" spans="1:28" x14ac:dyDescent="0.25">
      <c r="A51">
        <v>2012</v>
      </c>
      <c r="B51">
        <v>153</v>
      </c>
      <c r="C51">
        <v>114</v>
      </c>
      <c r="D51">
        <v>122</v>
      </c>
      <c r="E51" s="5">
        <v>283</v>
      </c>
      <c r="F51">
        <v>402.96</v>
      </c>
      <c r="G51">
        <v>347.19499999999999</v>
      </c>
      <c r="H51">
        <v>508.36</v>
      </c>
      <c r="J51">
        <v>233</v>
      </c>
      <c r="N51" t="s">
        <v>58</v>
      </c>
      <c r="O51">
        <v>155</v>
      </c>
      <c r="P51">
        <v>175</v>
      </c>
      <c r="Q51">
        <v>155</v>
      </c>
      <c r="R51">
        <v>114</v>
      </c>
      <c r="S51">
        <v>122</v>
      </c>
      <c r="T51">
        <v>283</v>
      </c>
      <c r="U51">
        <v>427.245</v>
      </c>
      <c r="V51">
        <v>371.48</v>
      </c>
      <c r="W51">
        <v>451.82</v>
      </c>
      <c r="Y51">
        <v>237</v>
      </c>
      <c r="Z51">
        <v>237</v>
      </c>
      <c r="AA51">
        <v>260</v>
      </c>
      <c r="AB51">
        <v>33</v>
      </c>
    </row>
    <row r="52" spans="1:28" x14ac:dyDescent="0.25">
      <c r="A52">
        <v>2013</v>
      </c>
      <c r="B52">
        <v>161</v>
      </c>
      <c r="C52">
        <v>119</v>
      </c>
      <c r="D52">
        <v>134</v>
      </c>
      <c r="E52" s="5">
        <v>295</v>
      </c>
      <c r="F52">
        <v>369.77222222199998</v>
      </c>
      <c r="G52">
        <v>290.872222222</v>
      </c>
      <c r="H52">
        <v>260.16666666700002</v>
      </c>
      <c r="J52">
        <v>263</v>
      </c>
      <c r="N52" t="s">
        <v>58</v>
      </c>
      <c r="O52">
        <v>167</v>
      </c>
      <c r="P52">
        <v>196</v>
      </c>
      <c r="Q52">
        <v>167</v>
      </c>
      <c r="R52">
        <v>119</v>
      </c>
      <c r="S52">
        <v>134</v>
      </c>
      <c r="T52">
        <v>295</v>
      </c>
      <c r="U52">
        <v>454.438888889</v>
      </c>
      <c r="V52">
        <v>375.53888888900002</v>
      </c>
      <c r="W52">
        <v>400.11111111100001</v>
      </c>
      <c r="Y52">
        <v>252</v>
      </c>
      <c r="Z52">
        <v>252</v>
      </c>
      <c r="AA52">
        <v>274</v>
      </c>
      <c r="AB52">
        <v>33</v>
      </c>
    </row>
    <row r="53" spans="1:28" x14ac:dyDescent="0.25">
      <c r="A53">
        <v>2014</v>
      </c>
      <c r="B53">
        <v>170</v>
      </c>
      <c r="C53">
        <v>111</v>
      </c>
      <c r="D53">
        <v>127</v>
      </c>
      <c r="E53" s="5">
        <v>301</v>
      </c>
      <c r="F53" s="6"/>
      <c r="G53" s="6"/>
      <c r="H53" s="6"/>
      <c r="J53">
        <v>261</v>
      </c>
      <c r="N53" t="s">
        <v>58</v>
      </c>
      <c r="O53">
        <v>173</v>
      </c>
      <c r="P53">
        <v>183</v>
      </c>
      <c r="Q53">
        <v>173</v>
      </c>
      <c r="R53">
        <v>111</v>
      </c>
      <c r="S53">
        <v>127</v>
      </c>
      <c r="T53">
        <v>301</v>
      </c>
      <c r="U53">
        <v>0</v>
      </c>
      <c r="V53">
        <v>0</v>
      </c>
      <c r="W53">
        <v>0</v>
      </c>
      <c r="Y53">
        <v>265</v>
      </c>
      <c r="Z53">
        <v>265</v>
      </c>
      <c r="AA53">
        <v>266</v>
      </c>
      <c r="AB53">
        <v>46</v>
      </c>
    </row>
    <row r="54" spans="1:28" x14ac:dyDescent="0.25">
      <c r="A54">
        <v>2015</v>
      </c>
      <c r="B54">
        <v>164</v>
      </c>
      <c r="C54">
        <v>120</v>
      </c>
      <c r="D54">
        <v>132</v>
      </c>
      <c r="E54" s="5">
        <v>299</v>
      </c>
      <c r="F54" s="6"/>
      <c r="G54" s="6"/>
      <c r="H54" s="6"/>
      <c r="J54">
        <v>260</v>
      </c>
      <c r="N54" t="s">
        <v>58</v>
      </c>
      <c r="O54">
        <v>167</v>
      </c>
      <c r="P54">
        <v>167</v>
      </c>
      <c r="Q54">
        <v>167</v>
      </c>
      <c r="R54">
        <v>120</v>
      </c>
      <c r="S54">
        <v>132</v>
      </c>
      <c r="T54">
        <v>299</v>
      </c>
      <c r="U54">
        <v>0</v>
      </c>
      <c r="V54">
        <v>0</v>
      </c>
      <c r="W54">
        <v>0</v>
      </c>
      <c r="Y54">
        <v>262</v>
      </c>
      <c r="Z54">
        <v>262</v>
      </c>
      <c r="AA54">
        <v>268</v>
      </c>
      <c r="AB54">
        <v>35</v>
      </c>
    </row>
    <row r="55" spans="1:28" x14ac:dyDescent="0.25">
      <c r="O55">
        <v>176</v>
      </c>
      <c r="P55">
        <v>186</v>
      </c>
      <c r="Z55">
        <v>261</v>
      </c>
      <c r="AA55">
        <v>270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opLeftCell="E1" workbookViewId="0">
      <selection activeCell="N2" sqref="N2:N16"/>
    </sheetView>
  </sheetViews>
  <sheetFormatPr defaultRowHeight="15" x14ac:dyDescent="0.25"/>
  <cols>
    <col min="13" max="13" width="15.7109375" customWidth="1"/>
    <col min="23" max="23" width="14.85546875" customWidth="1"/>
    <col min="24" max="24" width="17.7109375" customWidth="1"/>
  </cols>
  <sheetData>
    <row r="1" spans="1:29" x14ac:dyDescent="0.25">
      <c r="A1" t="s">
        <v>0</v>
      </c>
      <c r="B1" t="s">
        <v>43</v>
      </c>
      <c r="C1" t="s">
        <v>4</v>
      </c>
      <c r="D1" t="s">
        <v>42</v>
      </c>
      <c r="E1" t="s">
        <v>46</v>
      </c>
      <c r="F1" t="s">
        <v>44</v>
      </c>
      <c r="G1" t="s">
        <v>45</v>
      </c>
      <c r="H1" t="s">
        <v>48</v>
      </c>
      <c r="J1" t="s">
        <v>51</v>
      </c>
      <c r="L1" s="9" t="s">
        <v>54</v>
      </c>
      <c r="N1" t="s">
        <v>57</v>
      </c>
      <c r="O1" t="s">
        <v>55</v>
      </c>
      <c r="P1" t="s">
        <v>56</v>
      </c>
      <c r="Q1" t="s">
        <v>60</v>
      </c>
      <c r="R1" t="s">
        <v>4</v>
      </c>
      <c r="S1" t="s">
        <v>42</v>
      </c>
      <c r="T1" t="s">
        <v>46</v>
      </c>
      <c r="U1" t="s">
        <v>44</v>
      </c>
      <c r="V1" t="s">
        <v>45</v>
      </c>
      <c r="W1" t="s">
        <v>48</v>
      </c>
      <c r="X1" t="s">
        <v>69</v>
      </c>
      <c r="Y1" t="s">
        <v>51</v>
      </c>
      <c r="Z1" t="s">
        <v>61</v>
      </c>
      <c r="AA1" t="s">
        <v>62</v>
      </c>
    </row>
    <row r="2" spans="1:29" x14ac:dyDescent="0.25">
      <c r="A2">
        <v>2001</v>
      </c>
      <c r="B2">
        <v>172</v>
      </c>
      <c r="C2">
        <v>131</v>
      </c>
      <c r="D2">
        <v>138</v>
      </c>
      <c r="E2">
        <v>295</v>
      </c>
      <c r="F2">
        <v>209.98</v>
      </c>
      <c r="G2">
        <v>209.98</v>
      </c>
      <c r="H2">
        <v>180.54</v>
      </c>
      <c r="J2">
        <v>268</v>
      </c>
      <c r="L2" s="9" t="s">
        <v>63</v>
      </c>
      <c r="N2" t="s">
        <v>58</v>
      </c>
      <c r="O2">
        <v>176</v>
      </c>
      <c r="P2">
        <v>191</v>
      </c>
      <c r="Q2">
        <f>IF(N2="M",O2,P2)</f>
        <v>176</v>
      </c>
      <c r="R2">
        <v>131</v>
      </c>
      <c r="S2">
        <v>138</v>
      </c>
      <c r="T2">
        <v>295</v>
      </c>
      <c r="U2">
        <v>263.88</v>
      </c>
      <c r="V2">
        <v>263.88</v>
      </c>
      <c r="W2">
        <v>121.905</v>
      </c>
      <c r="X2">
        <v>29.93</v>
      </c>
      <c r="Y2">
        <f>IF(N2="M",Z2,AA2)</f>
        <v>275</v>
      </c>
      <c r="Z2">
        <v>275</v>
      </c>
      <c r="AA2">
        <v>270</v>
      </c>
      <c r="AB2">
        <f>Q2-S2</f>
        <v>38</v>
      </c>
      <c r="AC2">
        <v>35</v>
      </c>
    </row>
    <row r="3" spans="1:29" x14ac:dyDescent="0.25">
      <c r="A3">
        <v>2002</v>
      </c>
      <c r="B3">
        <v>184</v>
      </c>
      <c r="C3">
        <v>140</v>
      </c>
      <c r="D3">
        <v>148</v>
      </c>
      <c r="E3">
        <v>280</v>
      </c>
      <c r="F3">
        <v>479.38499999999999</v>
      </c>
      <c r="G3">
        <v>431.82499999999999</v>
      </c>
      <c r="H3">
        <v>120.33499999999999</v>
      </c>
      <c r="J3">
        <v>261</v>
      </c>
      <c r="N3" t="s">
        <v>59</v>
      </c>
      <c r="O3">
        <v>173</v>
      </c>
      <c r="P3">
        <v>186</v>
      </c>
      <c r="Q3">
        <f t="shared" ref="Q3:Q16" si="0">IF(N3="M",O3,P3)</f>
        <v>186</v>
      </c>
      <c r="R3">
        <v>140</v>
      </c>
      <c r="S3">
        <v>148</v>
      </c>
      <c r="T3">
        <v>280</v>
      </c>
      <c r="U3">
        <v>504.22</v>
      </c>
      <c r="V3">
        <v>456.66</v>
      </c>
      <c r="W3">
        <v>95.635000000000005</v>
      </c>
      <c r="X3">
        <v>21.236000000000001</v>
      </c>
      <c r="Y3">
        <f t="shared" ref="Y3:Y16" si="1">IF(N3="M",Z3,AA3)</f>
        <v>264</v>
      </c>
      <c r="Z3">
        <v>267</v>
      </c>
      <c r="AA3">
        <v>264</v>
      </c>
      <c r="AB3" s="6">
        <f t="shared" ref="AB3:AB17" si="2">Q3-S3</f>
        <v>38</v>
      </c>
      <c r="AC3" s="6">
        <v>40</v>
      </c>
    </row>
    <row r="4" spans="1:29" x14ac:dyDescent="0.25">
      <c r="A4">
        <v>2003</v>
      </c>
      <c r="B4">
        <v>164</v>
      </c>
      <c r="C4">
        <v>134</v>
      </c>
      <c r="D4">
        <v>145</v>
      </c>
      <c r="E4">
        <v>296</v>
      </c>
      <c r="F4">
        <v>274.03500000000003</v>
      </c>
      <c r="G4">
        <v>196.32</v>
      </c>
      <c r="H4" t="s">
        <v>47</v>
      </c>
      <c r="J4">
        <v>268</v>
      </c>
      <c r="N4" t="s">
        <v>58</v>
      </c>
      <c r="O4">
        <v>167</v>
      </c>
      <c r="P4">
        <v>166</v>
      </c>
      <c r="Q4">
        <f t="shared" si="0"/>
        <v>167</v>
      </c>
      <c r="R4">
        <v>134</v>
      </c>
      <c r="S4">
        <v>145</v>
      </c>
      <c r="T4">
        <v>296</v>
      </c>
      <c r="U4">
        <v>319.1155</v>
      </c>
      <c r="V4">
        <v>241.40049999999999</v>
      </c>
      <c r="W4" t="s">
        <v>47</v>
      </c>
      <c r="X4">
        <v>44.957999999999998</v>
      </c>
      <c r="Y4">
        <f t="shared" si="1"/>
        <v>275</v>
      </c>
      <c r="Z4">
        <v>275</v>
      </c>
      <c r="AA4">
        <v>270</v>
      </c>
      <c r="AB4">
        <f t="shared" si="2"/>
        <v>22</v>
      </c>
      <c r="AC4">
        <v>25</v>
      </c>
    </row>
    <row r="5" spans="1:29" x14ac:dyDescent="0.25">
      <c r="A5">
        <v>2004</v>
      </c>
      <c r="B5">
        <v>190</v>
      </c>
      <c r="C5">
        <v>153</v>
      </c>
      <c r="D5">
        <v>159</v>
      </c>
      <c r="E5">
        <v>291</v>
      </c>
      <c r="F5">
        <v>352.02499999999998</v>
      </c>
      <c r="G5">
        <v>303.505</v>
      </c>
      <c r="H5">
        <v>134.2105</v>
      </c>
      <c r="J5">
        <v>267</v>
      </c>
      <c r="N5" t="s">
        <v>59</v>
      </c>
      <c r="O5">
        <v>173</v>
      </c>
      <c r="P5">
        <v>193</v>
      </c>
      <c r="Q5">
        <f t="shared" si="0"/>
        <v>193</v>
      </c>
      <c r="R5">
        <v>153</v>
      </c>
      <c r="S5">
        <v>159</v>
      </c>
      <c r="T5">
        <v>291</v>
      </c>
      <c r="U5">
        <v>389.71499999999997</v>
      </c>
      <c r="V5">
        <v>341.19499999999999</v>
      </c>
      <c r="W5">
        <v>103.6855</v>
      </c>
      <c r="X5">
        <v>122.932</v>
      </c>
      <c r="Y5">
        <f t="shared" si="1"/>
        <v>271</v>
      </c>
      <c r="Z5">
        <v>259</v>
      </c>
      <c r="AA5">
        <v>271</v>
      </c>
      <c r="AB5" s="6">
        <f t="shared" si="2"/>
        <v>34</v>
      </c>
      <c r="AC5" s="6">
        <v>32</v>
      </c>
    </row>
    <row r="6" spans="1:29" x14ac:dyDescent="0.25">
      <c r="A6">
        <v>2005</v>
      </c>
      <c r="B6">
        <v>161</v>
      </c>
      <c r="C6">
        <v>122</v>
      </c>
      <c r="D6">
        <v>134</v>
      </c>
      <c r="E6">
        <v>290</v>
      </c>
      <c r="F6">
        <v>420.505</v>
      </c>
      <c r="G6">
        <v>318.20999999999998</v>
      </c>
      <c r="H6">
        <v>384.05</v>
      </c>
      <c r="J6">
        <v>253</v>
      </c>
      <c r="N6" t="s">
        <v>58</v>
      </c>
      <c r="O6">
        <v>161</v>
      </c>
      <c r="P6">
        <v>189</v>
      </c>
      <c r="Q6">
        <f t="shared" si="0"/>
        <v>161</v>
      </c>
      <c r="R6">
        <v>122</v>
      </c>
      <c r="S6">
        <v>134</v>
      </c>
      <c r="T6">
        <v>290</v>
      </c>
      <c r="U6">
        <v>420.505</v>
      </c>
      <c r="V6">
        <v>318.20999999999998</v>
      </c>
      <c r="W6">
        <v>322.125</v>
      </c>
      <c r="X6">
        <v>89.153999999999996</v>
      </c>
      <c r="Y6">
        <f t="shared" si="1"/>
        <v>257</v>
      </c>
      <c r="Z6">
        <v>257</v>
      </c>
      <c r="AA6">
        <v>255</v>
      </c>
      <c r="AB6">
        <f t="shared" si="2"/>
        <v>27</v>
      </c>
      <c r="AC6">
        <v>33</v>
      </c>
    </row>
    <row r="7" spans="1:29" x14ac:dyDescent="0.25">
      <c r="A7">
        <v>2006</v>
      </c>
      <c r="B7">
        <v>183</v>
      </c>
      <c r="C7">
        <v>132</v>
      </c>
      <c r="D7">
        <v>143</v>
      </c>
      <c r="E7">
        <v>278</v>
      </c>
      <c r="F7">
        <v>521.91099999999994</v>
      </c>
      <c r="G7">
        <v>446.90100000000001</v>
      </c>
      <c r="H7">
        <v>125.61</v>
      </c>
      <c r="J7">
        <v>259</v>
      </c>
      <c r="N7" t="s">
        <v>59</v>
      </c>
      <c r="O7">
        <v>176</v>
      </c>
      <c r="P7">
        <v>183</v>
      </c>
      <c r="Q7">
        <f t="shared" si="0"/>
        <v>183</v>
      </c>
      <c r="R7">
        <v>132</v>
      </c>
      <c r="S7">
        <v>143</v>
      </c>
      <c r="T7">
        <v>278</v>
      </c>
      <c r="U7">
        <v>521.91099999999994</v>
      </c>
      <c r="V7">
        <v>446.90100000000001</v>
      </c>
      <c r="W7">
        <v>113.28</v>
      </c>
      <c r="X7">
        <v>75.382000000000005</v>
      </c>
      <c r="Y7">
        <f t="shared" si="1"/>
        <v>260</v>
      </c>
      <c r="Z7">
        <v>264</v>
      </c>
      <c r="AA7">
        <v>260</v>
      </c>
      <c r="AB7" s="6">
        <f t="shared" si="2"/>
        <v>40</v>
      </c>
      <c r="AC7" s="6">
        <v>43</v>
      </c>
    </row>
    <row r="8" spans="1:29" x14ac:dyDescent="0.25">
      <c r="A8">
        <v>2007</v>
      </c>
      <c r="B8">
        <v>160</v>
      </c>
      <c r="C8">
        <v>122</v>
      </c>
      <c r="D8">
        <v>131</v>
      </c>
      <c r="E8">
        <v>309</v>
      </c>
      <c r="F8">
        <v>423.16050000000001</v>
      </c>
      <c r="G8">
        <v>331.59050000000002</v>
      </c>
      <c r="H8">
        <v>459.12549999999999</v>
      </c>
      <c r="J8">
        <v>252</v>
      </c>
      <c r="N8" t="s">
        <v>58</v>
      </c>
      <c r="O8">
        <v>165</v>
      </c>
      <c r="P8">
        <v>173</v>
      </c>
      <c r="Q8">
        <f t="shared" si="0"/>
        <v>165</v>
      </c>
      <c r="R8">
        <v>122</v>
      </c>
      <c r="S8">
        <v>131</v>
      </c>
      <c r="T8">
        <v>309</v>
      </c>
      <c r="U8">
        <v>499.57049999999998</v>
      </c>
      <c r="V8">
        <v>408.00049999999999</v>
      </c>
      <c r="W8">
        <v>429.21050000000002</v>
      </c>
      <c r="X8">
        <v>115.824</v>
      </c>
      <c r="Y8">
        <f t="shared" si="1"/>
        <v>256</v>
      </c>
      <c r="Z8">
        <v>256</v>
      </c>
      <c r="AA8">
        <v>256</v>
      </c>
      <c r="AB8">
        <f t="shared" si="2"/>
        <v>34</v>
      </c>
      <c r="AC8">
        <v>33</v>
      </c>
    </row>
    <row r="9" spans="1:29" x14ac:dyDescent="0.25">
      <c r="A9">
        <v>2008</v>
      </c>
      <c r="B9">
        <v>184</v>
      </c>
      <c r="C9">
        <v>135</v>
      </c>
      <c r="D9">
        <v>145</v>
      </c>
      <c r="E9">
        <v>282</v>
      </c>
      <c r="F9">
        <v>460.84949999999998</v>
      </c>
      <c r="G9">
        <v>398.40449999999998</v>
      </c>
      <c r="H9">
        <v>169.28399999999999</v>
      </c>
      <c r="J9">
        <v>262</v>
      </c>
      <c r="N9" t="s">
        <v>59</v>
      </c>
      <c r="O9">
        <v>165</v>
      </c>
      <c r="P9">
        <v>190</v>
      </c>
      <c r="Q9">
        <f t="shared" si="0"/>
        <v>190</v>
      </c>
      <c r="R9">
        <v>135</v>
      </c>
      <c r="S9">
        <v>145</v>
      </c>
      <c r="T9">
        <v>282</v>
      </c>
      <c r="U9">
        <v>529.10550000000001</v>
      </c>
      <c r="V9">
        <v>466.66050000000001</v>
      </c>
      <c r="W9">
        <v>126.29049999999999</v>
      </c>
      <c r="X9">
        <v>318.262</v>
      </c>
      <c r="Y9">
        <f t="shared" si="1"/>
        <v>267</v>
      </c>
      <c r="Z9">
        <v>272</v>
      </c>
      <c r="AA9">
        <v>267</v>
      </c>
      <c r="AB9" s="6">
        <f t="shared" si="2"/>
        <v>45</v>
      </c>
      <c r="AC9" s="6">
        <v>46</v>
      </c>
    </row>
    <row r="10" spans="1:29" x14ac:dyDescent="0.25">
      <c r="A10">
        <v>2009</v>
      </c>
      <c r="B10">
        <v>158</v>
      </c>
      <c r="C10">
        <v>111</v>
      </c>
      <c r="D10">
        <v>126</v>
      </c>
      <c r="E10">
        <v>314</v>
      </c>
      <c r="F10">
        <v>435.15249999999997</v>
      </c>
      <c r="G10">
        <v>338.54349999999999</v>
      </c>
      <c r="H10">
        <v>198.89</v>
      </c>
      <c r="J10">
        <v>262</v>
      </c>
      <c r="N10" t="s">
        <v>58</v>
      </c>
      <c r="O10">
        <v>162</v>
      </c>
      <c r="P10">
        <v>0</v>
      </c>
      <c r="Q10">
        <f t="shared" si="0"/>
        <v>162</v>
      </c>
      <c r="R10">
        <v>111</v>
      </c>
      <c r="S10">
        <v>126</v>
      </c>
      <c r="T10">
        <v>314</v>
      </c>
      <c r="U10">
        <v>467.46249999999998</v>
      </c>
      <c r="V10">
        <v>370.8535</v>
      </c>
      <c r="W10">
        <v>141.65</v>
      </c>
      <c r="X10">
        <v>98.805999999999997</v>
      </c>
      <c r="Y10">
        <f t="shared" si="1"/>
        <v>270</v>
      </c>
      <c r="Z10">
        <v>270</v>
      </c>
      <c r="AA10">
        <v>0</v>
      </c>
      <c r="AB10">
        <f t="shared" si="2"/>
        <v>36</v>
      </c>
      <c r="AC10">
        <v>34</v>
      </c>
    </row>
    <row r="11" spans="1:29" x14ac:dyDescent="0.25">
      <c r="A11">
        <v>2010</v>
      </c>
      <c r="B11">
        <v>165</v>
      </c>
      <c r="C11">
        <v>110</v>
      </c>
      <c r="D11">
        <v>133</v>
      </c>
      <c r="E11">
        <v>259</v>
      </c>
      <c r="F11">
        <v>510.18</v>
      </c>
      <c r="G11">
        <v>383.35500000000002</v>
      </c>
      <c r="H11">
        <v>79.680000000000007</v>
      </c>
      <c r="J11">
        <v>253</v>
      </c>
      <c r="N11" t="s">
        <v>58</v>
      </c>
      <c r="O11">
        <v>169</v>
      </c>
      <c r="P11">
        <v>171</v>
      </c>
      <c r="Q11">
        <f t="shared" si="0"/>
        <v>169</v>
      </c>
      <c r="R11">
        <v>110</v>
      </c>
      <c r="S11">
        <v>133</v>
      </c>
      <c r="T11">
        <v>259</v>
      </c>
      <c r="U11">
        <v>568.82000000000005</v>
      </c>
      <c r="V11">
        <v>441.995</v>
      </c>
      <c r="W11">
        <v>34.07</v>
      </c>
      <c r="X11">
        <v>155.702</v>
      </c>
      <c r="Y11">
        <f t="shared" si="1"/>
        <v>257</v>
      </c>
      <c r="Z11">
        <v>257</v>
      </c>
      <c r="AA11">
        <v>254</v>
      </c>
      <c r="AB11">
        <f t="shared" si="2"/>
        <v>36</v>
      </c>
      <c r="AC11">
        <v>43</v>
      </c>
    </row>
    <row r="12" spans="1:29" x14ac:dyDescent="0.25">
      <c r="A12">
        <v>2011</v>
      </c>
      <c r="B12">
        <v>171</v>
      </c>
      <c r="C12">
        <v>138</v>
      </c>
      <c r="D12">
        <v>146</v>
      </c>
      <c r="E12">
        <v>299</v>
      </c>
      <c r="F12">
        <v>406.33550000000002</v>
      </c>
      <c r="G12">
        <v>334.37049999999999</v>
      </c>
      <c r="H12">
        <v>215.78</v>
      </c>
      <c r="J12">
        <v>272</v>
      </c>
      <c r="N12" t="s">
        <v>58</v>
      </c>
      <c r="O12">
        <v>175</v>
      </c>
      <c r="P12">
        <v>176</v>
      </c>
      <c r="Q12">
        <f t="shared" si="0"/>
        <v>175</v>
      </c>
      <c r="R12">
        <v>138</v>
      </c>
      <c r="S12">
        <v>146</v>
      </c>
      <c r="T12">
        <v>299</v>
      </c>
      <c r="U12">
        <v>446.96550000000002</v>
      </c>
      <c r="V12">
        <v>375.00049999999999</v>
      </c>
      <c r="W12">
        <v>236.89</v>
      </c>
      <c r="X12">
        <v>98.552000000000007</v>
      </c>
      <c r="Y12">
        <f t="shared" si="1"/>
        <v>270</v>
      </c>
      <c r="Z12">
        <v>270</v>
      </c>
      <c r="AA12">
        <v>276</v>
      </c>
      <c r="AB12">
        <f t="shared" si="2"/>
        <v>29</v>
      </c>
      <c r="AC12">
        <v>40</v>
      </c>
    </row>
    <row r="13" spans="1:29" x14ac:dyDescent="0.25">
      <c r="A13">
        <v>2012</v>
      </c>
      <c r="B13">
        <v>152</v>
      </c>
      <c r="C13">
        <v>115</v>
      </c>
      <c r="D13">
        <v>123</v>
      </c>
      <c r="E13">
        <v>282</v>
      </c>
      <c r="F13">
        <v>382.83</v>
      </c>
      <c r="G13">
        <v>322.42500000000001</v>
      </c>
      <c r="H13">
        <v>361.78</v>
      </c>
      <c r="J13">
        <v>244</v>
      </c>
      <c r="N13" t="s">
        <v>58</v>
      </c>
      <c r="O13">
        <v>156</v>
      </c>
      <c r="P13">
        <v>174</v>
      </c>
      <c r="Q13">
        <f t="shared" si="0"/>
        <v>156</v>
      </c>
      <c r="R13">
        <v>115</v>
      </c>
      <c r="S13">
        <v>123</v>
      </c>
      <c r="T13">
        <v>282</v>
      </c>
      <c r="U13">
        <v>425.98500000000001</v>
      </c>
      <c r="V13">
        <v>365.58</v>
      </c>
      <c r="W13">
        <v>316.26</v>
      </c>
      <c r="X13">
        <v>87.376000000000005</v>
      </c>
      <c r="Y13">
        <f t="shared" si="1"/>
        <v>247</v>
      </c>
      <c r="Z13">
        <v>247</v>
      </c>
      <c r="AA13">
        <v>261</v>
      </c>
      <c r="AB13">
        <f t="shared" si="2"/>
        <v>33</v>
      </c>
      <c r="AC13">
        <v>38</v>
      </c>
    </row>
    <row r="14" spans="1:29" x14ac:dyDescent="0.25">
      <c r="A14">
        <v>2013</v>
      </c>
      <c r="B14">
        <v>162</v>
      </c>
      <c r="C14">
        <v>120</v>
      </c>
      <c r="D14">
        <v>135</v>
      </c>
      <c r="E14">
        <v>295</v>
      </c>
      <c r="F14">
        <v>264.16500000000002</v>
      </c>
      <c r="G14">
        <v>185.89</v>
      </c>
      <c r="H14" t="s">
        <v>47</v>
      </c>
      <c r="J14">
        <v>268</v>
      </c>
      <c r="N14" t="s">
        <v>58</v>
      </c>
      <c r="O14">
        <v>163</v>
      </c>
      <c r="P14">
        <v>168</v>
      </c>
      <c r="Q14">
        <f t="shared" si="0"/>
        <v>163</v>
      </c>
      <c r="R14">
        <v>120</v>
      </c>
      <c r="S14">
        <v>135</v>
      </c>
      <c r="T14">
        <v>295</v>
      </c>
      <c r="U14">
        <v>264.16500000000002</v>
      </c>
      <c r="V14">
        <v>185.89</v>
      </c>
      <c r="W14" t="s">
        <v>47</v>
      </c>
      <c r="X14">
        <v>102.87</v>
      </c>
      <c r="Y14">
        <f t="shared" si="1"/>
        <v>275</v>
      </c>
      <c r="Z14">
        <v>275</v>
      </c>
      <c r="AA14">
        <v>245</v>
      </c>
      <c r="AB14">
        <f t="shared" si="2"/>
        <v>28</v>
      </c>
      <c r="AC14">
        <v>27</v>
      </c>
    </row>
    <row r="15" spans="1:29" x14ac:dyDescent="0.25">
      <c r="A15">
        <v>2014</v>
      </c>
      <c r="B15">
        <v>186</v>
      </c>
      <c r="C15">
        <v>140</v>
      </c>
      <c r="D15">
        <v>146</v>
      </c>
      <c r="E15">
        <v>283</v>
      </c>
      <c r="F15" s="6"/>
      <c r="G15" s="6"/>
      <c r="H15" s="6"/>
      <c r="J15">
        <v>263</v>
      </c>
      <c r="N15" t="s">
        <v>59</v>
      </c>
      <c r="O15">
        <v>163</v>
      </c>
      <c r="P15">
        <v>189</v>
      </c>
      <c r="Q15">
        <f t="shared" si="0"/>
        <v>189</v>
      </c>
      <c r="R15">
        <v>140</v>
      </c>
      <c r="S15">
        <v>146</v>
      </c>
      <c r="T15">
        <v>283</v>
      </c>
      <c r="U15" s="6">
        <v>0</v>
      </c>
      <c r="V15" s="6">
        <v>0</v>
      </c>
      <c r="W15" s="6">
        <v>0</v>
      </c>
      <c r="X15">
        <v>0</v>
      </c>
      <c r="Y15">
        <f t="shared" si="1"/>
        <v>266</v>
      </c>
      <c r="Z15">
        <v>266</v>
      </c>
      <c r="AA15">
        <v>266</v>
      </c>
      <c r="AB15" s="6">
        <f t="shared" si="2"/>
        <v>43</v>
      </c>
      <c r="AC15" s="6">
        <v>48</v>
      </c>
    </row>
    <row r="16" spans="1:29" x14ac:dyDescent="0.25">
      <c r="A16">
        <v>2015</v>
      </c>
      <c r="B16">
        <v>162</v>
      </c>
      <c r="C16">
        <v>119</v>
      </c>
      <c r="D16">
        <v>132</v>
      </c>
      <c r="E16">
        <v>300</v>
      </c>
      <c r="F16" s="6"/>
      <c r="G16" s="6"/>
      <c r="H16" s="6"/>
      <c r="J16">
        <v>257</v>
      </c>
      <c r="N16" t="s">
        <v>58</v>
      </c>
      <c r="O16">
        <v>164</v>
      </c>
      <c r="P16">
        <v>163</v>
      </c>
      <c r="Q16">
        <f t="shared" si="0"/>
        <v>164</v>
      </c>
      <c r="R16">
        <v>119</v>
      </c>
      <c r="S16">
        <v>132</v>
      </c>
      <c r="T16">
        <v>300</v>
      </c>
      <c r="U16" s="6">
        <v>0</v>
      </c>
      <c r="V16" s="6">
        <v>0</v>
      </c>
      <c r="W16" s="6">
        <v>0</v>
      </c>
      <c r="X16">
        <v>0</v>
      </c>
      <c r="Y16">
        <f t="shared" si="1"/>
        <v>265</v>
      </c>
      <c r="Z16">
        <v>265</v>
      </c>
      <c r="AA16">
        <v>266</v>
      </c>
      <c r="AB16">
        <f t="shared" si="2"/>
        <v>32</v>
      </c>
      <c r="AC16">
        <v>36</v>
      </c>
    </row>
    <row r="17" spans="1:28" x14ac:dyDescent="0.25">
      <c r="O17">
        <v>173</v>
      </c>
      <c r="P17">
        <v>186</v>
      </c>
      <c r="Z17">
        <v>257</v>
      </c>
      <c r="AA17">
        <v>269</v>
      </c>
      <c r="AB17">
        <f t="shared" si="2"/>
        <v>0</v>
      </c>
    </row>
    <row r="20" spans="1:28" x14ac:dyDescent="0.25">
      <c r="A20" t="s">
        <v>0</v>
      </c>
      <c r="B20" t="s">
        <v>43</v>
      </c>
      <c r="C20" t="s">
        <v>4</v>
      </c>
      <c r="D20" t="s">
        <v>42</v>
      </c>
      <c r="E20" t="s">
        <v>46</v>
      </c>
      <c r="F20" t="s">
        <v>44</v>
      </c>
      <c r="G20" t="s">
        <v>45</v>
      </c>
      <c r="H20" t="s">
        <v>48</v>
      </c>
      <c r="J20" t="s">
        <v>51</v>
      </c>
    </row>
    <row r="21" spans="1:28" x14ac:dyDescent="0.25">
      <c r="A21">
        <v>2001</v>
      </c>
      <c r="B21">
        <v>172</v>
      </c>
      <c r="C21">
        <v>131</v>
      </c>
      <c r="D21">
        <v>138</v>
      </c>
      <c r="E21">
        <v>295</v>
      </c>
      <c r="F21">
        <v>446.83333333299998</v>
      </c>
      <c r="G21">
        <v>357.58333333299998</v>
      </c>
      <c r="H21">
        <v>181.25</v>
      </c>
      <c r="J21">
        <v>268</v>
      </c>
    </row>
    <row r="22" spans="1:28" x14ac:dyDescent="0.25">
      <c r="A22">
        <v>2002</v>
      </c>
      <c r="B22">
        <v>184</v>
      </c>
      <c r="C22">
        <v>140</v>
      </c>
      <c r="D22">
        <v>148</v>
      </c>
      <c r="E22">
        <v>280</v>
      </c>
      <c r="F22">
        <v>468.61111111100001</v>
      </c>
      <c r="G22">
        <v>424.83333333299998</v>
      </c>
      <c r="H22">
        <v>113.361111111</v>
      </c>
      <c r="J22">
        <v>261</v>
      </c>
    </row>
    <row r="23" spans="1:28" x14ac:dyDescent="0.25">
      <c r="A23">
        <v>2003</v>
      </c>
      <c r="B23">
        <v>164</v>
      </c>
      <c r="C23">
        <v>134</v>
      </c>
      <c r="D23">
        <v>145</v>
      </c>
      <c r="E23">
        <v>296</v>
      </c>
      <c r="F23">
        <v>271.11111111100001</v>
      </c>
      <c r="G23">
        <v>187.36111111100001</v>
      </c>
      <c r="H23">
        <v>215.58333333300001</v>
      </c>
      <c r="J23">
        <v>268</v>
      </c>
    </row>
    <row r="24" spans="1:28" x14ac:dyDescent="0.25">
      <c r="A24">
        <v>2004</v>
      </c>
      <c r="B24">
        <v>190</v>
      </c>
      <c r="C24">
        <v>153</v>
      </c>
      <c r="D24">
        <v>159</v>
      </c>
      <c r="E24">
        <v>291</v>
      </c>
      <c r="F24">
        <v>346.77777777799997</v>
      </c>
      <c r="G24">
        <v>298.194444444</v>
      </c>
      <c r="H24">
        <v>138.5</v>
      </c>
      <c r="J24">
        <v>267</v>
      </c>
    </row>
    <row r="25" spans="1:28" x14ac:dyDescent="0.25">
      <c r="A25">
        <v>2005</v>
      </c>
      <c r="B25">
        <v>161</v>
      </c>
      <c r="C25">
        <v>122</v>
      </c>
      <c r="D25">
        <v>134</v>
      </c>
      <c r="E25">
        <v>290</v>
      </c>
      <c r="F25">
        <v>404.72222222200003</v>
      </c>
      <c r="G25">
        <v>306.444444444</v>
      </c>
      <c r="H25">
        <v>379.22222222200003</v>
      </c>
      <c r="J25">
        <v>253</v>
      </c>
    </row>
    <row r="26" spans="1:28" x14ac:dyDescent="0.25">
      <c r="A26">
        <v>2006</v>
      </c>
      <c r="B26">
        <v>183</v>
      </c>
      <c r="C26">
        <v>132</v>
      </c>
      <c r="D26">
        <v>143</v>
      </c>
      <c r="E26">
        <v>278</v>
      </c>
      <c r="F26">
        <v>499.52777777799997</v>
      </c>
      <c r="G26">
        <v>432.61111111100001</v>
      </c>
      <c r="H26">
        <v>122.916666667</v>
      </c>
      <c r="J26">
        <v>259</v>
      </c>
    </row>
    <row r="27" spans="1:28" x14ac:dyDescent="0.25">
      <c r="A27">
        <v>2007</v>
      </c>
      <c r="B27">
        <v>160</v>
      </c>
      <c r="C27">
        <v>122</v>
      </c>
      <c r="D27">
        <v>131</v>
      </c>
      <c r="E27">
        <v>309</v>
      </c>
      <c r="F27">
        <v>417.444444444</v>
      </c>
      <c r="G27">
        <v>328.77777777799997</v>
      </c>
      <c r="H27">
        <v>446.33333333299998</v>
      </c>
      <c r="J27">
        <v>252</v>
      </c>
    </row>
    <row r="28" spans="1:28" x14ac:dyDescent="0.25">
      <c r="A28">
        <v>2008</v>
      </c>
      <c r="B28">
        <v>184</v>
      </c>
      <c r="C28">
        <v>135</v>
      </c>
      <c r="D28">
        <v>145</v>
      </c>
      <c r="E28">
        <v>282</v>
      </c>
      <c r="F28">
        <v>439.91666666700002</v>
      </c>
      <c r="G28">
        <v>378.52777777799997</v>
      </c>
      <c r="H28">
        <v>164.694444444</v>
      </c>
      <c r="J28">
        <v>262</v>
      </c>
    </row>
    <row r="29" spans="1:28" x14ac:dyDescent="0.25">
      <c r="A29">
        <v>2009</v>
      </c>
      <c r="B29">
        <v>158</v>
      </c>
      <c r="C29">
        <v>111</v>
      </c>
      <c r="D29">
        <v>126</v>
      </c>
      <c r="E29">
        <v>314</v>
      </c>
      <c r="F29">
        <v>423.75</v>
      </c>
      <c r="G29">
        <v>331.02777777799997</v>
      </c>
      <c r="H29">
        <v>218.11111111100001</v>
      </c>
      <c r="J29">
        <v>262</v>
      </c>
    </row>
    <row r="30" spans="1:28" x14ac:dyDescent="0.25">
      <c r="A30">
        <v>2010</v>
      </c>
      <c r="B30">
        <v>165</v>
      </c>
      <c r="C30">
        <v>110</v>
      </c>
      <c r="D30">
        <v>133</v>
      </c>
      <c r="E30">
        <v>259</v>
      </c>
      <c r="F30">
        <v>505.47222222200003</v>
      </c>
      <c r="G30">
        <v>377.61111111100001</v>
      </c>
      <c r="H30">
        <v>87.5</v>
      </c>
      <c r="J30">
        <v>253</v>
      </c>
    </row>
    <row r="31" spans="1:28" x14ac:dyDescent="0.25">
      <c r="A31">
        <v>2011</v>
      </c>
      <c r="B31">
        <v>171</v>
      </c>
      <c r="C31">
        <v>138</v>
      </c>
      <c r="D31">
        <v>146</v>
      </c>
      <c r="E31">
        <v>299</v>
      </c>
      <c r="F31">
        <v>403.75</v>
      </c>
      <c r="G31">
        <v>326.11111111100001</v>
      </c>
      <c r="H31">
        <v>218.38888888899999</v>
      </c>
      <c r="J31">
        <v>272</v>
      </c>
    </row>
    <row r="32" spans="1:28" x14ac:dyDescent="0.25">
      <c r="A32">
        <v>2012</v>
      </c>
      <c r="B32">
        <v>152</v>
      </c>
      <c r="C32">
        <v>115</v>
      </c>
      <c r="D32">
        <v>123</v>
      </c>
      <c r="E32">
        <v>282</v>
      </c>
      <c r="F32">
        <v>392.194444444</v>
      </c>
      <c r="G32">
        <v>333.444444444</v>
      </c>
      <c r="H32">
        <v>359.5</v>
      </c>
      <c r="J32">
        <v>244</v>
      </c>
    </row>
    <row r="33" spans="1:29" x14ac:dyDescent="0.25">
      <c r="A33">
        <v>2013</v>
      </c>
      <c r="B33">
        <v>162</v>
      </c>
      <c r="C33">
        <v>120</v>
      </c>
      <c r="D33">
        <v>135</v>
      </c>
      <c r="E33">
        <v>295</v>
      </c>
      <c r="F33">
        <v>368.22222222200003</v>
      </c>
      <c r="G33">
        <v>289.75</v>
      </c>
      <c r="H33">
        <v>212.16666666699999</v>
      </c>
      <c r="J33">
        <v>268</v>
      </c>
    </row>
    <row r="34" spans="1:29" x14ac:dyDescent="0.25">
      <c r="A34">
        <v>2014</v>
      </c>
      <c r="B34">
        <v>186</v>
      </c>
      <c r="C34">
        <v>140</v>
      </c>
      <c r="D34">
        <v>146</v>
      </c>
      <c r="E34">
        <v>283</v>
      </c>
      <c r="F34">
        <v>476.805555556</v>
      </c>
      <c r="G34">
        <v>420.805555556</v>
      </c>
      <c r="H34">
        <v>144.5</v>
      </c>
      <c r="J34">
        <v>263</v>
      </c>
    </row>
    <row r="35" spans="1:29" x14ac:dyDescent="0.25">
      <c r="A35">
        <v>2015</v>
      </c>
      <c r="B35">
        <v>162</v>
      </c>
      <c r="C35">
        <v>119</v>
      </c>
      <c r="D35">
        <v>132</v>
      </c>
      <c r="E35">
        <v>300</v>
      </c>
      <c r="F35">
        <v>403.444444444</v>
      </c>
      <c r="G35">
        <v>293.16666666700002</v>
      </c>
      <c r="H35">
        <v>391.08333333299998</v>
      </c>
      <c r="J35">
        <v>257</v>
      </c>
    </row>
    <row r="39" spans="1:29" x14ac:dyDescent="0.25">
      <c r="A39" t="s">
        <v>52</v>
      </c>
    </row>
    <row r="40" spans="1:29" x14ac:dyDescent="0.25">
      <c r="A40" t="s">
        <v>0</v>
      </c>
      <c r="B40" t="s">
        <v>43</v>
      </c>
      <c r="C40" t="s">
        <v>4</v>
      </c>
      <c r="D40" t="s">
        <v>42</v>
      </c>
      <c r="E40" t="s">
        <v>46</v>
      </c>
      <c r="F40" t="s">
        <v>44</v>
      </c>
      <c r="G40" t="s">
        <v>45</v>
      </c>
      <c r="H40" t="s">
        <v>48</v>
      </c>
      <c r="J40" t="s">
        <v>51</v>
      </c>
      <c r="N40" t="s">
        <v>57</v>
      </c>
      <c r="O40" t="s">
        <v>55</v>
      </c>
      <c r="P40" t="s">
        <v>56</v>
      </c>
      <c r="Q40" t="s">
        <v>60</v>
      </c>
      <c r="R40" t="s">
        <v>4</v>
      </c>
      <c r="S40" t="s">
        <v>42</v>
      </c>
      <c r="T40" t="s">
        <v>46</v>
      </c>
      <c r="U40" t="s">
        <v>44</v>
      </c>
      <c r="V40" t="s">
        <v>45</v>
      </c>
      <c r="W40" t="s">
        <v>48</v>
      </c>
      <c r="Y40" t="s">
        <v>51</v>
      </c>
      <c r="Z40" t="s">
        <v>61</v>
      </c>
      <c r="AA40" t="s">
        <v>62</v>
      </c>
    </row>
    <row r="41" spans="1:29" x14ac:dyDescent="0.25">
      <c r="A41">
        <v>2001</v>
      </c>
      <c r="B41">
        <v>172</v>
      </c>
      <c r="C41">
        <v>131</v>
      </c>
      <c r="D41">
        <v>138</v>
      </c>
      <c r="E41">
        <v>295</v>
      </c>
      <c r="F41">
        <v>454.25777777799999</v>
      </c>
      <c r="G41">
        <v>365.00777777799999</v>
      </c>
      <c r="H41">
        <v>180.54</v>
      </c>
      <c r="J41">
        <v>268</v>
      </c>
      <c r="N41" t="s">
        <v>58</v>
      </c>
      <c r="O41">
        <v>176</v>
      </c>
      <c r="P41">
        <v>191</v>
      </c>
      <c r="Q41">
        <v>176</v>
      </c>
      <c r="R41">
        <v>131</v>
      </c>
      <c r="S41">
        <v>138</v>
      </c>
      <c r="T41">
        <v>295</v>
      </c>
      <c r="U41">
        <v>508.15777777800002</v>
      </c>
      <c r="V41">
        <v>418.90777777800002</v>
      </c>
      <c r="W41">
        <v>121.905</v>
      </c>
      <c r="Y41">
        <v>275</v>
      </c>
      <c r="Z41">
        <v>275</v>
      </c>
      <c r="AA41">
        <v>270</v>
      </c>
      <c r="AB41">
        <v>38</v>
      </c>
      <c r="AC41">
        <v>35</v>
      </c>
    </row>
    <row r="42" spans="1:29" x14ac:dyDescent="0.25">
      <c r="A42">
        <v>2002</v>
      </c>
      <c r="B42">
        <v>184</v>
      </c>
      <c r="C42">
        <v>140</v>
      </c>
      <c r="D42">
        <v>148</v>
      </c>
      <c r="E42">
        <v>280</v>
      </c>
      <c r="F42">
        <v>479.38499999999999</v>
      </c>
      <c r="G42">
        <v>431.82499999999999</v>
      </c>
      <c r="H42">
        <v>120.33499999999999</v>
      </c>
      <c r="J42">
        <v>261</v>
      </c>
      <c r="N42" t="s">
        <v>59</v>
      </c>
      <c r="O42">
        <v>173</v>
      </c>
      <c r="P42">
        <v>186</v>
      </c>
      <c r="Q42">
        <v>186</v>
      </c>
      <c r="R42">
        <v>140</v>
      </c>
      <c r="S42">
        <v>148</v>
      </c>
      <c r="T42">
        <v>280</v>
      </c>
      <c r="U42">
        <v>504.22</v>
      </c>
      <c r="V42">
        <v>456.66</v>
      </c>
      <c r="W42">
        <v>95.635000000000005</v>
      </c>
      <c r="Y42">
        <v>264</v>
      </c>
      <c r="Z42">
        <v>267</v>
      </c>
      <c r="AA42">
        <v>264</v>
      </c>
      <c r="AB42">
        <v>38</v>
      </c>
      <c r="AC42">
        <v>40</v>
      </c>
    </row>
    <row r="43" spans="1:29" x14ac:dyDescent="0.25">
      <c r="A43">
        <v>2003</v>
      </c>
      <c r="B43">
        <v>164</v>
      </c>
      <c r="C43">
        <v>134</v>
      </c>
      <c r="D43">
        <v>145</v>
      </c>
      <c r="E43">
        <v>296</v>
      </c>
      <c r="F43">
        <v>274.03500000000003</v>
      </c>
      <c r="G43">
        <v>196.32</v>
      </c>
      <c r="H43">
        <v>215.58333333300001</v>
      </c>
      <c r="J43">
        <v>268</v>
      </c>
      <c r="N43" t="s">
        <v>58</v>
      </c>
      <c r="O43">
        <v>167</v>
      </c>
      <c r="P43">
        <v>166</v>
      </c>
      <c r="Q43">
        <v>167</v>
      </c>
      <c r="R43">
        <v>134</v>
      </c>
      <c r="S43">
        <v>145</v>
      </c>
      <c r="T43">
        <v>296</v>
      </c>
      <c r="U43">
        <v>319.1155</v>
      </c>
      <c r="V43">
        <v>241.40049999999999</v>
      </c>
      <c r="W43">
        <v>178.694444444</v>
      </c>
      <c r="Y43">
        <v>275</v>
      </c>
      <c r="Z43">
        <v>275</v>
      </c>
      <c r="AA43">
        <v>270</v>
      </c>
      <c r="AB43">
        <v>22</v>
      </c>
      <c r="AC43">
        <v>25</v>
      </c>
    </row>
    <row r="44" spans="1:29" x14ac:dyDescent="0.25">
      <c r="A44">
        <v>2004</v>
      </c>
      <c r="B44">
        <v>190</v>
      </c>
      <c r="C44">
        <v>153</v>
      </c>
      <c r="D44">
        <v>159</v>
      </c>
      <c r="E44">
        <v>291</v>
      </c>
      <c r="F44">
        <v>352.02499999999998</v>
      </c>
      <c r="G44">
        <v>303.505</v>
      </c>
      <c r="H44">
        <v>134.2105</v>
      </c>
      <c r="J44">
        <v>267</v>
      </c>
      <c r="N44" t="s">
        <v>59</v>
      </c>
      <c r="O44">
        <v>173</v>
      </c>
      <c r="P44">
        <v>193</v>
      </c>
      <c r="Q44">
        <v>193</v>
      </c>
      <c r="R44">
        <v>153</v>
      </c>
      <c r="S44">
        <v>159</v>
      </c>
      <c r="T44">
        <v>291</v>
      </c>
      <c r="U44">
        <v>389.71499999999997</v>
      </c>
      <c r="V44">
        <v>341.19499999999999</v>
      </c>
      <c r="W44">
        <v>103.6855</v>
      </c>
      <c r="Y44">
        <v>271</v>
      </c>
      <c r="Z44">
        <v>259</v>
      </c>
      <c r="AA44">
        <v>271</v>
      </c>
      <c r="AB44">
        <v>34</v>
      </c>
      <c r="AC44">
        <v>32</v>
      </c>
    </row>
    <row r="45" spans="1:29" x14ac:dyDescent="0.25">
      <c r="A45">
        <v>2005</v>
      </c>
      <c r="B45">
        <v>161</v>
      </c>
      <c r="C45">
        <v>122</v>
      </c>
      <c r="D45">
        <v>134</v>
      </c>
      <c r="E45">
        <v>290</v>
      </c>
      <c r="F45">
        <v>420.505</v>
      </c>
      <c r="G45">
        <v>318.20999999999998</v>
      </c>
      <c r="H45">
        <v>384.05</v>
      </c>
      <c r="J45">
        <v>253</v>
      </c>
      <c r="N45" t="s">
        <v>58</v>
      </c>
      <c r="O45">
        <v>161</v>
      </c>
      <c r="P45">
        <v>189</v>
      </c>
      <c r="Q45">
        <v>161</v>
      </c>
      <c r="R45">
        <v>122</v>
      </c>
      <c r="S45">
        <v>134</v>
      </c>
      <c r="T45">
        <v>290</v>
      </c>
      <c r="U45">
        <v>420.505</v>
      </c>
      <c r="V45">
        <v>318.20999999999998</v>
      </c>
      <c r="W45">
        <v>322.125</v>
      </c>
      <c r="Y45">
        <v>257</v>
      </c>
      <c r="Z45">
        <v>257</v>
      </c>
      <c r="AA45">
        <v>255</v>
      </c>
      <c r="AB45">
        <v>27</v>
      </c>
      <c r="AC45">
        <v>33</v>
      </c>
    </row>
    <row r="46" spans="1:29" x14ac:dyDescent="0.25">
      <c r="A46">
        <v>2006</v>
      </c>
      <c r="B46">
        <v>183</v>
      </c>
      <c r="C46">
        <v>132</v>
      </c>
      <c r="D46">
        <v>143</v>
      </c>
      <c r="E46">
        <v>278</v>
      </c>
      <c r="F46">
        <v>521.91099999999994</v>
      </c>
      <c r="G46">
        <v>446.90100000000001</v>
      </c>
      <c r="H46">
        <v>125.61</v>
      </c>
      <c r="J46">
        <v>259</v>
      </c>
      <c r="N46" t="s">
        <v>59</v>
      </c>
      <c r="O46">
        <v>176</v>
      </c>
      <c r="P46">
        <v>183</v>
      </c>
      <c r="Q46">
        <v>183</v>
      </c>
      <c r="R46">
        <v>132</v>
      </c>
      <c r="S46">
        <v>143</v>
      </c>
      <c r="T46">
        <v>278</v>
      </c>
      <c r="U46">
        <v>521.91099999999994</v>
      </c>
      <c r="V46">
        <v>446.90100000000001</v>
      </c>
      <c r="W46">
        <v>113.28</v>
      </c>
      <c r="Y46">
        <v>260</v>
      </c>
      <c r="Z46">
        <v>264</v>
      </c>
      <c r="AA46">
        <v>260</v>
      </c>
      <c r="AB46">
        <v>40</v>
      </c>
      <c r="AC46">
        <v>43</v>
      </c>
    </row>
    <row r="47" spans="1:29" x14ac:dyDescent="0.25">
      <c r="A47">
        <v>2007</v>
      </c>
      <c r="B47">
        <v>160</v>
      </c>
      <c r="C47">
        <v>122</v>
      </c>
      <c r="D47">
        <v>131</v>
      </c>
      <c r="E47">
        <v>309</v>
      </c>
      <c r="F47">
        <v>423.16050000000001</v>
      </c>
      <c r="G47">
        <v>331.59050000000002</v>
      </c>
      <c r="H47">
        <v>459.12549999999999</v>
      </c>
      <c r="J47">
        <v>252</v>
      </c>
      <c r="N47" t="s">
        <v>58</v>
      </c>
      <c r="O47">
        <v>165</v>
      </c>
      <c r="P47">
        <v>173</v>
      </c>
      <c r="Q47">
        <v>165</v>
      </c>
      <c r="R47">
        <v>122</v>
      </c>
      <c r="S47">
        <v>131</v>
      </c>
      <c r="T47">
        <v>309</v>
      </c>
      <c r="U47">
        <v>499.57049999999998</v>
      </c>
      <c r="V47">
        <v>408.00049999999999</v>
      </c>
      <c r="W47">
        <v>429.21050000000002</v>
      </c>
      <c r="Y47">
        <v>256</v>
      </c>
      <c r="Z47">
        <v>256</v>
      </c>
      <c r="AA47">
        <v>256</v>
      </c>
      <c r="AB47">
        <v>34</v>
      </c>
      <c r="AC47">
        <v>33</v>
      </c>
    </row>
    <row r="48" spans="1:29" x14ac:dyDescent="0.25">
      <c r="A48">
        <v>2008</v>
      </c>
      <c r="B48">
        <v>184</v>
      </c>
      <c r="C48">
        <v>135</v>
      </c>
      <c r="D48">
        <v>145</v>
      </c>
      <c r="E48">
        <v>282</v>
      </c>
      <c r="F48">
        <v>460.84949999999998</v>
      </c>
      <c r="G48">
        <v>398.40449999999998</v>
      </c>
      <c r="H48">
        <v>169.28399999999999</v>
      </c>
      <c r="J48">
        <v>262</v>
      </c>
      <c r="N48" t="s">
        <v>59</v>
      </c>
      <c r="O48">
        <v>165</v>
      </c>
      <c r="P48">
        <v>190</v>
      </c>
      <c r="Q48">
        <v>190</v>
      </c>
      <c r="R48">
        <v>135</v>
      </c>
      <c r="S48">
        <v>145</v>
      </c>
      <c r="T48">
        <v>282</v>
      </c>
      <c r="U48">
        <v>529.10550000000001</v>
      </c>
      <c r="V48">
        <v>466.66050000000001</v>
      </c>
      <c r="W48">
        <v>126.29049999999999</v>
      </c>
      <c r="Y48">
        <v>267</v>
      </c>
      <c r="Z48">
        <v>272</v>
      </c>
      <c r="AA48">
        <v>267</v>
      </c>
      <c r="AB48">
        <v>45</v>
      </c>
      <c r="AC48">
        <v>46</v>
      </c>
    </row>
    <row r="49" spans="1:29" x14ac:dyDescent="0.25">
      <c r="A49">
        <v>2009</v>
      </c>
      <c r="B49">
        <v>158</v>
      </c>
      <c r="C49">
        <v>111</v>
      </c>
      <c r="D49">
        <v>126</v>
      </c>
      <c r="E49">
        <v>314</v>
      </c>
      <c r="F49">
        <v>435.15249999999997</v>
      </c>
      <c r="G49">
        <v>338.54349999999999</v>
      </c>
      <c r="H49">
        <v>198.89</v>
      </c>
      <c r="J49">
        <v>262</v>
      </c>
      <c r="N49" t="s">
        <v>58</v>
      </c>
      <c r="O49">
        <v>162</v>
      </c>
      <c r="P49">
        <v>0</v>
      </c>
      <c r="Q49">
        <v>162</v>
      </c>
      <c r="R49">
        <v>111</v>
      </c>
      <c r="S49">
        <v>126</v>
      </c>
      <c r="T49">
        <v>314</v>
      </c>
      <c r="U49">
        <v>467.46249999999998</v>
      </c>
      <c r="V49">
        <v>370.8535</v>
      </c>
      <c r="W49">
        <v>141.65</v>
      </c>
      <c r="Y49">
        <v>270</v>
      </c>
      <c r="Z49">
        <v>270</v>
      </c>
      <c r="AA49">
        <v>0</v>
      </c>
      <c r="AB49">
        <v>36</v>
      </c>
      <c r="AC49">
        <v>34</v>
      </c>
    </row>
    <row r="50" spans="1:29" x14ac:dyDescent="0.25">
      <c r="A50">
        <v>2010</v>
      </c>
      <c r="B50">
        <v>165</v>
      </c>
      <c r="C50">
        <v>110</v>
      </c>
      <c r="D50">
        <v>133</v>
      </c>
      <c r="E50">
        <v>259</v>
      </c>
      <c r="F50">
        <v>510.18</v>
      </c>
      <c r="G50">
        <v>383.35500000000002</v>
      </c>
      <c r="H50">
        <v>79.680000000000007</v>
      </c>
      <c r="J50">
        <v>253</v>
      </c>
      <c r="N50" t="s">
        <v>58</v>
      </c>
      <c r="O50">
        <v>169</v>
      </c>
      <c r="P50">
        <v>171</v>
      </c>
      <c r="Q50">
        <v>169</v>
      </c>
      <c r="R50">
        <v>110</v>
      </c>
      <c r="S50">
        <v>133</v>
      </c>
      <c r="T50">
        <v>259</v>
      </c>
      <c r="U50">
        <v>568.82000000000005</v>
      </c>
      <c r="V50">
        <v>441.995</v>
      </c>
      <c r="W50">
        <v>34.07</v>
      </c>
      <c r="Y50">
        <v>257</v>
      </c>
      <c r="Z50">
        <v>257</v>
      </c>
      <c r="AA50">
        <v>254</v>
      </c>
      <c r="AB50">
        <v>36</v>
      </c>
      <c r="AC50">
        <v>43</v>
      </c>
    </row>
    <row r="51" spans="1:29" x14ac:dyDescent="0.25">
      <c r="A51">
        <v>2011</v>
      </c>
      <c r="B51">
        <v>171</v>
      </c>
      <c r="C51">
        <v>138</v>
      </c>
      <c r="D51">
        <v>146</v>
      </c>
      <c r="E51">
        <v>299</v>
      </c>
      <c r="F51">
        <v>406.33550000000002</v>
      </c>
      <c r="G51">
        <v>334.37049999999999</v>
      </c>
      <c r="H51">
        <v>215.78</v>
      </c>
      <c r="J51">
        <v>272</v>
      </c>
      <c r="N51" t="s">
        <v>58</v>
      </c>
      <c r="O51">
        <v>175</v>
      </c>
      <c r="P51">
        <v>176</v>
      </c>
      <c r="Q51">
        <v>175</v>
      </c>
      <c r="R51">
        <v>138</v>
      </c>
      <c r="S51">
        <v>146</v>
      </c>
      <c r="T51">
        <v>299</v>
      </c>
      <c r="U51">
        <v>446.96550000000002</v>
      </c>
      <c r="V51">
        <v>375.00049999999999</v>
      </c>
      <c r="W51">
        <v>236.89</v>
      </c>
      <c r="Y51">
        <v>270</v>
      </c>
      <c r="Z51">
        <v>270</v>
      </c>
      <c r="AA51">
        <v>276</v>
      </c>
      <c r="AB51">
        <v>29</v>
      </c>
      <c r="AC51">
        <v>40</v>
      </c>
    </row>
    <row r="52" spans="1:29" x14ac:dyDescent="0.25">
      <c r="A52">
        <v>2012</v>
      </c>
      <c r="B52">
        <v>152</v>
      </c>
      <c r="C52">
        <v>115</v>
      </c>
      <c r="D52">
        <v>123</v>
      </c>
      <c r="E52">
        <v>282</v>
      </c>
      <c r="F52">
        <v>382.83</v>
      </c>
      <c r="G52">
        <v>322.42500000000001</v>
      </c>
      <c r="H52">
        <v>361.78</v>
      </c>
      <c r="J52">
        <v>244</v>
      </c>
      <c r="N52" t="s">
        <v>58</v>
      </c>
      <c r="O52">
        <v>156</v>
      </c>
      <c r="P52">
        <v>174</v>
      </c>
      <c r="Q52">
        <v>156</v>
      </c>
      <c r="R52">
        <v>115</v>
      </c>
      <c r="S52">
        <v>123</v>
      </c>
      <c r="T52">
        <v>282</v>
      </c>
      <c r="U52">
        <v>425.98500000000001</v>
      </c>
      <c r="V52">
        <v>365.58</v>
      </c>
      <c r="W52">
        <v>316.26</v>
      </c>
      <c r="Y52">
        <v>247</v>
      </c>
      <c r="Z52">
        <v>247</v>
      </c>
      <c r="AA52">
        <v>261</v>
      </c>
      <c r="AB52">
        <v>33</v>
      </c>
      <c r="AC52">
        <v>38</v>
      </c>
    </row>
    <row r="53" spans="1:29" x14ac:dyDescent="0.25">
      <c r="A53">
        <v>2013</v>
      </c>
      <c r="B53">
        <v>162</v>
      </c>
      <c r="C53">
        <v>120</v>
      </c>
      <c r="D53">
        <v>135</v>
      </c>
      <c r="E53">
        <v>295</v>
      </c>
      <c r="F53">
        <v>363.66500000000002</v>
      </c>
      <c r="G53">
        <v>285.39</v>
      </c>
      <c r="H53">
        <v>212.16666666699999</v>
      </c>
      <c r="J53">
        <v>268</v>
      </c>
      <c r="N53" t="s">
        <v>58</v>
      </c>
      <c r="O53">
        <v>163</v>
      </c>
      <c r="P53">
        <v>168</v>
      </c>
      <c r="Q53">
        <v>163</v>
      </c>
      <c r="R53">
        <v>120</v>
      </c>
      <c r="S53">
        <v>135</v>
      </c>
      <c r="T53">
        <v>295</v>
      </c>
      <c r="U53">
        <v>380.24833333300001</v>
      </c>
      <c r="V53">
        <v>301.97333333300003</v>
      </c>
      <c r="W53">
        <v>138.722222222</v>
      </c>
      <c r="Y53">
        <v>275</v>
      </c>
      <c r="Z53">
        <v>275</v>
      </c>
      <c r="AA53">
        <v>245</v>
      </c>
      <c r="AB53">
        <v>28</v>
      </c>
      <c r="AC53">
        <v>27</v>
      </c>
    </row>
    <row r="54" spans="1:29" x14ac:dyDescent="0.25">
      <c r="A54">
        <v>2014</v>
      </c>
      <c r="B54">
        <v>186</v>
      </c>
      <c r="C54">
        <v>140</v>
      </c>
      <c r="D54">
        <v>146</v>
      </c>
      <c r="E54">
        <v>283</v>
      </c>
      <c r="F54" s="6">
        <v>476.805555556</v>
      </c>
      <c r="G54" s="6">
        <v>420.805555556</v>
      </c>
      <c r="H54" s="6">
        <v>144.5</v>
      </c>
      <c r="J54">
        <v>263</v>
      </c>
      <c r="N54" t="s">
        <v>59</v>
      </c>
      <c r="O54">
        <v>163</v>
      </c>
      <c r="P54">
        <v>189</v>
      </c>
      <c r="Q54">
        <v>189</v>
      </c>
      <c r="R54">
        <v>140</v>
      </c>
      <c r="S54">
        <v>146</v>
      </c>
      <c r="T54">
        <v>283</v>
      </c>
      <c r="U54">
        <v>0</v>
      </c>
      <c r="V54">
        <v>0</v>
      </c>
      <c r="W54">
        <v>0</v>
      </c>
      <c r="Y54">
        <v>266</v>
      </c>
      <c r="Z54">
        <v>266</v>
      </c>
      <c r="AA54">
        <v>266</v>
      </c>
      <c r="AB54">
        <v>43</v>
      </c>
      <c r="AC54">
        <v>48</v>
      </c>
    </row>
    <row r="55" spans="1:29" x14ac:dyDescent="0.25">
      <c r="A55">
        <v>2015</v>
      </c>
      <c r="B55">
        <v>162</v>
      </c>
      <c r="C55">
        <v>119</v>
      </c>
      <c r="D55">
        <v>132</v>
      </c>
      <c r="E55">
        <v>300</v>
      </c>
      <c r="F55" s="6">
        <v>403.444444444</v>
      </c>
      <c r="G55" s="6">
        <v>293.16666666700002</v>
      </c>
      <c r="H55" s="6">
        <v>391.08333333299998</v>
      </c>
      <c r="J55">
        <v>257</v>
      </c>
      <c r="N55" t="s">
        <v>58</v>
      </c>
      <c r="O55">
        <v>164</v>
      </c>
      <c r="P55">
        <v>163</v>
      </c>
      <c r="Q55">
        <v>164</v>
      </c>
      <c r="R55">
        <v>119</v>
      </c>
      <c r="S55">
        <v>132</v>
      </c>
      <c r="T55">
        <v>300</v>
      </c>
      <c r="U55">
        <v>0</v>
      </c>
      <c r="V55">
        <v>0</v>
      </c>
      <c r="W55">
        <v>0</v>
      </c>
      <c r="Y55">
        <v>265</v>
      </c>
      <c r="Z55">
        <v>265</v>
      </c>
      <c r="AA55">
        <v>266</v>
      </c>
      <c r="AB55">
        <v>32</v>
      </c>
      <c r="AC55">
        <v>36</v>
      </c>
    </row>
    <row r="56" spans="1:29" x14ac:dyDescent="0.25">
      <c r="O56">
        <v>173</v>
      </c>
      <c r="P56">
        <v>186</v>
      </c>
      <c r="Z56">
        <v>257</v>
      </c>
      <c r="AA56">
        <v>269</v>
      </c>
      <c r="AB56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C1" workbookViewId="0">
      <selection activeCell="Q2" sqref="Q2:Y16"/>
    </sheetView>
  </sheetViews>
  <sheetFormatPr defaultRowHeight="15" x14ac:dyDescent="0.25"/>
  <cols>
    <col min="13" max="13" width="16.28515625" customWidth="1"/>
    <col min="15" max="15" width="11.85546875" customWidth="1"/>
    <col min="23" max="23" width="15.5703125" customWidth="1"/>
    <col min="24" max="24" width="17.85546875" customWidth="1"/>
  </cols>
  <sheetData>
    <row r="1" spans="1:28" x14ac:dyDescent="0.25">
      <c r="A1" t="s">
        <v>0</v>
      </c>
      <c r="B1" t="s">
        <v>43</v>
      </c>
      <c r="C1" t="s">
        <v>4</v>
      </c>
      <c r="D1" t="s">
        <v>42</v>
      </c>
      <c r="E1" t="s">
        <v>46</v>
      </c>
      <c r="F1" t="s">
        <v>44</v>
      </c>
      <c r="G1" t="s">
        <v>45</v>
      </c>
      <c r="H1" t="s">
        <v>48</v>
      </c>
      <c r="J1" t="s">
        <v>51</v>
      </c>
      <c r="L1" s="9" t="s">
        <v>54</v>
      </c>
      <c r="N1" t="s">
        <v>57</v>
      </c>
      <c r="O1" t="s">
        <v>55</v>
      </c>
      <c r="P1" t="s">
        <v>56</v>
      </c>
      <c r="Q1" t="s">
        <v>60</v>
      </c>
      <c r="R1" t="s">
        <v>4</v>
      </c>
      <c r="S1" t="s">
        <v>42</v>
      </c>
      <c r="T1" t="s">
        <v>46</v>
      </c>
      <c r="U1" t="s">
        <v>44</v>
      </c>
      <c r="V1" t="s">
        <v>45</v>
      </c>
      <c r="W1" t="s">
        <v>48</v>
      </c>
      <c r="X1" t="s">
        <v>69</v>
      </c>
      <c r="Y1" t="s">
        <v>51</v>
      </c>
      <c r="Z1" t="s">
        <v>61</v>
      </c>
      <c r="AA1" t="s">
        <v>62</v>
      </c>
    </row>
    <row r="2" spans="1:28" x14ac:dyDescent="0.25">
      <c r="A2">
        <v>2001</v>
      </c>
      <c r="B2">
        <v>174</v>
      </c>
      <c r="C2">
        <v>134</v>
      </c>
      <c r="D2">
        <v>141</v>
      </c>
      <c r="E2">
        <v>302</v>
      </c>
      <c r="F2">
        <v>141.87</v>
      </c>
      <c r="G2">
        <v>141.87</v>
      </c>
      <c r="H2">
        <v>162.89500000000001</v>
      </c>
      <c r="J2">
        <v>274</v>
      </c>
      <c r="L2" s="9" t="s">
        <v>63</v>
      </c>
      <c r="N2" t="s">
        <v>58</v>
      </c>
      <c r="O2">
        <v>176</v>
      </c>
      <c r="P2">
        <v>182</v>
      </c>
      <c r="Q2">
        <f>IF(N2="M",O2,P2)</f>
        <v>176</v>
      </c>
      <c r="R2">
        <v>134</v>
      </c>
      <c r="S2">
        <v>141</v>
      </c>
      <c r="T2">
        <v>302</v>
      </c>
      <c r="U2">
        <v>176.03</v>
      </c>
      <c r="V2">
        <v>176.03</v>
      </c>
      <c r="W2">
        <v>123.05</v>
      </c>
      <c r="X2">
        <v>24.7</v>
      </c>
      <c r="Y2">
        <f>IF(N2="M",Z2,AA2)</f>
        <v>279</v>
      </c>
      <c r="Z2">
        <v>279</v>
      </c>
      <c r="AA2">
        <v>256</v>
      </c>
      <c r="AB2">
        <f>Q2-S2</f>
        <v>35</v>
      </c>
    </row>
    <row r="3" spans="1:28" x14ac:dyDescent="0.25">
      <c r="A3">
        <v>2002</v>
      </c>
      <c r="B3" s="7">
        <v>98</v>
      </c>
      <c r="C3" s="7">
        <v>140</v>
      </c>
      <c r="D3" s="7">
        <v>148</v>
      </c>
      <c r="E3">
        <v>282</v>
      </c>
      <c r="F3">
        <v>0</v>
      </c>
      <c r="G3">
        <v>0</v>
      </c>
      <c r="H3">
        <v>149.24549999999999</v>
      </c>
      <c r="J3">
        <v>258</v>
      </c>
      <c r="N3" t="s">
        <v>59</v>
      </c>
      <c r="O3">
        <v>158</v>
      </c>
      <c r="P3">
        <v>188</v>
      </c>
      <c r="Q3">
        <f>IF(N3="M",O3,P3)</f>
        <v>188</v>
      </c>
      <c r="R3" s="8">
        <v>140</v>
      </c>
      <c r="S3" s="8">
        <v>148</v>
      </c>
      <c r="T3">
        <v>282</v>
      </c>
      <c r="U3">
        <v>524.27499999999998</v>
      </c>
      <c r="V3">
        <v>476.18</v>
      </c>
      <c r="W3">
        <v>115.76049999999999</v>
      </c>
      <c r="X3">
        <v>43.8</v>
      </c>
      <c r="Y3">
        <f t="shared" ref="Y3:Y16" si="0">IF(N3="M",Z3,AA3)</f>
        <v>262</v>
      </c>
      <c r="Z3">
        <v>244</v>
      </c>
      <c r="AA3">
        <v>262</v>
      </c>
      <c r="AB3">
        <f t="shared" ref="AB3:AB17" si="1">Q3-S3</f>
        <v>40</v>
      </c>
    </row>
    <row r="4" spans="1:28" x14ac:dyDescent="0.25">
      <c r="A4">
        <v>2003</v>
      </c>
      <c r="B4">
        <v>163</v>
      </c>
      <c r="C4">
        <v>133</v>
      </c>
      <c r="D4">
        <v>142</v>
      </c>
      <c r="E4">
        <v>286</v>
      </c>
      <c r="F4">
        <v>266.16500000000002</v>
      </c>
      <c r="G4">
        <v>198.05</v>
      </c>
      <c r="H4" t="s">
        <v>47</v>
      </c>
      <c r="J4">
        <v>232</v>
      </c>
      <c r="N4" t="s">
        <v>58</v>
      </c>
      <c r="O4">
        <v>167</v>
      </c>
      <c r="P4">
        <v>163</v>
      </c>
      <c r="Q4">
        <f t="shared" ref="Q4:Q16" si="2">IF(N4="M",O4,P4)</f>
        <v>167</v>
      </c>
      <c r="R4">
        <v>133</v>
      </c>
      <c r="S4">
        <v>142</v>
      </c>
      <c r="T4">
        <v>286</v>
      </c>
      <c r="U4">
        <v>325.64999999999998</v>
      </c>
      <c r="V4">
        <v>257.53500000000003</v>
      </c>
      <c r="W4" t="s">
        <v>47</v>
      </c>
      <c r="X4">
        <v>51.4</v>
      </c>
      <c r="Y4">
        <f t="shared" si="0"/>
        <v>240</v>
      </c>
      <c r="Z4">
        <v>240</v>
      </c>
      <c r="AA4">
        <v>270</v>
      </c>
      <c r="AB4">
        <f t="shared" si="1"/>
        <v>25</v>
      </c>
    </row>
    <row r="5" spans="1:28" x14ac:dyDescent="0.25">
      <c r="A5">
        <v>2004</v>
      </c>
      <c r="B5">
        <v>186</v>
      </c>
      <c r="C5">
        <v>153</v>
      </c>
      <c r="D5">
        <v>159</v>
      </c>
      <c r="E5">
        <v>284</v>
      </c>
      <c r="F5">
        <v>320.32</v>
      </c>
      <c r="G5">
        <v>270.60500000000002</v>
      </c>
      <c r="H5">
        <v>206.785</v>
      </c>
      <c r="J5">
        <v>258</v>
      </c>
      <c r="N5" t="s">
        <v>59</v>
      </c>
      <c r="O5">
        <v>158</v>
      </c>
      <c r="P5">
        <v>191</v>
      </c>
      <c r="Q5">
        <f t="shared" si="2"/>
        <v>191</v>
      </c>
      <c r="R5">
        <v>153</v>
      </c>
      <c r="S5">
        <v>159</v>
      </c>
      <c r="T5">
        <v>284</v>
      </c>
      <c r="U5">
        <v>365.96</v>
      </c>
      <c r="V5">
        <v>316.245</v>
      </c>
      <c r="W5">
        <v>159.28</v>
      </c>
      <c r="X5">
        <v>117.4</v>
      </c>
      <c r="Y5">
        <f t="shared" si="0"/>
        <v>263</v>
      </c>
      <c r="Z5">
        <v>260</v>
      </c>
      <c r="AA5">
        <v>263</v>
      </c>
      <c r="AB5">
        <f t="shared" si="1"/>
        <v>32</v>
      </c>
    </row>
    <row r="6" spans="1:28" x14ac:dyDescent="0.25">
      <c r="A6">
        <v>2005</v>
      </c>
      <c r="B6">
        <v>160</v>
      </c>
      <c r="C6">
        <v>116</v>
      </c>
      <c r="D6">
        <v>131</v>
      </c>
      <c r="E6">
        <v>290</v>
      </c>
      <c r="F6">
        <v>415.10550000000001</v>
      </c>
      <c r="G6">
        <v>324.97550000000001</v>
      </c>
      <c r="H6">
        <v>341.23</v>
      </c>
      <c r="J6">
        <v>256</v>
      </c>
      <c r="N6" t="s">
        <v>58</v>
      </c>
      <c r="O6">
        <v>164</v>
      </c>
      <c r="P6">
        <v>165</v>
      </c>
      <c r="Q6">
        <f t="shared" si="2"/>
        <v>164</v>
      </c>
      <c r="R6">
        <v>116</v>
      </c>
      <c r="S6">
        <v>131</v>
      </c>
      <c r="T6">
        <v>290</v>
      </c>
      <c r="U6">
        <v>464.471</v>
      </c>
      <c r="V6">
        <v>374.34100000000001</v>
      </c>
      <c r="W6">
        <v>426.09500000000003</v>
      </c>
      <c r="X6">
        <v>145.6</v>
      </c>
      <c r="Y6">
        <f t="shared" si="0"/>
        <v>251</v>
      </c>
      <c r="Z6">
        <v>251</v>
      </c>
      <c r="AA6">
        <v>261</v>
      </c>
      <c r="AB6">
        <f t="shared" si="1"/>
        <v>33</v>
      </c>
    </row>
    <row r="7" spans="1:28" x14ac:dyDescent="0.25">
      <c r="A7">
        <v>2006</v>
      </c>
      <c r="B7">
        <v>183</v>
      </c>
      <c r="C7">
        <v>131</v>
      </c>
      <c r="D7">
        <v>142</v>
      </c>
      <c r="E7">
        <v>281</v>
      </c>
      <c r="F7">
        <v>525.92499999999995</v>
      </c>
      <c r="G7">
        <v>456.32</v>
      </c>
      <c r="H7">
        <v>147.5805</v>
      </c>
      <c r="J7">
        <v>259</v>
      </c>
      <c r="N7" t="s">
        <v>59</v>
      </c>
      <c r="O7">
        <v>0</v>
      </c>
      <c r="P7">
        <v>185</v>
      </c>
      <c r="Q7">
        <f t="shared" si="2"/>
        <v>185</v>
      </c>
      <c r="R7">
        <v>131</v>
      </c>
      <c r="S7">
        <v>142</v>
      </c>
      <c r="T7">
        <v>281</v>
      </c>
      <c r="U7">
        <v>549.72500000000002</v>
      </c>
      <c r="V7">
        <v>480.12</v>
      </c>
      <c r="W7">
        <v>126.905</v>
      </c>
      <c r="X7">
        <v>77.900000000000006</v>
      </c>
      <c r="Y7">
        <f t="shared" si="0"/>
        <v>262</v>
      </c>
      <c r="Z7">
        <v>0</v>
      </c>
      <c r="AA7">
        <v>262</v>
      </c>
      <c r="AB7">
        <f t="shared" si="1"/>
        <v>43</v>
      </c>
    </row>
    <row r="8" spans="1:28" x14ac:dyDescent="0.25">
      <c r="A8">
        <v>2007</v>
      </c>
      <c r="B8">
        <v>160</v>
      </c>
      <c r="C8">
        <v>122</v>
      </c>
      <c r="D8">
        <v>133</v>
      </c>
      <c r="E8">
        <v>304</v>
      </c>
      <c r="F8">
        <v>420.1</v>
      </c>
      <c r="G8">
        <v>302.23500000000001</v>
      </c>
      <c r="H8">
        <v>517.75099999999998</v>
      </c>
      <c r="J8">
        <v>247</v>
      </c>
      <c r="N8" t="s">
        <v>58</v>
      </c>
      <c r="O8">
        <v>166</v>
      </c>
      <c r="P8">
        <v>196</v>
      </c>
      <c r="Q8">
        <f t="shared" si="2"/>
        <v>166</v>
      </c>
      <c r="R8">
        <v>122</v>
      </c>
      <c r="S8">
        <v>133</v>
      </c>
      <c r="T8">
        <v>304</v>
      </c>
      <c r="U8">
        <v>512.73500000000001</v>
      </c>
      <c r="V8">
        <v>394.87</v>
      </c>
      <c r="W8">
        <v>469.19099999999997</v>
      </c>
      <c r="X8">
        <v>122.866</v>
      </c>
      <c r="Y8">
        <f t="shared" si="0"/>
        <v>250</v>
      </c>
      <c r="Z8">
        <v>250</v>
      </c>
      <c r="AA8">
        <v>264</v>
      </c>
      <c r="AB8">
        <f t="shared" si="1"/>
        <v>33</v>
      </c>
    </row>
    <row r="9" spans="1:28" x14ac:dyDescent="0.25">
      <c r="A9">
        <v>2008</v>
      </c>
      <c r="B9">
        <v>187</v>
      </c>
      <c r="C9">
        <v>134</v>
      </c>
      <c r="D9">
        <v>145</v>
      </c>
      <c r="E9">
        <v>281</v>
      </c>
      <c r="F9">
        <v>495.185</v>
      </c>
      <c r="G9">
        <v>429.46</v>
      </c>
      <c r="H9">
        <v>200.53</v>
      </c>
      <c r="J9">
        <v>257</v>
      </c>
      <c r="N9" t="s">
        <v>59</v>
      </c>
      <c r="O9">
        <v>175</v>
      </c>
      <c r="P9">
        <v>191</v>
      </c>
      <c r="Q9">
        <f t="shared" si="2"/>
        <v>191</v>
      </c>
      <c r="R9">
        <v>134</v>
      </c>
      <c r="S9">
        <v>145</v>
      </c>
      <c r="T9">
        <v>281</v>
      </c>
      <c r="U9">
        <v>545.10500000000002</v>
      </c>
      <c r="V9">
        <v>479.38</v>
      </c>
      <c r="W9">
        <v>172.25</v>
      </c>
      <c r="X9">
        <v>351.6</v>
      </c>
      <c r="Y9">
        <f t="shared" si="0"/>
        <v>261</v>
      </c>
      <c r="Z9">
        <v>252</v>
      </c>
      <c r="AA9">
        <v>261</v>
      </c>
      <c r="AB9">
        <f t="shared" si="1"/>
        <v>46</v>
      </c>
    </row>
    <row r="10" spans="1:28" x14ac:dyDescent="0.25">
      <c r="A10">
        <v>2009</v>
      </c>
      <c r="B10">
        <v>158</v>
      </c>
      <c r="C10">
        <v>112</v>
      </c>
      <c r="D10">
        <v>127</v>
      </c>
      <c r="E10">
        <v>315</v>
      </c>
      <c r="F10">
        <v>428.40499999999997</v>
      </c>
      <c r="G10">
        <v>326.8</v>
      </c>
      <c r="H10">
        <v>448.55</v>
      </c>
      <c r="J10">
        <v>244</v>
      </c>
      <c r="N10" t="s">
        <v>58</v>
      </c>
      <c r="O10">
        <v>161</v>
      </c>
      <c r="P10">
        <v>168</v>
      </c>
      <c r="Q10">
        <f t="shared" si="2"/>
        <v>161</v>
      </c>
      <c r="R10">
        <v>112</v>
      </c>
      <c r="S10">
        <v>127</v>
      </c>
      <c r="T10">
        <v>315</v>
      </c>
      <c r="U10">
        <v>450.65</v>
      </c>
      <c r="V10">
        <v>349.04500000000002</v>
      </c>
      <c r="W10">
        <v>385.06</v>
      </c>
      <c r="X10">
        <v>103.2</v>
      </c>
      <c r="Y10">
        <f t="shared" si="0"/>
        <v>250</v>
      </c>
      <c r="Z10">
        <v>250</v>
      </c>
      <c r="AA10">
        <v>252</v>
      </c>
      <c r="AB10">
        <f t="shared" si="1"/>
        <v>34</v>
      </c>
    </row>
    <row r="11" spans="1:28" x14ac:dyDescent="0.25">
      <c r="A11">
        <v>2010</v>
      </c>
      <c r="B11">
        <v>188</v>
      </c>
      <c r="C11">
        <v>139</v>
      </c>
      <c r="D11">
        <v>147</v>
      </c>
      <c r="E11">
        <v>279</v>
      </c>
      <c r="F11">
        <v>528.34550000000002</v>
      </c>
      <c r="G11">
        <v>453.54050000000001</v>
      </c>
      <c r="H11">
        <v>131.73500000000001</v>
      </c>
      <c r="J11">
        <v>260</v>
      </c>
      <c r="N11" t="s">
        <v>59</v>
      </c>
      <c r="O11">
        <v>157</v>
      </c>
      <c r="P11">
        <v>190</v>
      </c>
      <c r="Q11">
        <f t="shared" si="2"/>
        <v>190</v>
      </c>
      <c r="R11">
        <v>139</v>
      </c>
      <c r="S11">
        <v>147</v>
      </c>
      <c r="T11">
        <v>279</v>
      </c>
      <c r="U11">
        <v>549.39549999999997</v>
      </c>
      <c r="V11">
        <v>474.59050000000002</v>
      </c>
      <c r="W11">
        <v>109.86</v>
      </c>
      <c r="X11">
        <v>231</v>
      </c>
      <c r="Y11">
        <f t="shared" si="0"/>
        <v>264</v>
      </c>
      <c r="Z11">
        <v>251</v>
      </c>
      <c r="AA11">
        <v>264</v>
      </c>
      <c r="AB11">
        <f t="shared" si="1"/>
        <v>43</v>
      </c>
    </row>
    <row r="12" spans="1:28" x14ac:dyDescent="0.25">
      <c r="A12">
        <v>2011</v>
      </c>
      <c r="B12">
        <v>170</v>
      </c>
      <c r="C12">
        <v>122</v>
      </c>
      <c r="D12">
        <v>133</v>
      </c>
      <c r="E12">
        <v>291</v>
      </c>
      <c r="F12">
        <v>536.38499999999999</v>
      </c>
      <c r="G12">
        <v>424.90499999999997</v>
      </c>
      <c r="H12">
        <v>348.76</v>
      </c>
      <c r="J12">
        <v>251</v>
      </c>
      <c r="N12" t="s">
        <v>58</v>
      </c>
      <c r="O12">
        <v>173</v>
      </c>
      <c r="P12">
        <v>184</v>
      </c>
      <c r="Q12">
        <f t="shared" si="2"/>
        <v>173</v>
      </c>
      <c r="R12">
        <v>122</v>
      </c>
      <c r="S12">
        <v>133</v>
      </c>
      <c r="T12">
        <v>291</v>
      </c>
      <c r="U12">
        <v>572.81500000000005</v>
      </c>
      <c r="V12">
        <v>461.33499999999998</v>
      </c>
      <c r="W12">
        <v>327.29000000000002</v>
      </c>
      <c r="X12">
        <v>172.9</v>
      </c>
      <c r="Y12">
        <f t="shared" si="0"/>
        <v>253</v>
      </c>
      <c r="Z12">
        <v>253</v>
      </c>
      <c r="AA12">
        <v>260</v>
      </c>
      <c r="AB12">
        <f t="shared" si="1"/>
        <v>40</v>
      </c>
    </row>
    <row r="13" spans="1:28" x14ac:dyDescent="0.25">
      <c r="A13">
        <v>2012</v>
      </c>
      <c r="B13">
        <v>173</v>
      </c>
      <c r="C13">
        <v>135</v>
      </c>
      <c r="D13">
        <v>141</v>
      </c>
      <c r="E13">
        <v>274</v>
      </c>
      <c r="F13">
        <v>367.53500000000003</v>
      </c>
      <c r="G13">
        <v>311.36500000000001</v>
      </c>
      <c r="H13">
        <v>145.13499999999999</v>
      </c>
      <c r="J13">
        <v>254</v>
      </c>
      <c r="N13" t="s">
        <v>59</v>
      </c>
      <c r="O13">
        <v>162</v>
      </c>
      <c r="P13">
        <v>179</v>
      </c>
      <c r="Q13">
        <f t="shared" si="2"/>
        <v>179</v>
      </c>
      <c r="R13">
        <v>135</v>
      </c>
      <c r="S13">
        <v>141</v>
      </c>
      <c r="T13">
        <v>274</v>
      </c>
      <c r="U13">
        <v>440.86</v>
      </c>
      <c r="V13">
        <v>384.69</v>
      </c>
      <c r="W13">
        <v>121.125</v>
      </c>
      <c r="X13">
        <v>134.4</v>
      </c>
      <c r="Y13">
        <f t="shared" si="0"/>
        <v>257</v>
      </c>
      <c r="Z13">
        <v>243</v>
      </c>
      <c r="AA13">
        <v>257</v>
      </c>
      <c r="AB13">
        <f t="shared" si="1"/>
        <v>38</v>
      </c>
    </row>
    <row r="14" spans="1:28" x14ac:dyDescent="0.25">
      <c r="A14">
        <v>2013</v>
      </c>
      <c r="B14">
        <v>164</v>
      </c>
      <c r="C14">
        <v>133</v>
      </c>
      <c r="D14">
        <v>141</v>
      </c>
      <c r="E14">
        <v>294</v>
      </c>
      <c r="F14">
        <v>219.81</v>
      </c>
      <c r="G14">
        <v>115.76</v>
      </c>
      <c r="H14" t="s">
        <v>47</v>
      </c>
      <c r="J14">
        <v>245</v>
      </c>
      <c r="N14" t="s">
        <v>58</v>
      </c>
      <c r="O14">
        <v>168</v>
      </c>
      <c r="P14">
        <v>169</v>
      </c>
      <c r="Q14">
        <f t="shared" si="2"/>
        <v>168</v>
      </c>
      <c r="R14">
        <v>133</v>
      </c>
      <c r="S14">
        <v>141</v>
      </c>
      <c r="T14">
        <v>294</v>
      </c>
      <c r="U14">
        <v>219.81</v>
      </c>
      <c r="V14">
        <v>115.76</v>
      </c>
      <c r="W14" t="s">
        <v>47</v>
      </c>
      <c r="X14">
        <v>75.099999999999994</v>
      </c>
      <c r="Y14">
        <f t="shared" si="0"/>
        <v>250</v>
      </c>
      <c r="Z14">
        <v>250</v>
      </c>
      <c r="AA14">
        <v>265</v>
      </c>
      <c r="AB14">
        <f t="shared" si="1"/>
        <v>27</v>
      </c>
    </row>
    <row r="15" spans="1:28" x14ac:dyDescent="0.25">
      <c r="A15">
        <v>2014</v>
      </c>
      <c r="B15">
        <v>189</v>
      </c>
      <c r="C15">
        <v>139</v>
      </c>
      <c r="D15">
        <v>146</v>
      </c>
      <c r="E15">
        <v>281</v>
      </c>
      <c r="F15" s="6"/>
      <c r="G15" s="6"/>
      <c r="H15" s="6"/>
      <c r="J15">
        <v>263</v>
      </c>
      <c r="N15" t="s">
        <v>59</v>
      </c>
      <c r="O15">
        <v>167</v>
      </c>
      <c r="P15">
        <v>194</v>
      </c>
      <c r="Q15">
        <f t="shared" si="2"/>
        <v>194</v>
      </c>
      <c r="R15">
        <v>139</v>
      </c>
      <c r="S15">
        <v>146</v>
      </c>
      <c r="T15">
        <v>281</v>
      </c>
      <c r="U15" s="6">
        <v>0</v>
      </c>
      <c r="V15" s="6">
        <v>0</v>
      </c>
      <c r="W15" s="6">
        <v>0</v>
      </c>
      <c r="X15">
        <v>0</v>
      </c>
      <c r="Y15">
        <f t="shared" si="0"/>
        <v>266</v>
      </c>
      <c r="Z15">
        <v>266</v>
      </c>
      <c r="AA15">
        <v>266</v>
      </c>
      <c r="AB15">
        <f t="shared" si="1"/>
        <v>48</v>
      </c>
    </row>
    <row r="16" spans="1:28" x14ac:dyDescent="0.25">
      <c r="A16">
        <v>2015</v>
      </c>
      <c r="B16">
        <v>167</v>
      </c>
      <c r="C16">
        <v>120</v>
      </c>
      <c r="D16">
        <v>133</v>
      </c>
      <c r="E16">
        <v>301</v>
      </c>
      <c r="F16" s="6"/>
      <c r="G16" s="6"/>
      <c r="H16" s="6"/>
      <c r="J16">
        <v>256</v>
      </c>
      <c r="N16" t="s">
        <v>58</v>
      </c>
      <c r="O16">
        <v>169</v>
      </c>
      <c r="P16">
        <v>158</v>
      </c>
      <c r="Q16">
        <f t="shared" si="2"/>
        <v>169</v>
      </c>
      <c r="R16">
        <v>120</v>
      </c>
      <c r="S16">
        <v>133</v>
      </c>
      <c r="T16">
        <v>301</v>
      </c>
      <c r="U16" s="6">
        <v>0</v>
      </c>
      <c r="V16" s="6">
        <v>0</v>
      </c>
      <c r="W16" s="6">
        <v>0</v>
      </c>
      <c r="X16">
        <v>0</v>
      </c>
      <c r="Y16">
        <f t="shared" si="0"/>
        <v>259</v>
      </c>
      <c r="Z16">
        <v>259</v>
      </c>
      <c r="AA16">
        <v>268</v>
      </c>
      <c r="AB16">
        <f t="shared" si="1"/>
        <v>36</v>
      </c>
    </row>
    <row r="17" spans="1:28" x14ac:dyDescent="0.25">
      <c r="O17">
        <v>176</v>
      </c>
      <c r="P17">
        <v>182</v>
      </c>
      <c r="Z17">
        <v>266</v>
      </c>
      <c r="AA17">
        <v>276</v>
      </c>
      <c r="AB17">
        <f t="shared" si="1"/>
        <v>0</v>
      </c>
    </row>
    <row r="19" spans="1:28" x14ac:dyDescent="0.25">
      <c r="A19" t="s">
        <v>53</v>
      </c>
    </row>
    <row r="20" spans="1:28" x14ac:dyDescent="0.25">
      <c r="A20" t="s">
        <v>0</v>
      </c>
      <c r="B20" t="s">
        <v>43</v>
      </c>
      <c r="C20" t="s">
        <v>4</v>
      </c>
      <c r="D20" t="s">
        <v>42</v>
      </c>
      <c r="E20" t="s">
        <v>46</v>
      </c>
      <c r="F20" t="s">
        <v>44</v>
      </c>
      <c r="G20" t="s">
        <v>45</v>
      </c>
      <c r="H20" t="s">
        <v>48</v>
      </c>
      <c r="J20" t="s">
        <v>51</v>
      </c>
    </row>
    <row r="21" spans="1:28" x14ac:dyDescent="0.25">
      <c r="A21">
        <v>2001</v>
      </c>
      <c r="B21">
        <v>174</v>
      </c>
      <c r="C21">
        <v>134</v>
      </c>
      <c r="D21">
        <v>141</v>
      </c>
      <c r="E21">
        <v>302</v>
      </c>
      <c r="F21">
        <v>441.75</v>
      </c>
      <c r="G21">
        <v>341.16666666700002</v>
      </c>
      <c r="H21">
        <v>164.38888888899999</v>
      </c>
      <c r="J21">
        <v>274</v>
      </c>
    </row>
    <row r="22" spans="1:28" x14ac:dyDescent="0.25">
      <c r="A22">
        <v>2002</v>
      </c>
      <c r="B22" s="7">
        <v>98</v>
      </c>
      <c r="C22" s="7">
        <v>140</v>
      </c>
      <c r="D22" s="7">
        <v>148</v>
      </c>
      <c r="E22">
        <v>282</v>
      </c>
      <c r="F22">
        <v>0</v>
      </c>
      <c r="G22">
        <v>0</v>
      </c>
      <c r="H22">
        <v>144</v>
      </c>
      <c r="J22">
        <v>258</v>
      </c>
    </row>
    <row r="23" spans="1:28" x14ac:dyDescent="0.25">
      <c r="A23">
        <v>2003</v>
      </c>
      <c r="B23">
        <v>163</v>
      </c>
      <c r="C23">
        <v>133</v>
      </c>
      <c r="D23">
        <v>142</v>
      </c>
      <c r="E23">
        <v>286</v>
      </c>
      <c r="F23">
        <v>268.305555556</v>
      </c>
      <c r="G23">
        <v>201.027777778</v>
      </c>
      <c r="H23">
        <v>573.11111111100001</v>
      </c>
      <c r="J23">
        <v>232</v>
      </c>
    </row>
    <row r="24" spans="1:28" x14ac:dyDescent="0.25">
      <c r="A24">
        <v>2004</v>
      </c>
      <c r="B24">
        <v>186</v>
      </c>
      <c r="C24">
        <v>153</v>
      </c>
      <c r="D24">
        <v>159</v>
      </c>
      <c r="E24">
        <v>284</v>
      </c>
      <c r="F24">
        <v>311.52777777799997</v>
      </c>
      <c r="G24">
        <v>262.944444444</v>
      </c>
      <c r="H24">
        <v>209.277777778</v>
      </c>
      <c r="J24">
        <v>258</v>
      </c>
    </row>
    <row r="25" spans="1:28" x14ac:dyDescent="0.25">
      <c r="A25">
        <v>2005</v>
      </c>
      <c r="B25">
        <v>160</v>
      </c>
      <c r="C25">
        <v>116</v>
      </c>
      <c r="D25">
        <v>131</v>
      </c>
      <c r="E25">
        <v>290</v>
      </c>
      <c r="F25">
        <v>406.11111111100001</v>
      </c>
      <c r="G25">
        <v>322.805555556</v>
      </c>
      <c r="H25">
        <v>329.27777777799997</v>
      </c>
      <c r="J25">
        <v>256</v>
      </c>
    </row>
    <row r="26" spans="1:28" x14ac:dyDescent="0.25">
      <c r="A26">
        <v>2006</v>
      </c>
      <c r="B26">
        <v>183</v>
      </c>
      <c r="C26">
        <v>131</v>
      </c>
      <c r="D26">
        <v>142</v>
      </c>
      <c r="E26">
        <v>281</v>
      </c>
      <c r="F26">
        <v>504.22222222200003</v>
      </c>
      <c r="G26">
        <v>439.88888888899999</v>
      </c>
      <c r="H26">
        <v>145.194444444</v>
      </c>
      <c r="J26">
        <v>259</v>
      </c>
    </row>
    <row r="27" spans="1:28" x14ac:dyDescent="0.25">
      <c r="A27">
        <v>2007</v>
      </c>
      <c r="B27">
        <v>160</v>
      </c>
      <c r="C27">
        <v>122</v>
      </c>
      <c r="D27">
        <v>133</v>
      </c>
      <c r="E27">
        <v>304</v>
      </c>
      <c r="F27">
        <v>417.444444444</v>
      </c>
      <c r="G27">
        <v>302.36111111100001</v>
      </c>
      <c r="H27">
        <v>501.47222222200003</v>
      </c>
      <c r="J27">
        <v>247</v>
      </c>
    </row>
    <row r="28" spans="1:28" x14ac:dyDescent="0.25">
      <c r="A28">
        <v>2008</v>
      </c>
      <c r="B28">
        <v>187</v>
      </c>
      <c r="C28">
        <v>134</v>
      </c>
      <c r="D28">
        <v>145</v>
      </c>
      <c r="E28">
        <v>281</v>
      </c>
      <c r="F28">
        <v>473.91666666700002</v>
      </c>
      <c r="G28">
        <v>406.02777777799997</v>
      </c>
      <c r="H28">
        <v>195.944444444</v>
      </c>
      <c r="J28">
        <v>257</v>
      </c>
    </row>
    <row r="29" spans="1:28" x14ac:dyDescent="0.25">
      <c r="A29">
        <v>2009</v>
      </c>
      <c r="B29">
        <v>158</v>
      </c>
      <c r="C29">
        <v>112</v>
      </c>
      <c r="D29">
        <v>127</v>
      </c>
      <c r="E29">
        <v>315</v>
      </c>
      <c r="F29">
        <v>419.47222222200003</v>
      </c>
      <c r="G29">
        <v>322.91666666700002</v>
      </c>
      <c r="H29">
        <v>419.36111111100001</v>
      </c>
      <c r="J29">
        <v>244</v>
      </c>
    </row>
    <row r="30" spans="1:28" x14ac:dyDescent="0.25">
      <c r="A30">
        <v>2010</v>
      </c>
      <c r="B30">
        <v>188</v>
      </c>
      <c r="C30">
        <v>139</v>
      </c>
      <c r="D30">
        <v>147</v>
      </c>
      <c r="E30">
        <v>279</v>
      </c>
      <c r="F30">
        <v>516.13888888899999</v>
      </c>
      <c r="G30">
        <v>446</v>
      </c>
      <c r="H30">
        <v>128.11111111100001</v>
      </c>
      <c r="J30">
        <v>260</v>
      </c>
    </row>
    <row r="31" spans="1:28" x14ac:dyDescent="0.25">
      <c r="A31">
        <v>2011</v>
      </c>
      <c r="B31">
        <v>170</v>
      </c>
      <c r="C31">
        <v>122</v>
      </c>
      <c r="D31">
        <v>133</v>
      </c>
      <c r="E31">
        <v>291</v>
      </c>
      <c r="F31">
        <v>515.80555555599994</v>
      </c>
      <c r="G31">
        <v>407.86111111100001</v>
      </c>
      <c r="H31">
        <v>338.88888888899999</v>
      </c>
      <c r="J31">
        <v>251</v>
      </c>
    </row>
    <row r="32" spans="1:28" x14ac:dyDescent="0.25">
      <c r="A32">
        <v>2012</v>
      </c>
      <c r="B32">
        <v>173</v>
      </c>
      <c r="C32">
        <v>135</v>
      </c>
      <c r="D32">
        <v>141</v>
      </c>
      <c r="E32">
        <v>274</v>
      </c>
      <c r="F32">
        <v>360.08333333299998</v>
      </c>
      <c r="G32">
        <v>308.5</v>
      </c>
      <c r="H32">
        <v>145.805555556</v>
      </c>
      <c r="J32">
        <v>254</v>
      </c>
    </row>
    <row r="33" spans="1:28" x14ac:dyDescent="0.25">
      <c r="A33">
        <v>2013</v>
      </c>
      <c r="B33">
        <v>164</v>
      </c>
      <c r="C33">
        <v>133</v>
      </c>
      <c r="D33">
        <v>141</v>
      </c>
      <c r="E33">
        <v>294</v>
      </c>
      <c r="F33">
        <v>335.805555556</v>
      </c>
      <c r="G33">
        <v>241.25</v>
      </c>
      <c r="H33">
        <v>499.22222222200003</v>
      </c>
      <c r="J33">
        <v>245</v>
      </c>
    </row>
    <row r="34" spans="1:28" x14ac:dyDescent="0.25">
      <c r="A34">
        <v>2014</v>
      </c>
      <c r="B34">
        <v>189</v>
      </c>
      <c r="C34">
        <v>139</v>
      </c>
      <c r="D34">
        <v>146</v>
      </c>
      <c r="E34">
        <v>281</v>
      </c>
      <c r="F34">
        <v>517.63888888899999</v>
      </c>
      <c r="G34">
        <v>455.444444444</v>
      </c>
      <c r="H34">
        <v>134.305555556</v>
      </c>
      <c r="J34">
        <v>263</v>
      </c>
    </row>
    <row r="35" spans="1:28" x14ac:dyDescent="0.25">
      <c r="A35">
        <v>2015</v>
      </c>
      <c r="B35">
        <v>167</v>
      </c>
      <c r="C35">
        <v>120</v>
      </c>
      <c r="D35">
        <v>133</v>
      </c>
      <c r="E35">
        <v>301</v>
      </c>
      <c r="F35">
        <v>455</v>
      </c>
      <c r="G35">
        <v>350.52777777799997</v>
      </c>
      <c r="H35">
        <v>399.75</v>
      </c>
      <c r="J35">
        <v>256</v>
      </c>
    </row>
    <row r="39" spans="1:28" x14ac:dyDescent="0.25">
      <c r="A39" t="s">
        <v>52</v>
      </c>
    </row>
    <row r="40" spans="1:28" x14ac:dyDescent="0.25">
      <c r="A40" t="s">
        <v>0</v>
      </c>
      <c r="B40" t="s">
        <v>43</v>
      </c>
      <c r="C40" t="s">
        <v>4</v>
      </c>
      <c r="D40" t="s">
        <v>42</v>
      </c>
      <c r="E40" t="s">
        <v>46</v>
      </c>
      <c r="F40" t="s">
        <v>44</v>
      </c>
      <c r="G40" t="s">
        <v>45</v>
      </c>
      <c r="H40" t="s">
        <v>48</v>
      </c>
      <c r="J40" t="s">
        <v>51</v>
      </c>
      <c r="N40" t="s">
        <v>57</v>
      </c>
      <c r="O40" t="s">
        <v>55</v>
      </c>
      <c r="P40" t="s">
        <v>56</v>
      </c>
      <c r="Q40" t="s">
        <v>60</v>
      </c>
      <c r="R40" t="s">
        <v>4</v>
      </c>
      <c r="S40" t="s">
        <v>42</v>
      </c>
      <c r="T40" t="s">
        <v>46</v>
      </c>
      <c r="U40" t="s">
        <v>44</v>
      </c>
      <c r="V40" t="s">
        <v>45</v>
      </c>
      <c r="W40" t="s">
        <v>48</v>
      </c>
      <c r="Y40" t="s">
        <v>51</v>
      </c>
      <c r="Z40" t="s">
        <v>61</v>
      </c>
      <c r="AA40" t="s">
        <v>62</v>
      </c>
    </row>
    <row r="41" spans="1:28" x14ac:dyDescent="0.25">
      <c r="A41">
        <v>2001</v>
      </c>
      <c r="B41">
        <v>174</v>
      </c>
      <c r="C41">
        <v>134</v>
      </c>
      <c r="D41">
        <v>141</v>
      </c>
      <c r="E41">
        <v>302</v>
      </c>
      <c r="F41">
        <v>443.14777777799998</v>
      </c>
      <c r="G41">
        <v>342.564444444</v>
      </c>
      <c r="H41">
        <v>162.89500000000001</v>
      </c>
      <c r="J41">
        <v>274</v>
      </c>
      <c r="N41" t="s">
        <v>58</v>
      </c>
      <c r="O41">
        <v>176</v>
      </c>
      <c r="P41">
        <v>182</v>
      </c>
      <c r="Q41">
        <v>176</v>
      </c>
      <c r="R41">
        <v>134</v>
      </c>
      <c r="S41">
        <v>141</v>
      </c>
      <c r="T41">
        <v>302</v>
      </c>
      <c r="U41">
        <v>477.307777778</v>
      </c>
      <c r="V41">
        <v>376.72444444400003</v>
      </c>
      <c r="W41">
        <v>123.05</v>
      </c>
      <c r="Y41">
        <v>279</v>
      </c>
      <c r="Z41">
        <v>279</v>
      </c>
      <c r="AA41">
        <v>256</v>
      </c>
      <c r="AB41">
        <v>35</v>
      </c>
    </row>
    <row r="42" spans="1:28" x14ac:dyDescent="0.25">
      <c r="A42">
        <v>2002</v>
      </c>
      <c r="B42" s="7">
        <v>98</v>
      </c>
      <c r="C42" s="7">
        <v>140</v>
      </c>
      <c r="D42" s="7">
        <v>148</v>
      </c>
      <c r="E42">
        <v>282</v>
      </c>
      <c r="F42">
        <v>0</v>
      </c>
      <c r="G42">
        <v>0</v>
      </c>
      <c r="H42">
        <v>149.24549999999999</v>
      </c>
      <c r="J42">
        <v>258</v>
      </c>
      <c r="N42" t="s">
        <v>59</v>
      </c>
      <c r="O42">
        <v>158</v>
      </c>
      <c r="P42">
        <v>188</v>
      </c>
      <c r="Q42">
        <v>188</v>
      </c>
      <c r="R42">
        <v>140</v>
      </c>
      <c r="S42">
        <v>148</v>
      </c>
      <c r="T42">
        <v>282</v>
      </c>
      <c r="U42">
        <v>537.30277777799995</v>
      </c>
      <c r="V42">
        <v>489.20777777799998</v>
      </c>
      <c r="W42">
        <v>115.76049999999999</v>
      </c>
      <c r="Y42">
        <v>262</v>
      </c>
      <c r="Z42">
        <v>244</v>
      </c>
      <c r="AA42">
        <v>262</v>
      </c>
      <c r="AB42">
        <v>40</v>
      </c>
    </row>
    <row r="43" spans="1:28" x14ac:dyDescent="0.25">
      <c r="A43">
        <v>2003</v>
      </c>
      <c r="B43">
        <v>163</v>
      </c>
      <c r="C43">
        <v>133</v>
      </c>
      <c r="D43">
        <v>142</v>
      </c>
      <c r="E43">
        <v>286</v>
      </c>
      <c r="F43">
        <v>266.16500000000002</v>
      </c>
      <c r="G43">
        <v>198.05</v>
      </c>
      <c r="H43">
        <v>573.11111111100001</v>
      </c>
      <c r="J43">
        <v>232</v>
      </c>
      <c r="N43" t="s">
        <v>58</v>
      </c>
      <c r="O43">
        <v>167</v>
      </c>
      <c r="P43">
        <v>163</v>
      </c>
      <c r="Q43">
        <v>167</v>
      </c>
      <c r="R43">
        <v>133</v>
      </c>
      <c r="S43">
        <v>142</v>
      </c>
      <c r="T43">
        <v>286</v>
      </c>
      <c r="U43">
        <v>325.64999999999998</v>
      </c>
      <c r="V43">
        <v>257.53500000000003</v>
      </c>
      <c r="W43">
        <v>439.86111111100001</v>
      </c>
      <c r="Y43">
        <v>240</v>
      </c>
      <c r="Z43">
        <v>240</v>
      </c>
      <c r="AA43">
        <v>270</v>
      </c>
      <c r="AB43">
        <v>25</v>
      </c>
    </row>
    <row r="44" spans="1:28" x14ac:dyDescent="0.25">
      <c r="A44">
        <v>2004</v>
      </c>
      <c r="B44">
        <v>186</v>
      </c>
      <c r="C44">
        <v>153</v>
      </c>
      <c r="D44">
        <v>159</v>
      </c>
      <c r="E44">
        <v>284</v>
      </c>
      <c r="F44">
        <v>320.32</v>
      </c>
      <c r="G44">
        <v>270.60500000000002</v>
      </c>
      <c r="H44">
        <v>206.785</v>
      </c>
      <c r="J44">
        <v>258</v>
      </c>
      <c r="N44" t="s">
        <v>59</v>
      </c>
      <c r="O44">
        <v>158</v>
      </c>
      <c r="P44">
        <v>191</v>
      </c>
      <c r="Q44">
        <v>191</v>
      </c>
      <c r="R44">
        <v>153</v>
      </c>
      <c r="S44">
        <v>159</v>
      </c>
      <c r="T44">
        <v>284</v>
      </c>
      <c r="U44">
        <v>365.96</v>
      </c>
      <c r="V44">
        <v>316.245</v>
      </c>
      <c r="W44">
        <v>159.28</v>
      </c>
      <c r="Y44">
        <v>263</v>
      </c>
      <c r="Z44">
        <v>260</v>
      </c>
      <c r="AA44">
        <v>263</v>
      </c>
      <c r="AB44">
        <v>32</v>
      </c>
    </row>
    <row r="45" spans="1:28" x14ac:dyDescent="0.25">
      <c r="A45">
        <v>2005</v>
      </c>
      <c r="B45">
        <v>160</v>
      </c>
      <c r="C45">
        <v>116</v>
      </c>
      <c r="D45">
        <v>131</v>
      </c>
      <c r="E45">
        <v>290</v>
      </c>
      <c r="F45">
        <v>415.10550000000001</v>
      </c>
      <c r="G45">
        <v>324.97550000000001</v>
      </c>
      <c r="H45">
        <v>341.23</v>
      </c>
      <c r="J45">
        <v>256</v>
      </c>
      <c r="N45" t="s">
        <v>58</v>
      </c>
      <c r="O45">
        <v>164</v>
      </c>
      <c r="P45">
        <v>165</v>
      </c>
      <c r="Q45">
        <v>164</v>
      </c>
      <c r="R45">
        <v>116</v>
      </c>
      <c r="S45">
        <v>131</v>
      </c>
      <c r="T45">
        <v>290</v>
      </c>
      <c r="U45">
        <v>464.471</v>
      </c>
      <c r="V45">
        <v>374.34100000000001</v>
      </c>
      <c r="W45">
        <v>426.09500000000003</v>
      </c>
      <c r="Y45">
        <v>251</v>
      </c>
      <c r="Z45">
        <v>251</v>
      </c>
      <c r="AA45">
        <v>261</v>
      </c>
      <c r="AB45">
        <v>33</v>
      </c>
    </row>
    <row r="46" spans="1:28" x14ac:dyDescent="0.25">
      <c r="A46">
        <v>2006</v>
      </c>
      <c r="B46">
        <v>183</v>
      </c>
      <c r="C46">
        <v>131</v>
      </c>
      <c r="D46">
        <v>142</v>
      </c>
      <c r="E46">
        <v>281</v>
      </c>
      <c r="F46">
        <v>525.92499999999995</v>
      </c>
      <c r="G46">
        <v>456.32</v>
      </c>
      <c r="H46">
        <v>147.5805</v>
      </c>
      <c r="J46">
        <v>259</v>
      </c>
      <c r="N46" t="s">
        <v>59</v>
      </c>
      <c r="O46">
        <v>0</v>
      </c>
      <c r="P46">
        <v>185</v>
      </c>
      <c r="Q46">
        <v>185</v>
      </c>
      <c r="R46">
        <v>131</v>
      </c>
      <c r="S46">
        <v>142</v>
      </c>
      <c r="T46">
        <v>281</v>
      </c>
      <c r="U46">
        <v>549.72500000000002</v>
      </c>
      <c r="V46">
        <v>480.12</v>
      </c>
      <c r="W46">
        <v>126.905</v>
      </c>
      <c r="Y46">
        <v>262</v>
      </c>
      <c r="Z46">
        <v>0</v>
      </c>
      <c r="AA46">
        <v>262</v>
      </c>
      <c r="AB46">
        <v>43</v>
      </c>
    </row>
    <row r="47" spans="1:28" x14ac:dyDescent="0.25">
      <c r="A47">
        <v>2007</v>
      </c>
      <c r="B47">
        <v>160</v>
      </c>
      <c r="C47">
        <v>122</v>
      </c>
      <c r="D47">
        <v>133</v>
      </c>
      <c r="E47">
        <v>304</v>
      </c>
      <c r="F47">
        <v>420.1</v>
      </c>
      <c r="G47">
        <v>302.23500000000001</v>
      </c>
      <c r="H47">
        <v>517.75099999999998</v>
      </c>
      <c r="J47">
        <v>247</v>
      </c>
      <c r="N47" t="s">
        <v>58</v>
      </c>
      <c r="O47">
        <v>166</v>
      </c>
      <c r="P47">
        <v>196</v>
      </c>
      <c r="Q47">
        <v>166</v>
      </c>
      <c r="R47">
        <v>122</v>
      </c>
      <c r="S47">
        <v>133</v>
      </c>
      <c r="T47">
        <v>304</v>
      </c>
      <c r="U47">
        <v>512.73500000000001</v>
      </c>
      <c r="V47">
        <v>394.87</v>
      </c>
      <c r="W47">
        <v>469.19099999999997</v>
      </c>
      <c r="Y47">
        <v>250</v>
      </c>
      <c r="Z47">
        <v>250</v>
      </c>
      <c r="AA47">
        <v>264</v>
      </c>
      <c r="AB47">
        <v>33</v>
      </c>
    </row>
    <row r="48" spans="1:28" x14ac:dyDescent="0.25">
      <c r="A48">
        <v>2008</v>
      </c>
      <c r="B48">
        <v>187</v>
      </c>
      <c r="C48">
        <v>134</v>
      </c>
      <c r="D48">
        <v>145</v>
      </c>
      <c r="E48">
        <v>281</v>
      </c>
      <c r="F48">
        <v>495.185</v>
      </c>
      <c r="G48">
        <v>429.46</v>
      </c>
      <c r="H48">
        <v>200.53</v>
      </c>
      <c r="J48">
        <v>257</v>
      </c>
      <c r="N48" t="s">
        <v>59</v>
      </c>
      <c r="O48">
        <v>175</v>
      </c>
      <c r="P48">
        <v>191</v>
      </c>
      <c r="Q48">
        <v>191</v>
      </c>
      <c r="R48">
        <v>134</v>
      </c>
      <c r="S48">
        <v>145</v>
      </c>
      <c r="T48">
        <v>281</v>
      </c>
      <c r="U48">
        <v>545.10500000000002</v>
      </c>
      <c r="V48">
        <v>479.38</v>
      </c>
      <c r="W48">
        <v>172.25</v>
      </c>
      <c r="Y48">
        <v>261</v>
      </c>
      <c r="Z48">
        <v>252</v>
      </c>
      <c r="AA48">
        <v>261</v>
      </c>
      <c r="AB48">
        <v>46</v>
      </c>
    </row>
    <row r="49" spans="1:28" x14ac:dyDescent="0.25">
      <c r="A49">
        <v>2009</v>
      </c>
      <c r="B49">
        <v>158</v>
      </c>
      <c r="C49">
        <v>112</v>
      </c>
      <c r="D49">
        <v>127</v>
      </c>
      <c r="E49">
        <v>315</v>
      </c>
      <c r="F49">
        <v>428.40499999999997</v>
      </c>
      <c r="G49">
        <v>326.8</v>
      </c>
      <c r="H49">
        <v>448.55</v>
      </c>
      <c r="J49">
        <v>244</v>
      </c>
      <c r="N49" t="s">
        <v>58</v>
      </c>
      <c r="O49">
        <v>161</v>
      </c>
      <c r="P49">
        <v>168</v>
      </c>
      <c r="Q49">
        <v>161</v>
      </c>
      <c r="R49">
        <v>112</v>
      </c>
      <c r="S49">
        <v>127</v>
      </c>
      <c r="T49">
        <v>315</v>
      </c>
      <c r="U49">
        <v>450.65</v>
      </c>
      <c r="V49">
        <v>349.04500000000002</v>
      </c>
      <c r="W49">
        <v>385.06</v>
      </c>
      <c r="Y49">
        <v>250</v>
      </c>
      <c r="Z49">
        <v>250</v>
      </c>
      <c r="AA49">
        <v>252</v>
      </c>
      <c r="AB49">
        <v>34</v>
      </c>
    </row>
    <row r="50" spans="1:28" x14ac:dyDescent="0.25">
      <c r="A50">
        <v>2010</v>
      </c>
      <c r="B50">
        <v>188</v>
      </c>
      <c r="C50">
        <v>139</v>
      </c>
      <c r="D50">
        <v>147</v>
      </c>
      <c r="E50">
        <v>279</v>
      </c>
      <c r="F50">
        <v>528.34550000000002</v>
      </c>
      <c r="G50">
        <v>453.54050000000001</v>
      </c>
      <c r="H50">
        <v>131.73500000000001</v>
      </c>
      <c r="J50">
        <v>260</v>
      </c>
      <c r="N50" t="s">
        <v>59</v>
      </c>
      <c r="O50">
        <v>157</v>
      </c>
      <c r="P50">
        <v>190</v>
      </c>
      <c r="Q50">
        <v>190</v>
      </c>
      <c r="R50">
        <v>139</v>
      </c>
      <c r="S50">
        <v>147</v>
      </c>
      <c r="T50">
        <v>279</v>
      </c>
      <c r="U50">
        <v>549.39549999999997</v>
      </c>
      <c r="V50">
        <v>474.59050000000002</v>
      </c>
      <c r="W50">
        <v>109.86</v>
      </c>
      <c r="Y50">
        <v>264</v>
      </c>
      <c r="Z50">
        <v>251</v>
      </c>
      <c r="AA50">
        <v>264</v>
      </c>
      <c r="AB50">
        <v>43</v>
      </c>
    </row>
    <row r="51" spans="1:28" x14ac:dyDescent="0.25">
      <c r="A51">
        <v>2011</v>
      </c>
      <c r="B51">
        <v>170</v>
      </c>
      <c r="C51">
        <v>122</v>
      </c>
      <c r="D51">
        <v>133</v>
      </c>
      <c r="E51">
        <v>291</v>
      </c>
      <c r="F51">
        <v>536.38499999999999</v>
      </c>
      <c r="G51">
        <v>424.90499999999997</v>
      </c>
      <c r="H51">
        <v>348.76</v>
      </c>
      <c r="J51">
        <v>251</v>
      </c>
      <c r="N51" t="s">
        <v>58</v>
      </c>
      <c r="O51">
        <v>173</v>
      </c>
      <c r="P51">
        <v>184</v>
      </c>
      <c r="Q51">
        <v>173</v>
      </c>
      <c r="R51">
        <v>122</v>
      </c>
      <c r="S51">
        <v>133</v>
      </c>
      <c r="T51">
        <v>291</v>
      </c>
      <c r="U51">
        <v>572.81500000000005</v>
      </c>
      <c r="V51">
        <v>461.33499999999998</v>
      </c>
      <c r="W51">
        <v>327.29000000000002</v>
      </c>
      <c r="Y51">
        <v>253</v>
      </c>
      <c r="Z51">
        <v>253</v>
      </c>
      <c r="AA51">
        <v>260</v>
      </c>
      <c r="AB51">
        <v>40</v>
      </c>
    </row>
    <row r="52" spans="1:28" x14ac:dyDescent="0.25">
      <c r="A52">
        <v>2012</v>
      </c>
      <c r="B52">
        <v>173</v>
      </c>
      <c r="C52">
        <v>135</v>
      </c>
      <c r="D52">
        <v>141</v>
      </c>
      <c r="E52">
        <v>274</v>
      </c>
      <c r="F52">
        <v>367.53500000000003</v>
      </c>
      <c r="G52">
        <v>311.36500000000001</v>
      </c>
      <c r="H52">
        <v>145.13499999999999</v>
      </c>
      <c r="J52">
        <v>254</v>
      </c>
      <c r="N52" t="s">
        <v>59</v>
      </c>
      <c r="O52">
        <v>162</v>
      </c>
      <c r="P52">
        <v>179</v>
      </c>
      <c r="Q52">
        <v>179</v>
      </c>
      <c r="R52">
        <v>135</v>
      </c>
      <c r="S52">
        <v>141</v>
      </c>
      <c r="T52">
        <v>274</v>
      </c>
      <c r="U52">
        <v>440.86</v>
      </c>
      <c r="V52">
        <v>384.69</v>
      </c>
      <c r="W52">
        <v>121.125</v>
      </c>
      <c r="Y52">
        <v>257</v>
      </c>
      <c r="Z52">
        <v>243</v>
      </c>
      <c r="AA52">
        <v>257</v>
      </c>
      <c r="AB52">
        <v>38</v>
      </c>
    </row>
    <row r="53" spans="1:28" x14ac:dyDescent="0.25">
      <c r="A53">
        <v>2013</v>
      </c>
      <c r="B53">
        <v>164</v>
      </c>
      <c r="C53">
        <v>133</v>
      </c>
      <c r="D53">
        <v>141</v>
      </c>
      <c r="E53">
        <v>294</v>
      </c>
      <c r="F53">
        <v>349.615555556</v>
      </c>
      <c r="G53">
        <v>245.56555555599999</v>
      </c>
      <c r="H53">
        <v>499.22222222200003</v>
      </c>
      <c r="J53">
        <v>245</v>
      </c>
      <c r="N53" t="s">
        <v>58</v>
      </c>
      <c r="O53">
        <v>168</v>
      </c>
      <c r="P53">
        <v>169</v>
      </c>
      <c r="Q53">
        <v>168</v>
      </c>
      <c r="R53">
        <v>133</v>
      </c>
      <c r="S53">
        <v>141</v>
      </c>
      <c r="T53">
        <v>294</v>
      </c>
      <c r="U53">
        <v>407.865555556</v>
      </c>
      <c r="V53">
        <v>303.81555555599999</v>
      </c>
      <c r="W53">
        <v>430.63888888899999</v>
      </c>
      <c r="Y53">
        <v>250</v>
      </c>
      <c r="Z53">
        <v>250</v>
      </c>
      <c r="AA53">
        <v>265</v>
      </c>
      <c r="AB53">
        <v>27</v>
      </c>
    </row>
    <row r="54" spans="1:28" x14ac:dyDescent="0.25">
      <c r="A54">
        <v>2014</v>
      </c>
      <c r="B54">
        <v>189</v>
      </c>
      <c r="C54">
        <v>139</v>
      </c>
      <c r="D54">
        <v>146</v>
      </c>
      <c r="E54">
        <v>281</v>
      </c>
      <c r="F54" s="6">
        <v>517.63888888899999</v>
      </c>
      <c r="G54" s="6">
        <v>455.444444444</v>
      </c>
      <c r="H54" s="6">
        <v>134.305555556</v>
      </c>
      <c r="J54">
        <v>263</v>
      </c>
      <c r="N54" t="s">
        <v>59</v>
      </c>
      <c r="O54">
        <v>167</v>
      </c>
      <c r="P54">
        <v>194</v>
      </c>
      <c r="Q54">
        <v>194</v>
      </c>
      <c r="R54">
        <v>139</v>
      </c>
      <c r="S54">
        <v>146</v>
      </c>
      <c r="T54">
        <v>281</v>
      </c>
      <c r="U54">
        <v>0</v>
      </c>
      <c r="V54">
        <v>0</v>
      </c>
      <c r="W54">
        <v>0</v>
      </c>
      <c r="Y54">
        <v>266</v>
      </c>
      <c r="Z54">
        <v>266</v>
      </c>
      <c r="AA54">
        <v>266</v>
      </c>
      <c r="AB54">
        <v>48</v>
      </c>
    </row>
    <row r="55" spans="1:28" x14ac:dyDescent="0.25">
      <c r="A55">
        <v>2015</v>
      </c>
      <c r="B55">
        <v>167</v>
      </c>
      <c r="C55">
        <v>120</v>
      </c>
      <c r="D55">
        <v>133</v>
      </c>
      <c r="E55">
        <v>301</v>
      </c>
      <c r="F55" s="6">
        <v>455</v>
      </c>
      <c r="G55" s="6">
        <v>350.52777777799997</v>
      </c>
      <c r="H55" s="6">
        <v>399.75</v>
      </c>
      <c r="J55">
        <v>256</v>
      </c>
      <c r="N55" t="s">
        <v>58</v>
      </c>
      <c r="O55">
        <v>169</v>
      </c>
      <c r="P55">
        <v>158</v>
      </c>
      <c r="Q55">
        <v>169</v>
      </c>
      <c r="R55">
        <v>120</v>
      </c>
      <c r="S55">
        <v>133</v>
      </c>
      <c r="T55">
        <v>301</v>
      </c>
      <c r="U55">
        <v>0</v>
      </c>
      <c r="V55">
        <v>0</v>
      </c>
      <c r="W55">
        <v>0</v>
      </c>
      <c r="Y55">
        <v>259</v>
      </c>
      <c r="Z55">
        <v>259</v>
      </c>
      <c r="AA55">
        <v>268</v>
      </c>
      <c r="AB55">
        <v>36</v>
      </c>
    </row>
    <row r="56" spans="1:28" x14ac:dyDescent="0.25">
      <c r="O56">
        <v>176</v>
      </c>
      <c r="P56">
        <v>182</v>
      </c>
      <c r="Z56">
        <v>266</v>
      </c>
      <c r="AA56">
        <v>276</v>
      </c>
      <c r="AB56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workbookViewId="0">
      <selection activeCell="O17" sqref="O17"/>
    </sheetView>
  </sheetViews>
  <sheetFormatPr defaultRowHeight="15" x14ac:dyDescent="0.25"/>
  <cols>
    <col min="6" max="6" width="11.5703125" customWidth="1"/>
    <col min="11" max="11" width="10.140625" customWidth="1"/>
    <col min="17" max="17" width="12.7109375" customWidth="1"/>
    <col min="18" max="18" width="12.28515625" customWidth="1"/>
    <col min="19" max="19" width="11.42578125" customWidth="1"/>
    <col min="29" max="29" width="16.7109375" customWidth="1"/>
    <col min="31" max="31" width="9.140625" customWidth="1"/>
  </cols>
  <sheetData>
    <row r="1" spans="1:32" x14ac:dyDescent="0.25">
      <c r="A1" t="s">
        <v>70</v>
      </c>
      <c r="D1" t="s">
        <v>72</v>
      </c>
      <c r="N1" t="s">
        <v>73</v>
      </c>
      <c r="X1" t="s">
        <v>74</v>
      </c>
    </row>
    <row r="2" spans="1:32" x14ac:dyDescent="0.25">
      <c r="C2" t="s">
        <v>60</v>
      </c>
      <c r="D2" t="s">
        <v>4</v>
      </c>
      <c r="E2" t="s">
        <v>42</v>
      </c>
      <c r="F2" s="5" t="s">
        <v>46</v>
      </c>
      <c r="G2" t="s">
        <v>45</v>
      </c>
      <c r="H2" t="s">
        <v>48</v>
      </c>
      <c r="I2" t="s">
        <v>69</v>
      </c>
      <c r="J2" t="s">
        <v>51</v>
      </c>
      <c r="M2" t="s">
        <v>60</v>
      </c>
      <c r="N2" t="s">
        <v>4</v>
      </c>
      <c r="O2" t="s">
        <v>42</v>
      </c>
      <c r="P2" s="5" t="s">
        <v>46</v>
      </c>
      <c r="Q2" t="s">
        <v>45</v>
      </c>
      <c r="R2" t="s">
        <v>48</v>
      </c>
      <c r="S2" t="s">
        <v>69</v>
      </c>
      <c r="T2" t="s">
        <v>51</v>
      </c>
      <c r="W2" t="s">
        <v>60</v>
      </c>
      <c r="X2" t="s">
        <v>4</v>
      </c>
      <c r="Y2" t="s">
        <v>42</v>
      </c>
      <c r="Z2" s="5" t="s">
        <v>46</v>
      </c>
      <c r="AA2" t="s">
        <v>45</v>
      </c>
      <c r="AB2" t="s">
        <v>48</v>
      </c>
      <c r="AC2" t="s">
        <v>69</v>
      </c>
      <c r="AD2" t="s">
        <v>51</v>
      </c>
    </row>
    <row r="3" spans="1:32" x14ac:dyDescent="0.25">
      <c r="B3">
        <v>2001</v>
      </c>
      <c r="C3">
        <v>174</v>
      </c>
      <c r="D3">
        <v>130</v>
      </c>
      <c r="E3">
        <v>136</v>
      </c>
      <c r="F3" s="5">
        <v>291</v>
      </c>
      <c r="G3">
        <v>342.84500000000003</v>
      </c>
      <c r="H3">
        <v>79.944999999999993</v>
      </c>
      <c r="I3">
        <v>58.673999999999999</v>
      </c>
      <c r="J3">
        <v>278</v>
      </c>
      <c r="K3">
        <v>38</v>
      </c>
      <c r="L3">
        <f>F3-J3</f>
        <v>13</v>
      </c>
      <c r="M3" s="11">
        <v>176</v>
      </c>
      <c r="N3" s="11">
        <v>131</v>
      </c>
      <c r="O3" s="11">
        <v>138</v>
      </c>
      <c r="P3" s="11">
        <v>295</v>
      </c>
      <c r="Q3" s="11">
        <v>263.88</v>
      </c>
      <c r="R3" s="11">
        <v>121.905</v>
      </c>
      <c r="S3" s="11">
        <v>29.93</v>
      </c>
      <c r="T3" s="11">
        <v>275</v>
      </c>
      <c r="U3" s="11">
        <v>38</v>
      </c>
      <c r="V3">
        <f>P3-T3</f>
        <v>20</v>
      </c>
      <c r="W3" s="11">
        <v>176</v>
      </c>
      <c r="X3" s="11">
        <v>134</v>
      </c>
      <c r="Y3" s="11">
        <v>141</v>
      </c>
      <c r="Z3" s="11">
        <v>302</v>
      </c>
      <c r="AA3" s="11">
        <v>176.03</v>
      </c>
      <c r="AB3" s="11">
        <v>123.05</v>
      </c>
      <c r="AC3" s="11">
        <v>24.7</v>
      </c>
      <c r="AD3" s="11">
        <v>279</v>
      </c>
      <c r="AE3" s="11">
        <f>W3-Y3</f>
        <v>35</v>
      </c>
      <c r="AF3">
        <f>Z3-AD3</f>
        <v>23</v>
      </c>
    </row>
    <row r="4" spans="1:32" x14ac:dyDescent="0.25">
      <c r="B4">
        <v>2002</v>
      </c>
      <c r="C4">
        <v>169</v>
      </c>
      <c r="D4">
        <v>129</v>
      </c>
      <c r="E4">
        <v>138</v>
      </c>
      <c r="F4" s="5">
        <v>308</v>
      </c>
      <c r="G4">
        <v>400.55500000000001</v>
      </c>
      <c r="H4">
        <v>182.57</v>
      </c>
      <c r="I4">
        <v>71.116</v>
      </c>
      <c r="J4">
        <v>266</v>
      </c>
      <c r="K4">
        <v>31</v>
      </c>
      <c r="L4">
        <f t="shared" ref="L4:L17" si="0">F4-J4</f>
        <v>42</v>
      </c>
      <c r="M4" s="11"/>
      <c r="N4" s="11"/>
      <c r="O4" s="11"/>
      <c r="P4" s="11"/>
      <c r="Q4" s="11"/>
      <c r="R4" s="11"/>
      <c r="S4" s="11"/>
      <c r="T4" s="11"/>
      <c r="U4" s="11"/>
      <c r="W4" s="11"/>
      <c r="X4" s="11"/>
      <c r="Y4" s="11"/>
      <c r="Z4" s="11"/>
      <c r="AA4" s="11"/>
      <c r="AB4" s="11"/>
      <c r="AC4" s="11"/>
      <c r="AD4" s="11"/>
      <c r="AE4" s="11"/>
    </row>
    <row r="5" spans="1:32" x14ac:dyDescent="0.25">
      <c r="B5">
        <v>2003</v>
      </c>
      <c r="C5">
        <v>171</v>
      </c>
      <c r="D5">
        <v>135</v>
      </c>
      <c r="E5">
        <v>147</v>
      </c>
      <c r="F5" s="5">
        <v>300</v>
      </c>
      <c r="G5">
        <v>292.875</v>
      </c>
      <c r="H5">
        <v>209.1705</v>
      </c>
      <c r="I5">
        <v>89.92</v>
      </c>
      <c r="J5">
        <v>271</v>
      </c>
      <c r="K5">
        <v>24</v>
      </c>
      <c r="L5">
        <f t="shared" si="0"/>
        <v>29</v>
      </c>
      <c r="M5" s="11">
        <v>167</v>
      </c>
      <c r="N5" s="11">
        <v>134</v>
      </c>
      <c r="O5" s="11">
        <v>145</v>
      </c>
      <c r="P5" s="11">
        <v>296</v>
      </c>
      <c r="Q5" s="11">
        <v>241.40049999999999</v>
      </c>
      <c r="R5" s="11" t="s">
        <v>47</v>
      </c>
      <c r="S5" s="11">
        <v>44.957999999999998</v>
      </c>
      <c r="T5" s="11">
        <v>275</v>
      </c>
      <c r="U5" s="11">
        <v>22</v>
      </c>
      <c r="V5">
        <f t="shared" ref="V5:V17" si="1">P5-T5</f>
        <v>21</v>
      </c>
      <c r="W5" s="11">
        <v>167</v>
      </c>
      <c r="X5" s="11">
        <v>133</v>
      </c>
      <c r="Y5" s="11">
        <v>142</v>
      </c>
      <c r="Z5" s="11">
        <v>286</v>
      </c>
      <c r="AA5" s="11">
        <v>257.53500000000003</v>
      </c>
      <c r="AB5" s="11" t="s">
        <v>47</v>
      </c>
      <c r="AC5" s="11">
        <v>51.4</v>
      </c>
      <c r="AD5" s="11">
        <v>240</v>
      </c>
      <c r="AE5" s="11">
        <f t="shared" ref="AE5:AE17" si="2">W5-Y5</f>
        <v>25</v>
      </c>
      <c r="AF5">
        <f t="shared" ref="AF5:AF17" si="3">Z5-AD5</f>
        <v>46</v>
      </c>
    </row>
    <row r="6" spans="1:32" x14ac:dyDescent="0.25">
      <c r="B6">
        <v>2004</v>
      </c>
      <c r="C6">
        <v>172</v>
      </c>
      <c r="D6">
        <v>123</v>
      </c>
      <c r="E6">
        <v>133</v>
      </c>
      <c r="F6" s="5">
        <v>288</v>
      </c>
      <c r="G6">
        <v>461.56049999999999</v>
      </c>
      <c r="H6">
        <v>275.66500000000002</v>
      </c>
      <c r="I6">
        <v>167.386</v>
      </c>
      <c r="J6">
        <v>259</v>
      </c>
      <c r="K6">
        <v>39</v>
      </c>
      <c r="L6">
        <f t="shared" si="0"/>
        <v>29</v>
      </c>
      <c r="M6" s="11"/>
      <c r="N6" s="11"/>
      <c r="O6" s="11"/>
      <c r="P6" s="11"/>
      <c r="Q6" s="11"/>
      <c r="R6" s="11"/>
      <c r="S6" s="11"/>
      <c r="T6" s="11"/>
      <c r="U6" s="11"/>
      <c r="W6" s="11"/>
      <c r="X6" s="11"/>
      <c r="Y6" s="11"/>
      <c r="Z6" s="11"/>
      <c r="AA6" s="11"/>
      <c r="AB6" s="11"/>
      <c r="AC6" s="11"/>
      <c r="AD6" s="11"/>
      <c r="AE6" s="11"/>
    </row>
    <row r="7" spans="1:32" x14ac:dyDescent="0.25">
      <c r="B7">
        <v>2005</v>
      </c>
      <c r="C7">
        <v>164</v>
      </c>
      <c r="D7">
        <v>124</v>
      </c>
      <c r="E7">
        <v>137</v>
      </c>
      <c r="F7" s="5">
        <v>286</v>
      </c>
      <c r="G7">
        <v>348.35500000000002</v>
      </c>
      <c r="H7">
        <v>459.3</v>
      </c>
      <c r="I7">
        <v>79.756</v>
      </c>
      <c r="J7">
        <v>246</v>
      </c>
      <c r="K7">
        <v>27</v>
      </c>
      <c r="L7">
        <f t="shared" si="0"/>
        <v>40</v>
      </c>
      <c r="M7" s="11">
        <v>161</v>
      </c>
      <c r="N7" s="11">
        <v>122</v>
      </c>
      <c r="O7" s="11">
        <v>134</v>
      </c>
      <c r="P7" s="11">
        <v>290</v>
      </c>
      <c r="Q7" s="11">
        <v>318.20999999999998</v>
      </c>
      <c r="R7" s="11">
        <v>322.125</v>
      </c>
      <c r="S7" s="11">
        <v>89.153999999999996</v>
      </c>
      <c r="T7" s="11">
        <v>257</v>
      </c>
      <c r="U7" s="11">
        <v>27</v>
      </c>
      <c r="V7">
        <f t="shared" si="1"/>
        <v>33</v>
      </c>
      <c r="W7" s="11">
        <v>164</v>
      </c>
      <c r="X7" s="11">
        <v>116</v>
      </c>
      <c r="Y7" s="11">
        <v>131</v>
      </c>
      <c r="Z7" s="11">
        <v>290</v>
      </c>
      <c r="AA7" s="11">
        <v>374.34100000000001</v>
      </c>
      <c r="AB7" s="11">
        <v>426.09500000000003</v>
      </c>
      <c r="AC7" s="11">
        <v>145.6</v>
      </c>
      <c r="AD7" s="11">
        <v>251</v>
      </c>
      <c r="AE7" s="11">
        <f t="shared" si="2"/>
        <v>33</v>
      </c>
      <c r="AF7">
        <f t="shared" si="3"/>
        <v>39</v>
      </c>
    </row>
    <row r="8" spans="1:32" x14ac:dyDescent="0.25">
      <c r="B8">
        <v>2006</v>
      </c>
      <c r="C8">
        <v>164</v>
      </c>
      <c r="D8">
        <v>125</v>
      </c>
      <c r="E8">
        <v>136</v>
      </c>
      <c r="F8" s="5">
        <v>278</v>
      </c>
      <c r="G8">
        <v>406.315</v>
      </c>
      <c r="H8">
        <v>143.1455</v>
      </c>
      <c r="I8">
        <v>41.402000000000001</v>
      </c>
      <c r="J8">
        <v>263</v>
      </c>
      <c r="K8">
        <v>28</v>
      </c>
      <c r="L8">
        <f t="shared" si="0"/>
        <v>15</v>
      </c>
      <c r="M8" s="11"/>
      <c r="N8" s="11"/>
      <c r="O8" s="11"/>
      <c r="P8" s="11"/>
      <c r="Q8" s="11"/>
      <c r="R8" s="11"/>
      <c r="S8" s="11"/>
      <c r="T8" s="11"/>
      <c r="U8" s="11"/>
      <c r="W8" s="11"/>
      <c r="X8" s="11"/>
      <c r="Y8" s="11"/>
      <c r="Z8" s="11"/>
      <c r="AA8" s="11"/>
      <c r="AB8" s="11"/>
      <c r="AC8" s="11"/>
      <c r="AD8" s="11"/>
      <c r="AE8" s="11"/>
    </row>
    <row r="9" spans="1:32" x14ac:dyDescent="0.25">
      <c r="B9">
        <v>2007</v>
      </c>
      <c r="C9">
        <v>156</v>
      </c>
      <c r="D9">
        <v>121</v>
      </c>
      <c r="E9">
        <v>130</v>
      </c>
      <c r="F9" s="5">
        <v>309</v>
      </c>
      <c r="G9">
        <v>298.005</v>
      </c>
      <c r="H9">
        <v>422.166</v>
      </c>
      <c r="I9">
        <v>68.072000000000003</v>
      </c>
      <c r="J9">
        <v>257</v>
      </c>
      <c r="K9">
        <v>26</v>
      </c>
      <c r="L9">
        <f t="shared" si="0"/>
        <v>52</v>
      </c>
      <c r="M9" s="11">
        <v>165</v>
      </c>
      <c r="N9" s="11">
        <v>122</v>
      </c>
      <c r="O9" s="11">
        <v>131</v>
      </c>
      <c r="P9" s="11">
        <v>309</v>
      </c>
      <c r="Q9" s="11">
        <v>408.00049999999999</v>
      </c>
      <c r="R9" s="11">
        <v>429.21050000000002</v>
      </c>
      <c r="S9" s="11">
        <v>115.824</v>
      </c>
      <c r="T9" s="11">
        <v>256</v>
      </c>
      <c r="U9" s="11">
        <v>34</v>
      </c>
      <c r="V9">
        <f t="shared" si="1"/>
        <v>53</v>
      </c>
      <c r="W9" s="11">
        <v>166</v>
      </c>
      <c r="X9" s="11">
        <v>122</v>
      </c>
      <c r="Y9" s="11">
        <v>133</v>
      </c>
      <c r="Z9" s="11">
        <v>304</v>
      </c>
      <c r="AA9" s="11">
        <v>394.87</v>
      </c>
      <c r="AB9" s="11">
        <v>469.19099999999997</v>
      </c>
      <c r="AC9" s="11">
        <v>122.866</v>
      </c>
      <c r="AD9" s="11">
        <v>250</v>
      </c>
      <c r="AE9" s="11">
        <f t="shared" si="2"/>
        <v>33</v>
      </c>
      <c r="AF9">
        <f t="shared" si="3"/>
        <v>54</v>
      </c>
    </row>
    <row r="10" spans="1:32" x14ac:dyDescent="0.25">
      <c r="B10">
        <v>2008</v>
      </c>
      <c r="C10">
        <v>163</v>
      </c>
      <c r="D10">
        <v>119</v>
      </c>
      <c r="E10">
        <v>129</v>
      </c>
      <c r="F10" s="5">
        <v>322</v>
      </c>
      <c r="G10">
        <v>362.13549999999998</v>
      </c>
      <c r="H10">
        <v>248.66399999999999</v>
      </c>
      <c r="I10">
        <v>152.14599999999999</v>
      </c>
      <c r="J10">
        <v>273</v>
      </c>
      <c r="K10">
        <v>34</v>
      </c>
      <c r="L10">
        <f t="shared" si="0"/>
        <v>49</v>
      </c>
      <c r="M10" s="11"/>
      <c r="N10" s="11"/>
      <c r="O10" s="11"/>
      <c r="P10" s="11"/>
      <c r="Q10" s="11"/>
      <c r="R10" s="11"/>
      <c r="S10" s="11"/>
      <c r="T10" s="11"/>
      <c r="U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2" x14ac:dyDescent="0.25">
      <c r="B11">
        <v>2009</v>
      </c>
      <c r="C11">
        <v>161</v>
      </c>
      <c r="D11">
        <v>110</v>
      </c>
      <c r="E11">
        <v>125</v>
      </c>
      <c r="F11" s="5">
        <v>313</v>
      </c>
      <c r="G11">
        <v>373.50450000000001</v>
      </c>
      <c r="H11">
        <v>185.80549999999999</v>
      </c>
      <c r="I11">
        <v>93.471999999999994</v>
      </c>
      <c r="J11">
        <v>266</v>
      </c>
      <c r="K11">
        <v>36</v>
      </c>
      <c r="L11">
        <f t="shared" si="0"/>
        <v>47</v>
      </c>
      <c r="M11" s="11">
        <v>162</v>
      </c>
      <c r="N11" s="11">
        <v>111</v>
      </c>
      <c r="O11" s="11">
        <v>126</v>
      </c>
      <c r="P11" s="11">
        <v>314</v>
      </c>
      <c r="Q11" s="11">
        <v>370.8535</v>
      </c>
      <c r="R11" s="11">
        <v>141.65</v>
      </c>
      <c r="S11" s="11">
        <v>98.805999999999997</v>
      </c>
      <c r="T11" s="11">
        <v>270</v>
      </c>
      <c r="U11" s="11">
        <v>36</v>
      </c>
      <c r="V11">
        <f t="shared" si="1"/>
        <v>44</v>
      </c>
      <c r="W11" s="11">
        <v>161</v>
      </c>
      <c r="X11" s="11">
        <v>112</v>
      </c>
      <c r="Y11" s="11">
        <v>127</v>
      </c>
      <c r="Z11" s="11">
        <v>315</v>
      </c>
      <c r="AA11" s="11">
        <v>349.04500000000002</v>
      </c>
      <c r="AB11" s="11">
        <v>385.06</v>
      </c>
      <c r="AC11" s="11">
        <v>103.2</v>
      </c>
      <c r="AD11" s="11">
        <v>250</v>
      </c>
      <c r="AE11" s="11">
        <f t="shared" si="2"/>
        <v>34</v>
      </c>
      <c r="AF11">
        <f t="shared" si="3"/>
        <v>65</v>
      </c>
    </row>
    <row r="12" spans="1:32" x14ac:dyDescent="0.25">
      <c r="B12">
        <v>2010</v>
      </c>
      <c r="C12">
        <v>167</v>
      </c>
      <c r="D12">
        <v>109</v>
      </c>
      <c r="E12">
        <v>124</v>
      </c>
      <c r="F12" s="5">
        <v>264</v>
      </c>
      <c r="G12">
        <v>457.95499999999998</v>
      </c>
      <c r="H12">
        <v>125.43</v>
      </c>
      <c r="I12">
        <v>156.71799999999999</v>
      </c>
      <c r="J12">
        <v>253</v>
      </c>
      <c r="K12">
        <v>43</v>
      </c>
      <c r="L12">
        <f t="shared" si="0"/>
        <v>11</v>
      </c>
      <c r="M12" s="11">
        <v>169</v>
      </c>
      <c r="N12" s="11">
        <v>110</v>
      </c>
      <c r="O12" s="11">
        <v>133</v>
      </c>
      <c r="P12" s="11">
        <v>259</v>
      </c>
      <c r="Q12" s="11">
        <v>441.995</v>
      </c>
      <c r="R12" s="11">
        <v>34.07</v>
      </c>
      <c r="S12" s="11">
        <v>155.702</v>
      </c>
      <c r="T12" s="11">
        <v>257</v>
      </c>
      <c r="U12" s="11">
        <v>36</v>
      </c>
      <c r="V12">
        <f t="shared" si="1"/>
        <v>2</v>
      </c>
      <c r="W12" s="11"/>
      <c r="X12" s="11"/>
      <c r="Y12" s="11"/>
      <c r="Z12" s="11"/>
      <c r="AA12" s="11"/>
      <c r="AB12" s="11"/>
      <c r="AC12" s="11"/>
      <c r="AD12" s="11"/>
      <c r="AE12" s="11"/>
    </row>
    <row r="13" spans="1:32" x14ac:dyDescent="0.25">
      <c r="B13">
        <v>2011</v>
      </c>
      <c r="C13">
        <v>169</v>
      </c>
      <c r="D13">
        <v>138</v>
      </c>
      <c r="E13">
        <v>146</v>
      </c>
      <c r="F13" s="5">
        <v>299</v>
      </c>
      <c r="G13">
        <v>310.19499999999999</v>
      </c>
      <c r="H13">
        <v>241.77</v>
      </c>
      <c r="I13">
        <v>55.118000000000002</v>
      </c>
      <c r="J13">
        <v>267</v>
      </c>
      <c r="K13">
        <v>23</v>
      </c>
      <c r="L13">
        <f t="shared" si="0"/>
        <v>32</v>
      </c>
      <c r="M13" s="11">
        <v>175</v>
      </c>
      <c r="N13" s="11">
        <v>138</v>
      </c>
      <c r="O13" s="11">
        <v>146</v>
      </c>
      <c r="P13" s="11">
        <v>299</v>
      </c>
      <c r="Q13" s="11">
        <v>375.00049999999999</v>
      </c>
      <c r="R13" s="11">
        <v>236.89</v>
      </c>
      <c r="S13" s="11">
        <v>98.552000000000007</v>
      </c>
      <c r="T13" s="11">
        <v>270</v>
      </c>
      <c r="U13" s="11">
        <v>29</v>
      </c>
      <c r="V13">
        <f t="shared" si="1"/>
        <v>29</v>
      </c>
      <c r="W13" s="11">
        <v>173</v>
      </c>
      <c r="X13" s="11">
        <v>122</v>
      </c>
      <c r="Y13" s="11">
        <v>133</v>
      </c>
      <c r="Z13" s="11">
        <v>291</v>
      </c>
      <c r="AA13" s="11">
        <v>461.33499999999998</v>
      </c>
      <c r="AB13" s="11">
        <v>327.29000000000002</v>
      </c>
      <c r="AC13" s="11">
        <v>172.9</v>
      </c>
      <c r="AD13" s="11">
        <v>253</v>
      </c>
      <c r="AE13" s="11">
        <f t="shared" si="2"/>
        <v>40</v>
      </c>
      <c r="AF13">
        <f t="shared" si="3"/>
        <v>38</v>
      </c>
    </row>
    <row r="14" spans="1:32" x14ac:dyDescent="0.25">
      <c r="B14">
        <v>2012</v>
      </c>
      <c r="C14">
        <v>155</v>
      </c>
      <c r="D14">
        <v>114</v>
      </c>
      <c r="E14">
        <v>122</v>
      </c>
      <c r="F14" s="5">
        <v>283</v>
      </c>
      <c r="G14">
        <v>371.48</v>
      </c>
      <c r="H14">
        <v>451.82</v>
      </c>
      <c r="I14">
        <v>87.63</v>
      </c>
      <c r="J14">
        <v>237</v>
      </c>
      <c r="K14">
        <v>33</v>
      </c>
      <c r="L14">
        <f t="shared" si="0"/>
        <v>46</v>
      </c>
      <c r="M14" s="11">
        <v>156</v>
      </c>
      <c r="N14" s="11">
        <v>115</v>
      </c>
      <c r="O14" s="11">
        <v>123</v>
      </c>
      <c r="P14" s="11">
        <v>282</v>
      </c>
      <c r="Q14" s="11">
        <v>365.58</v>
      </c>
      <c r="R14" s="11">
        <v>316.26</v>
      </c>
      <c r="S14" s="11">
        <v>87.376000000000005</v>
      </c>
      <c r="T14" s="11">
        <v>247</v>
      </c>
      <c r="U14" s="11">
        <v>33</v>
      </c>
      <c r="V14">
        <f t="shared" si="1"/>
        <v>35</v>
      </c>
      <c r="W14" s="11"/>
      <c r="X14" s="11"/>
      <c r="Y14" s="11"/>
      <c r="Z14" s="11"/>
      <c r="AA14" s="11"/>
      <c r="AB14" s="11"/>
      <c r="AC14" s="11"/>
      <c r="AD14" s="11"/>
      <c r="AE14" s="11"/>
    </row>
    <row r="15" spans="1:32" x14ac:dyDescent="0.25">
      <c r="B15">
        <v>2013</v>
      </c>
      <c r="C15">
        <v>167</v>
      </c>
      <c r="D15">
        <v>119</v>
      </c>
      <c r="E15">
        <v>134</v>
      </c>
      <c r="F15" s="5">
        <v>295</v>
      </c>
      <c r="G15">
        <v>202.9</v>
      </c>
      <c r="H15" t="s">
        <v>47</v>
      </c>
      <c r="I15">
        <v>104.902</v>
      </c>
      <c r="J15">
        <v>252</v>
      </c>
      <c r="K15">
        <v>33</v>
      </c>
      <c r="L15">
        <f t="shared" si="0"/>
        <v>43</v>
      </c>
      <c r="M15" s="11">
        <v>163</v>
      </c>
      <c r="N15" s="11">
        <v>120</v>
      </c>
      <c r="O15" s="11">
        <v>135</v>
      </c>
      <c r="P15" s="11">
        <v>295</v>
      </c>
      <c r="Q15" s="11">
        <v>185.89</v>
      </c>
      <c r="R15" s="11" t="s">
        <v>47</v>
      </c>
      <c r="S15" s="11">
        <v>102.87</v>
      </c>
      <c r="T15" s="11">
        <v>275</v>
      </c>
      <c r="U15" s="11">
        <v>28</v>
      </c>
      <c r="V15">
        <f t="shared" si="1"/>
        <v>20</v>
      </c>
      <c r="W15" s="11">
        <v>168</v>
      </c>
      <c r="X15" s="11">
        <v>133</v>
      </c>
      <c r="Y15" s="11">
        <v>141</v>
      </c>
      <c r="Z15" s="11">
        <v>294</v>
      </c>
      <c r="AA15" s="11">
        <v>115.76</v>
      </c>
      <c r="AB15" s="11" t="s">
        <v>47</v>
      </c>
      <c r="AC15" s="11">
        <v>75.099999999999994</v>
      </c>
      <c r="AD15" s="11">
        <v>250</v>
      </c>
      <c r="AE15" s="11">
        <f t="shared" si="2"/>
        <v>27</v>
      </c>
      <c r="AF15">
        <f t="shared" si="3"/>
        <v>44</v>
      </c>
    </row>
    <row r="16" spans="1:32" x14ac:dyDescent="0.25">
      <c r="B16">
        <v>2014</v>
      </c>
      <c r="C16">
        <v>173</v>
      </c>
      <c r="D16">
        <v>111</v>
      </c>
      <c r="E16">
        <v>127</v>
      </c>
      <c r="F16" s="5">
        <v>301</v>
      </c>
      <c r="G16">
        <v>0</v>
      </c>
      <c r="H16">
        <v>0</v>
      </c>
      <c r="I16">
        <v>0</v>
      </c>
      <c r="J16">
        <v>265</v>
      </c>
      <c r="K16">
        <v>46</v>
      </c>
      <c r="L16">
        <f t="shared" si="0"/>
        <v>36</v>
      </c>
      <c r="M16" s="11"/>
      <c r="N16" s="11"/>
      <c r="O16" s="11"/>
      <c r="P16" s="11"/>
      <c r="Q16" s="11"/>
      <c r="R16" s="11"/>
      <c r="S16" s="11"/>
      <c r="T16" s="11"/>
      <c r="U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2" x14ac:dyDescent="0.25">
      <c r="B17">
        <v>2015</v>
      </c>
      <c r="C17">
        <v>167</v>
      </c>
      <c r="D17">
        <v>120</v>
      </c>
      <c r="E17">
        <v>132</v>
      </c>
      <c r="F17">
        <v>299</v>
      </c>
      <c r="G17">
        <v>0</v>
      </c>
      <c r="H17">
        <v>0</v>
      </c>
      <c r="I17">
        <v>0</v>
      </c>
      <c r="J17">
        <v>262</v>
      </c>
      <c r="K17">
        <v>35</v>
      </c>
      <c r="L17">
        <f t="shared" si="0"/>
        <v>37</v>
      </c>
      <c r="M17" s="11">
        <v>164</v>
      </c>
      <c r="N17" s="11">
        <v>119</v>
      </c>
      <c r="O17" s="11">
        <v>132</v>
      </c>
      <c r="P17" s="11">
        <v>300</v>
      </c>
      <c r="Q17" s="11">
        <v>0</v>
      </c>
      <c r="R17" s="11">
        <v>0</v>
      </c>
      <c r="S17" s="11">
        <v>0</v>
      </c>
      <c r="T17" s="11">
        <v>265</v>
      </c>
      <c r="U17" s="11">
        <v>32</v>
      </c>
      <c r="V17">
        <f t="shared" si="1"/>
        <v>35</v>
      </c>
      <c r="W17" s="11">
        <v>169</v>
      </c>
      <c r="X17" s="11">
        <v>120</v>
      </c>
      <c r="Y17" s="11">
        <v>133</v>
      </c>
      <c r="Z17" s="11">
        <v>301</v>
      </c>
      <c r="AA17" s="11">
        <v>0</v>
      </c>
      <c r="AB17" s="11">
        <v>0</v>
      </c>
      <c r="AC17" s="11">
        <v>0</v>
      </c>
      <c r="AD17" s="11">
        <v>259</v>
      </c>
      <c r="AE17" s="11">
        <f t="shared" si="2"/>
        <v>36</v>
      </c>
      <c r="AF17">
        <f t="shared" si="3"/>
        <v>42</v>
      </c>
    </row>
    <row r="19" spans="1:32" x14ac:dyDescent="0.25">
      <c r="C19">
        <f>MIN(C3:C17)</f>
        <v>155</v>
      </c>
      <c r="E19">
        <f>MIN(E3:E17)</f>
        <v>122</v>
      </c>
      <c r="F19">
        <f>MIN(F3:F17)</f>
        <v>264</v>
      </c>
      <c r="J19">
        <f>MIN(J3:J17)</f>
        <v>237</v>
      </c>
      <c r="M19">
        <f>MIN(M3:M17)</f>
        <v>156</v>
      </c>
      <c r="O19">
        <f>MIN(O3:O17)</f>
        <v>123</v>
      </c>
      <c r="W19">
        <f>MIN(W3:W17)</f>
        <v>161</v>
      </c>
      <c r="Y19">
        <f>MIN(Y3:Y17)</f>
        <v>127</v>
      </c>
    </row>
    <row r="20" spans="1:32" x14ac:dyDescent="0.25">
      <c r="C20">
        <f>MAX(C3:C17)</f>
        <v>174</v>
      </c>
      <c r="E20">
        <f>MAX(E3:E17)</f>
        <v>147</v>
      </c>
      <c r="F20">
        <f>MAX(F3:F17)</f>
        <v>322</v>
      </c>
      <c r="J20">
        <f>MAX(J3:J17)</f>
        <v>278</v>
      </c>
      <c r="M20">
        <f>MAX(M3:M17)</f>
        <v>176</v>
      </c>
      <c r="O20">
        <f>MAX(O3:O17)</f>
        <v>146</v>
      </c>
      <c r="W20">
        <f>MAX(W3:W17)</f>
        <v>176</v>
      </c>
      <c r="Y20">
        <f>MAX(Y3:Y17)</f>
        <v>142</v>
      </c>
    </row>
    <row r="21" spans="1:32" x14ac:dyDescent="0.25">
      <c r="A21" t="s">
        <v>71</v>
      </c>
      <c r="E21">
        <f>AVERAGE(E3:E17)</f>
        <v>133.06666666666666</v>
      </c>
      <c r="O21">
        <f>AVERAGE(O3:O17)</f>
        <v>134.30000000000001</v>
      </c>
    </row>
    <row r="22" spans="1:32" x14ac:dyDescent="0.25">
      <c r="N22" t="s">
        <v>73</v>
      </c>
      <c r="X22" t="s">
        <v>74</v>
      </c>
    </row>
    <row r="23" spans="1:32" x14ac:dyDescent="0.25">
      <c r="M23" t="s">
        <v>60</v>
      </c>
      <c r="N23" t="s">
        <v>4</v>
      </c>
      <c r="O23" t="s">
        <v>42</v>
      </c>
      <c r="P23" s="5" t="s">
        <v>46</v>
      </c>
      <c r="Q23" t="s">
        <v>45</v>
      </c>
      <c r="R23" t="s">
        <v>48</v>
      </c>
      <c r="S23" t="s">
        <v>69</v>
      </c>
      <c r="T23" t="s">
        <v>51</v>
      </c>
      <c r="W23" t="s">
        <v>60</v>
      </c>
      <c r="X23" t="s">
        <v>4</v>
      </c>
      <c r="Y23" t="s">
        <v>42</v>
      </c>
      <c r="Z23" s="5" t="s">
        <v>46</v>
      </c>
      <c r="AA23" t="s">
        <v>45</v>
      </c>
      <c r="AB23" t="s">
        <v>48</v>
      </c>
      <c r="AC23" t="s">
        <v>69</v>
      </c>
      <c r="AD23" t="s">
        <v>51</v>
      </c>
    </row>
    <row r="24" spans="1:32" x14ac:dyDescent="0.25">
      <c r="L24">
        <v>2001</v>
      </c>
      <c r="M24" s="11"/>
      <c r="N24" s="11"/>
      <c r="O24" s="11"/>
      <c r="P24" s="11"/>
      <c r="Q24" s="11"/>
      <c r="R24" s="11"/>
      <c r="S24" s="11"/>
      <c r="T24" s="11"/>
      <c r="U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2" x14ac:dyDescent="0.25">
      <c r="L25">
        <v>2002</v>
      </c>
      <c r="M25" s="11">
        <v>186</v>
      </c>
      <c r="N25" s="11">
        <v>140</v>
      </c>
      <c r="O25" s="11">
        <v>148</v>
      </c>
      <c r="P25" s="11">
        <v>280</v>
      </c>
      <c r="Q25" s="11">
        <v>456.66</v>
      </c>
      <c r="R25" s="11">
        <v>95.635000000000005</v>
      </c>
      <c r="S25" s="11">
        <v>21.236000000000001</v>
      </c>
      <c r="T25" s="11">
        <v>264</v>
      </c>
      <c r="U25" s="11">
        <v>38</v>
      </c>
      <c r="V25">
        <f t="shared" ref="V25:V37" si="4">P25-T25</f>
        <v>16</v>
      </c>
      <c r="W25" s="11">
        <v>188</v>
      </c>
      <c r="X25" s="11">
        <v>140</v>
      </c>
      <c r="Y25" s="11">
        <v>148</v>
      </c>
      <c r="Z25" s="11">
        <v>282</v>
      </c>
      <c r="AA25" s="11">
        <v>476.18</v>
      </c>
      <c r="AB25" s="11">
        <v>115.76049999999999</v>
      </c>
      <c r="AC25" s="11">
        <v>43.8</v>
      </c>
      <c r="AD25" s="11">
        <v>262</v>
      </c>
      <c r="AE25" s="11">
        <f t="shared" ref="AE25:AE37" si="5">W25-Y25</f>
        <v>40</v>
      </c>
      <c r="AF25">
        <f t="shared" ref="AF25:AF37" si="6">Z25-AD25</f>
        <v>20</v>
      </c>
    </row>
    <row r="26" spans="1:32" x14ac:dyDescent="0.25">
      <c r="L26">
        <v>2003</v>
      </c>
      <c r="M26" s="11"/>
      <c r="N26" s="11"/>
      <c r="O26" s="11"/>
      <c r="P26" s="11"/>
      <c r="Q26" s="11"/>
      <c r="R26" s="11"/>
      <c r="S26" s="11"/>
      <c r="T26" s="11"/>
      <c r="U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2" x14ac:dyDescent="0.25">
      <c r="L27">
        <v>2004</v>
      </c>
      <c r="M27" s="11">
        <v>193</v>
      </c>
      <c r="N27" s="11">
        <v>153</v>
      </c>
      <c r="O27" s="11">
        <v>159</v>
      </c>
      <c r="P27" s="11">
        <v>291</v>
      </c>
      <c r="Q27" s="11">
        <v>341.19499999999999</v>
      </c>
      <c r="R27" s="11">
        <v>103.6855</v>
      </c>
      <c r="S27" s="11">
        <v>122.932</v>
      </c>
      <c r="T27" s="11">
        <v>271</v>
      </c>
      <c r="U27" s="11">
        <v>34</v>
      </c>
      <c r="V27">
        <f t="shared" si="4"/>
        <v>20</v>
      </c>
      <c r="W27" s="11">
        <v>191</v>
      </c>
      <c r="X27" s="11">
        <v>153</v>
      </c>
      <c r="Y27" s="11">
        <v>159</v>
      </c>
      <c r="Z27" s="11">
        <v>284</v>
      </c>
      <c r="AA27" s="11">
        <v>316.245</v>
      </c>
      <c r="AB27" s="11">
        <v>159.28</v>
      </c>
      <c r="AC27" s="11">
        <v>117.4</v>
      </c>
      <c r="AD27" s="11">
        <v>263</v>
      </c>
      <c r="AE27" s="11">
        <f t="shared" si="5"/>
        <v>32</v>
      </c>
      <c r="AF27">
        <f t="shared" si="6"/>
        <v>21</v>
      </c>
    </row>
    <row r="28" spans="1:32" x14ac:dyDescent="0.25">
      <c r="L28">
        <v>2005</v>
      </c>
      <c r="M28" s="11"/>
      <c r="N28" s="11"/>
      <c r="O28" s="11"/>
      <c r="P28" s="11"/>
      <c r="Q28" s="11"/>
      <c r="R28" s="11"/>
      <c r="S28" s="11"/>
      <c r="T28" s="11"/>
      <c r="U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2" x14ac:dyDescent="0.25">
      <c r="L29">
        <v>2006</v>
      </c>
      <c r="M29" s="11">
        <v>183</v>
      </c>
      <c r="N29" s="11">
        <v>132</v>
      </c>
      <c r="O29" s="11">
        <v>143</v>
      </c>
      <c r="P29" s="11">
        <v>278</v>
      </c>
      <c r="Q29" s="11">
        <v>446.90100000000001</v>
      </c>
      <c r="R29" s="11">
        <v>113.28</v>
      </c>
      <c r="S29" s="11">
        <v>75.382000000000005</v>
      </c>
      <c r="T29" s="11">
        <v>260</v>
      </c>
      <c r="U29" s="11">
        <v>40</v>
      </c>
      <c r="V29">
        <f t="shared" si="4"/>
        <v>18</v>
      </c>
      <c r="W29" s="11">
        <v>185</v>
      </c>
      <c r="X29" s="11">
        <v>131</v>
      </c>
      <c r="Y29" s="11">
        <v>142</v>
      </c>
      <c r="Z29" s="11">
        <v>281</v>
      </c>
      <c r="AA29" s="11">
        <v>480.12</v>
      </c>
      <c r="AB29" s="11">
        <v>126.905</v>
      </c>
      <c r="AC29" s="11">
        <v>77.900000000000006</v>
      </c>
      <c r="AD29" s="11">
        <v>262</v>
      </c>
      <c r="AE29" s="11">
        <f t="shared" si="5"/>
        <v>43</v>
      </c>
      <c r="AF29">
        <f t="shared" si="6"/>
        <v>19</v>
      </c>
    </row>
    <row r="30" spans="1:32" x14ac:dyDescent="0.25">
      <c r="L30">
        <v>2007</v>
      </c>
      <c r="M30" s="11"/>
      <c r="N30" s="11"/>
      <c r="O30" s="11"/>
      <c r="P30" s="11"/>
      <c r="Q30" s="11"/>
      <c r="R30" s="11"/>
      <c r="S30" s="11"/>
      <c r="T30" s="11"/>
      <c r="U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2" x14ac:dyDescent="0.25">
      <c r="L31">
        <v>2008</v>
      </c>
      <c r="M31" s="11">
        <v>190</v>
      </c>
      <c r="N31" s="11">
        <v>135</v>
      </c>
      <c r="O31" s="11">
        <v>145</v>
      </c>
      <c r="P31" s="11">
        <v>282</v>
      </c>
      <c r="Q31" s="11">
        <v>466.66050000000001</v>
      </c>
      <c r="R31" s="11">
        <v>126.29049999999999</v>
      </c>
      <c r="S31" s="11">
        <v>318.262</v>
      </c>
      <c r="T31" s="11">
        <v>267</v>
      </c>
      <c r="U31" s="11">
        <v>45</v>
      </c>
      <c r="V31">
        <f t="shared" si="4"/>
        <v>15</v>
      </c>
      <c r="W31" s="11">
        <v>191</v>
      </c>
      <c r="X31" s="11">
        <v>134</v>
      </c>
      <c r="Y31" s="11">
        <v>145</v>
      </c>
      <c r="Z31" s="11">
        <v>281</v>
      </c>
      <c r="AA31" s="11">
        <v>479.38</v>
      </c>
      <c r="AB31" s="11">
        <v>172.25</v>
      </c>
      <c r="AC31" s="11">
        <v>351.6</v>
      </c>
      <c r="AD31" s="11">
        <v>261</v>
      </c>
      <c r="AE31" s="11">
        <f t="shared" si="5"/>
        <v>46</v>
      </c>
      <c r="AF31">
        <f t="shared" si="6"/>
        <v>20</v>
      </c>
    </row>
    <row r="32" spans="1:32" x14ac:dyDescent="0.25">
      <c r="L32">
        <v>2009</v>
      </c>
      <c r="M32" s="11"/>
      <c r="N32" s="11"/>
      <c r="O32" s="11"/>
      <c r="P32" s="11"/>
      <c r="Q32" s="11"/>
      <c r="R32" s="11"/>
      <c r="S32" s="11"/>
      <c r="T32" s="11"/>
      <c r="U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2:32" x14ac:dyDescent="0.25">
      <c r="L33">
        <v>2010</v>
      </c>
      <c r="M33" s="11"/>
      <c r="N33" s="11"/>
      <c r="O33" s="11"/>
      <c r="P33" s="11"/>
      <c r="Q33" s="11"/>
      <c r="R33" s="11"/>
      <c r="S33" s="11"/>
      <c r="T33" s="11"/>
      <c r="U33" s="11"/>
      <c r="W33" s="11">
        <v>190</v>
      </c>
      <c r="X33" s="11">
        <v>139</v>
      </c>
      <c r="Y33" s="11">
        <v>147</v>
      </c>
      <c r="Z33" s="11">
        <v>279</v>
      </c>
      <c r="AA33" s="11">
        <v>474.59050000000002</v>
      </c>
      <c r="AB33" s="11">
        <v>109.86</v>
      </c>
      <c r="AC33" s="11">
        <v>231</v>
      </c>
      <c r="AD33" s="11">
        <v>264</v>
      </c>
      <c r="AE33" s="11">
        <f t="shared" si="5"/>
        <v>43</v>
      </c>
      <c r="AF33">
        <f t="shared" si="6"/>
        <v>15</v>
      </c>
    </row>
    <row r="34" spans="12:32" x14ac:dyDescent="0.25">
      <c r="L34">
        <v>2011</v>
      </c>
      <c r="M34" s="11"/>
      <c r="N34" s="11"/>
      <c r="O34" s="11"/>
      <c r="P34" s="11"/>
      <c r="Q34" s="11"/>
      <c r="R34" s="11"/>
      <c r="S34" s="11"/>
      <c r="T34" s="11"/>
      <c r="U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2:32" x14ac:dyDescent="0.25">
      <c r="L35">
        <v>2012</v>
      </c>
      <c r="M35" s="11"/>
      <c r="N35" s="11"/>
      <c r="O35" s="11"/>
      <c r="P35" s="11"/>
      <c r="Q35" s="11"/>
      <c r="R35" s="11"/>
      <c r="S35" s="11"/>
      <c r="T35" s="11"/>
      <c r="U35" s="11"/>
      <c r="W35" s="11">
        <v>179</v>
      </c>
      <c r="X35" s="11">
        <v>135</v>
      </c>
      <c r="Y35" s="11">
        <v>141</v>
      </c>
      <c r="Z35" s="11">
        <v>274</v>
      </c>
      <c r="AA35" s="11">
        <v>384.69</v>
      </c>
      <c r="AB35" s="11">
        <v>121.125</v>
      </c>
      <c r="AC35" s="11">
        <v>134.4</v>
      </c>
      <c r="AD35" s="11">
        <v>257</v>
      </c>
      <c r="AE35" s="11">
        <f t="shared" si="5"/>
        <v>38</v>
      </c>
      <c r="AF35">
        <f t="shared" si="6"/>
        <v>17</v>
      </c>
    </row>
    <row r="36" spans="12:32" x14ac:dyDescent="0.25">
      <c r="L36">
        <v>2013</v>
      </c>
      <c r="M36" s="11"/>
      <c r="N36" s="11"/>
      <c r="O36" s="11"/>
      <c r="P36" s="11"/>
      <c r="Q36" s="11"/>
      <c r="R36" s="11"/>
      <c r="S36" s="11"/>
      <c r="T36" s="11"/>
      <c r="U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2:32" x14ac:dyDescent="0.25">
      <c r="L37">
        <v>2014</v>
      </c>
      <c r="M37" s="11">
        <v>189</v>
      </c>
      <c r="N37" s="11">
        <v>140</v>
      </c>
      <c r="O37" s="11">
        <v>146</v>
      </c>
      <c r="P37" s="11">
        <v>283</v>
      </c>
      <c r="Q37" s="11">
        <v>0</v>
      </c>
      <c r="R37" s="11">
        <v>0</v>
      </c>
      <c r="S37" s="11">
        <v>0</v>
      </c>
      <c r="T37" s="11">
        <v>266</v>
      </c>
      <c r="U37" s="11">
        <v>43</v>
      </c>
      <c r="V37">
        <f t="shared" si="4"/>
        <v>17</v>
      </c>
      <c r="W37" s="11">
        <v>194</v>
      </c>
      <c r="X37" s="11">
        <v>139</v>
      </c>
      <c r="Y37" s="11">
        <v>146</v>
      </c>
      <c r="Z37" s="11">
        <v>281</v>
      </c>
      <c r="AA37" s="11">
        <v>0</v>
      </c>
      <c r="AB37" s="11">
        <v>0</v>
      </c>
      <c r="AC37" s="11">
        <v>0</v>
      </c>
      <c r="AD37" s="11">
        <v>266</v>
      </c>
      <c r="AE37" s="11">
        <f t="shared" si="5"/>
        <v>48</v>
      </c>
      <c r="AF37">
        <f t="shared" si="6"/>
        <v>15</v>
      </c>
    </row>
    <row r="38" spans="12:32" x14ac:dyDescent="0.25">
      <c r="L38">
        <v>2015</v>
      </c>
    </row>
    <row r="39" spans="12:32" x14ac:dyDescent="0.25">
      <c r="M39">
        <f>MIN(M23:M37)</f>
        <v>183</v>
      </c>
      <c r="O39">
        <f>MIN(O23:O37)</f>
        <v>143</v>
      </c>
      <c r="W39">
        <f>MIN(W23:W37)</f>
        <v>179</v>
      </c>
      <c r="Y39">
        <f>MIN(Y23:Y37)</f>
        <v>141</v>
      </c>
    </row>
    <row r="40" spans="12:32" x14ac:dyDescent="0.25">
      <c r="M40">
        <f>MAX(M23:M37)</f>
        <v>193</v>
      </c>
      <c r="O40">
        <f>MAX(O23:O37)</f>
        <v>159</v>
      </c>
      <c r="W40">
        <f>MAX(W23:W37)</f>
        <v>194</v>
      </c>
      <c r="Y40">
        <f>MAX(Y23:Y37)</f>
        <v>159</v>
      </c>
    </row>
    <row r="41" spans="12:32" x14ac:dyDescent="0.25">
      <c r="O41">
        <f>AVERAGE(O25:O37)</f>
        <v>148.19999999999999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P9" sqref="P9"/>
    </sheetView>
  </sheetViews>
  <sheetFormatPr defaultRowHeight="15" x14ac:dyDescent="0.25"/>
  <sheetData>
    <row r="1" spans="1:15" x14ac:dyDescent="0.25">
      <c r="A1" s="9" t="s">
        <v>64</v>
      </c>
      <c r="F1" s="9" t="s">
        <v>65</v>
      </c>
      <c r="N1">
        <f>AVERAGE(B2:B38)</f>
        <v>32.545454545454547</v>
      </c>
      <c r="O1">
        <f>AVERAGE(G2:G15)</f>
        <v>40.833333333333336</v>
      </c>
    </row>
    <row r="2" spans="1:15" x14ac:dyDescent="0.25">
      <c r="A2">
        <v>429.76166666699999</v>
      </c>
      <c r="B2">
        <v>38</v>
      </c>
      <c r="C2">
        <v>13</v>
      </c>
      <c r="F2">
        <v>456.66</v>
      </c>
      <c r="G2" s="11">
        <v>38</v>
      </c>
      <c r="H2">
        <v>16</v>
      </c>
      <c r="L2" t="s">
        <v>80</v>
      </c>
      <c r="N2" t="s">
        <v>78</v>
      </c>
      <c r="O2" t="s">
        <v>79</v>
      </c>
    </row>
    <row r="3" spans="1:15" x14ac:dyDescent="0.25">
      <c r="A3">
        <v>400.55500000000001</v>
      </c>
      <c r="B3">
        <v>31</v>
      </c>
      <c r="C3">
        <v>42</v>
      </c>
      <c r="F3">
        <v>341.19499999999999</v>
      </c>
      <c r="G3" s="11">
        <v>34</v>
      </c>
      <c r="H3">
        <v>20</v>
      </c>
      <c r="M3" t="s">
        <v>72</v>
      </c>
      <c r="N3">
        <f>AVERAGE(B2:B16)</f>
        <v>33.06666666666667</v>
      </c>
    </row>
    <row r="4" spans="1:15" x14ac:dyDescent="0.25">
      <c r="A4">
        <v>292.875</v>
      </c>
      <c r="B4">
        <v>24</v>
      </c>
      <c r="C4">
        <v>29</v>
      </c>
      <c r="F4">
        <v>446.90100000000001</v>
      </c>
      <c r="G4" s="11">
        <v>40</v>
      </c>
      <c r="H4">
        <v>18</v>
      </c>
      <c r="M4" t="s">
        <v>73</v>
      </c>
      <c r="N4">
        <f>AVERAGE(B19:B28)</f>
        <v>31.5</v>
      </c>
      <c r="O4">
        <f>AVERAGE(G2:G6)</f>
        <v>40</v>
      </c>
    </row>
    <row r="5" spans="1:15" x14ac:dyDescent="0.25">
      <c r="A5">
        <v>461.56049999999999</v>
      </c>
      <c r="B5">
        <v>39</v>
      </c>
      <c r="C5">
        <v>29</v>
      </c>
      <c r="F5">
        <v>466.66050000000001</v>
      </c>
      <c r="G5" s="11">
        <v>45</v>
      </c>
      <c r="H5">
        <v>15</v>
      </c>
      <c r="M5" t="s">
        <v>74</v>
      </c>
      <c r="N5">
        <f>AVERAGE(B31:B38)</f>
        <v>32.875</v>
      </c>
      <c r="O5">
        <f>AVERAGE(G9:G15)</f>
        <v>41.428571428571431</v>
      </c>
    </row>
    <row r="6" spans="1:15" x14ac:dyDescent="0.25">
      <c r="A6">
        <v>348.35500000000002</v>
      </c>
      <c r="B6">
        <v>27</v>
      </c>
      <c r="C6">
        <v>40</v>
      </c>
      <c r="G6" s="11">
        <v>43</v>
      </c>
      <c r="H6">
        <v>17</v>
      </c>
    </row>
    <row r="7" spans="1:15" x14ac:dyDescent="0.25">
      <c r="A7">
        <v>406.315</v>
      </c>
      <c r="B7">
        <v>28</v>
      </c>
      <c r="C7">
        <v>15</v>
      </c>
      <c r="G7" s="11"/>
      <c r="L7" t="s">
        <v>81</v>
      </c>
      <c r="N7">
        <f>AVERAGE(C2:C38)</f>
        <v>35.272727272727273</v>
      </c>
      <c r="O7">
        <f>AVERAGE(H2:H16)</f>
        <v>17.75</v>
      </c>
    </row>
    <row r="8" spans="1:15" x14ac:dyDescent="0.25">
      <c r="A8">
        <v>298.005</v>
      </c>
      <c r="B8">
        <v>26</v>
      </c>
      <c r="C8">
        <v>52</v>
      </c>
      <c r="N8" t="s">
        <v>78</v>
      </c>
      <c r="O8" t="s">
        <v>79</v>
      </c>
    </row>
    <row r="9" spans="1:15" x14ac:dyDescent="0.25">
      <c r="A9">
        <v>362.13549999999998</v>
      </c>
      <c r="B9">
        <v>34</v>
      </c>
      <c r="C9">
        <v>49</v>
      </c>
      <c r="F9">
        <v>489.20777777799998</v>
      </c>
      <c r="G9" s="11">
        <v>40</v>
      </c>
      <c r="H9">
        <v>20</v>
      </c>
      <c r="M9" t="s">
        <v>72</v>
      </c>
      <c r="N9">
        <f>AVERAGE(C2:C16)</f>
        <v>34.733333333333334</v>
      </c>
    </row>
    <row r="10" spans="1:15" x14ac:dyDescent="0.25">
      <c r="A10">
        <v>373.50450000000001</v>
      </c>
      <c r="B10">
        <v>36</v>
      </c>
      <c r="C10">
        <v>47</v>
      </c>
      <c r="F10">
        <v>316.245</v>
      </c>
      <c r="G10" s="11">
        <v>32</v>
      </c>
      <c r="H10">
        <v>21</v>
      </c>
      <c r="M10" t="s">
        <v>73</v>
      </c>
      <c r="N10">
        <f>AVERAGE(C19:C28)</f>
        <v>29.2</v>
      </c>
      <c r="O10">
        <f>AVERAGE(H2:H6)</f>
        <v>17.2</v>
      </c>
    </row>
    <row r="11" spans="1:15" x14ac:dyDescent="0.25">
      <c r="A11">
        <v>457.95499999999998</v>
      </c>
      <c r="B11">
        <v>43</v>
      </c>
      <c r="C11">
        <v>11</v>
      </c>
      <c r="F11">
        <v>480.12</v>
      </c>
      <c r="G11" s="11">
        <v>43</v>
      </c>
      <c r="H11">
        <v>19</v>
      </c>
      <c r="M11" t="s">
        <v>74</v>
      </c>
      <c r="N11">
        <f>AVERAGE(C31:C38)</f>
        <v>43.875</v>
      </c>
      <c r="O11">
        <f>AVERAGE(H9:H15)</f>
        <v>18.142857142857142</v>
      </c>
    </row>
    <row r="12" spans="1:15" x14ac:dyDescent="0.25">
      <c r="A12">
        <v>310.19499999999999</v>
      </c>
      <c r="B12">
        <v>23</v>
      </c>
      <c r="C12">
        <v>32</v>
      </c>
      <c r="F12">
        <v>479.38</v>
      </c>
      <c r="G12">
        <v>46</v>
      </c>
      <c r="H12">
        <v>20</v>
      </c>
    </row>
    <row r="13" spans="1:15" x14ac:dyDescent="0.25">
      <c r="A13">
        <v>371.48</v>
      </c>
      <c r="B13">
        <v>33</v>
      </c>
      <c r="C13">
        <v>46</v>
      </c>
      <c r="F13">
        <v>474.59050000000002</v>
      </c>
      <c r="G13">
        <v>43</v>
      </c>
      <c r="H13">
        <v>15</v>
      </c>
    </row>
    <row r="14" spans="1:15" x14ac:dyDescent="0.25">
      <c r="A14">
        <v>375.53888888900002</v>
      </c>
      <c r="B14">
        <v>33</v>
      </c>
      <c r="C14">
        <v>43</v>
      </c>
      <c r="F14">
        <v>384.69</v>
      </c>
      <c r="G14">
        <v>38</v>
      </c>
      <c r="H14">
        <v>17</v>
      </c>
    </row>
    <row r="15" spans="1:15" x14ac:dyDescent="0.25">
      <c r="B15">
        <v>46</v>
      </c>
      <c r="C15">
        <v>36</v>
      </c>
      <c r="G15">
        <v>48</v>
      </c>
      <c r="H15">
        <v>15</v>
      </c>
    </row>
    <row r="16" spans="1:15" x14ac:dyDescent="0.25">
      <c r="B16">
        <v>35</v>
      </c>
      <c r="C16">
        <v>37</v>
      </c>
      <c r="F16" t="s">
        <v>67</v>
      </c>
    </row>
    <row r="19" spans="1:3" x14ac:dyDescent="0.25">
      <c r="A19">
        <v>418.90777777800002</v>
      </c>
      <c r="B19" s="11">
        <v>38</v>
      </c>
      <c r="C19">
        <v>20</v>
      </c>
    </row>
    <row r="20" spans="1:3" x14ac:dyDescent="0.25">
      <c r="A20">
        <v>241.40049999999999</v>
      </c>
      <c r="B20" s="11">
        <v>22</v>
      </c>
      <c r="C20">
        <v>21</v>
      </c>
    </row>
    <row r="21" spans="1:3" x14ac:dyDescent="0.25">
      <c r="A21">
        <v>318.20999999999998</v>
      </c>
      <c r="B21" s="11">
        <v>27</v>
      </c>
      <c r="C21">
        <v>33</v>
      </c>
    </row>
    <row r="22" spans="1:3" x14ac:dyDescent="0.25">
      <c r="A22">
        <v>408.00049999999999</v>
      </c>
      <c r="B22" s="11">
        <v>34</v>
      </c>
      <c r="C22">
        <v>53</v>
      </c>
    </row>
    <row r="23" spans="1:3" x14ac:dyDescent="0.25">
      <c r="A23">
        <v>370.8535</v>
      </c>
      <c r="B23" s="11">
        <v>36</v>
      </c>
      <c r="C23">
        <v>44</v>
      </c>
    </row>
    <row r="24" spans="1:3" x14ac:dyDescent="0.25">
      <c r="A24">
        <v>441.995</v>
      </c>
      <c r="B24" s="11">
        <v>36</v>
      </c>
      <c r="C24">
        <v>2</v>
      </c>
    </row>
    <row r="25" spans="1:3" x14ac:dyDescent="0.25">
      <c r="A25">
        <v>375.00049999999999</v>
      </c>
      <c r="B25" s="11">
        <v>29</v>
      </c>
      <c r="C25">
        <v>29</v>
      </c>
    </row>
    <row r="26" spans="1:3" x14ac:dyDescent="0.25">
      <c r="A26">
        <v>365.58</v>
      </c>
      <c r="B26" s="11">
        <v>33</v>
      </c>
      <c r="C26">
        <v>35</v>
      </c>
    </row>
    <row r="27" spans="1:3" x14ac:dyDescent="0.25">
      <c r="A27">
        <v>301.97333333300003</v>
      </c>
      <c r="B27" s="11">
        <v>28</v>
      </c>
      <c r="C27">
        <v>20</v>
      </c>
    </row>
    <row r="28" spans="1:3" x14ac:dyDescent="0.25">
      <c r="B28" s="11">
        <v>32</v>
      </c>
      <c r="C28">
        <v>35</v>
      </c>
    </row>
    <row r="31" spans="1:3" x14ac:dyDescent="0.25">
      <c r="A31">
        <v>477.307777778</v>
      </c>
      <c r="B31">
        <v>35</v>
      </c>
      <c r="C31">
        <v>23</v>
      </c>
    </row>
    <row r="32" spans="1:3" x14ac:dyDescent="0.25">
      <c r="A32">
        <v>325.64999999999998</v>
      </c>
      <c r="B32">
        <v>25</v>
      </c>
      <c r="C32">
        <v>46</v>
      </c>
    </row>
    <row r="33" spans="1:3" x14ac:dyDescent="0.25">
      <c r="A33">
        <v>464.471</v>
      </c>
      <c r="B33">
        <v>33</v>
      </c>
      <c r="C33">
        <v>39</v>
      </c>
    </row>
    <row r="34" spans="1:3" x14ac:dyDescent="0.25">
      <c r="A34">
        <v>512.73500000000001</v>
      </c>
      <c r="B34">
        <v>33</v>
      </c>
      <c r="C34">
        <v>54</v>
      </c>
    </row>
    <row r="35" spans="1:3" x14ac:dyDescent="0.25">
      <c r="A35">
        <v>450.65</v>
      </c>
      <c r="B35">
        <v>34</v>
      </c>
      <c r="C35">
        <v>65</v>
      </c>
    </row>
    <row r="36" spans="1:3" x14ac:dyDescent="0.25">
      <c r="A36">
        <v>572.81500000000005</v>
      </c>
      <c r="B36">
        <v>40</v>
      </c>
      <c r="C36">
        <v>38</v>
      </c>
    </row>
    <row r="37" spans="1:3" x14ac:dyDescent="0.25">
      <c r="A37">
        <v>407.865555556</v>
      </c>
      <c r="B37">
        <v>27</v>
      </c>
      <c r="C37">
        <v>44</v>
      </c>
    </row>
    <row r="38" spans="1:3" x14ac:dyDescent="0.25">
      <c r="B38">
        <v>36</v>
      </c>
      <c r="C38">
        <v>42</v>
      </c>
    </row>
    <row r="39" spans="1:3" x14ac:dyDescent="0.25">
      <c r="A39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opLeftCell="C1" workbookViewId="0">
      <selection activeCell="E29" sqref="E29"/>
    </sheetView>
  </sheetViews>
  <sheetFormatPr defaultRowHeight="15" x14ac:dyDescent="0.25"/>
  <sheetData>
    <row r="1" spans="1:31" x14ac:dyDescent="0.25">
      <c r="A1" t="s">
        <v>70</v>
      </c>
      <c r="B1" t="s">
        <v>75</v>
      </c>
      <c r="D1" t="s">
        <v>72</v>
      </c>
      <c r="N1" t="s">
        <v>73</v>
      </c>
      <c r="X1" t="s">
        <v>74</v>
      </c>
    </row>
    <row r="2" spans="1:31" x14ac:dyDescent="0.25">
      <c r="C2" t="s">
        <v>60</v>
      </c>
      <c r="D2" t="s">
        <v>4</v>
      </c>
      <c r="E2" t="s">
        <v>42</v>
      </c>
      <c r="F2" t="s">
        <v>46</v>
      </c>
      <c r="G2" t="s">
        <v>45</v>
      </c>
      <c r="H2" t="s">
        <v>77</v>
      </c>
      <c r="I2" t="s">
        <v>69</v>
      </c>
      <c r="J2" t="s">
        <v>51</v>
      </c>
      <c r="M2" t="s">
        <v>60</v>
      </c>
      <c r="N2" t="s">
        <v>4</v>
      </c>
      <c r="O2" t="s">
        <v>42</v>
      </c>
      <c r="P2" t="s">
        <v>46</v>
      </c>
      <c r="Q2" t="s">
        <v>45</v>
      </c>
      <c r="R2" t="s">
        <v>77</v>
      </c>
      <c r="S2" t="s">
        <v>69</v>
      </c>
      <c r="T2" t="s">
        <v>51</v>
      </c>
      <c r="W2" t="s">
        <v>60</v>
      </c>
      <c r="X2" t="s">
        <v>4</v>
      </c>
      <c r="Y2" t="s">
        <v>42</v>
      </c>
      <c r="Z2" t="s">
        <v>46</v>
      </c>
      <c r="AA2" t="s">
        <v>45</v>
      </c>
      <c r="AB2" t="s">
        <v>77</v>
      </c>
      <c r="AC2" t="s">
        <v>69</v>
      </c>
      <c r="AD2" t="s">
        <v>51</v>
      </c>
    </row>
    <row r="3" spans="1:31" x14ac:dyDescent="0.25">
      <c r="B3">
        <v>2001</v>
      </c>
      <c r="C3">
        <v>174</v>
      </c>
      <c r="D3">
        <v>130</v>
      </c>
      <c r="E3">
        <v>136</v>
      </c>
      <c r="F3">
        <v>291</v>
      </c>
      <c r="G3">
        <v>74.59</v>
      </c>
      <c r="H3" t="s">
        <v>47</v>
      </c>
      <c r="I3">
        <v>21.716999999999999</v>
      </c>
      <c r="J3">
        <v>278</v>
      </c>
      <c r="K3">
        <v>38</v>
      </c>
      <c r="M3">
        <v>176</v>
      </c>
      <c r="N3">
        <v>131</v>
      </c>
      <c r="O3">
        <v>138</v>
      </c>
      <c r="P3">
        <v>295</v>
      </c>
      <c r="Q3" t="s">
        <v>47</v>
      </c>
      <c r="R3" t="s">
        <v>47</v>
      </c>
      <c r="S3" t="s">
        <v>47</v>
      </c>
      <c r="T3">
        <v>275</v>
      </c>
      <c r="U3">
        <v>38</v>
      </c>
      <c r="W3">
        <v>176</v>
      </c>
      <c r="X3">
        <v>134</v>
      </c>
      <c r="Y3">
        <v>141</v>
      </c>
      <c r="Z3">
        <v>302</v>
      </c>
      <c r="AA3" t="s">
        <v>47</v>
      </c>
      <c r="AB3" t="s">
        <v>47</v>
      </c>
      <c r="AC3">
        <v>24.7</v>
      </c>
      <c r="AD3">
        <v>279</v>
      </c>
      <c r="AE3">
        <v>35</v>
      </c>
    </row>
    <row r="4" spans="1:31" x14ac:dyDescent="0.25">
      <c r="B4">
        <v>2002</v>
      </c>
      <c r="C4">
        <v>169</v>
      </c>
      <c r="D4">
        <v>129</v>
      </c>
      <c r="E4">
        <v>138</v>
      </c>
      <c r="F4">
        <v>308</v>
      </c>
      <c r="G4">
        <v>135.655</v>
      </c>
      <c r="H4">
        <v>138.45775</v>
      </c>
      <c r="I4">
        <v>7.62</v>
      </c>
      <c r="J4">
        <v>266</v>
      </c>
      <c r="K4">
        <v>31</v>
      </c>
    </row>
    <row r="5" spans="1:31" x14ac:dyDescent="0.25">
      <c r="B5">
        <v>2003</v>
      </c>
      <c r="C5">
        <v>171</v>
      </c>
      <c r="D5">
        <v>135</v>
      </c>
      <c r="E5">
        <v>147</v>
      </c>
      <c r="F5">
        <v>300</v>
      </c>
      <c r="G5">
        <v>94.224999999999994</v>
      </c>
      <c r="H5">
        <v>99.924999999999997</v>
      </c>
      <c r="I5">
        <v>18.795999999999999</v>
      </c>
      <c r="J5">
        <v>271</v>
      </c>
      <c r="K5">
        <v>24</v>
      </c>
      <c r="M5">
        <v>167</v>
      </c>
      <c r="N5">
        <v>134</v>
      </c>
      <c r="O5">
        <v>145</v>
      </c>
      <c r="P5">
        <v>296</v>
      </c>
      <c r="Q5">
        <v>89.97</v>
      </c>
      <c r="R5">
        <v>115.005</v>
      </c>
      <c r="S5">
        <v>13.715999999999999</v>
      </c>
      <c r="T5">
        <v>275</v>
      </c>
      <c r="U5">
        <v>22</v>
      </c>
      <c r="W5">
        <v>167</v>
      </c>
      <c r="X5">
        <v>133</v>
      </c>
      <c r="Y5">
        <v>142</v>
      </c>
      <c r="Z5">
        <v>286</v>
      </c>
      <c r="AA5">
        <v>84.055000000000007</v>
      </c>
      <c r="AB5">
        <v>116.43</v>
      </c>
      <c r="AC5">
        <v>51.4</v>
      </c>
      <c r="AD5">
        <v>240</v>
      </c>
      <c r="AE5">
        <v>25</v>
      </c>
    </row>
    <row r="6" spans="1:31" x14ac:dyDescent="0.25">
      <c r="B6">
        <v>2004</v>
      </c>
      <c r="C6">
        <v>172</v>
      </c>
      <c r="D6">
        <v>123</v>
      </c>
      <c r="E6">
        <v>133</v>
      </c>
      <c r="F6">
        <v>288</v>
      </c>
      <c r="G6">
        <v>100.33499999999999</v>
      </c>
      <c r="H6">
        <v>100.21</v>
      </c>
      <c r="I6">
        <v>34.29</v>
      </c>
      <c r="J6">
        <v>259</v>
      </c>
      <c r="K6">
        <v>39</v>
      </c>
    </row>
    <row r="7" spans="1:31" x14ac:dyDescent="0.25">
      <c r="B7">
        <v>2005</v>
      </c>
      <c r="C7">
        <v>164</v>
      </c>
      <c r="D7">
        <v>124</v>
      </c>
      <c r="E7">
        <v>137</v>
      </c>
      <c r="F7">
        <v>286</v>
      </c>
      <c r="G7">
        <v>91.995000000000005</v>
      </c>
      <c r="H7">
        <v>98.032499999999999</v>
      </c>
      <c r="I7">
        <v>51.561999999999998</v>
      </c>
      <c r="J7">
        <v>246</v>
      </c>
      <c r="K7">
        <v>27</v>
      </c>
      <c r="M7">
        <v>161</v>
      </c>
      <c r="N7">
        <v>122</v>
      </c>
      <c r="O7">
        <v>134</v>
      </c>
      <c r="P7">
        <v>290</v>
      </c>
      <c r="Q7">
        <v>89.5</v>
      </c>
      <c r="R7">
        <v>107.47024999999999</v>
      </c>
      <c r="S7">
        <v>59.182000000000002</v>
      </c>
      <c r="T7">
        <v>257</v>
      </c>
      <c r="U7">
        <v>27</v>
      </c>
      <c r="W7">
        <v>164</v>
      </c>
      <c r="X7">
        <v>116</v>
      </c>
      <c r="Y7">
        <v>131</v>
      </c>
      <c r="Z7">
        <v>290</v>
      </c>
      <c r="AA7">
        <v>88.855000000000004</v>
      </c>
      <c r="AB7">
        <v>102.71250000000001</v>
      </c>
      <c r="AC7">
        <v>145.6</v>
      </c>
      <c r="AD7">
        <v>251</v>
      </c>
      <c r="AE7">
        <v>33</v>
      </c>
    </row>
    <row r="8" spans="1:31" x14ac:dyDescent="0.25">
      <c r="B8">
        <v>2006</v>
      </c>
      <c r="C8">
        <v>164</v>
      </c>
      <c r="D8">
        <v>125</v>
      </c>
      <c r="E8">
        <v>136</v>
      </c>
      <c r="F8">
        <v>278</v>
      </c>
      <c r="G8">
        <v>143.83500000000001</v>
      </c>
      <c r="H8">
        <v>158.6925</v>
      </c>
      <c r="I8">
        <v>9.3979999999999997</v>
      </c>
      <c r="J8">
        <v>263</v>
      </c>
      <c r="K8">
        <v>28</v>
      </c>
    </row>
    <row r="9" spans="1:31" x14ac:dyDescent="0.25">
      <c r="B9">
        <v>2007</v>
      </c>
      <c r="C9">
        <v>156</v>
      </c>
      <c r="D9">
        <v>121</v>
      </c>
      <c r="E9">
        <v>130</v>
      </c>
      <c r="F9">
        <v>309</v>
      </c>
      <c r="G9">
        <v>99.015000000000001</v>
      </c>
      <c r="H9">
        <v>109.3125</v>
      </c>
      <c r="I9">
        <v>27.686</v>
      </c>
      <c r="J9">
        <v>257</v>
      </c>
      <c r="K9">
        <v>26</v>
      </c>
      <c r="M9">
        <v>165</v>
      </c>
      <c r="N9">
        <v>122</v>
      </c>
      <c r="O9">
        <v>131</v>
      </c>
      <c r="P9">
        <v>309</v>
      </c>
      <c r="Q9">
        <v>98.055499999999995</v>
      </c>
      <c r="R9">
        <v>99.907499999999999</v>
      </c>
      <c r="S9">
        <v>31.495999999999999</v>
      </c>
      <c r="T9">
        <v>256</v>
      </c>
      <c r="U9">
        <v>34</v>
      </c>
      <c r="W9">
        <v>166</v>
      </c>
      <c r="X9">
        <v>122</v>
      </c>
      <c r="Y9">
        <v>133</v>
      </c>
      <c r="Z9">
        <v>304</v>
      </c>
      <c r="AA9">
        <v>97.545000000000002</v>
      </c>
      <c r="AB9">
        <v>106.3475</v>
      </c>
      <c r="AC9">
        <v>122.866</v>
      </c>
      <c r="AD9">
        <v>250</v>
      </c>
      <c r="AE9">
        <v>33</v>
      </c>
    </row>
    <row r="10" spans="1:31" x14ac:dyDescent="0.25">
      <c r="B10">
        <v>2008</v>
      </c>
      <c r="C10">
        <v>163</v>
      </c>
      <c r="D10">
        <v>119</v>
      </c>
      <c r="E10">
        <v>129</v>
      </c>
      <c r="F10">
        <v>322</v>
      </c>
      <c r="G10">
        <v>107.69750000000001</v>
      </c>
      <c r="H10">
        <v>122.01425</v>
      </c>
      <c r="I10">
        <v>20.574000000000002</v>
      </c>
      <c r="J10">
        <v>273</v>
      </c>
      <c r="K10">
        <v>34</v>
      </c>
    </row>
    <row r="11" spans="1:31" x14ac:dyDescent="0.25">
      <c r="B11">
        <v>2009</v>
      </c>
      <c r="C11">
        <v>161</v>
      </c>
      <c r="D11">
        <v>110</v>
      </c>
      <c r="E11">
        <v>125</v>
      </c>
      <c r="F11">
        <v>313</v>
      </c>
      <c r="G11">
        <v>100.215</v>
      </c>
      <c r="H11">
        <v>115.63249999999999</v>
      </c>
      <c r="I11">
        <v>11.683999999999999</v>
      </c>
      <c r="J11">
        <v>266</v>
      </c>
      <c r="K11">
        <v>36</v>
      </c>
      <c r="M11">
        <v>162</v>
      </c>
      <c r="N11">
        <v>111</v>
      </c>
      <c r="O11">
        <v>126</v>
      </c>
      <c r="P11">
        <v>314</v>
      </c>
      <c r="Q11">
        <v>98</v>
      </c>
      <c r="R11">
        <v>114.35250000000001</v>
      </c>
      <c r="S11">
        <v>9.9060000000000006</v>
      </c>
      <c r="T11">
        <v>270</v>
      </c>
      <c r="U11">
        <v>36</v>
      </c>
      <c r="W11">
        <v>161</v>
      </c>
      <c r="X11">
        <v>112</v>
      </c>
      <c r="Y11">
        <v>127</v>
      </c>
      <c r="Z11">
        <v>315</v>
      </c>
      <c r="AA11">
        <v>98.045000000000002</v>
      </c>
      <c r="AB11">
        <v>106.53775</v>
      </c>
      <c r="AC11">
        <v>103.2</v>
      </c>
      <c r="AD11">
        <v>250</v>
      </c>
      <c r="AE11">
        <v>34</v>
      </c>
    </row>
    <row r="12" spans="1:31" x14ac:dyDescent="0.25">
      <c r="B12">
        <v>2010</v>
      </c>
      <c r="C12">
        <v>167</v>
      </c>
      <c r="D12">
        <v>109</v>
      </c>
      <c r="E12">
        <v>124</v>
      </c>
      <c r="F12">
        <v>264</v>
      </c>
      <c r="G12">
        <v>119.705</v>
      </c>
      <c r="H12">
        <v>137.14275000000001</v>
      </c>
      <c r="I12">
        <v>21.59</v>
      </c>
      <c r="J12">
        <v>253</v>
      </c>
      <c r="K12">
        <v>43</v>
      </c>
      <c r="M12">
        <v>169</v>
      </c>
      <c r="N12">
        <v>110</v>
      </c>
      <c r="O12">
        <v>133</v>
      </c>
      <c r="P12">
        <v>259</v>
      </c>
      <c r="Q12">
        <v>114.705</v>
      </c>
      <c r="R12">
        <v>110.935</v>
      </c>
      <c r="S12">
        <v>25.146000000000001</v>
      </c>
      <c r="T12">
        <v>257</v>
      </c>
      <c r="U12">
        <v>36</v>
      </c>
    </row>
    <row r="13" spans="1:31" x14ac:dyDescent="0.25">
      <c r="B13">
        <v>2011</v>
      </c>
      <c r="C13">
        <v>169</v>
      </c>
      <c r="D13">
        <v>138</v>
      </c>
      <c r="E13">
        <v>146</v>
      </c>
      <c r="F13">
        <v>299</v>
      </c>
      <c r="G13">
        <v>116.965</v>
      </c>
      <c r="H13">
        <v>121.1275</v>
      </c>
      <c r="I13">
        <v>21.082000000000001</v>
      </c>
      <c r="J13">
        <v>267</v>
      </c>
      <c r="K13">
        <v>23</v>
      </c>
      <c r="M13">
        <v>175</v>
      </c>
      <c r="N13">
        <v>138</v>
      </c>
      <c r="O13">
        <v>146</v>
      </c>
      <c r="P13">
        <v>299</v>
      </c>
      <c r="Q13">
        <v>114.675</v>
      </c>
      <c r="R13">
        <v>117.4825</v>
      </c>
      <c r="S13">
        <v>21.082000000000001</v>
      </c>
      <c r="T13">
        <v>270</v>
      </c>
      <c r="U13">
        <v>29</v>
      </c>
      <c r="W13">
        <v>173</v>
      </c>
      <c r="X13">
        <v>122</v>
      </c>
      <c r="Y13">
        <v>133</v>
      </c>
      <c r="Z13">
        <v>291</v>
      </c>
      <c r="AA13">
        <v>119.22</v>
      </c>
      <c r="AB13">
        <v>103.26775000000001</v>
      </c>
      <c r="AC13">
        <v>172.9</v>
      </c>
      <c r="AD13">
        <v>253</v>
      </c>
      <c r="AE13">
        <v>40</v>
      </c>
    </row>
    <row r="14" spans="1:31" x14ac:dyDescent="0.25">
      <c r="B14">
        <v>2012</v>
      </c>
      <c r="C14">
        <v>155</v>
      </c>
      <c r="D14">
        <v>114</v>
      </c>
      <c r="E14">
        <v>122</v>
      </c>
      <c r="F14">
        <v>283</v>
      </c>
      <c r="G14">
        <v>93.15</v>
      </c>
      <c r="H14">
        <v>112.61499999999999</v>
      </c>
      <c r="I14">
        <v>15.494</v>
      </c>
      <c r="J14">
        <v>237</v>
      </c>
      <c r="K14">
        <v>33</v>
      </c>
      <c r="M14">
        <v>156</v>
      </c>
      <c r="N14">
        <v>115</v>
      </c>
      <c r="O14">
        <v>123</v>
      </c>
      <c r="P14">
        <v>282</v>
      </c>
      <c r="Q14">
        <v>90.075000000000003</v>
      </c>
      <c r="R14">
        <v>119.39749999999999</v>
      </c>
      <c r="S14">
        <v>18.033999999999999</v>
      </c>
      <c r="T14">
        <v>247</v>
      </c>
      <c r="U14">
        <v>33</v>
      </c>
    </row>
    <row r="15" spans="1:31" x14ac:dyDescent="0.25">
      <c r="B15">
        <v>2013</v>
      </c>
      <c r="C15">
        <v>167</v>
      </c>
      <c r="D15">
        <v>119</v>
      </c>
      <c r="E15">
        <v>134</v>
      </c>
      <c r="F15">
        <v>295</v>
      </c>
      <c r="G15">
        <v>59.015000000000001</v>
      </c>
      <c r="H15">
        <v>66.650000000000006</v>
      </c>
      <c r="I15">
        <v>76.962000000000003</v>
      </c>
      <c r="J15">
        <v>252</v>
      </c>
      <c r="K15">
        <v>33</v>
      </c>
      <c r="M15">
        <v>163</v>
      </c>
      <c r="N15">
        <v>120</v>
      </c>
      <c r="O15">
        <v>135</v>
      </c>
      <c r="P15">
        <v>295</v>
      </c>
      <c r="Q15">
        <v>58.744999999999997</v>
      </c>
      <c r="R15">
        <v>67.197500000000005</v>
      </c>
      <c r="S15">
        <v>73.914000000000001</v>
      </c>
      <c r="T15">
        <v>275</v>
      </c>
      <c r="U15">
        <v>28</v>
      </c>
      <c r="W15">
        <v>168</v>
      </c>
      <c r="X15">
        <v>133</v>
      </c>
      <c r="Y15">
        <v>141</v>
      </c>
      <c r="Z15">
        <v>294</v>
      </c>
      <c r="AA15">
        <v>60.174999999999997</v>
      </c>
      <c r="AB15">
        <v>59.3675</v>
      </c>
      <c r="AC15">
        <v>75.099999999999994</v>
      </c>
      <c r="AD15">
        <v>250</v>
      </c>
      <c r="AE15">
        <v>27</v>
      </c>
    </row>
    <row r="16" spans="1:31" x14ac:dyDescent="0.25">
      <c r="B16">
        <v>2014</v>
      </c>
      <c r="C16">
        <v>173</v>
      </c>
      <c r="D16">
        <v>111</v>
      </c>
      <c r="E16">
        <v>127</v>
      </c>
      <c r="F16">
        <v>301</v>
      </c>
      <c r="G16">
        <v>0</v>
      </c>
      <c r="H16">
        <v>0</v>
      </c>
      <c r="I16">
        <v>0</v>
      </c>
      <c r="J16">
        <v>265</v>
      </c>
      <c r="K16">
        <v>46</v>
      </c>
    </row>
    <row r="17" spans="1:31" x14ac:dyDescent="0.25">
      <c r="B17">
        <v>2015</v>
      </c>
      <c r="C17">
        <v>167</v>
      </c>
      <c r="D17">
        <v>120</v>
      </c>
      <c r="E17">
        <v>132</v>
      </c>
      <c r="F17">
        <v>299</v>
      </c>
      <c r="G17">
        <v>0</v>
      </c>
      <c r="H17">
        <v>0</v>
      </c>
      <c r="I17">
        <v>0</v>
      </c>
      <c r="J17">
        <v>262</v>
      </c>
      <c r="K17">
        <v>35</v>
      </c>
      <c r="M17">
        <v>164</v>
      </c>
      <c r="N17">
        <v>119</v>
      </c>
      <c r="O17">
        <v>132</v>
      </c>
      <c r="P17">
        <v>300</v>
      </c>
      <c r="Q17">
        <v>0</v>
      </c>
      <c r="R17">
        <v>0</v>
      </c>
      <c r="S17">
        <v>0</v>
      </c>
      <c r="T17">
        <v>265</v>
      </c>
      <c r="U17">
        <v>32</v>
      </c>
      <c r="W17">
        <v>169</v>
      </c>
      <c r="X17">
        <v>120</v>
      </c>
      <c r="Y17">
        <v>133</v>
      </c>
      <c r="Z17">
        <v>301</v>
      </c>
      <c r="AA17">
        <v>0</v>
      </c>
      <c r="AB17">
        <v>0</v>
      </c>
      <c r="AC17">
        <v>0</v>
      </c>
      <c r="AD17">
        <v>259</v>
      </c>
      <c r="AE17">
        <v>36</v>
      </c>
    </row>
    <row r="19" spans="1:31" x14ac:dyDescent="0.25">
      <c r="C19" s="9">
        <v>155</v>
      </c>
      <c r="E19">
        <v>122</v>
      </c>
      <c r="F19">
        <v>264</v>
      </c>
      <c r="J19">
        <v>237</v>
      </c>
      <c r="M19">
        <v>156</v>
      </c>
      <c r="O19">
        <v>123</v>
      </c>
      <c r="W19">
        <v>161</v>
      </c>
      <c r="Y19">
        <v>127</v>
      </c>
    </row>
    <row r="20" spans="1:31" x14ac:dyDescent="0.25">
      <c r="C20">
        <v>174</v>
      </c>
      <c r="E20" s="9">
        <v>147</v>
      </c>
      <c r="F20">
        <v>322</v>
      </c>
      <c r="J20">
        <v>278</v>
      </c>
      <c r="M20">
        <v>176</v>
      </c>
      <c r="O20">
        <v>146</v>
      </c>
      <c r="W20">
        <v>176</v>
      </c>
      <c r="Y20">
        <v>142</v>
      </c>
    </row>
    <row r="21" spans="1:31" x14ac:dyDescent="0.25">
      <c r="A21" t="s">
        <v>71</v>
      </c>
      <c r="B21" t="s">
        <v>76</v>
      </c>
    </row>
    <row r="22" spans="1:31" x14ac:dyDescent="0.25">
      <c r="N22" t="s">
        <v>73</v>
      </c>
      <c r="X22" t="s">
        <v>74</v>
      </c>
    </row>
    <row r="23" spans="1:31" x14ac:dyDescent="0.25">
      <c r="M23" t="s">
        <v>60</v>
      </c>
      <c r="N23" t="s">
        <v>4</v>
      </c>
      <c r="O23" t="s">
        <v>42</v>
      </c>
      <c r="P23" t="s">
        <v>46</v>
      </c>
      <c r="Q23" t="s">
        <v>45</v>
      </c>
      <c r="R23" t="s">
        <v>77</v>
      </c>
      <c r="S23" t="s">
        <v>69</v>
      </c>
      <c r="T23" t="s">
        <v>51</v>
      </c>
      <c r="W23" t="s">
        <v>60</v>
      </c>
      <c r="X23" t="s">
        <v>4</v>
      </c>
      <c r="Y23" t="s">
        <v>42</v>
      </c>
      <c r="Z23" t="s">
        <v>46</v>
      </c>
      <c r="AA23" t="s">
        <v>45</v>
      </c>
      <c r="AB23" t="s">
        <v>77</v>
      </c>
      <c r="AC23" t="s">
        <v>69</v>
      </c>
      <c r="AD23" t="s">
        <v>51</v>
      </c>
    </row>
    <row r="24" spans="1:31" x14ac:dyDescent="0.25">
      <c r="L24">
        <v>2001</v>
      </c>
    </row>
    <row r="25" spans="1:31" x14ac:dyDescent="0.25">
      <c r="L25">
        <v>2002</v>
      </c>
      <c r="M25">
        <v>186</v>
      </c>
      <c r="N25">
        <v>140</v>
      </c>
      <c r="O25">
        <v>148</v>
      </c>
      <c r="P25">
        <v>280</v>
      </c>
      <c r="Q25">
        <v>245.41</v>
      </c>
      <c r="R25">
        <v>269.23500000000001</v>
      </c>
      <c r="S25">
        <v>13.836</v>
      </c>
      <c r="T25">
        <v>264</v>
      </c>
      <c r="U25">
        <v>38</v>
      </c>
      <c r="W25">
        <v>188</v>
      </c>
      <c r="X25">
        <v>140</v>
      </c>
      <c r="Y25">
        <v>148</v>
      </c>
      <c r="Z25">
        <v>282</v>
      </c>
      <c r="AA25">
        <v>247.82</v>
      </c>
      <c r="AB25">
        <v>272.69499999999999</v>
      </c>
      <c r="AC25">
        <v>43.8</v>
      </c>
      <c r="AD25">
        <v>262</v>
      </c>
      <c r="AE25">
        <v>40</v>
      </c>
    </row>
    <row r="26" spans="1:31" x14ac:dyDescent="0.25">
      <c r="L26">
        <v>2003</v>
      </c>
    </row>
    <row r="27" spans="1:31" x14ac:dyDescent="0.25">
      <c r="L27">
        <v>2004</v>
      </c>
      <c r="M27">
        <v>193</v>
      </c>
      <c r="N27">
        <v>153</v>
      </c>
      <c r="O27">
        <v>159</v>
      </c>
      <c r="P27">
        <v>291</v>
      </c>
      <c r="Q27">
        <v>199.13499999999999</v>
      </c>
      <c r="R27">
        <v>222.50024999999999</v>
      </c>
      <c r="S27">
        <v>80.513999999999996</v>
      </c>
      <c r="T27">
        <v>271</v>
      </c>
      <c r="U27">
        <v>34</v>
      </c>
      <c r="W27">
        <v>191</v>
      </c>
      <c r="X27">
        <v>153</v>
      </c>
      <c r="Y27">
        <v>159</v>
      </c>
      <c r="Z27">
        <v>284</v>
      </c>
      <c r="AA27">
        <v>199.23500000000001</v>
      </c>
      <c r="AB27">
        <v>230.93275</v>
      </c>
      <c r="AC27">
        <v>117.4</v>
      </c>
      <c r="AD27">
        <v>263</v>
      </c>
      <c r="AE27">
        <v>32</v>
      </c>
    </row>
    <row r="28" spans="1:31" x14ac:dyDescent="0.25">
      <c r="D28">
        <v>115.005</v>
      </c>
      <c r="E28">
        <v>13.715999999999999</v>
      </c>
      <c r="F28">
        <v>22</v>
      </c>
      <c r="L28">
        <v>2005</v>
      </c>
    </row>
    <row r="29" spans="1:31" x14ac:dyDescent="0.25">
      <c r="D29">
        <v>107.47024999999999</v>
      </c>
      <c r="E29">
        <v>59.182000000000002</v>
      </c>
      <c r="F29">
        <v>27</v>
      </c>
      <c r="L29">
        <v>2006</v>
      </c>
      <c r="M29">
        <v>183</v>
      </c>
      <c r="N29">
        <v>132</v>
      </c>
      <c r="O29">
        <v>143</v>
      </c>
      <c r="P29">
        <v>278</v>
      </c>
      <c r="Q29">
        <v>221.00550000000001</v>
      </c>
      <c r="R29">
        <v>268.55</v>
      </c>
      <c r="S29">
        <v>42.362000000000002</v>
      </c>
      <c r="T29">
        <v>260</v>
      </c>
      <c r="U29">
        <v>40</v>
      </c>
      <c r="W29">
        <v>185</v>
      </c>
      <c r="X29">
        <v>131</v>
      </c>
      <c r="Y29">
        <v>142</v>
      </c>
      <c r="Z29">
        <v>281</v>
      </c>
      <c r="AA29">
        <v>222.89500000000001</v>
      </c>
      <c r="AB29">
        <v>266.77999999999997</v>
      </c>
      <c r="AC29">
        <v>77.900000000000006</v>
      </c>
      <c r="AD29">
        <v>262</v>
      </c>
      <c r="AE29">
        <v>43</v>
      </c>
    </row>
    <row r="30" spans="1:31" x14ac:dyDescent="0.25">
      <c r="D30">
        <v>99.907499999999999</v>
      </c>
      <c r="E30">
        <v>31.495999999999999</v>
      </c>
      <c r="F30">
        <v>34</v>
      </c>
      <c r="L30">
        <v>2007</v>
      </c>
    </row>
    <row r="31" spans="1:31" x14ac:dyDescent="0.25">
      <c r="D31">
        <v>114.35250000000001</v>
      </c>
      <c r="E31">
        <v>9.9060000000000006</v>
      </c>
      <c r="F31">
        <v>36</v>
      </c>
      <c r="L31">
        <v>2008</v>
      </c>
      <c r="M31">
        <v>190</v>
      </c>
      <c r="N31">
        <v>135</v>
      </c>
      <c r="O31">
        <v>145</v>
      </c>
      <c r="P31">
        <v>282</v>
      </c>
      <c r="Q31">
        <v>216.22049999999999</v>
      </c>
      <c r="R31">
        <v>232.32575</v>
      </c>
      <c r="S31">
        <v>185.42</v>
      </c>
      <c r="T31">
        <v>267</v>
      </c>
      <c r="U31">
        <v>45</v>
      </c>
      <c r="W31">
        <v>191</v>
      </c>
      <c r="X31">
        <v>134</v>
      </c>
      <c r="Y31">
        <v>145</v>
      </c>
      <c r="Z31">
        <v>281</v>
      </c>
      <c r="AA31">
        <v>217.65</v>
      </c>
      <c r="AB31">
        <v>237.91749999999999</v>
      </c>
      <c r="AC31">
        <v>351.6</v>
      </c>
      <c r="AD31">
        <v>261</v>
      </c>
      <c r="AE31">
        <v>46</v>
      </c>
    </row>
    <row r="32" spans="1:31" x14ac:dyDescent="0.25">
      <c r="D32">
        <v>110.935</v>
      </c>
      <c r="E32">
        <v>25.146000000000001</v>
      </c>
      <c r="F32">
        <v>36</v>
      </c>
      <c r="L32">
        <v>2009</v>
      </c>
    </row>
    <row r="33" spans="4:31" x14ac:dyDescent="0.25">
      <c r="D33">
        <v>117.4825</v>
      </c>
      <c r="E33">
        <v>21.082000000000001</v>
      </c>
      <c r="F33">
        <v>29</v>
      </c>
      <c r="L33">
        <v>2010</v>
      </c>
      <c r="W33">
        <v>190</v>
      </c>
      <c r="X33">
        <v>139</v>
      </c>
      <c r="Y33">
        <v>147</v>
      </c>
      <c r="Z33">
        <v>279</v>
      </c>
      <c r="AA33">
        <v>237.57550000000001</v>
      </c>
      <c r="AB33">
        <v>260.64249999999998</v>
      </c>
      <c r="AC33">
        <v>231</v>
      </c>
      <c r="AD33">
        <v>264</v>
      </c>
      <c r="AE33">
        <v>43</v>
      </c>
    </row>
    <row r="34" spans="4:31" x14ac:dyDescent="0.25">
      <c r="D34">
        <v>119.39749999999999</v>
      </c>
      <c r="E34">
        <v>18.033999999999999</v>
      </c>
      <c r="F34">
        <v>33</v>
      </c>
      <c r="L34">
        <v>2011</v>
      </c>
    </row>
    <row r="35" spans="4:31" x14ac:dyDescent="0.25">
      <c r="D35">
        <v>67.197500000000005</v>
      </c>
      <c r="E35">
        <v>73.914000000000001</v>
      </c>
      <c r="F35">
        <v>28</v>
      </c>
      <c r="L35">
        <v>2012</v>
      </c>
      <c r="W35">
        <v>179</v>
      </c>
      <c r="X35">
        <v>135</v>
      </c>
      <c r="Y35">
        <v>141</v>
      </c>
      <c r="Z35">
        <v>274</v>
      </c>
      <c r="AA35">
        <v>232.97499999999999</v>
      </c>
      <c r="AB35">
        <v>252.66499999999999</v>
      </c>
      <c r="AC35">
        <v>134.4</v>
      </c>
      <c r="AD35">
        <v>257</v>
      </c>
      <c r="AE35">
        <v>38</v>
      </c>
    </row>
    <row r="36" spans="4:31" x14ac:dyDescent="0.25">
      <c r="L36">
        <v>2013</v>
      </c>
    </row>
    <row r="37" spans="4:31" x14ac:dyDescent="0.25">
      <c r="L37">
        <v>2014</v>
      </c>
      <c r="M37">
        <v>189</v>
      </c>
      <c r="N37">
        <v>140</v>
      </c>
      <c r="O37">
        <v>146</v>
      </c>
      <c r="P37">
        <v>283</v>
      </c>
      <c r="Q37">
        <v>0</v>
      </c>
      <c r="R37">
        <v>0</v>
      </c>
      <c r="S37">
        <v>0</v>
      </c>
      <c r="T37">
        <v>266</v>
      </c>
      <c r="U37">
        <v>43</v>
      </c>
      <c r="W37">
        <v>194</v>
      </c>
      <c r="X37">
        <v>139</v>
      </c>
      <c r="Y37">
        <v>146</v>
      </c>
      <c r="Z37">
        <v>281</v>
      </c>
      <c r="AA37">
        <v>0</v>
      </c>
      <c r="AB37">
        <v>0</v>
      </c>
      <c r="AC37">
        <v>0</v>
      </c>
      <c r="AD37">
        <v>266</v>
      </c>
      <c r="AE37">
        <v>48</v>
      </c>
    </row>
    <row r="38" spans="4:31" x14ac:dyDescent="0.25">
      <c r="L38">
        <v>2015</v>
      </c>
    </row>
    <row r="39" spans="4:31" x14ac:dyDescent="0.25">
      <c r="M39">
        <v>183</v>
      </c>
      <c r="O39">
        <v>143</v>
      </c>
      <c r="W39" s="9">
        <v>179</v>
      </c>
      <c r="Y39">
        <v>141</v>
      </c>
    </row>
    <row r="40" spans="4:31" x14ac:dyDescent="0.25">
      <c r="M40">
        <v>193</v>
      </c>
      <c r="O40">
        <v>159</v>
      </c>
      <c r="W40">
        <v>194</v>
      </c>
      <c r="Y40" s="9">
        <v>159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crop_info</vt:lpstr>
      <vt:lpstr>NE1</vt:lpstr>
      <vt:lpstr>NE2</vt:lpstr>
      <vt:lpstr>NE3</vt:lpstr>
      <vt:lpstr>GDD_Precip</vt:lpstr>
      <vt:lpstr>Averages</vt:lpstr>
      <vt:lpstr>Fixed_interval_GDD_Precip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Bandaru</dc:creator>
  <cp:lastModifiedBy>Koutilya PNVR</cp:lastModifiedBy>
  <dcterms:created xsi:type="dcterms:W3CDTF">2017-06-02T15:31:36Z</dcterms:created>
  <dcterms:modified xsi:type="dcterms:W3CDTF">2017-08-19T22:03:47Z</dcterms:modified>
</cp:coreProperties>
</file>