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defaultThemeVersion="166925"/>
  <mc:AlternateContent xmlns:mc="http://schemas.openxmlformats.org/markup-compatibility/2006">
    <mc:Choice Requires="x15">
      <x15ac:absPath xmlns:x15ac="http://schemas.microsoft.com/office/spreadsheetml/2010/11/ac" url="/Users/feleshiawest/Desktop/"/>
    </mc:Choice>
  </mc:AlternateContent>
  <xr:revisionPtr revIDLastSave="0" documentId="13_ncr:1_{365C8832-24AE-B844-BE18-5FCD81A9D086}" xr6:coauthVersionLast="36" xr6:coauthVersionMax="45" xr10:uidLastSave="{00000000-0000-0000-0000-000000000000}"/>
  <bookViews>
    <workbookView xWindow="0" yWindow="460" windowWidth="15420" windowHeight="12120" activeTab="3" xr2:uid="{00000000-000D-0000-FFFF-FFFF00000000}"/>
  </bookViews>
  <sheets>
    <sheet name="Documentation" sheetId="13" r:id="rId1"/>
    <sheet name="Sales Projections" sheetId="14" r:id="rId2"/>
    <sheet name="Cost Estimates" sheetId="16" r:id="rId3"/>
    <sheet name="Profit Projections" sheetId="15"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6" i="15" l="1"/>
  <c r="H17" i="15" s="1"/>
  <c r="D16" i="15"/>
  <c r="D17" i="15" s="1"/>
  <c r="H15" i="15"/>
  <c r="G15" i="15"/>
  <c r="G16" i="15" s="1"/>
  <c r="G17" i="15" s="1"/>
  <c r="D15" i="15"/>
  <c r="C15" i="15"/>
  <c r="C16" i="15" s="1"/>
  <c r="C17" i="15" s="1"/>
  <c r="H14" i="15"/>
  <c r="G14" i="15"/>
  <c r="F14" i="15"/>
  <c r="F15" i="15" s="1"/>
  <c r="F16" i="15" s="1"/>
  <c r="F17" i="15" s="1"/>
  <c r="E14" i="15"/>
  <c r="E15" i="15" s="1"/>
  <c r="E16" i="15" s="1"/>
  <c r="E17" i="15" s="1"/>
  <c r="D14" i="15"/>
  <c r="C14" i="15"/>
  <c r="B14" i="15"/>
  <c r="B15" i="15" s="1"/>
  <c r="B16" i="15" s="1"/>
  <c r="B17" i="15" s="1"/>
  <c r="H10" i="14"/>
  <c r="H11" i="14" s="1"/>
  <c r="D10" i="14"/>
  <c r="D11" i="14" s="1"/>
  <c r="H9" i="14"/>
  <c r="G9" i="14"/>
  <c r="G10" i="14" s="1"/>
  <c r="G11" i="14" s="1"/>
  <c r="D9" i="14"/>
  <c r="C9" i="14"/>
  <c r="C10" i="14" s="1"/>
  <c r="C11" i="14" s="1"/>
  <c r="H8" i="14"/>
  <c r="G8" i="14"/>
  <c r="F8" i="14"/>
  <c r="F9" i="14" s="1"/>
  <c r="F10" i="14" s="1"/>
  <c r="F11" i="14" s="1"/>
  <c r="E8" i="14"/>
  <c r="E9" i="14" s="1"/>
  <c r="E10" i="14" s="1"/>
  <c r="E11" i="14" s="1"/>
  <c r="D8" i="14"/>
  <c r="C8" i="14"/>
  <c r="B8" i="14"/>
  <c r="B9" i="14" s="1"/>
  <c r="B10" i="14" s="1"/>
  <c r="B11" i="14" s="1"/>
  <c r="B13" i="16" l="1"/>
  <c r="E13" i="16"/>
  <c r="B13" i="15"/>
  <c r="H5" i="15"/>
  <c r="H7" i="15" s="1"/>
  <c r="H6" i="15"/>
  <c r="F13" i="15"/>
  <c r="D13" i="15"/>
  <c r="C13" i="15"/>
  <c r="E13" i="15"/>
  <c r="G13" i="15"/>
  <c r="H13" i="15"/>
  <c r="D12" i="15"/>
  <c r="E12" i="15" s="1"/>
  <c r="F12" i="15" s="1"/>
  <c r="G12" i="15" s="1"/>
  <c r="H12" i="15" s="1"/>
  <c r="D11" i="16"/>
  <c r="D10" i="16"/>
  <c r="D9" i="16"/>
  <c r="A11" i="16"/>
  <c r="A10" i="16"/>
  <c r="A9" i="16"/>
  <c r="F6" i="14"/>
  <c r="E6" i="14"/>
  <c r="D6" i="14"/>
  <c r="G6" i="14"/>
  <c r="H6"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Grading Engine</author>
  </authors>
  <commentList>
    <comment ref="B8" authorId="0" shapeId="0" xr:uid="{BCD2D0E7-6B9B-3943-82C8-DC9344110835}">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the formula in cell B8 should multiply the value in cell B7 by the value in cell B6, and add the value in cell B7 to the result.</t>
        </r>
      </text>
    </comment>
    <comment ref="C8" authorId="0" shapeId="0" xr:uid="{7A8B41F5-F4D5-374E-9259-D0F459A56C94}">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D8" authorId="0" shapeId="0" xr:uid="{07EAEA13-D42B-7540-8309-BF083003DBB7}">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E8" authorId="0" shapeId="0" xr:uid="{6CCA8EB9-182B-D345-B1FE-D6E396B8FF2A}">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F8" authorId="0" shapeId="0" xr:uid="{2B990581-DC8F-FE46-9A52-0DCA87B3CC09}">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G8" authorId="0" shapeId="0" xr:uid="{4906CAF4-7000-8D4D-B2D8-73409348830B}">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H8" authorId="0" shapeId="0" xr:uid="{F0DFA624-2C2A-F041-B184-F9E9302D56C4}">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B9" authorId="0" shapeId="0" xr:uid="{7C585CF8-E459-3847-8965-26C9FC14AB28}">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C9" authorId="0" shapeId="0" xr:uid="{AF4BF9FE-C25E-414E-9B6B-942DDF597DAF}">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D9" authorId="0" shapeId="0" xr:uid="{099447EB-0E4D-5D43-808C-6970292F1014}">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E9" authorId="0" shapeId="0" xr:uid="{C2967A3A-B4DF-6D4E-9CD7-FC57304037F5}">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F9" authorId="0" shapeId="0" xr:uid="{FBD7ED7F-AE51-5E4C-B159-7D0E24AB0348}">
      <text>
        <r>
          <rPr>
            <b/>
            <sz val="9"/>
            <color indexed="81"/>
            <rFont val="Tahoma"/>
            <charset val="1"/>
          </rPr>
          <t>Grading Error:</t>
        </r>
        <r>
          <rPr>
            <sz val="9"/>
            <color indexed="81"/>
            <rFont val="Tahoma"/>
            <charset val="1"/>
          </rPr>
          <t xml:space="preserve">
Step 4: In the Sales Projections worksheet, cell B8 contains an incorrect formula.</t>
        </r>
      </text>
    </comment>
    <comment ref="G9" authorId="0" shapeId="0" xr:uid="{7DF30C46-D9B0-0449-B349-A0F547EFD1CC}">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H9" authorId="0" shapeId="0" xr:uid="{444A8E1C-43E9-D749-9CD1-4D070A90AEE8}">
      <text>
        <r>
          <rPr>
            <b/>
            <sz val="9"/>
            <color indexed="81"/>
            <rFont val="Tahoma"/>
            <charset val="1"/>
          </rPr>
          <t>Grading Error:</t>
        </r>
        <r>
          <rPr>
            <sz val="9"/>
            <color indexed="81"/>
            <rFont val="Tahoma"/>
            <charset val="1"/>
          </rPr>
          <t xml:space="preserve">
Step 4: In the Sales Projections worksheet, cell B8 contains an incorrect formula.</t>
        </r>
      </text>
    </comment>
    <comment ref="B10" authorId="0" shapeId="0" xr:uid="{ABA5EA59-DEFE-9B41-89E0-9D008188836D}">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C10" authorId="0" shapeId="0" xr:uid="{F06A90C6-C385-E344-A65B-8487152232A6}">
      <text>
        <r>
          <rPr>
            <b/>
            <sz val="9"/>
            <color indexed="81"/>
            <rFont val="Tahoma"/>
            <charset val="1"/>
          </rPr>
          <t>Grading Error:</t>
        </r>
        <r>
          <rPr>
            <sz val="9"/>
            <color indexed="81"/>
            <rFont val="Tahoma"/>
            <charset val="1"/>
          </rPr>
          <t xml:space="preserve">
Step 4: In the Sales Projections worksheet, cell B8 contains an incorrect formula.</t>
        </r>
      </text>
    </comment>
    <comment ref="D10" authorId="0" shapeId="0" xr:uid="{74768EDA-ABE6-6540-9D8D-89F2F473178D}">
      <text>
        <r>
          <rPr>
            <b/>
            <sz val="9"/>
            <color indexed="81"/>
            <rFont val="Tahoma"/>
            <charset val="1"/>
          </rPr>
          <t>Grading Error:</t>
        </r>
        <r>
          <rPr>
            <sz val="9"/>
            <color indexed="81"/>
            <rFont val="Tahoma"/>
            <charset val="1"/>
          </rPr>
          <t xml:space="preserve">
Step 4: In the Sales Projections worksheet, cell B8 contains an incorrect formula.</t>
        </r>
      </text>
    </comment>
    <comment ref="E10" authorId="0" shapeId="0" xr:uid="{47783A22-FE34-8D4B-848F-5EB4271BC4FD}">
      <text>
        <r>
          <rPr>
            <b/>
            <sz val="9"/>
            <color indexed="81"/>
            <rFont val="Tahoma"/>
            <charset val="1"/>
          </rPr>
          <t>Grading Error:</t>
        </r>
        <r>
          <rPr>
            <sz val="9"/>
            <color indexed="81"/>
            <rFont val="Tahoma"/>
            <charset val="1"/>
          </rPr>
          <t xml:space="preserve">
Step 4: In the Sales Projections worksheet, cell B8 contains an incorrect formula.</t>
        </r>
      </text>
    </comment>
    <comment ref="F10" authorId="0" shapeId="0" xr:uid="{9D15D2A1-3390-934C-BFED-58C529121DD1}">
      <text>
        <r>
          <rPr>
            <b/>
            <sz val="9"/>
            <color indexed="81"/>
            <rFont val="Tahoma"/>
            <charset val="1"/>
          </rPr>
          <t>Grading Error:</t>
        </r>
        <r>
          <rPr>
            <sz val="9"/>
            <color indexed="81"/>
            <rFont val="Tahoma"/>
            <charset val="1"/>
          </rPr>
          <t xml:space="preserve">
Step 4: In the Sales Projections worksheet, cell B8 contains an incorrect formula.</t>
        </r>
      </text>
    </comment>
    <comment ref="G10" authorId="0" shapeId="0" xr:uid="{5D1D38ED-D6B4-C84B-9E44-6B7606BBDE8A}">
      <text>
        <r>
          <rPr>
            <b/>
            <sz val="9"/>
            <color indexed="81"/>
            <rFont val="Tahoma"/>
            <charset val="1"/>
          </rPr>
          <t>Grading Error:</t>
        </r>
        <r>
          <rPr>
            <sz val="9"/>
            <color indexed="81"/>
            <rFont val="Tahoma"/>
            <charset val="1"/>
          </rPr>
          <t xml:space="preserve">
Step 4: In the Sales Projections worksheet, cell B8 contains an incorrect formula.</t>
        </r>
      </text>
    </comment>
    <comment ref="H10" authorId="0" shapeId="0" xr:uid="{44D61BD5-EA98-A246-BC49-61AABA5BCA48}">
      <text>
        <r>
          <rPr>
            <b/>
            <sz val="9"/>
            <color indexed="81"/>
            <rFont val="Tahoma"/>
            <charset val="1"/>
          </rPr>
          <t>Grading Error:</t>
        </r>
        <r>
          <rPr>
            <sz val="9"/>
            <color indexed="81"/>
            <rFont val="Tahoma"/>
            <charset val="1"/>
          </rPr>
          <t xml:space="preserve">
Step 4: In the Sales Projections worksheet, cell B8 contains an incorrect formula.</t>
        </r>
      </text>
    </comment>
    <comment ref="B11" authorId="0" shapeId="0" xr:uid="{B561BB41-64B2-5D40-BD63-F9BFE253B9B6}">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C11" authorId="0" shapeId="0" xr:uid="{39B378BF-521A-2D47-A2EB-4F11B402B94B}">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D11" authorId="0" shapeId="0" xr:uid="{4291BDE4-B3CE-A94D-ACE6-E3534384F262}">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E11" authorId="0" shapeId="0" xr:uid="{9B9DD9BA-D1F5-534D-A540-4D9BF96DB7C9}">
      <text>
        <r>
          <rPr>
            <b/>
            <sz val="9"/>
            <color rgb="FF000000"/>
            <rFont val="Tahoma"/>
            <charset val="1"/>
          </rPr>
          <t>Grading Error:</t>
        </r>
        <r>
          <rPr>
            <sz val="9"/>
            <color rgb="FF000000"/>
            <rFont val="Tahoma"/>
            <charset val="1"/>
          </rPr>
          <t xml:space="preserve">
</t>
        </r>
        <r>
          <rPr>
            <sz val="9"/>
            <color rgb="FF000000"/>
            <rFont val="Tahoma"/>
            <charset val="1"/>
          </rPr>
          <t>Step 4: In the Sales Projections worksheet, cell B8 contains an incorrect formula.</t>
        </r>
      </text>
    </comment>
    <comment ref="F11" authorId="0" shapeId="0" xr:uid="{F9384F27-674B-C64C-9032-2A4E0650F237}">
      <text>
        <r>
          <rPr>
            <b/>
            <sz val="9"/>
            <color indexed="81"/>
            <rFont val="Tahoma"/>
            <charset val="1"/>
          </rPr>
          <t>Grading Error:</t>
        </r>
        <r>
          <rPr>
            <sz val="9"/>
            <color indexed="81"/>
            <rFont val="Tahoma"/>
            <charset val="1"/>
          </rPr>
          <t xml:space="preserve">
Step 4: In the Sales Projections worksheet, cell B8 contains an incorrect formula.</t>
        </r>
      </text>
    </comment>
    <comment ref="G11" authorId="0" shapeId="0" xr:uid="{09950B5B-E5A6-7841-9056-7C2D90FFD5F9}">
      <text>
        <r>
          <rPr>
            <b/>
            <sz val="9"/>
            <color indexed="81"/>
            <rFont val="Tahoma"/>
            <charset val="1"/>
          </rPr>
          <t>Grading Error:</t>
        </r>
        <r>
          <rPr>
            <sz val="9"/>
            <color indexed="81"/>
            <rFont val="Tahoma"/>
            <charset val="1"/>
          </rPr>
          <t xml:space="preserve">
Step 4: In the Sales Projections worksheet, cell B8 contains an incorrect formula.</t>
        </r>
      </text>
    </comment>
    <comment ref="H11" authorId="0" shapeId="0" xr:uid="{6C49557D-A791-D346-99FA-EDBBB2CED0F8}">
      <text>
        <r>
          <rPr>
            <b/>
            <sz val="9"/>
            <color indexed="81"/>
            <rFont val="Tahoma"/>
            <charset val="1"/>
          </rPr>
          <t>Grading Error:</t>
        </r>
        <r>
          <rPr>
            <sz val="9"/>
            <color indexed="81"/>
            <rFont val="Tahoma"/>
            <charset val="1"/>
          </rPr>
          <t xml:space="preserve">
Step 4: In the Sales Projections worksheet, cell B8 contains an incorrect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Grading Engine</author>
  </authors>
  <commentList>
    <comment ref="H7" authorId="0" shapeId="0" xr:uid="{AD5F1378-4C91-1A46-9300-0E5C7C2DAEFA}">
      <text>
        <r>
          <rPr>
            <b/>
            <sz val="9"/>
            <color rgb="FF000000"/>
            <rFont val="Tahoma"/>
            <charset val="1"/>
          </rPr>
          <t>Grading Error:</t>
        </r>
        <r>
          <rPr>
            <sz val="9"/>
            <color rgb="FF000000"/>
            <rFont val="Tahoma"/>
            <charset val="1"/>
          </rPr>
          <t xml:space="preserve">
</t>
        </r>
        <r>
          <rPr>
            <sz val="9"/>
            <color rgb="FF000000"/>
            <rFont val="Tahoma"/>
            <charset val="1"/>
          </rPr>
          <t>Step 10: In the Profit Projections worksheet, the formula in cell H7 should contain the NETWORKDAYS function.</t>
        </r>
      </text>
    </comment>
    <comment ref="B14" authorId="0" shapeId="0" xr:uid="{B476B53D-42E4-6A4A-BBD7-91F0BCF113C4}">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the formula in cell B14 should contain a mixed reference to cell B$12.</t>
        </r>
      </text>
    </comment>
    <comment ref="C14" authorId="0" shapeId="0" xr:uid="{153156C3-06F2-3748-9951-5E4D7A55260B}">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D14" authorId="0" shapeId="0" xr:uid="{41E8DE40-1914-8E4E-9339-D08827481180}">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E14" authorId="0" shapeId="0" xr:uid="{C019B99E-38FB-3544-8A0E-5E884CB59028}">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F14" authorId="0" shapeId="0" xr:uid="{0A55B8CC-680F-1F4C-BED2-FF7E98BC3BEF}">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G14" authorId="0" shapeId="0" xr:uid="{652240B7-248B-9745-968D-12CF0B918716}">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H14" authorId="0" shapeId="0" xr:uid="{E74BACF8-B6C6-9B47-92FC-D06C5E9E452B}">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C15" authorId="0" shapeId="0" xr:uid="{19E029F0-A6D5-3F4A-A6E6-AD8B9FAB4D02}">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D15" authorId="0" shapeId="0" xr:uid="{49F4FE0B-DBF6-8D4D-AA2B-39AEEABF3C06}">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E15" authorId="0" shapeId="0" xr:uid="{062EA55D-6F88-904E-A0C9-B7DB433D700A}">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F15" authorId="0" shapeId="0" xr:uid="{E8A802D6-581C-3748-8C18-3E1CC0B26F5F}">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G15" authorId="0" shapeId="0" xr:uid="{36EB0ECD-0048-004D-A5B2-68D18D00DB66}">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H15" authorId="0" shapeId="0" xr:uid="{DED51CE8-58EA-BE4E-AD53-AB5962FF4704}">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C16" authorId="0" shapeId="0" xr:uid="{EE81D575-ACF0-844B-9D1D-7FA73A4995CB}">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 ref="D16" authorId="0" shapeId="0" xr:uid="{8B30EECA-EB12-1842-B0F6-46499940B3C8}">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E16" authorId="0" shapeId="0" xr:uid="{EA0C3BB1-1671-5047-9779-E404A1540452}">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F16" authorId="0" shapeId="0" xr:uid="{DE271FFA-7B1B-064E-AA42-03BBC51491FD}">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G16" authorId="0" shapeId="0" xr:uid="{9AE2A6FD-11A8-C640-AA51-A425787551F5}">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H16" authorId="0" shapeId="0" xr:uid="{4F593DAC-99A5-094D-AD8F-079CBFB0EFFC}">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C17" authorId="0" shapeId="0" xr:uid="{233DD609-98BB-D040-8BB4-C8C048BB6EF1}">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D17" authorId="0" shapeId="0" xr:uid="{9DA349FB-CBA1-E849-82B7-DF35C71D7F2F}">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E17" authorId="0" shapeId="0" xr:uid="{8ADB8EB8-CE29-C940-9C3C-33A918F8C29D}">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F17" authorId="0" shapeId="0" xr:uid="{33B7BC84-1955-DC46-97D3-698C22C19E23}">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G17" authorId="0" shapeId="0" xr:uid="{272713F9-EE88-294D-8B36-252E430449E2}">
      <text>
        <r>
          <rPr>
            <b/>
            <sz val="9"/>
            <color indexed="81"/>
            <rFont val="Tahoma"/>
            <charset val="1"/>
          </rPr>
          <t>Grading Error:</t>
        </r>
        <r>
          <rPr>
            <sz val="9"/>
            <color indexed="81"/>
            <rFont val="Tahoma"/>
            <charset val="1"/>
          </rPr>
          <t xml:space="preserve">
Step 14: In the Profit Projections worksheet, one or more cells in the range C14:H17 contains an incorrect formula.</t>
        </r>
      </text>
    </comment>
    <comment ref="H17" authorId="0" shapeId="0" xr:uid="{089D09BC-1887-604D-AD42-AACC55C68ACE}">
      <text>
        <r>
          <rPr>
            <b/>
            <sz val="9"/>
            <color rgb="FF000000"/>
            <rFont val="Tahoma"/>
            <charset val="1"/>
          </rPr>
          <t>Grading Error:</t>
        </r>
        <r>
          <rPr>
            <sz val="9"/>
            <color rgb="FF000000"/>
            <rFont val="Tahoma"/>
            <charset val="1"/>
          </rPr>
          <t xml:space="preserve">
</t>
        </r>
        <r>
          <rPr>
            <sz val="9"/>
            <color rgb="FF000000"/>
            <rFont val="Tahoma"/>
            <charset val="1"/>
          </rPr>
          <t>Step 14: In the Profit Projections worksheet, one or more cells in the range C14:H17 contains an incorrect formula.</t>
        </r>
      </text>
    </comment>
  </commentList>
</comments>
</file>

<file path=xl/sharedStrings.xml><?xml version="1.0" encoding="utf-8"?>
<sst xmlns="http://schemas.openxmlformats.org/spreadsheetml/2006/main" count="41" uniqueCount="33">
  <si>
    <t>Author:</t>
  </si>
  <si>
    <t>Feleshia West</t>
  </si>
  <si>
    <t>Note: Do not edit this sheet. If your name does not appear in cell B6, please download a new copy of the file from the SAM website.</t>
  </si>
  <si>
    <t>Scrub Jay Peripherals</t>
  </si>
  <si>
    <t>Profit Projections</t>
  </si>
  <si>
    <t>Year-over-year growth estimate</t>
  </si>
  <si>
    <t>Yearly Sales Projections (units)</t>
  </si>
  <si>
    <t>Sales Projections</t>
  </si>
  <si>
    <t>Sales price</t>
  </si>
  <si>
    <t>Shipping cost</t>
  </si>
  <si>
    <t>Current date</t>
  </si>
  <si>
    <t>Launch</t>
  </si>
  <si>
    <t>Factory work days to market</t>
  </si>
  <si>
    <t>Manufacturing cost</t>
  </si>
  <si>
    <t>Gross Profit From Sales Projections</t>
  </si>
  <si>
    <t>Timeline</t>
  </si>
  <si>
    <t>Cost Estimates</t>
  </si>
  <si>
    <t>Manufacturing Cost Per Unit</t>
  </si>
  <si>
    <t>Shipping Cost Per Unit</t>
  </si>
  <si>
    <t>Vendor 1</t>
  </si>
  <si>
    <t>Shipper 1</t>
  </si>
  <si>
    <t>Vendor 2</t>
  </si>
  <si>
    <t>Shipper 2</t>
  </si>
  <si>
    <t>Vendor 3</t>
  </si>
  <si>
    <t>Shipper 3</t>
  </si>
  <si>
    <t>Average</t>
  </si>
  <si>
    <t>Maximum</t>
  </si>
  <si>
    <t>Minimum</t>
  </si>
  <si>
    <t>Manufacturing candidate</t>
  </si>
  <si>
    <t>Shipping candidate</t>
  </si>
  <si>
    <t>2021 sales units</t>
  </si>
  <si>
    <t>PERFORM CALCULATIONS WITH FORMULAS AND FUNCTIONS</t>
  </si>
  <si>
    <r>
      <t xml:space="preserve">New Perspectives Excel 2019 </t>
    </r>
    <r>
      <rPr>
        <sz val="10"/>
        <color theme="0"/>
        <rFont val="Century Gothic"/>
        <family val="2"/>
      </rPr>
      <t>| Module 3: SAM Critical Thinking Project 1c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</si>
</sst>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_-* #,##0.00_-;\-* #,##0.00_-;_-* &quot;-&quot;??_-;_-@_-"/>
    <numFmt numFmtId="166" formatCode="_-&quot;$&quot;* #,##0_-;\-&quot;$&quot;* #,##0_-;_-&quot;$&quot;* &quot;-&quot;??_-;_-@_-"/>
    <numFmt numFmtId="167" formatCode="_-* #,##0_-;\-* #,##0_-;_-* &quot;-&quot;??_-;_-@_-"/>
  </numFmts>
  <fonts count="28" x14ac:knownFonts="1">
    <font>
      <sz val="11"/>
      <color theme="1"/>
      <name val="Calibri"/>
      <family val="2"/>
      <scheme val="minor"/>
    </font>
    <font>
      <sz val="10"/>
      <name val="Arial"/>
      <family val="2"/>
    </font>
    <font>
      <sz val="10"/>
      <name val="Century Gothic"/>
      <family val="2"/>
    </font>
    <font>
      <sz val="11"/>
      <color rgb="FF000000"/>
      <name val="Century Gothic"/>
      <family val="2"/>
    </font>
    <font>
      <sz val="28"/>
      <color rgb="FF0070C0"/>
      <name val="Century Gothic"/>
      <family val="2"/>
    </font>
    <font>
      <sz val="10"/>
      <color rgb="FF0070C0"/>
      <name val="Century Gothic"/>
      <family val="2"/>
    </font>
    <font>
      <i/>
      <sz val="10"/>
      <color rgb="FFCC6600"/>
      <name val="Century Gothic"/>
      <family val="2"/>
    </font>
    <font>
      <i/>
      <sz val="10"/>
      <name val="Century Gothic"/>
      <family val="2"/>
    </font>
    <font>
      <sz val="11"/>
      <color rgb="FF3F3F76"/>
      <name val="Calibri"/>
      <family val="2"/>
      <scheme val="minor"/>
    </font>
    <font>
      <b/>
      <sz val="11"/>
      <color rgb="FF3F3F3F"/>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color theme="0"/>
      <name val="Century Gothic"/>
      <family val="2"/>
    </font>
    <font>
      <b/>
      <sz val="10"/>
      <color theme="0"/>
      <name val="Century Gothic"/>
      <family val="2"/>
    </font>
    <font>
      <sz val="11"/>
      <color rgb="FF4B4C4C"/>
      <name val="Century Gothic"/>
      <family val="2"/>
    </font>
    <font>
      <b/>
      <sz val="16"/>
      <color theme="0"/>
      <name val="Calibri"/>
      <family val="2"/>
      <scheme val="minor"/>
    </font>
    <font>
      <sz val="14"/>
      <color theme="4"/>
      <name val="Calibri"/>
      <family val="2"/>
      <scheme val="minor"/>
    </font>
    <font>
      <b/>
      <sz val="14"/>
      <color theme="0"/>
      <name val="Calibri"/>
      <family val="2"/>
      <scheme val="minor"/>
    </font>
    <font>
      <sz val="12"/>
      <color theme="1"/>
      <name val="Calibri"/>
      <family val="2"/>
      <scheme val="minor"/>
    </font>
    <font>
      <b/>
      <sz val="14"/>
      <color theme="1"/>
      <name val="Calibri"/>
      <family val="2"/>
      <scheme val="minor"/>
    </font>
    <font>
      <b/>
      <sz val="12"/>
      <color theme="4"/>
      <name val="Calibri"/>
      <family val="2"/>
      <scheme val="minor"/>
    </font>
    <font>
      <b/>
      <sz val="9"/>
      <color rgb="FF000000"/>
      <name val="Tahoma"/>
      <charset val="1"/>
    </font>
    <font>
      <sz val="9"/>
      <color rgb="FF000000"/>
      <name val="Tahoma"/>
      <charset val="1"/>
    </font>
    <font>
      <b/>
      <sz val="9"/>
      <color indexed="81"/>
      <name val="Tahoma"/>
      <charset val="1"/>
    </font>
    <font>
      <sz val="9"/>
      <color indexed="81"/>
      <name val="Tahoma"/>
      <charset val="1"/>
    </font>
  </fonts>
  <fills count="16">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FFCC99"/>
      </patternFill>
    </fill>
    <fill>
      <patternFill patternType="solid">
        <fgColor rgb="FFF2F2F2"/>
      </patternFill>
    </fill>
    <fill>
      <patternFill patternType="solid">
        <fgColor theme="1"/>
        <bgColor indexed="64"/>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rgb="FFE34601"/>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top/>
      <bottom style="thin">
        <color rgb="FFE34601"/>
      </bottom>
      <diagonal/>
    </border>
    <border>
      <left/>
      <right style="thick">
        <color rgb="FF93A5B2"/>
      </right>
      <top/>
      <bottom style="thin">
        <color rgb="FFE34601"/>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1" fillId="0" borderId="0"/>
    <xf numFmtId="0" fontId="3" fillId="2" borderId="0">
      <alignment vertical="top" wrapText="1"/>
    </xf>
    <xf numFmtId="0" fontId="4" fillId="2" borderId="0">
      <alignment vertical="top" wrapText="1"/>
    </xf>
    <xf numFmtId="0" fontId="3" fillId="2" borderId="0">
      <alignment vertical="top" wrapText="1"/>
    </xf>
    <xf numFmtId="0" fontId="8" fillId="4" borderId="1" applyNumberFormat="0" applyProtection="0">
      <alignment horizontal="center" vertical="center"/>
    </xf>
    <xf numFmtId="0" fontId="9" fillId="5" borderId="2" applyNumberFormat="0" applyProtection="0">
      <alignment horizontal="center" vertical="center"/>
    </xf>
    <xf numFmtId="0" fontId="10" fillId="5" borderId="1" applyNumberFormat="0" applyProtection="0">
      <alignment horizontal="center" vertical="center"/>
    </xf>
    <xf numFmtId="0" fontId="11"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0" borderId="0"/>
    <xf numFmtId="165" fontId="12" fillId="0" borderId="0" applyFont="0" applyFill="0" applyBorder="0" applyAlignment="0" applyProtection="0"/>
  </cellStyleXfs>
  <cellXfs count="50">
    <xf numFmtId="0" fontId="0" fillId="0" borderId="0" xfId="0"/>
    <xf numFmtId="0" fontId="2" fillId="2" borderId="0" xfId="1" applyFont="1" applyFill="1" applyBorder="1" applyAlignment="1">
      <alignment horizontal="left"/>
    </xf>
    <xf numFmtId="0" fontId="1" fillId="0" borderId="0" xfId="1" applyFill="1"/>
    <xf numFmtId="0" fontId="1" fillId="0" borderId="0" xfId="1" applyFill="1" applyAlignment="1">
      <alignment wrapText="1"/>
    </xf>
    <xf numFmtId="0" fontId="2" fillId="2" borderId="0" xfId="1" applyFont="1" applyFill="1" applyBorder="1" applyAlignment="1">
      <alignment horizontal="right"/>
    </xf>
    <xf numFmtId="0" fontId="2" fillId="2" borderId="3" xfId="1" applyFont="1" applyFill="1" applyBorder="1" applyAlignment="1">
      <alignment horizontal="left"/>
    </xf>
    <xf numFmtId="0" fontId="4" fillId="2" borderId="0" xfId="3" applyBorder="1" applyAlignment="1">
      <alignment horizontal="left" vertical="top" wrapText="1"/>
    </xf>
    <xf numFmtId="0" fontId="5" fillId="2" borderId="3" xfId="1" applyFont="1" applyFill="1" applyBorder="1" applyAlignment="1">
      <alignment horizontal="left" wrapText="1"/>
    </xf>
    <xf numFmtId="0" fontId="6" fillId="3" borderId="4" xfId="1" applyFont="1" applyFill="1" applyBorder="1" applyAlignment="1">
      <alignment horizontal="left"/>
    </xf>
    <xf numFmtId="0" fontId="15" fillId="15" borderId="7" xfId="1" applyFont="1" applyFill="1" applyBorder="1" applyAlignment="1">
      <alignment vertical="center"/>
    </xf>
    <xf numFmtId="0" fontId="2" fillId="15" borderId="8" xfId="1" applyFont="1" applyFill="1" applyBorder="1" applyAlignment="1">
      <alignment horizontal="left"/>
    </xf>
    <xf numFmtId="0" fontId="2" fillId="0" borderId="0" xfId="1" applyFont="1" applyFill="1" applyBorder="1" applyAlignment="1">
      <alignment vertical="center"/>
    </xf>
    <xf numFmtId="0" fontId="12" fillId="0" borderId="0" xfId="16"/>
    <xf numFmtId="0" fontId="17" fillId="2" borderId="0" xfId="4" applyFont="1" applyBorder="1" applyAlignment="1">
      <alignment horizontal="left" vertical="top" wrapText="1"/>
    </xf>
    <xf numFmtId="9" fontId="0" fillId="0" borderId="0" xfId="0" applyNumberFormat="1"/>
    <xf numFmtId="1" fontId="0" fillId="0" borderId="0" xfId="0" applyNumberFormat="1"/>
    <xf numFmtId="0" fontId="0" fillId="0" borderId="0" xfId="0" applyAlignment="1"/>
    <xf numFmtId="1" fontId="12" fillId="11" borderId="0" xfId="12" applyNumberFormat="1"/>
    <xf numFmtId="0" fontId="12" fillId="11" borderId="0" xfId="12"/>
    <xf numFmtId="9" fontId="14" fillId="0" borderId="0" xfId="0" applyNumberFormat="1" applyFont="1"/>
    <xf numFmtId="0" fontId="14" fillId="13" borderId="0" xfId="14" applyFont="1"/>
    <xf numFmtId="0" fontId="11" fillId="7" borderId="0" xfId="8" applyAlignment="1"/>
    <xf numFmtId="164" fontId="12" fillId="11" borderId="0" xfId="12" applyNumberFormat="1" applyAlignment="1"/>
    <xf numFmtId="164" fontId="12" fillId="11" borderId="0" xfId="12" applyNumberFormat="1"/>
    <xf numFmtId="14" fontId="12" fillId="14" borderId="9" xfId="15" applyNumberFormat="1" applyBorder="1"/>
    <xf numFmtId="1" fontId="12" fillId="14" borderId="9" xfId="15" applyNumberFormat="1" applyBorder="1"/>
    <xf numFmtId="166" fontId="12" fillId="11" borderId="0" xfId="12" applyNumberFormat="1"/>
    <xf numFmtId="0" fontId="13" fillId="6" borderId="0" xfId="0" applyFont="1" applyFill="1" applyAlignment="1">
      <alignment horizontal="left"/>
    </xf>
    <xf numFmtId="0" fontId="13" fillId="6" borderId="0" xfId="0" applyFont="1" applyFill="1" applyAlignment="1">
      <alignment horizontal="left"/>
    </xf>
    <xf numFmtId="0" fontId="19" fillId="0" borderId="0" xfId="0" applyFont="1" applyAlignment="1"/>
    <xf numFmtId="164" fontId="12" fillId="14" borderId="9" xfId="15" applyNumberFormat="1" applyBorder="1"/>
    <xf numFmtId="164" fontId="14" fillId="14" borderId="9" xfId="15" applyNumberFormat="1" applyFont="1" applyBorder="1"/>
    <xf numFmtId="0" fontId="23" fillId="0" borderId="0" xfId="0" applyFont="1" applyBorder="1" applyAlignment="1">
      <alignment wrapText="1"/>
    </xf>
    <xf numFmtId="0" fontId="0" fillId="0" borderId="0" xfId="0" applyAlignment="1">
      <alignment vertical="center"/>
    </xf>
    <xf numFmtId="167" fontId="12" fillId="11" borderId="0" xfId="17" applyNumberFormat="1" applyFill="1"/>
    <xf numFmtId="0" fontId="16" fillId="15" borderId="7" xfId="1" applyFont="1" applyFill="1" applyBorder="1" applyAlignment="1">
      <alignment vertical="center"/>
    </xf>
    <xf numFmtId="14" fontId="0" fillId="0" borderId="0" xfId="0" applyNumberFormat="1"/>
    <xf numFmtId="3" fontId="0" fillId="0" borderId="0" xfId="0" applyNumberFormat="1"/>
    <xf numFmtId="0" fontId="7" fillId="2" borderId="0"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21" fillId="8" borderId="0" xfId="9" applyFont="1" applyAlignment="1">
      <alignment horizontal="center"/>
    </xf>
    <xf numFmtId="0" fontId="20" fillId="10" borderId="0" xfId="11" applyFont="1" applyAlignment="1">
      <alignment horizontal="center"/>
    </xf>
    <xf numFmtId="0" fontId="18" fillId="7" borderId="0" xfId="8" applyFont="1" applyAlignment="1">
      <alignment horizontal="center"/>
    </xf>
    <xf numFmtId="0" fontId="19" fillId="0" borderId="0" xfId="0" applyFont="1" applyAlignment="1">
      <alignment horizontal="center"/>
    </xf>
    <xf numFmtId="0" fontId="20" fillId="10" borderId="0" xfId="11" applyFont="1" applyAlignment="1">
      <alignment horizontal="center" wrapText="1"/>
    </xf>
    <xf numFmtId="0" fontId="21" fillId="12" borderId="0" xfId="13" applyFont="1" applyAlignment="1">
      <alignment horizontal="center"/>
    </xf>
    <xf numFmtId="0" fontId="22" fillId="9" borderId="0" xfId="10" applyFont="1" applyAlignment="1">
      <alignment horizontal="center"/>
    </xf>
    <xf numFmtId="0" fontId="13" fillId="6" borderId="0" xfId="0" applyFont="1" applyFill="1" applyAlignment="1">
      <alignment horizontal="left"/>
    </xf>
  </cellXfs>
  <cellStyles count="18">
    <cellStyle name="20% - Accent1" xfId="9" builtinId="30"/>
    <cellStyle name="20% - Accent3" xfId="12" builtinId="38"/>
    <cellStyle name="20% - Accent4" xfId="15" builtinId="42"/>
    <cellStyle name="40% - Accent1" xfId="10" builtinId="31"/>
    <cellStyle name="40% - Accent3" xfId="13" builtinId="39"/>
    <cellStyle name="60% - Accent1" xfId="11" builtinId="32"/>
    <cellStyle name="60% - Accent3" xfId="14" builtinId="40"/>
    <cellStyle name="Accent1" xfId="8" builtinId="29"/>
    <cellStyle name="Calculation" xfId="7" builtinId="22" customBuiltin="1"/>
    <cellStyle name="Comma" xfId="17" builtinId="3"/>
    <cellStyle name="Input" xfId="5" builtinId="20" customBuiltin="1"/>
    <cellStyle name="Normal" xfId="0" builtinId="0"/>
    <cellStyle name="Normal 2" xfId="16" xr:uid="{00000000-0005-0000-0000-00000C000000}"/>
    <cellStyle name="Normal 2 2" xfId="1" xr:uid="{00000000-0005-0000-0000-00000D000000}"/>
    <cellStyle name="Output" xfId="6" builtinId="21" customBuiltin="1"/>
    <cellStyle name="Project Header" xfId="2" xr:uid="{00000000-0005-0000-0000-00000F000000}"/>
    <cellStyle name="Student Name" xfId="3" xr:uid="{00000000-0005-0000-0000-000010000000}"/>
    <cellStyle name="Submission" xfId="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5220868</xdr:colOff>
      <xdr:row>0</xdr:row>
      <xdr:rowOff>0</xdr:rowOff>
    </xdr:from>
    <xdr:to>
      <xdr:col>3</xdr:col>
      <xdr:colOff>0</xdr:colOff>
      <xdr:row>1</xdr:row>
      <xdr:rowOff>0</xdr:rowOff>
    </xdr:to>
    <xdr:pic>
      <xdr:nvPicPr>
        <xdr:cNvPr id="2" name="Picture 1" descr="SAM logo" title="SAM logo">
          <a:extLst>
            <a:ext uri="{FF2B5EF4-FFF2-40B4-BE49-F238E27FC236}">
              <a16:creationId xmlns:a16="http://schemas.microsoft.com/office/drawing/2014/main" id="{17B0E5AA-749C-4BCB-A3CE-629EAE9FB9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5228" y="0"/>
          <a:ext cx="1941932" cy="4038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zoomScaleNormal="100" workbookViewId="0">
      <selection activeCell="B24" sqref="B24"/>
    </sheetView>
  </sheetViews>
  <sheetFormatPr baseColWidth="10" defaultColWidth="8.83203125" defaultRowHeight="13" x14ac:dyDescent="0.15"/>
  <cols>
    <col min="1" max="1" width="8.6640625" style="2" customWidth="1"/>
    <col min="2" max="2" width="100.83203125" style="2" customWidth="1"/>
    <col min="3" max="3" width="3.6640625" style="2" customWidth="1"/>
    <col min="4" max="16384" width="8.83203125" style="2"/>
  </cols>
  <sheetData>
    <row r="1" spans="1:3" ht="32.25" customHeight="1" x14ac:dyDescent="0.15">
      <c r="A1" s="9"/>
      <c r="B1" s="35" t="s">
        <v>32</v>
      </c>
      <c r="C1" s="10"/>
    </row>
    <row r="2" spans="1:3" ht="5" customHeight="1" x14ac:dyDescent="0.2">
      <c r="A2" s="11"/>
      <c r="B2" s="12"/>
      <c r="C2" s="5"/>
    </row>
    <row r="3" spans="1:3" s="3" customFormat="1" ht="36" x14ac:dyDescent="0.15">
      <c r="A3" s="1"/>
      <c r="B3" s="6" t="s">
        <v>3</v>
      </c>
      <c r="C3" s="7"/>
    </row>
    <row r="4" spans="1:3" ht="15" x14ac:dyDescent="0.15">
      <c r="A4" s="1"/>
      <c r="B4" s="13" t="s">
        <v>31</v>
      </c>
      <c r="C4" s="5"/>
    </row>
    <row r="5" spans="1:3" ht="15.75" customHeight="1" x14ac:dyDescent="0.15">
      <c r="A5" s="1"/>
      <c r="B5" s="1"/>
      <c r="C5" s="5"/>
    </row>
    <row r="6" spans="1:3" x14ac:dyDescent="0.15">
      <c r="A6" s="4" t="s">
        <v>0</v>
      </c>
      <c r="B6" s="8" t="s">
        <v>1</v>
      </c>
      <c r="C6" s="5"/>
    </row>
    <row r="7" spans="1:3" x14ac:dyDescent="0.15">
      <c r="A7" s="1"/>
      <c r="B7" s="1"/>
      <c r="C7" s="5"/>
    </row>
    <row r="8" spans="1:3" x14ac:dyDescent="0.15">
      <c r="A8" s="38" t="s">
        <v>2</v>
      </c>
      <c r="B8" s="38"/>
      <c r="C8" s="39"/>
    </row>
    <row r="9" spans="1:3" x14ac:dyDescent="0.15">
      <c r="A9" s="38"/>
      <c r="B9" s="38"/>
      <c r="C9" s="39"/>
    </row>
    <row r="10" spans="1:3" ht="14" thickBot="1" x14ac:dyDescent="0.2">
      <c r="A10" s="40"/>
      <c r="B10" s="40"/>
      <c r="C10" s="41"/>
    </row>
    <row r="11" spans="1:3" ht="14" thickTop="1" x14ac:dyDescent="0.15"/>
  </sheetData>
  <mergeCells count="1">
    <mergeCell ref="A8:C10"/>
  </mergeCells>
  <dataValidations count="2">
    <dataValidation allowBlank="1" showInputMessage="1" showErrorMessage="1" error="                                                                " sqref="J3" xr:uid="{00000000-0002-0000-0000-000000000000}"/>
    <dataValidation allowBlank="1" error="pavI8MeUFtEyxX2I4tky65dbd345-d4cc-4c29-b045-1a9e89b02e98"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workbookViewId="0">
      <selection activeCell="B8" sqref="B8"/>
    </sheetView>
  </sheetViews>
  <sheetFormatPr baseColWidth="10" defaultColWidth="8.83203125" defaultRowHeight="15" x14ac:dyDescent="0.2"/>
  <cols>
    <col min="1" max="1" width="15.1640625" customWidth="1"/>
  </cols>
  <sheetData>
    <row r="1" spans="1:13" ht="21" x14ac:dyDescent="0.25">
      <c r="A1" s="44" t="s">
        <v>3</v>
      </c>
      <c r="B1" s="44"/>
      <c r="C1" s="44"/>
      <c r="D1" s="44"/>
      <c r="E1" s="44"/>
      <c r="F1" s="44"/>
      <c r="G1" s="44"/>
      <c r="H1" s="44"/>
    </row>
    <row r="2" spans="1:13" ht="19" x14ac:dyDescent="0.25">
      <c r="A2" s="45" t="s">
        <v>7</v>
      </c>
      <c r="B2" s="45"/>
      <c r="C2" s="45"/>
      <c r="D2" s="45"/>
      <c r="E2" s="45"/>
      <c r="F2" s="45"/>
      <c r="G2" s="45"/>
      <c r="H2" s="45"/>
      <c r="I2" s="29"/>
      <c r="J2" s="29"/>
      <c r="K2" s="29"/>
      <c r="L2" s="29"/>
      <c r="M2" s="29"/>
    </row>
    <row r="4" spans="1:13" ht="19" x14ac:dyDescent="0.25">
      <c r="B4" s="43" t="s">
        <v>6</v>
      </c>
      <c r="C4" s="43"/>
      <c r="D4" s="43"/>
      <c r="E4" s="43"/>
      <c r="F4" s="43"/>
      <c r="G4" s="43"/>
      <c r="H4" s="43"/>
    </row>
    <row r="5" spans="1:13" ht="16" x14ac:dyDescent="0.2">
      <c r="B5" s="42" t="s">
        <v>5</v>
      </c>
      <c r="C5" s="42"/>
      <c r="D5" s="42"/>
      <c r="E5" s="42"/>
      <c r="F5" s="42"/>
      <c r="G5" s="42"/>
      <c r="H5" s="42"/>
    </row>
    <row r="6" spans="1:13" x14ac:dyDescent="0.2">
      <c r="B6" s="19">
        <v>0.05</v>
      </c>
      <c r="C6" s="19">
        <v>0.1</v>
      </c>
      <c r="D6" s="19">
        <f>$B$6+C6</f>
        <v>0.15000000000000002</v>
      </c>
      <c r="E6" s="19">
        <f>$B$6+D6</f>
        <v>0.2</v>
      </c>
      <c r="F6" s="19">
        <f>$B$6+E6</f>
        <v>0.25</v>
      </c>
      <c r="G6" s="19">
        <f t="shared" ref="G6:H6" si="0">$B$6+F6</f>
        <v>0.3</v>
      </c>
      <c r="H6" s="19">
        <f t="shared" si="0"/>
        <v>0.35</v>
      </c>
    </row>
    <row r="7" spans="1:13" x14ac:dyDescent="0.2">
      <c r="A7" s="20">
        <v>2021</v>
      </c>
      <c r="B7" s="17">
        <v>10000</v>
      </c>
      <c r="C7" s="18">
        <v>10000</v>
      </c>
      <c r="D7" s="18">
        <v>10000</v>
      </c>
      <c r="E7" s="18">
        <v>10000</v>
      </c>
      <c r="F7" s="18">
        <v>10000</v>
      </c>
      <c r="G7" s="18">
        <v>10000</v>
      </c>
      <c r="H7" s="18">
        <v>10000</v>
      </c>
    </row>
    <row r="8" spans="1:13" x14ac:dyDescent="0.2">
      <c r="A8" s="20">
        <v>2022</v>
      </c>
      <c r="B8" s="17">
        <f>B7*B$6+B7</f>
        <v>10500</v>
      </c>
      <c r="C8" s="17">
        <f>C7*C$6+C7</f>
        <v>11000</v>
      </c>
      <c r="D8" s="17">
        <f>D7*D$6+D7</f>
        <v>11500</v>
      </c>
      <c r="E8" s="17">
        <f>E7*E$6+E7</f>
        <v>12000</v>
      </c>
      <c r="F8" s="17">
        <f>F7*F$6+F7</f>
        <v>12500</v>
      </c>
      <c r="G8" s="17">
        <f>G7*G$6+G7</f>
        <v>13000</v>
      </c>
      <c r="H8" s="17">
        <f>H7*H$6+H7</f>
        <v>13500</v>
      </c>
    </row>
    <row r="9" spans="1:13" x14ac:dyDescent="0.2">
      <c r="A9" s="20">
        <v>2023</v>
      </c>
      <c r="B9" s="17">
        <f t="shared" ref="B9:H11" si="1">B8*B$6+B8</f>
        <v>11025</v>
      </c>
      <c r="C9" s="17">
        <f t="shared" si="1"/>
        <v>12100</v>
      </c>
      <c r="D9" s="17">
        <f t="shared" si="1"/>
        <v>13225</v>
      </c>
      <c r="E9" s="17">
        <f t="shared" si="1"/>
        <v>14400</v>
      </c>
      <c r="F9" s="17">
        <f t="shared" si="1"/>
        <v>15625</v>
      </c>
      <c r="G9" s="17">
        <f t="shared" si="1"/>
        <v>16900</v>
      </c>
      <c r="H9" s="17">
        <f t="shared" si="1"/>
        <v>18225</v>
      </c>
    </row>
    <row r="10" spans="1:13" x14ac:dyDescent="0.2">
      <c r="A10" s="20">
        <v>2024</v>
      </c>
      <c r="B10" s="17">
        <f t="shared" si="1"/>
        <v>11576.25</v>
      </c>
      <c r="C10" s="17">
        <f t="shared" si="1"/>
        <v>13310</v>
      </c>
      <c r="D10" s="17">
        <f t="shared" si="1"/>
        <v>15208.75</v>
      </c>
      <c r="E10" s="17">
        <f t="shared" si="1"/>
        <v>17280</v>
      </c>
      <c r="F10" s="17">
        <f t="shared" si="1"/>
        <v>19531.25</v>
      </c>
      <c r="G10" s="17">
        <f t="shared" si="1"/>
        <v>21970</v>
      </c>
      <c r="H10" s="17">
        <f t="shared" si="1"/>
        <v>24603.75</v>
      </c>
    </row>
    <row r="11" spans="1:13" x14ac:dyDescent="0.2">
      <c r="A11" s="20">
        <v>2025</v>
      </c>
      <c r="B11" s="17">
        <f t="shared" si="1"/>
        <v>12155.0625</v>
      </c>
      <c r="C11" s="17">
        <f t="shared" si="1"/>
        <v>14641</v>
      </c>
      <c r="D11" s="17">
        <f t="shared" si="1"/>
        <v>17490.0625</v>
      </c>
      <c r="E11" s="17">
        <f t="shared" si="1"/>
        <v>20736</v>
      </c>
      <c r="F11" s="17">
        <f t="shared" si="1"/>
        <v>24414.0625</v>
      </c>
      <c r="G11" s="17">
        <f t="shared" si="1"/>
        <v>28561</v>
      </c>
      <c r="H11" s="17">
        <f t="shared" si="1"/>
        <v>33215.0625</v>
      </c>
    </row>
  </sheetData>
  <mergeCells count="4">
    <mergeCell ref="B5:H5"/>
    <mergeCell ref="B4:H4"/>
    <mergeCell ref="A1:H1"/>
    <mergeCell ref="A2:H2"/>
  </mergeCells>
  <dataValidations count="1">
    <dataValidation allowBlank="1" error="pavI8MeUFtEyxX2I4tky65dbd345-d4cc-4c29-b045-1a9e89b02e98" sqref="A9:H11 A1:M8" xr:uid="{00000000-0002-0000-0100-000000000000}"/>
  </dataValidations>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
  <sheetViews>
    <sheetView workbookViewId="0">
      <selection activeCell="B13" sqref="B13"/>
    </sheetView>
  </sheetViews>
  <sheetFormatPr baseColWidth="10" defaultColWidth="8.83203125" defaultRowHeight="15" x14ac:dyDescent="0.2"/>
  <cols>
    <col min="1" max="1" width="17.6640625" customWidth="1"/>
    <col min="2" max="2" width="18.1640625" customWidth="1"/>
    <col min="4" max="4" width="18" customWidth="1"/>
    <col min="5" max="5" width="15.83203125" customWidth="1"/>
  </cols>
  <sheetData>
    <row r="1" spans="1:13" ht="21" x14ac:dyDescent="0.25">
      <c r="A1" s="44" t="s">
        <v>3</v>
      </c>
      <c r="B1" s="44"/>
      <c r="C1" s="44"/>
      <c r="D1" s="44"/>
      <c r="E1" s="44"/>
    </row>
    <row r="2" spans="1:13" ht="19" x14ac:dyDescent="0.25">
      <c r="A2" s="45" t="s">
        <v>16</v>
      </c>
      <c r="B2" s="45"/>
      <c r="C2" s="45"/>
      <c r="D2" s="45"/>
      <c r="E2" s="45"/>
      <c r="F2" s="29"/>
      <c r="G2" s="29"/>
      <c r="H2" s="29"/>
      <c r="I2" s="29"/>
      <c r="J2" s="29"/>
      <c r="K2" s="29"/>
      <c r="L2" s="29"/>
      <c r="M2" s="29"/>
    </row>
    <row r="4" spans="1:13" ht="19" x14ac:dyDescent="0.25">
      <c r="A4" s="46" t="s">
        <v>17</v>
      </c>
      <c r="B4" s="46"/>
      <c r="D4" s="46" t="s">
        <v>18</v>
      </c>
      <c r="E4" s="46"/>
    </row>
    <row r="5" spans="1:13" x14ac:dyDescent="0.2">
      <c r="A5" s="23">
        <v>28.02</v>
      </c>
      <c r="B5" s="21" t="s">
        <v>19</v>
      </c>
      <c r="D5" s="23">
        <v>6.18</v>
      </c>
      <c r="E5" s="21" t="s">
        <v>20</v>
      </c>
    </row>
    <row r="6" spans="1:13" x14ac:dyDescent="0.2">
      <c r="A6" s="23">
        <v>26.8</v>
      </c>
      <c r="B6" s="21" t="s">
        <v>21</v>
      </c>
      <c r="D6" s="23">
        <v>6.22</v>
      </c>
      <c r="E6" s="21" t="s">
        <v>22</v>
      </c>
    </row>
    <row r="7" spans="1:13" x14ac:dyDescent="0.2">
      <c r="A7" s="23">
        <v>31.15</v>
      </c>
      <c r="B7" s="21" t="s">
        <v>23</v>
      </c>
      <c r="D7" s="23">
        <v>5.83</v>
      </c>
      <c r="E7" s="21" t="s">
        <v>24</v>
      </c>
    </row>
    <row r="9" spans="1:13" x14ac:dyDescent="0.2">
      <c r="A9" s="30">
        <f>AVERAGE(A5:A7)</f>
        <v>28.656666666666666</v>
      </c>
      <c r="B9" s="28" t="s">
        <v>25</v>
      </c>
      <c r="D9" s="30">
        <f>AVERAGE(D5:D7)</f>
        <v>6.0766666666666653</v>
      </c>
      <c r="E9" s="28" t="s">
        <v>25</v>
      </c>
    </row>
    <row r="10" spans="1:13" x14ac:dyDescent="0.2">
      <c r="A10" s="30">
        <f>MAX(A5:A7)</f>
        <v>31.15</v>
      </c>
      <c r="B10" s="28" t="s">
        <v>26</v>
      </c>
      <c r="D10" s="30">
        <f>MAX(D5:D7)</f>
        <v>6.22</v>
      </c>
      <c r="E10" s="28" t="s">
        <v>26</v>
      </c>
    </row>
    <row r="11" spans="1:13" x14ac:dyDescent="0.2">
      <c r="A11" s="31">
        <f>MIN(A5:A7)</f>
        <v>26.8</v>
      </c>
      <c r="B11" s="28" t="s">
        <v>27</v>
      </c>
      <c r="D11" s="31">
        <f>MIN(D5:D7)</f>
        <v>5.83</v>
      </c>
      <c r="E11" s="28" t="s">
        <v>27</v>
      </c>
    </row>
    <row r="13" spans="1:13" ht="34" x14ac:dyDescent="0.2">
      <c r="A13" s="32" t="s">
        <v>28</v>
      </c>
      <c r="B13" s="33" t="str">
        <f>VLOOKUP(A11,A5:B7,2,FALSE)</f>
        <v>Vendor 2</v>
      </c>
      <c r="D13" s="32" t="s">
        <v>29</v>
      </c>
      <c r="E13" s="33" t="str">
        <f>VLOOKUP(D11,D5:E7,2, FALSE)</f>
        <v>Shipper 3</v>
      </c>
    </row>
  </sheetData>
  <mergeCells count="4">
    <mergeCell ref="A1:E1"/>
    <mergeCell ref="A2:E2"/>
    <mergeCell ref="A4:B4"/>
    <mergeCell ref="D4:E4"/>
  </mergeCells>
  <dataValidations count="1">
    <dataValidation allowBlank="1" error="pavI8MeUFtEyxX2I4tky65dbd345-d4cc-4c29-b045-1a9e89b02e98" sqref="A1:M13" xr:uid="{00000000-0002-0000-0200-000000000000}"/>
  </dataValidations>
  <pageMargins left="0.7" right="0.7" top="0.75" bottom="0.75" header="0.3" footer="0.3"/>
  <pageSetup paperSize="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tabSelected="1" workbookViewId="0">
      <selection activeCell="B21" sqref="B21"/>
    </sheetView>
  </sheetViews>
  <sheetFormatPr baseColWidth="10" defaultColWidth="8.83203125" defaultRowHeight="15" x14ac:dyDescent="0.2"/>
  <cols>
    <col min="1" max="1" width="18.5" customWidth="1"/>
    <col min="2" max="5" width="13.6640625" bestFit="1" customWidth="1"/>
    <col min="6" max="8" width="15.33203125" bestFit="1" customWidth="1"/>
    <col min="10" max="10" width="9.1640625" customWidth="1"/>
  </cols>
  <sheetData>
    <row r="1" spans="1:12" ht="21" x14ac:dyDescent="0.25">
      <c r="A1" s="44" t="s">
        <v>3</v>
      </c>
      <c r="B1" s="44"/>
      <c r="C1" s="44"/>
      <c r="D1" s="44"/>
      <c r="E1" s="44"/>
      <c r="F1" s="44"/>
      <c r="G1" s="44"/>
      <c r="H1" s="44"/>
    </row>
    <row r="2" spans="1:12" ht="19" x14ac:dyDescent="0.25">
      <c r="A2" s="45" t="s">
        <v>4</v>
      </c>
      <c r="B2" s="45"/>
      <c r="C2" s="45"/>
      <c r="D2" s="45"/>
      <c r="E2" s="45"/>
      <c r="F2" s="45"/>
      <c r="G2" s="45"/>
      <c r="H2" s="45"/>
    </row>
    <row r="4" spans="1:12" ht="19" x14ac:dyDescent="0.25">
      <c r="A4" s="43" t="s">
        <v>7</v>
      </c>
      <c r="B4" s="43"/>
      <c r="C4" s="16"/>
      <c r="D4" s="16"/>
      <c r="E4" s="16"/>
      <c r="F4" s="43" t="s">
        <v>15</v>
      </c>
      <c r="G4" s="43"/>
      <c r="H4" s="43"/>
    </row>
    <row r="5" spans="1:12" x14ac:dyDescent="0.2">
      <c r="A5" s="21" t="s">
        <v>13</v>
      </c>
      <c r="B5" s="22">
        <v>26.8</v>
      </c>
      <c r="C5" s="16"/>
      <c r="D5" s="16"/>
      <c r="E5" s="16"/>
      <c r="F5" s="49" t="s">
        <v>10</v>
      </c>
      <c r="G5" s="49"/>
      <c r="H5" s="24">
        <f ca="1">TODAY()</f>
        <v>44069</v>
      </c>
      <c r="I5" s="36"/>
      <c r="L5" s="14"/>
    </row>
    <row r="6" spans="1:12" x14ac:dyDescent="0.2">
      <c r="A6" s="21" t="s">
        <v>8</v>
      </c>
      <c r="B6" s="22">
        <v>75</v>
      </c>
      <c r="C6" s="14"/>
      <c r="D6" s="14"/>
      <c r="E6" s="14"/>
      <c r="F6" s="27" t="s">
        <v>11</v>
      </c>
      <c r="G6" s="27"/>
      <c r="H6" s="24">
        <f>DATE(2021,11,26)</f>
        <v>44526</v>
      </c>
      <c r="I6" s="36"/>
    </row>
    <row r="7" spans="1:12" x14ac:dyDescent="0.2">
      <c r="A7" s="21" t="s">
        <v>9</v>
      </c>
      <c r="B7" s="23">
        <v>5.83</v>
      </c>
      <c r="F7" s="27" t="s">
        <v>12</v>
      </c>
      <c r="G7" s="27"/>
      <c r="H7" s="25">
        <f ca="1">NETWORKDAYS(H5,H6)</f>
        <v>328</v>
      </c>
    </row>
    <row r="8" spans="1:12" x14ac:dyDescent="0.2">
      <c r="A8" s="21" t="s">
        <v>30</v>
      </c>
      <c r="B8" s="34">
        <v>10000</v>
      </c>
    </row>
    <row r="9" spans="1:12" x14ac:dyDescent="0.2">
      <c r="B9" s="15"/>
      <c r="C9" s="15"/>
      <c r="D9" s="15"/>
      <c r="E9" s="15"/>
      <c r="F9" s="15"/>
      <c r="G9" s="15"/>
      <c r="H9" s="15"/>
    </row>
    <row r="10" spans="1:12" ht="19" x14ac:dyDescent="0.25">
      <c r="B10" s="48" t="s">
        <v>14</v>
      </c>
      <c r="C10" s="48"/>
      <c r="D10" s="48"/>
      <c r="E10" s="48"/>
      <c r="F10" s="48"/>
      <c r="G10" s="48"/>
      <c r="H10" s="48"/>
    </row>
    <row r="11" spans="1:12" ht="16" x14ac:dyDescent="0.2">
      <c r="B11" s="47" t="s">
        <v>5</v>
      </c>
      <c r="C11" s="47"/>
      <c r="D11" s="47"/>
      <c r="E11" s="47"/>
      <c r="F11" s="47"/>
      <c r="G11" s="47"/>
      <c r="H11" s="47"/>
    </row>
    <row r="12" spans="1:12" x14ac:dyDescent="0.2">
      <c r="B12" s="19">
        <v>0.05</v>
      </c>
      <c r="C12" s="19">
        <v>0.1</v>
      </c>
      <c r="D12" s="19">
        <f>$B$12+C12</f>
        <v>0.15000000000000002</v>
      </c>
      <c r="E12" s="19">
        <f t="shared" ref="E12:H12" si="0">$B$12+D12</f>
        <v>0.2</v>
      </c>
      <c r="F12" s="19">
        <f t="shared" si="0"/>
        <v>0.25</v>
      </c>
      <c r="G12" s="19">
        <f t="shared" si="0"/>
        <v>0.3</v>
      </c>
      <c r="H12" s="19">
        <f t="shared" si="0"/>
        <v>0.35</v>
      </c>
    </row>
    <row r="13" spans="1:12" x14ac:dyDescent="0.2">
      <c r="A13" s="20">
        <v>2021</v>
      </c>
      <c r="B13" s="26">
        <f>($B$6-$B$5-$B$7)*$B$8</f>
        <v>423700.00000000006</v>
      </c>
      <c r="C13" s="26">
        <f>($B$6-$B$5-$B$7)*$B$8</f>
        <v>423700.00000000006</v>
      </c>
      <c r="D13" s="26">
        <f>($B$6-$B$5-$B$7)*$B$8</f>
        <v>423700.00000000006</v>
      </c>
      <c r="E13" s="26">
        <f t="shared" ref="E13:H13" si="1">($B$6-$B$5-$B$7)*$B$8</f>
        <v>423700.00000000006</v>
      </c>
      <c r="F13" s="26">
        <f>($B$6-$B$5-$B$7)*$B$8</f>
        <v>423700.00000000006</v>
      </c>
      <c r="G13" s="26">
        <f t="shared" si="1"/>
        <v>423700.00000000006</v>
      </c>
      <c r="H13" s="26">
        <f t="shared" si="1"/>
        <v>423700.00000000006</v>
      </c>
    </row>
    <row r="14" spans="1:12" x14ac:dyDescent="0.2">
      <c r="A14" s="20">
        <v>2022</v>
      </c>
      <c r="B14" s="26">
        <f>B13*(B$12+1)</f>
        <v>444885.00000000006</v>
      </c>
      <c r="C14" s="26">
        <f>C13*(C$12+1)</f>
        <v>466070.00000000012</v>
      </c>
      <c r="D14" s="26">
        <f>D13*(D$12+1)</f>
        <v>487255.00000000006</v>
      </c>
      <c r="E14" s="26">
        <f t="shared" ref="E14:H17" si="2">E13*(E$12+1)</f>
        <v>508440.00000000006</v>
      </c>
      <c r="F14" s="26">
        <f t="shared" si="2"/>
        <v>529625.00000000012</v>
      </c>
      <c r="G14" s="26">
        <f t="shared" si="2"/>
        <v>550810.00000000012</v>
      </c>
      <c r="H14" s="26">
        <f t="shared" si="2"/>
        <v>571995.00000000012</v>
      </c>
    </row>
    <row r="15" spans="1:12" x14ac:dyDescent="0.2">
      <c r="A15" s="20">
        <v>2023</v>
      </c>
      <c r="B15" s="26">
        <f>B14*(B$12+1)</f>
        <v>467129.25000000006</v>
      </c>
      <c r="C15" s="26">
        <f t="shared" ref="C15:D17" si="3">C14*(C$12+1)</f>
        <v>512677.00000000017</v>
      </c>
      <c r="D15" s="26">
        <f t="shared" si="3"/>
        <v>560343.25</v>
      </c>
      <c r="E15" s="26">
        <f t="shared" si="2"/>
        <v>610128</v>
      </c>
      <c r="F15" s="26">
        <f t="shared" si="2"/>
        <v>662031.25000000012</v>
      </c>
      <c r="G15" s="26">
        <f t="shared" si="2"/>
        <v>716053.00000000023</v>
      </c>
      <c r="H15" s="26">
        <f t="shared" si="2"/>
        <v>772193.25000000023</v>
      </c>
    </row>
    <row r="16" spans="1:12" x14ac:dyDescent="0.2">
      <c r="A16" s="20">
        <v>2024</v>
      </c>
      <c r="B16" s="26">
        <f>B15*(B$12+1)</f>
        <v>490485.71250000008</v>
      </c>
      <c r="C16" s="26">
        <f t="shared" si="3"/>
        <v>563944.70000000019</v>
      </c>
      <c r="D16" s="26">
        <f t="shared" si="3"/>
        <v>644394.73749999993</v>
      </c>
      <c r="E16" s="26">
        <f t="shared" si="2"/>
        <v>732153.6</v>
      </c>
      <c r="F16" s="26">
        <f t="shared" si="2"/>
        <v>827539.06250000012</v>
      </c>
      <c r="G16" s="26">
        <f t="shared" si="2"/>
        <v>930868.90000000037</v>
      </c>
      <c r="H16" s="26">
        <f t="shared" si="2"/>
        <v>1042460.8875000004</v>
      </c>
    </row>
    <row r="17" spans="1:8" x14ac:dyDescent="0.2">
      <c r="A17" s="20">
        <v>2025</v>
      </c>
      <c r="B17" s="26">
        <f>B16*(B$12+1)</f>
        <v>515009.9981250001</v>
      </c>
      <c r="C17" s="26">
        <f t="shared" si="3"/>
        <v>620339.17000000027</v>
      </c>
      <c r="D17" s="26">
        <f t="shared" si="3"/>
        <v>741053.94812499988</v>
      </c>
      <c r="E17" s="26">
        <f t="shared" si="2"/>
        <v>878584.31999999995</v>
      </c>
      <c r="F17" s="26">
        <f t="shared" si="2"/>
        <v>1034423.8281250001</v>
      </c>
      <c r="G17" s="26">
        <f t="shared" si="2"/>
        <v>1210129.5700000005</v>
      </c>
      <c r="H17" s="26">
        <f t="shared" si="2"/>
        <v>1407322.1981250006</v>
      </c>
    </row>
    <row r="18" spans="1:8" x14ac:dyDescent="0.2">
      <c r="B18" s="15"/>
      <c r="C18" s="15"/>
      <c r="D18" s="15"/>
      <c r="E18" s="15"/>
      <c r="F18" s="15"/>
      <c r="G18" s="15"/>
      <c r="H18" s="15"/>
    </row>
    <row r="19" spans="1:8" x14ac:dyDescent="0.2">
      <c r="B19" s="37"/>
      <c r="H19" s="36"/>
    </row>
    <row r="20" spans="1:8" x14ac:dyDescent="0.2">
      <c r="H20" s="36"/>
    </row>
    <row r="21" spans="1:8" x14ac:dyDescent="0.2">
      <c r="H21" s="36"/>
    </row>
    <row r="22" spans="1:8" x14ac:dyDescent="0.2">
      <c r="H22" s="36"/>
    </row>
  </sheetData>
  <mergeCells count="7">
    <mergeCell ref="B11:H11"/>
    <mergeCell ref="B10:H10"/>
    <mergeCell ref="A1:H1"/>
    <mergeCell ref="A2:H2"/>
    <mergeCell ref="F5:G5"/>
    <mergeCell ref="F4:H4"/>
    <mergeCell ref="A4:B4"/>
  </mergeCells>
  <dataValidations count="1">
    <dataValidation allowBlank="1" error="pavI8MeUFtEyxX2I4tky65dbd345-d4cc-4c29-b045-1a9e89b02e98" sqref="A1:L18" xr:uid="{00000000-0002-0000-0300-000000000000}"/>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{65dbd345-d4cc-4c29-b045-1a9e89b02e98}</UserID>
  <AssignmentID>{65dbd345-d4cc-4c29-b045-1a9e89b02e98}</AssignmentID>
</GradingEngineProps>
</file>

<file path=customXml/itemProps1.xml><?xml version="1.0" encoding="utf-8"?>
<ds:datastoreItem xmlns:ds="http://schemas.openxmlformats.org/officeDocument/2006/customXml" ds:itemID="{6B2260FE-1287-4A36-9FC0-83F203096CB5}">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Documentation</vt:lpstr>
      <vt:lpstr>Sales Projections</vt:lpstr>
      <vt:lpstr>Cost Estimates</vt:lpstr>
      <vt:lpstr>Profit Projections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Feleshia</cp:lastModifiedBy>
  <dcterms:created xsi:type="dcterms:W3CDTF">2015-11-24T08:28:31Z</dcterms:created>
  <dcterms:modified xsi:type="dcterms:W3CDTF">2020-08-26T18:22:59Z</dcterms:modified>
</cp:coreProperties>
</file>