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Tushar Gangarde\Desktop\Deals\Paloma Turning Co Pvt Ltd\RFQ &amp; QCR\"/>
    </mc:Choice>
  </mc:AlternateContent>
  <xr:revisionPtr revIDLastSave="0" documentId="13_ncr:1_{51F016A1-6704-41D5-B708-3D4320F05C6F}" xr6:coauthVersionLast="47" xr6:coauthVersionMax="47" xr10:uidLastSave="{00000000-0000-0000-0000-000000000000}"/>
  <bookViews>
    <workbookView xWindow="-110" yWindow="-110" windowWidth="19420" windowHeight="10420" xr2:uid="{00000000-000D-0000-FFFF-FFFF00000000}"/>
  </bookViews>
  <sheets>
    <sheet name="GMC - RFQ" sheetId="5" r:id="rId1"/>
    <sheet name="Demography" sheetId="58" r:id="rId2"/>
    <sheet name="Data" sheetId="56" r:id="rId3"/>
    <sheet name="GPA - RFQ" sheetId="16" state="hidden" r:id="rId4"/>
    <sheet name="GPA Data" sheetId="17" state="hidden" r:id="rId5"/>
  </sheets>
  <definedNames>
    <definedName name="_xlnm._FilterDatabase" localSheetId="2" hidden="1">Data!$A$1:$I$4</definedName>
    <definedName name="_xlnm._FilterDatabase" localSheetId="4" hidden="1">'GPA Data'!$A$1:$I$47</definedName>
  </definedNames>
  <calcPr calcId="181029"/>
  <pivotCaches>
    <pivotCache cacheId="0" r:id="rId6"/>
  </pivotCaches>
  <extLst>
    <ext uri="GoogleSheetsCustomDataVersion1">
      <go:sheetsCustomData xmlns:go="http://customooxmlschemas.google.com/" r:id="rId9" roundtripDataSignature="AMtx7mjGd2NDYtYgD1nqxoOemzaUiaDyXg=="/>
    </ext>
  </extLst>
</workbook>
</file>

<file path=xl/calcChain.xml><?xml version="1.0" encoding="utf-8"?>
<calcChain xmlns="http://schemas.openxmlformats.org/spreadsheetml/2006/main">
  <c r="G2" i="56" l="1"/>
  <c r="H2" i="56" s="1"/>
  <c r="G3" i="56"/>
  <c r="H3" i="56" s="1"/>
  <c r="G4" i="56"/>
  <c r="H4" i="56" s="1"/>
  <c r="G5" i="56"/>
  <c r="H5" i="56" s="1"/>
  <c r="G6" i="56"/>
  <c r="H6" i="56" s="1"/>
  <c r="G7" i="56"/>
  <c r="H7" i="56" s="1"/>
  <c r="G8" i="56"/>
  <c r="H8" i="56" s="1"/>
  <c r="G9" i="56"/>
  <c r="H9" i="56" s="1"/>
  <c r="G10" i="56"/>
  <c r="H10" i="56" s="1"/>
  <c r="G11" i="56"/>
  <c r="H11" i="56" s="1"/>
  <c r="G12" i="56"/>
  <c r="H12" i="56" s="1"/>
  <c r="G13" i="56"/>
  <c r="H13" i="56" s="1"/>
  <c r="G14" i="56"/>
  <c r="H14" i="56" s="1"/>
  <c r="G15" i="56"/>
  <c r="H15" i="56" s="1"/>
  <c r="G16" i="56"/>
  <c r="H16" i="56" s="1"/>
  <c r="G17" i="56"/>
  <c r="H17" i="56" s="1"/>
  <c r="G18" i="56"/>
  <c r="H18" i="56" s="1"/>
  <c r="G19" i="56"/>
  <c r="H19" i="56" s="1"/>
  <c r="G20" i="56"/>
  <c r="H20" i="56" s="1"/>
  <c r="G21" i="56"/>
  <c r="H21" i="56" s="1"/>
  <c r="G22" i="56"/>
  <c r="H22" i="56" s="1"/>
  <c r="G23" i="56"/>
  <c r="H23" i="56" s="1"/>
  <c r="G24" i="56"/>
  <c r="H24" i="56" s="1"/>
  <c r="G25" i="56"/>
  <c r="H25" i="56" s="1"/>
  <c r="G26" i="56"/>
  <c r="H26" i="56" s="1"/>
  <c r="G27" i="56"/>
  <c r="H27" i="56" s="1"/>
  <c r="G28" i="56"/>
  <c r="H28" i="56" s="1"/>
  <c r="G29" i="56"/>
  <c r="H29" i="56" s="1"/>
  <c r="G30" i="56"/>
  <c r="H30" i="56" s="1"/>
  <c r="G31" i="56"/>
  <c r="H31" i="56" s="1"/>
  <c r="G32" i="56"/>
  <c r="H32" i="56" s="1"/>
  <c r="G33" i="56"/>
  <c r="H33" i="56" s="1"/>
  <c r="G34" i="56"/>
  <c r="H34" i="56" s="1"/>
  <c r="G35" i="56"/>
  <c r="H35" i="56" s="1"/>
  <c r="G36" i="56"/>
  <c r="H36" i="56" s="1"/>
  <c r="G37" i="56"/>
  <c r="H37" i="56" s="1"/>
  <c r="G38" i="56"/>
  <c r="H38" i="56" s="1"/>
  <c r="G39" i="56"/>
  <c r="H39" i="56" s="1"/>
  <c r="G40" i="56"/>
  <c r="H40" i="56" s="1"/>
  <c r="G41" i="56"/>
  <c r="H41" i="56" s="1"/>
  <c r="G42" i="56"/>
  <c r="H42" i="56" s="1"/>
  <c r="G43" i="56"/>
  <c r="H43" i="56" s="1"/>
  <c r="G44" i="56"/>
  <c r="H44" i="56" s="1"/>
  <c r="G45" i="56"/>
  <c r="H45" i="56" s="1"/>
  <c r="G46" i="56"/>
  <c r="H46" i="56" s="1"/>
  <c r="G47" i="56"/>
  <c r="H47" i="56" s="1"/>
  <c r="G48" i="56"/>
  <c r="H48" i="56" s="1"/>
  <c r="G49" i="56"/>
  <c r="H49" i="56" s="1"/>
  <c r="G50" i="56"/>
  <c r="H50" i="56" s="1"/>
  <c r="G51" i="56"/>
  <c r="H51" i="56" s="1"/>
  <c r="G52" i="56"/>
  <c r="H52" i="56" s="1"/>
  <c r="G53" i="56"/>
  <c r="H53" i="56" s="1"/>
  <c r="G54" i="56"/>
  <c r="H54" i="56" s="1"/>
  <c r="G55" i="56"/>
  <c r="H55" i="56" s="1"/>
  <c r="G56" i="56"/>
  <c r="H56" i="56" s="1"/>
  <c r="G57" i="56"/>
  <c r="H57" i="56" s="1"/>
  <c r="G58" i="56"/>
  <c r="H58" i="56" s="1"/>
  <c r="G59" i="56"/>
  <c r="H59" i="56" s="1"/>
  <c r="G60" i="56"/>
  <c r="H60" i="56" s="1"/>
  <c r="G61" i="56"/>
  <c r="H61" i="56" s="1"/>
  <c r="G62" i="56"/>
  <c r="H62" i="56" s="1"/>
  <c r="G63" i="56"/>
  <c r="H63" i="56" s="1"/>
  <c r="G64" i="56"/>
  <c r="H64" i="56" s="1"/>
  <c r="G65" i="56"/>
  <c r="H65" i="56" s="1"/>
  <c r="G66" i="56"/>
  <c r="H66" i="56" s="1"/>
  <c r="G67" i="56"/>
  <c r="H67" i="56" s="1"/>
  <c r="G68" i="56"/>
  <c r="H68" i="56" s="1"/>
  <c r="G69" i="56"/>
  <c r="H69" i="56" s="1"/>
  <c r="G70" i="56"/>
  <c r="H70" i="56" s="1"/>
  <c r="G71" i="56"/>
  <c r="H71" i="56" s="1"/>
  <c r="G72" i="56"/>
  <c r="H72" i="56" s="1"/>
  <c r="G73" i="56"/>
  <c r="H73" i="56" s="1"/>
  <c r="G74" i="56"/>
  <c r="H74" i="56" s="1"/>
  <c r="G75" i="56"/>
  <c r="H75" i="56" s="1"/>
  <c r="G76" i="56"/>
  <c r="H76" i="56" s="1"/>
  <c r="G77" i="56"/>
  <c r="H77" i="56" s="1"/>
  <c r="G78" i="56"/>
  <c r="H78" i="56" s="1"/>
  <c r="G79" i="56"/>
  <c r="H79" i="56" s="1"/>
  <c r="G80" i="56"/>
  <c r="H80" i="56" s="1"/>
  <c r="G81" i="56"/>
  <c r="H81" i="56" s="1"/>
  <c r="G82" i="56"/>
  <c r="H82" i="56" s="1"/>
  <c r="G83" i="56"/>
  <c r="H83" i="56" s="1"/>
  <c r="G84" i="56"/>
  <c r="H84" i="56" s="1"/>
  <c r="G85" i="56"/>
  <c r="H85" i="56" s="1"/>
  <c r="G86" i="56"/>
  <c r="H86" i="56" s="1"/>
  <c r="G87" i="56"/>
  <c r="H87" i="56" s="1"/>
  <c r="G88" i="56"/>
  <c r="H88" i="56" s="1"/>
  <c r="G89" i="56"/>
  <c r="H89" i="56" s="1"/>
  <c r="G90" i="56"/>
  <c r="H90" i="56" s="1"/>
  <c r="G91" i="56"/>
  <c r="H91" i="56" s="1"/>
  <c r="G92" i="56"/>
  <c r="H92" i="56" s="1"/>
  <c r="G93" i="56"/>
  <c r="H93" i="56" s="1"/>
  <c r="G94" i="56"/>
  <c r="H94" i="56" s="1"/>
  <c r="G95" i="56"/>
  <c r="H95" i="56" s="1"/>
  <c r="G96" i="56"/>
  <c r="H96" i="56" s="1"/>
  <c r="G97" i="56"/>
  <c r="H97" i="56" s="1"/>
  <c r="G98" i="56"/>
  <c r="H98" i="56" s="1"/>
  <c r="G99" i="56"/>
  <c r="H99" i="56" s="1"/>
  <c r="G100" i="56"/>
  <c r="H100" i="56" s="1"/>
  <c r="G101" i="56"/>
  <c r="H101" i="56" s="1"/>
  <c r="G102" i="56"/>
  <c r="H102" i="56" s="1"/>
  <c r="G103" i="56"/>
  <c r="H103" i="56" s="1"/>
  <c r="G104" i="56"/>
  <c r="H104" i="56" s="1"/>
  <c r="G105" i="56"/>
  <c r="H105" i="56" s="1"/>
  <c r="G106" i="56"/>
  <c r="H106" i="56" s="1"/>
  <c r="G107" i="56"/>
  <c r="H107" i="56" s="1"/>
  <c r="G108" i="56"/>
  <c r="H108" i="56" s="1"/>
  <c r="G109" i="56"/>
  <c r="H109" i="56" s="1"/>
  <c r="G110" i="56"/>
  <c r="H110" i="56" s="1"/>
  <c r="G111" i="56"/>
  <c r="H111" i="56" s="1"/>
  <c r="G112" i="56"/>
  <c r="H112" i="56" s="1"/>
  <c r="G113" i="56"/>
  <c r="H113" i="56" s="1"/>
  <c r="G114" i="56"/>
  <c r="H114" i="56" s="1"/>
  <c r="G115" i="56"/>
  <c r="H115" i="56" s="1"/>
  <c r="G116" i="56"/>
  <c r="H116" i="56" s="1"/>
  <c r="G117" i="56"/>
  <c r="H117" i="56" s="1"/>
  <c r="G118" i="56"/>
  <c r="H118" i="56" s="1"/>
  <c r="G119" i="56"/>
  <c r="H119" i="56" s="1"/>
  <c r="G120" i="56"/>
  <c r="H120" i="56" s="1"/>
  <c r="G121" i="56"/>
  <c r="H121" i="56" s="1"/>
  <c r="G122" i="56"/>
  <c r="H122" i="56" s="1"/>
  <c r="G123" i="56"/>
  <c r="H123" i="56" s="1"/>
  <c r="G124" i="56"/>
  <c r="H124" i="56" s="1"/>
  <c r="G125" i="56"/>
  <c r="H125" i="56" s="1"/>
  <c r="G126" i="56"/>
  <c r="H126" i="56" s="1"/>
  <c r="G127" i="56"/>
  <c r="H127" i="56" s="1"/>
  <c r="G128" i="56"/>
  <c r="H128" i="56" s="1"/>
  <c r="G129" i="56"/>
  <c r="H129" i="56" s="1"/>
  <c r="G130" i="56"/>
  <c r="H130" i="56" s="1"/>
  <c r="G131" i="56"/>
  <c r="H131" i="56" s="1"/>
  <c r="G132" i="56"/>
  <c r="H132" i="56" s="1"/>
  <c r="G133" i="56"/>
  <c r="H133" i="56" s="1"/>
  <c r="G134" i="56"/>
  <c r="H134" i="56" s="1"/>
  <c r="G135" i="56"/>
  <c r="H135" i="56" s="1"/>
  <c r="G136" i="56"/>
  <c r="H136" i="56" s="1"/>
  <c r="G137" i="56"/>
  <c r="H137" i="56" s="1"/>
  <c r="G138" i="56"/>
  <c r="H138" i="56" s="1"/>
  <c r="G139" i="56"/>
  <c r="H139" i="56" s="1"/>
  <c r="G140" i="56"/>
  <c r="H140" i="56" s="1"/>
  <c r="G141" i="56"/>
  <c r="H141" i="56" s="1"/>
  <c r="G142" i="56"/>
  <c r="H142" i="56" s="1"/>
  <c r="G143" i="56"/>
  <c r="H143" i="56" s="1"/>
  <c r="G144" i="56"/>
  <c r="H144" i="56" s="1"/>
  <c r="G145" i="56"/>
  <c r="H145" i="56" s="1"/>
  <c r="G146" i="56"/>
  <c r="H146" i="56" s="1"/>
  <c r="G147" i="56"/>
  <c r="H147" i="56" s="1"/>
  <c r="G148" i="56"/>
  <c r="H148" i="56" s="1"/>
  <c r="G149" i="56"/>
  <c r="H149" i="56" s="1"/>
  <c r="G150" i="56"/>
  <c r="H150" i="56" s="1"/>
  <c r="G151" i="56"/>
  <c r="H151" i="56" s="1"/>
  <c r="G152" i="56"/>
  <c r="H152" i="56" s="1"/>
  <c r="G153" i="56"/>
  <c r="H153" i="56" s="1"/>
  <c r="G154" i="56"/>
  <c r="H154" i="56" s="1"/>
  <c r="G155" i="56"/>
  <c r="H155" i="56" s="1"/>
  <c r="G156" i="56"/>
  <c r="H156" i="56" s="1"/>
  <c r="G157" i="56"/>
  <c r="H157" i="56" s="1"/>
  <c r="G158" i="56"/>
  <c r="H158" i="56" s="1"/>
  <c r="G159" i="56"/>
  <c r="H159" i="56" s="1"/>
  <c r="G160" i="56"/>
  <c r="H160" i="56" s="1"/>
  <c r="G161" i="56"/>
  <c r="H161" i="56" s="1"/>
  <c r="G162" i="56"/>
  <c r="H162" i="56" s="1"/>
  <c r="G163" i="56"/>
  <c r="H163" i="56" s="1"/>
  <c r="G164" i="56"/>
  <c r="H164" i="56" s="1"/>
  <c r="G165" i="56"/>
  <c r="H165" i="56" s="1"/>
  <c r="G166" i="56"/>
  <c r="H166" i="56" s="1"/>
  <c r="G167" i="56"/>
  <c r="H167" i="56" s="1"/>
  <c r="G168" i="56"/>
  <c r="H168" i="56" s="1"/>
  <c r="G169" i="56"/>
  <c r="H169" i="56" s="1"/>
  <c r="G170" i="56"/>
  <c r="H170" i="56" s="1"/>
  <c r="G171" i="56"/>
  <c r="H171" i="56" s="1"/>
  <c r="G172" i="56"/>
  <c r="H172" i="56" s="1"/>
  <c r="G173" i="56"/>
  <c r="H173" i="56" s="1"/>
  <c r="G174" i="56"/>
  <c r="H174" i="56" s="1"/>
  <c r="G175" i="56"/>
  <c r="H175" i="56" s="1"/>
  <c r="G176" i="56"/>
  <c r="H176" i="56" s="1"/>
  <c r="G177" i="56"/>
  <c r="H177" i="56" s="1"/>
  <c r="G178" i="56"/>
  <c r="H178" i="56" s="1"/>
  <c r="G179" i="56"/>
  <c r="H179" i="56" s="1"/>
  <c r="G180" i="56"/>
  <c r="H180" i="56" s="1"/>
  <c r="G181" i="56"/>
  <c r="H181" i="56" s="1"/>
  <c r="G182" i="56"/>
  <c r="H182" i="56" s="1"/>
  <c r="G183" i="56"/>
  <c r="H183" i="56" s="1"/>
  <c r="G184" i="56"/>
  <c r="H184" i="56" s="1"/>
  <c r="G185" i="56"/>
  <c r="H185" i="56" s="1"/>
  <c r="G186" i="56"/>
  <c r="H186" i="56" s="1"/>
  <c r="G187" i="56"/>
  <c r="H187" i="56" s="1"/>
  <c r="G188" i="56"/>
  <c r="H188" i="56" s="1"/>
  <c r="G189" i="56"/>
  <c r="H189" i="56" s="1"/>
  <c r="G190" i="56"/>
  <c r="H190" i="56" s="1"/>
  <c r="G191" i="56"/>
  <c r="H191" i="56" s="1"/>
  <c r="G192" i="56"/>
  <c r="H192" i="56" s="1"/>
  <c r="G193" i="56"/>
  <c r="H193" i="56" s="1"/>
  <c r="G194" i="56"/>
  <c r="H194" i="56" s="1"/>
  <c r="G195" i="56"/>
  <c r="H195" i="56" s="1"/>
  <c r="G196" i="56"/>
  <c r="H196" i="56" s="1"/>
  <c r="G197" i="56"/>
  <c r="H197" i="56" s="1"/>
  <c r="G198" i="56"/>
  <c r="H198" i="56" s="1"/>
  <c r="G199" i="56"/>
  <c r="H199" i="56" s="1"/>
  <c r="G200" i="56"/>
  <c r="H200" i="56" s="1"/>
  <c r="G201" i="56"/>
  <c r="H201" i="56" s="1"/>
  <c r="G202" i="56"/>
  <c r="H202" i="56" s="1"/>
  <c r="G203" i="56"/>
  <c r="H203" i="56" s="1"/>
  <c r="G204" i="56"/>
  <c r="H204" i="56" s="1"/>
  <c r="G205" i="56"/>
  <c r="H205" i="56" s="1"/>
  <c r="G206" i="56"/>
  <c r="H206" i="56" s="1"/>
  <c r="G207" i="56"/>
  <c r="H207" i="56" s="1"/>
  <c r="G208" i="56"/>
  <c r="H208" i="56" s="1"/>
  <c r="G209" i="56"/>
  <c r="H209" i="56" s="1"/>
  <c r="G210" i="56"/>
  <c r="H210" i="56" s="1"/>
  <c r="G211" i="56"/>
  <c r="H211" i="56" s="1"/>
  <c r="G212" i="56"/>
  <c r="H212" i="56" s="1"/>
  <c r="G213" i="56"/>
  <c r="H213" i="56" s="1"/>
  <c r="G214" i="56"/>
  <c r="H214" i="56" s="1"/>
  <c r="G215" i="56"/>
  <c r="H215" i="56" s="1"/>
  <c r="G216" i="56"/>
  <c r="H216" i="56" s="1"/>
  <c r="G217" i="56"/>
  <c r="H217" i="56" s="1"/>
  <c r="G218" i="56"/>
  <c r="H218" i="56" s="1"/>
  <c r="G219" i="56"/>
  <c r="H219" i="56" s="1"/>
  <c r="G220" i="56"/>
  <c r="H220" i="56" s="1"/>
  <c r="G221" i="56"/>
  <c r="H221" i="56" s="1"/>
  <c r="G222" i="56"/>
  <c r="H222" i="56" s="1"/>
  <c r="G223" i="56"/>
  <c r="H223" i="56" s="1"/>
  <c r="G224" i="56"/>
  <c r="H224" i="56" s="1"/>
  <c r="G225" i="56"/>
  <c r="H225" i="56" s="1"/>
  <c r="G226" i="56"/>
  <c r="H226" i="56" s="1"/>
  <c r="G227" i="56"/>
  <c r="H227" i="56" s="1"/>
  <c r="G228" i="56"/>
  <c r="H228" i="56" s="1"/>
  <c r="G229" i="56"/>
  <c r="H229" i="56" s="1"/>
  <c r="G230" i="56"/>
  <c r="H230" i="56" s="1"/>
  <c r="G231" i="56"/>
  <c r="H231" i="56" s="1"/>
  <c r="G232" i="56"/>
  <c r="H232" i="56" s="1"/>
  <c r="G233" i="56"/>
  <c r="H233" i="56" s="1"/>
  <c r="G234" i="56"/>
  <c r="H234" i="56" s="1"/>
  <c r="G235" i="56"/>
  <c r="H235" i="56" s="1"/>
  <c r="G236" i="56"/>
  <c r="H236" i="56" s="1"/>
  <c r="G237" i="56"/>
  <c r="H237" i="56" s="1"/>
  <c r="G238" i="56"/>
  <c r="H238" i="56" s="1"/>
  <c r="G239" i="56"/>
  <c r="H239" i="56" s="1"/>
  <c r="G240" i="56"/>
  <c r="H240" i="56" s="1"/>
  <c r="G241" i="56"/>
  <c r="H241" i="56" s="1"/>
  <c r="G242" i="56"/>
  <c r="H242" i="56" s="1"/>
  <c r="G243" i="56"/>
  <c r="H243" i="56" s="1"/>
  <c r="G244" i="56"/>
  <c r="H244" i="56" s="1"/>
  <c r="G245" i="56"/>
  <c r="H245" i="56" s="1"/>
  <c r="G246" i="56"/>
  <c r="H246" i="56" s="1"/>
  <c r="G247" i="56"/>
  <c r="H247" i="56" s="1"/>
  <c r="G248" i="56"/>
  <c r="H248" i="56" s="1"/>
  <c r="G249" i="56"/>
  <c r="H249" i="56" s="1"/>
  <c r="G250" i="56"/>
  <c r="H250" i="56" s="1"/>
  <c r="G251" i="56"/>
  <c r="H251" i="56" s="1"/>
  <c r="G252" i="56"/>
  <c r="H252" i="56" s="1"/>
  <c r="G253" i="56"/>
  <c r="H253" i="56" s="1"/>
  <c r="G254" i="56"/>
  <c r="H254" i="56" s="1"/>
  <c r="G255" i="56"/>
  <c r="H255" i="56" s="1"/>
  <c r="G256" i="56"/>
  <c r="H256" i="56" s="1"/>
  <c r="G257" i="56"/>
  <c r="H257" i="56" s="1"/>
  <c r="G258" i="56"/>
  <c r="H258" i="56" s="1"/>
  <c r="G259" i="56"/>
  <c r="H259" i="56" s="1"/>
  <c r="G260" i="56"/>
  <c r="H260" i="56" s="1"/>
  <c r="G261" i="56"/>
  <c r="H261" i="56" s="1"/>
  <c r="G262" i="56"/>
  <c r="H262" i="56" s="1"/>
  <c r="G263" i="56"/>
  <c r="H263" i="56" s="1"/>
  <c r="G264" i="56"/>
  <c r="H264" i="56" s="1"/>
  <c r="G265" i="56"/>
  <c r="H265" i="56" s="1"/>
  <c r="G266" i="56"/>
  <c r="H266" i="56" s="1"/>
  <c r="G267" i="56"/>
  <c r="H267" i="56" s="1"/>
  <c r="G268" i="56"/>
  <c r="H268" i="56" s="1"/>
  <c r="G269" i="56"/>
  <c r="H269" i="56" s="1"/>
  <c r="G270" i="56"/>
  <c r="H270" i="56" s="1"/>
  <c r="G271" i="56"/>
  <c r="H271" i="56" s="1"/>
  <c r="G272" i="56"/>
  <c r="H272" i="56" s="1"/>
  <c r="G273" i="56"/>
  <c r="H273" i="56" s="1"/>
  <c r="G274" i="56"/>
  <c r="H274" i="56" s="1"/>
  <c r="G275" i="56"/>
  <c r="H275" i="56" s="1"/>
  <c r="G276" i="56"/>
  <c r="H276" i="56" s="1"/>
  <c r="G277" i="56"/>
  <c r="H277" i="56" s="1"/>
  <c r="G278" i="56"/>
  <c r="H278" i="56" s="1"/>
  <c r="G279" i="56"/>
  <c r="H279" i="56" s="1"/>
  <c r="G280" i="56"/>
  <c r="H280" i="56" s="1"/>
  <c r="G281" i="56"/>
  <c r="H281" i="56" s="1"/>
  <c r="G282" i="56"/>
  <c r="H282" i="56" s="1"/>
  <c r="G283" i="56"/>
  <c r="H283" i="56" s="1"/>
  <c r="G284" i="56"/>
  <c r="H284" i="56" s="1"/>
  <c r="G285" i="56"/>
  <c r="H285" i="56" s="1"/>
  <c r="G286" i="56"/>
  <c r="H286" i="56" s="1"/>
  <c r="G287" i="56"/>
  <c r="H287" i="56" s="1"/>
  <c r="G288" i="56"/>
  <c r="H288" i="56" s="1"/>
  <c r="G289" i="56"/>
  <c r="H289" i="56" s="1"/>
  <c r="G290" i="56"/>
  <c r="H290" i="56" s="1"/>
  <c r="G291" i="56"/>
  <c r="H291" i="56" s="1"/>
  <c r="G292" i="56"/>
  <c r="H292" i="56" s="1"/>
  <c r="G293" i="56"/>
  <c r="H293" i="56" s="1"/>
  <c r="G294" i="56"/>
  <c r="H294" i="56" s="1"/>
  <c r="G295" i="56"/>
  <c r="H295" i="56" s="1"/>
  <c r="G296" i="56"/>
  <c r="H296" i="56" s="1"/>
  <c r="G297" i="56"/>
  <c r="H297" i="56" s="1"/>
  <c r="G298" i="56"/>
  <c r="H298" i="56" s="1"/>
  <c r="G299" i="56"/>
  <c r="H299" i="56" s="1"/>
  <c r="G300" i="56"/>
  <c r="H300" i="56" s="1"/>
  <c r="G301" i="56"/>
  <c r="H301" i="56" s="1"/>
  <c r="G302" i="56"/>
  <c r="H302" i="56" s="1"/>
  <c r="G303" i="56"/>
  <c r="H303" i="56" s="1"/>
  <c r="G304" i="56"/>
  <c r="H304" i="56" s="1"/>
  <c r="G305" i="56"/>
  <c r="H305" i="56" s="1"/>
  <c r="G306" i="56"/>
  <c r="H306" i="56" s="1"/>
  <c r="G307" i="56"/>
  <c r="H307" i="56" s="1"/>
  <c r="G308" i="56"/>
  <c r="H308" i="56" s="1"/>
  <c r="G309" i="56"/>
  <c r="H309" i="56" s="1"/>
  <c r="G310" i="56"/>
  <c r="H310" i="56" s="1"/>
  <c r="G311" i="56"/>
  <c r="H311" i="56" s="1"/>
  <c r="G312" i="56"/>
  <c r="H312" i="56" s="1"/>
  <c r="G313" i="56"/>
  <c r="H313" i="56" s="1"/>
  <c r="G314" i="56"/>
  <c r="H314" i="56" s="1"/>
  <c r="G315" i="56"/>
  <c r="H315" i="56" s="1"/>
  <c r="G316" i="56"/>
  <c r="H316" i="56" s="1"/>
  <c r="G317" i="56"/>
  <c r="H317" i="56" s="1"/>
  <c r="G318" i="56"/>
  <c r="H318" i="56" s="1"/>
  <c r="G319" i="56"/>
  <c r="H319" i="56" s="1"/>
  <c r="G320" i="56"/>
  <c r="H320" i="56" s="1"/>
  <c r="G321" i="56"/>
  <c r="H321" i="56" s="1"/>
  <c r="G322" i="56"/>
  <c r="H322" i="56" s="1"/>
  <c r="G323" i="56"/>
  <c r="H323" i="56" s="1"/>
  <c r="G324" i="56"/>
  <c r="H324" i="56" s="1"/>
  <c r="G325" i="56"/>
  <c r="H325" i="56" s="1"/>
  <c r="G326" i="56"/>
  <c r="H326" i="56" s="1"/>
  <c r="G327" i="56"/>
  <c r="H327" i="56" s="1"/>
  <c r="G328" i="56"/>
  <c r="H328" i="56" s="1"/>
  <c r="G329" i="56"/>
  <c r="H329" i="56" s="1"/>
  <c r="G330" i="56"/>
  <c r="H330" i="56" s="1"/>
  <c r="G331" i="56"/>
  <c r="H331" i="56" s="1"/>
  <c r="G332" i="56"/>
  <c r="H332" i="56" s="1"/>
  <c r="G333" i="56"/>
  <c r="H333" i="56" s="1"/>
  <c r="G334" i="56"/>
  <c r="H334" i="56" s="1"/>
  <c r="G335" i="56"/>
  <c r="H335" i="56" s="1"/>
  <c r="G336" i="56"/>
  <c r="H336" i="56" s="1"/>
  <c r="G337" i="56"/>
  <c r="H337" i="56" s="1"/>
  <c r="G338" i="56"/>
  <c r="H338" i="56" s="1"/>
  <c r="G339" i="56"/>
  <c r="H339" i="56" s="1"/>
  <c r="G340" i="56"/>
  <c r="H340" i="56" s="1"/>
  <c r="G341" i="56"/>
  <c r="H341" i="56" s="1"/>
  <c r="G342" i="56"/>
  <c r="H342" i="56" s="1"/>
  <c r="G343" i="56"/>
  <c r="H343" i="56" s="1"/>
  <c r="G344" i="56"/>
  <c r="H344" i="56" s="1"/>
  <c r="G345" i="56"/>
  <c r="H345" i="56" s="1"/>
  <c r="G346" i="56"/>
  <c r="H346" i="56" s="1"/>
  <c r="G347" i="56"/>
  <c r="H347" i="56" s="1"/>
  <c r="G348" i="56"/>
  <c r="H348" i="56" s="1"/>
  <c r="G349" i="56"/>
  <c r="H349" i="56" s="1"/>
  <c r="G350" i="56"/>
  <c r="H350" i="56" s="1"/>
  <c r="G351" i="56"/>
  <c r="H351" i="56" s="1"/>
  <c r="G352" i="56"/>
  <c r="H352" i="56" s="1"/>
  <c r="G353" i="56"/>
  <c r="H353" i="56" s="1"/>
  <c r="G354" i="56"/>
  <c r="H354" i="56" s="1"/>
  <c r="G355" i="56"/>
  <c r="H355" i="56" s="1"/>
  <c r="G356" i="56"/>
  <c r="H356" i="56" s="1"/>
  <c r="G357" i="56"/>
  <c r="H357" i="56" s="1"/>
  <c r="G358" i="56"/>
  <c r="H358" i="56" s="1"/>
  <c r="G359" i="56"/>
  <c r="H359" i="56" s="1"/>
  <c r="G360" i="56"/>
  <c r="H360" i="56" s="1"/>
  <c r="G361" i="56"/>
  <c r="H361" i="56" s="1"/>
  <c r="G362" i="56"/>
  <c r="H362" i="56" s="1"/>
  <c r="G363" i="56"/>
  <c r="H363" i="56" s="1"/>
  <c r="G364" i="56"/>
  <c r="H364" i="56" s="1"/>
  <c r="G365" i="56"/>
  <c r="H365" i="56" s="1"/>
  <c r="G366" i="56"/>
  <c r="H366" i="56" s="1"/>
  <c r="G367" i="56"/>
  <c r="H367" i="56" s="1"/>
  <c r="G368" i="56"/>
  <c r="H368" i="56" s="1"/>
  <c r="G369" i="56"/>
  <c r="H369" i="56" s="1"/>
  <c r="G370" i="56"/>
  <c r="H370" i="56" s="1"/>
  <c r="G371" i="56"/>
  <c r="H371" i="56" s="1"/>
  <c r="G372" i="56"/>
  <c r="H372" i="56" s="1"/>
  <c r="G373" i="56"/>
  <c r="H373" i="56" s="1"/>
  <c r="G374" i="56"/>
  <c r="H374" i="56" s="1"/>
  <c r="G375" i="56"/>
  <c r="H375" i="56" s="1"/>
  <c r="G376" i="56"/>
  <c r="H376" i="56" s="1"/>
  <c r="G377" i="56"/>
  <c r="H377" i="56" s="1"/>
  <c r="G378" i="56"/>
  <c r="H378" i="56" s="1"/>
  <c r="G379" i="56"/>
  <c r="H379" i="56" s="1"/>
  <c r="G380" i="56"/>
  <c r="H380" i="56" s="1"/>
  <c r="G381" i="56"/>
  <c r="H381" i="56" s="1"/>
  <c r="G382" i="56"/>
  <c r="H382" i="56" s="1"/>
  <c r="G383" i="56"/>
  <c r="H383" i="56" s="1"/>
  <c r="G384" i="56"/>
  <c r="H384" i="56" s="1"/>
  <c r="G385" i="56"/>
  <c r="H385" i="56" s="1"/>
  <c r="G386" i="56"/>
  <c r="H386" i="56" s="1"/>
  <c r="G387" i="56"/>
  <c r="H387" i="56" s="1"/>
  <c r="G388" i="56"/>
  <c r="H388" i="56" s="1"/>
  <c r="G389" i="56"/>
  <c r="H389" i="56" s="1"/>
  <c r="G390" i="56"/>
  <c r="H390" i="56" s="1"/>
  <c r="G391" i="56"/>
  <c r="H391" i="56" s="1"/>
  <c r="G392" i="56"/>
  <c r="H392" i="56" s="1"/>
  <c r="G393" i="56"/>
  <c r="H393" i="56" s="1"/>
  <c r="G394" i="56"/>
  <c r="H394" i="56" s="1"/>
  <c r="G395" i="56"/>
  <c r="H395" i="56" s="1"/>
  <c r="G396" i="56"/>
  <c r="H396" i="56" s="1"/>
  <c r="G397" i="56"/>
  <c r="H397" i="56" s="1"/>
  <c r="G398" i="56"/>
  <c r="H398" i="56" s="1"/>
  <c r="G399" i="56"/>
  <c r="H399" i="56" s="1"/>
  <c r="G400" i="56"/>
  <c r="H400" i="56" s="1"/>
  <c r="G401" i="56"/>
  <c r="H401" i="56" s="1"/>
  <c r="G402" i="56"/>
  <c r="H402" i="56" s="1"/>
  <c r="G403" i="56"/>
  <c r="H403" i="56" s="1"/>
  <c r="G404" i="56"/>
  <c r="H404" i="56" s="1"/>
  <c r="G405" i="56"/>
  <c r="H405" i="56" s="1"/>
  <c r="G406" i="56"/>
  <c r="H406" i="56" s="1"/>
  <c r="G407" i="56"/>
  <c r="H407" i="56" s="1"/>
  <c r="G408" i="56"/>
  <c r="H408" i="56" s="1"/>
  <c r="G409" i="56"/>
  <c r="H409" i="56" s="1"/>
  <c r="G410" i="56"/>
  <c r="H410" i="56" s="1"/>
  <c r="G411" i="56"/>
  <c r="H411" i="56" s="1"/>
  <c r="G412" i="56"/>
  <c r="H412" i="56" s="1"/>
  <c r="G413" i="56"/>
  <c r="H413" i="56" s="1"/>
  <c r="G414" i="56"/>
  <c r="H414" i="56" s="1"/>
  <c r="G415" i="56"/>
  <c r="H415" i="56" s="1"/>
  <c r="G416" i="56"/>
  <c r="H416" i="56" s="1"/>
  <c r="G417" i="56"/>
  <c r="H417" i="56" s="1"/>
  <c r="G418" i="56"/>
  <c r="H418" i="56" s="1"/>
  <c r="G419" i="56"/>
  <c r="H419" i="56" s="1"/>
  <c r="G420" i="56"/>
  <c r="H420" i="56" s="1"/>
  <c r="G421" i="56"/>
  <c r="H421" i="56" s="1"/>
  <c r="G422" i="56"/>
  <c r="H422" i="56" s="1"/>
  <c r="G423" i="56"/>
  <c r="H423" i="56" s="1"/>
  <c r="G424" i="56"/>
  <c r="H424" i="56" s="1"/>
  <c r="G425" i="56"/>
  <c r="H425" i="56" s="1"/>
  <c r="G426" i="56"/>
  <c r="H426" i="56" s="1"/>
  <c r="G427" i="56"/>
  <c r="H427" i="56" s="1"/>
  <c r="G428" i="56"/>
  <c r="H428" i="56" s="1"/>
  <c r="G429" i="56"/>
  <c r="H429" i="56" s="1"/>
  <c r="G430" i="56"/>
  <c r="H430" i="56" s="1"/>
  <c r="G431" i="56"/>
  <c r="H431" i="56" s="1"/>
  <c r="G432" i="56"/>
  <c r="H432" i="56" s="1"/>
  <c r="G433" i="56"/>
  <c r="H433" i="56" s="1"/>
  <c r="G434" i="56"/>
  <c r="H434" i="56" s="1"/>
  <c r="G435" i="56"/>
  <c r="H435" i="56" s="1"/>
  <c r="G436" i="56"/>
  <c r="H436" i="56" s="1"/>
  <c r="G437" i="56"/>
  <c r="H437" i="56" s="1"/>
  <c r="G438" i="56"/>
  <c r="H438" i="56" s="1"/>
  <c r="G439" i="56"/>
  <c r="H439" i="56" s="1"/>
  <c r="G440" i="56"/>
  <c r="H440" i="56" s="1"/>
  <c r="G441" i="56"/>
  <c r="H441" i="56" s="1"/>
  <c r="G442" i="56"/>
  <c r="H442" i="56" s="1"/>
  <c r="G443" i="56"/>
  <c r="H443" i="56" s="1"/>
  <c r="G444" i="56"/>
  <c r="H444" i="56" s="1"/>
  <c r="G445" i="56"/>
  <c r="H445" i="56" s="1"/>
  <c r="G446" i="56"/>
  <c r="H446" i="56" s="1"/>
  <c r="G447" i="56"/>
  <c r="H447" i="56" s="1"/>
  <c r="G448" i="56"/>
  <c r="H448" i="56" s="1"/>
  <c r="G449" i="56"/>
  <c r="H449" i="56" s="1"/>
  <c r="G450" i="56"/>
  <c r="H450" i="56" s="1"/>
  <c r="G451" i="56"/>
  <c r="H451" i="56" s="1"/>
  <c r="G452" i="56"/>
  <c r="H452" i="56" s="1"/>
  <c r="G453" i="56"/>
  <c r="H453" i="56" s="1"/>
  <c r="G454" i="56"/>
  <c r="H454" i="56" s="1"/>
  <c r="G455" i="56"/>
  <c r="H455" i="56" s="1"/>
  <c r="G456" i="56"/>
  <c r="H456" i="56" s="1"/>
  <c r="G457" i="56"/>
  <c r="H457" i="56" s="1"/>
  <c r="G458" i="56"/>
  <c r="H458" i="56" s="1"/>
  <c r="G459" i="56"/>
  <c r="H459" i="56" s="1"/>
  <c r="G460" i="56"/>
  <c r="H460" i="56" s="1"/>
  <c r="G461" i="56"/>
  <c r="H461" i="56" s="1"/>
  <c r="G462" i="56"/>
  <c r="H462" i="56" s="1"/>
  <c r="G463" i="56"/>
  <c r="H463" i="56" s="1"/>
  <c r="G464" i="56"/>
  <c r="H464" i="56" s="1"/>
  <c r="G465" i="56"/>
  <c r="H465" i="56" s="1"/>
  <c r="G466" i="56"/>
  <c r="H466" i="56" s="1"/>
  <c r="G467" i="56"/>
  <c r="H467" i="56" s="1"/>
  <c r="G468" i="56"/>
  <c r="H468" i="56" s="1"/>
  <c r="G469" i="56"/>
  <c r="H469" i="56" s="1"/>
  <c r="G470" i="56"/>
  <c r="H470" i="56" s="1"/>
  <c r="G471" i="56"/>
  <c r="H471" i="56" s="1"/>
  <c r="G472" i="56"/>
  <c r="H472" i="56" s="1"/>
  <c r="G473" i="56"/>
  <c r="H473" i="56" s="1"/>
  <c r="G474" i="56"/>
  <c r="H474" i="56" s="1"/>
  <c r="G475" i="56"/>
  <c r="H475" i="56" s="1"/>
  <c r="G476" i="56"/>
  <c r="H476" i="56" s="1"/>
  <c r="G477" i="56"/>
  <c r="H477" i="56" s="1"/>
  <c r="G478" i="56"/>
  <c r="H478" i="56" s="1"/>
  <c r="G479" i="56"/>
  <c r="H479" i="56" s="1"/>
  <c r="G480" i="56"/>
  <c r="H480" i="56" s="1"/>
  <c r="G481" i="56"/>
  <c r="H481" i="56" s="1"/>
  <c r="G482" i="56"/>
  <c r="H482" i="56" s="1"/>
  <c r="G483" i="56"/>
  <c r="H483" i="56" s="1"/>
  <c r="G484" i="56"/>
  <c r="H484" i="56" s="1"/>
  <c r="G485" i="56"/>
  <c r="H485" i="56" s="1"/>
  <c r="G486" i="56"/>
  <c r="H486" i="56" s="1"/>
  <c r="G487" i="56"/>
  <c r="H487" i="56" s="1"/>
  <c r="G488" i="56"/>
  <c r="H488" i="56" s="1"/>
  <c r="G489" i="56"/>
  <c r="H489" i="56" s="1"/>
  <c r="G490" i="56"/>
  <c r="H490" i="56" s="1"/>
  <c r="G491" i="56"/>
  <c r="H491" i="56" s="1"/>
  <c r="G492" i="56"/>
  <c r="H492" i="56" s="1"/>
  <c r="G493" i="56"/>
  <c r="H493" i="56" s="1"/>
  <c r="G494" i="56"/>
  <c r="H494" i="56" s="1"/>
  <c r="G495" i="56"/>
  <c r="H495" i="56" s="1"/>
  <c r="G496" i="56"/>
  <c r="H496" i="56" s="1"/>
  <c r="G497" i="56"/>
  <c r="H497" i="56" s="1"/>
  <c r="G498" i="56"/>
  <c r="H498" i="56" s="1"/>
  <c r="G499" i="56"/>
  <c r="H499" i="56" s="1"/>
  <c r="G500" i="56"/>
  <c r="H500" i="56" s="1"/>
  <c r="G501" i="56"/>
  <c r="H501" i="56" s="1"/>
  <c r="G502" i="56"/>
  <c r="H502" i="56" s="1"/>
  <c r="G503" i="56"/>
  <c r="H503" i="56" s="1"/>
  <c r="G504" i="56"/>
  <c r="H504" i="56" s="1"/>
  <c r="G505" i="56"/>
  <c r="H505" i="56" s="1"/>
  <c r="G506" i="56"/>
  <c r="H506" i="56" s="1"/>
  <c r="G507" i="56"/>
  <c r="H507" i="56" s="1"/>
  <c r="G508" i="56"/>
  <c r="H508" i="56" s="1"/>
  <c r="G509" i="56"/>
  <c r="H509" i="56" s="1"/>
  <c r="G510" i="56"/>
  <c r="H510" i="56" s="1"/>
  <c r="G511" i="56"/>
  <c r="H511" i="56" s="1"/>
  <c r="G512" i="56"/>
  <c r="H512" i="56" s="1"/>
  <c r="G513" i="56"/>
  <c r="H513" i="56" s="1"/>
  <c r="G514" i="56"/>
  <c r="H514" i="56" s="1"/>
  <c r="G515" i="56"/>
  <c r="H515" i="56" s="1"/>
  <c r="G516" i="56"/>
  <c r="H516" i="56" s="1"/>
  <c r="G517" i="56"/>
  <c r="H517" i="56" s="1"/>
  <c r="G518" i="56"/>
  <c r="H518" i="56" s="1"/>
  <c r="G519" i="56"/>
  <c r="H519" i="56" s="1"/>
  <c r="G520" i="56"/>
  <c r="H520" i="56" s="1"/>
  <c r="G521" i="56"/>
  <c r="H521" i="56" s="1"/>
  <c r="G522" i="56"/>
  <c r="H522" i="56" s="1"/>
  <c r="G523" i="56"/>
  <c r="H523" i="56" s="1"/>
  <c r="G524" i="56"/>
  <c r="H524" i="56" s="1"/>
  <c r="G525" i="56"/>
  <c r="H525" i="56" s="1"/>
  <c r="G526" i="56"/>
  <c r="H526" i="56" s="1"/>
  <c r="G527" i="56"/>
  <c r="H527" i="56" s="1"/>
  <c r="G528" i="56"/>
  <c r="H528" i="56" s="1"/>
  <c r="G529" i="56"/>
  <c r="H529" i="56" s="1"/>
  <c r="G530" i="56"/>
  <c r="H530" i="56" s="1"/>
  <c r="G531" i="56"/>
  <c r="H531" i="56" s="1"/>
  <c r="G532" i="56"/>
  <c r="H532" i="56" s="1"/>
  <c r="G533" i="56"/>
  <c r="H533" i="56" s="1"/>
  <c r="G534" i="56"/>
  <c r="H534" i="56" s="1"/>
  <c r="G535" i="56"/>
  <c r="H535" i="56" s="1"/>
  <c r="G536" i="56"/>
  <c r="H536" i="56" s="1"/>
  <c r="G537" i="56"/>
  <c r="H537" i="56" s="1"/>
  <c r="G538" i="56"/>
  <c r="H538" i="56" s="1"/>
  <c r="G539" i="56"/>
  <c r="H539" i="56" s="1"/>
  <c r="G540" i="56"/>
  <c r="H540" i="56" s="1"/>
  <c r="G541" i="56"/>
  <c r="H541" i="56" s="1"/>
  <c r="G542" i="56"/>
  <c r="H542" i="56" s="1"/>
  <c r="G543" i="56"/>
  <c r="H543" i="56" s="1"/>
  <c r="G544" i="56"/>
  <c r="H544" i="56" s="1"/>
  <c r="G545" i="56"/>
  <c r="H545" i="56" s="1"/>
  <c r="G546" i="56"/>
  <c r="H546" i="56" s="1"/>
  <c r="A49" i="56"/>
  <c r="A50" i="56" s="1"/>
  <c r="A51" i="56" s="1"/>
  <c r="A52" i="56" s="1"/>
  <c r="A53" i="56" s="1"/>
  <c r="A54" i="56" s="1"/>
  <c r="A55" i="56" s="1"/>
  <c r="A56" i="56" s="1"/>
  <c r="A57" i="56" s="1"/>
  <c r="A58" i="56" s="1"/>
  <c r="A59" i="56" s="1"/>
  <c r="A60" i="56" s="1"/>
  <c r="A61" i="56" s="1"/>
  <c r="A62" i="56" s="1"/>
  <c r="A63" i="56" s="1"/>
  <c r="A64" i="56" s="1"/>
  <c r="A65" i="56" s="1"/>
  <c r="A66" i="56" s="1"/>
  <c r="A67" i="56" s="1"/>
  <c r="A68" i="56" s="1"/>
  <c r="A69" i="56" s="1"/>
  <c r="A70" i="56" s="1"/>
  <c r="A71" i="56" s="1"/>
  <c r="A72" i="56" s="1"/>
  <c r="A73" i="56" s="1"/>
  <c r="A74" i="56" s="1"/>
  <c r="A75" i="56" s="1"/>
  <c r="A76" i="56" s="1"/>
  <c r="A77" i="56" s="1"/>
  <c r="A78" i="56" s="1"/>
  <c r="A79" i="56" s="1"/>
  <c r="A80" i="56" s="1"/>
  <c r="A81" i="56" s="1"/>
  <c r="A82" i="56" s="1"/>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A137" i="56" s="1"/>
  <c r="A138" i="56" s="1"/>
  <c r="A139" i="56" s="1"/>
  <c r="A140" i="56" s="1"/>
  <c r="A141" i="56" s="1"/>
  <c r="A142" i="56" s="1"/>
  <c r="A143" i="56" s="1"/>
  <c r="A144" i="56" s="1"/>
  <c r="A145" i="56" s="1"/>
  <c r="A146" i="56" s="1"/>
  <c r="A147" i="56" s="1"/>
  <c r="A148" i="56" s="1"/>
  <c r="A149" i="56" s="1"/>
  <c r="A150" i="56" s="1"/>
  <c r="A151" i="56" s="1"/>
  <c r="A152" i="56" s="1"/>
  <c r="A153" i="56" s="1"/>
  <c r="A154" i="56" s="1"/>
  <c r="A155" i="56" s="1"/>
  <c r="A156" i="56" s="1"/>
  <c r="A157" i="56" s="1"/>
  <c r="A158" i="56" s="1"/>
  <c r="A159" i="56" s="1"/>
  <c r="A160" i="56" s="1"/>
  <c r="A161" i="56" s="1"/>
  <c r="A162" i="56" s="1"/>
  <c r="A163" i="56" s="1"/>
  <c r="A164" i="56" s="1"/>
  <c r="A165" i="56" s="1"/>
  <c r="A166" i="56" s="1"/>
  <c r="A167" i="56" s="1"/>
  <c r="A168" i="56" s="1"/>
  <c r="A169" i="56" s="1"/>
  <c r="A170" i="56" s="1"/>
  <c r="A171" i="56" s="1"/>
  <c r="A172" i="56" s="1"/>
  <c r="A173" i="56" s="1"/>
  <c r="A174" i="56" s="1"/>
  <c r="A175" i="56" s="1"/>
  <c r="A176" i="56" s="1"/>
  <c r="A177" i="56" s="1"/>
  <c r="A178" i="56" s="1"/>
  <c r="A179" i="56" s="1"/>
  <c r="A180" i="56" s="1"/>
  <c r="A181" i="56" s="1"/>
  <c r="A182" i="56" s="1"/>
  <c r="A183" i="56" s="1"/>
  <c r="A184" i="56" s="1"/>
  <c r="A185" i="56" s="1"/>
  <c r="A186" i="56" s="1"/>
  <c r="A187" i="56" s="1"/>
  <c r="A188" i="56" s="1"/>
  <c r="A189" i="56" s="1"/>
  <c r="A190" i="56" s="1"/>
  <c r="A191" i="56" s="1"/>
  <c r="A192" i="56" s="1"/>
  <c r="A193" i="56" s="1"/>
  <c r="A194" i="56" s="1"/>
  <c r="A195" i="56" s="1"/>
  <c r="A196" i="56" s="1"/>
  <c r="A197" i="56" s="1"/>
  <c r="A198" i="56" s="1"/>
  <c r="A199" i="56" s="1"/>
  <c r="A200" i="56" s="1"/>
  <c r="A201" i="56" s="1"/>
  <c r="A202" i="56" s="1"/>
  <c r="A203" i="56" s="1"/>
  <c r="A204" i="56" s="1"/>
  <c r="A205" i="56" s="1"/>
  <c r="A206" i="56" s="1"/>
  <c r="A207" i="56" s="1"/>
  <c r="A208" i="56" s="1"/>
  <c r="A209" i="56" s="1"/>
  <c r="A210" i="56" s="1"/>
  <c r="A211" i="56" s="1"/>
  <c r="A212" i="56" s="1"/>
  <c r="A213" i="56" s="1"/>
  <c r="A214" i="56" s="1"/>
  <c r="A215" i="56" s="1"/>
  <c r="A216" i="56" s="1"/>
  <c r="A217" i="56" s="1"/>
  <c r="A218" i="56" s="1"/>
  <c r="A219" i="56" s="1"/>
  <c r="A220" i="56" s="1"/>
  <c r="A221" i="56" s="1"/>
  <c r="A222" i="56" s="1"/>
  <c r="A223" i="56" s="1"/>
  <c r="A224" i="56" s="1"/>
  <c r="A225" i="56" s="1"/>
  <c r="A226" i="56" s="1"/>
  <c r="A227" i="56" s="1"/>
  <c r="A228" i="56" s="1"/>
  <c r="A229" i="56" s="1"/>
  <c r="A230" i="56" s="1"/>
  <c r="A231" i="56" s="1"/>
  <c r="A232" i="56" s="1"/>
  <c r="A233" i="56" s="1"/>
  <c r="A234" i="56" s="1"/>
  <c r="A235" i="56" s="1"/>
  <c r="A236" i="56" s="1"/>
  <c r="A237" i="56" s="1"/>
  <c r="A238" i="56" s="1"/>
  <c r="A239" i="56" s="1"/>
  <c r="A240" i="56" s="1"/>
  <c r="A241" i="56" s="1"/>
  <c r="A242" i="56" s="1"/>
  <c r="A243" i="56" s="1"/>
  <c r="A244" i="56" s="1"/>
  <c r="A245" i="56" s="1"/>
  <c r="A246" i="56" s="1"/>
  <c r="A247" i="56" s="1"/>
  <c r="A248" i="56" s="1"/>
  <c r="A249" i="56" s="1"/>
  <c r="A250" i="56" s="1"/>
  <c r="A251" i="56" s="1"/>
  <c r="A252" i="56" s="1"/>
  <c r="A253" i="56" s="1"/>
  <c r="A254" i="56" s="1"/>
  <c r="A255" i="56" s="1"/>
  <c r="A256" i="56" s="1"/>
  <c r="A257" i="56" s="1"/>
  <c r="A258" i="56" s="1"/>
  <c r="A259" i="56" s="1"/>
  <c r="A260" i="56" s="1"/>
  <c r="A261" i="56" s="1"/>
  <c r="A262" i="56" s="1"/>
  <c r="A263" i="56" s="1"/>
  <c r="A264" i="56" s="1"/>
  <c r="A265" i="56" s="1"/>
  <c r="A266" i="56" s="1"/>
  <c r="A267" i="56" s="1"/>
  <c r="A268" i="56" s="1"/>
  <c r="A269" i="56" s="1"/>
  <c r="A270" i="56" s="1"/>
  <c r="A271" i="56" s="1"/>
  <c r="A272" i="56" s="1"/>
  <c r="A273" i="56" s="1"/>
  <c r="A274" i="56" s="1"/>
  <c r="A275" i="56" s="1"/>
  <c r="A276" i="56" s="1"/>
  <c r="A277" i="56" s="1"/>
  <c r="A278" i="56" s="1"/>
  <c r="A279" i="56" s="1"/>
  <c r="A280" i="56" s="1"/>
  <c r="A281" i="56" s="1"/>
  <c r="A282" i="56" s="1"/>
  <c r="A283" i="56" s="1"/>
  <c r="A284" i="56" s="1"/>
  <c r="A285" i="56" s="1"/>
  <c r="A286" i="56" s="1"/>
  <c r="A287" i="56" s="1"/>
  <c r="A288" i="56" s="1"/>
  <c r="A289" i="56" s="1"/>
  <c r="A290" i="56" s="1"/>
  <c r="A291" i="56" s="1"/>
  <c r="A292" i="56" s="1"/>
  <c r="A293" i="56" s="1"/>
  <c r="A294" i="56" s="1"/>
  <c r="A295" i="56" s="1"/>
  <c r="A296" i="56" s="1"/>
  <c r="A297" i="56" s="1"/>
  <c r="A298" i="56" s="1"/>
  <c r="A299" i="56" s="1"/>
  <c r="A300" i="56" s="1"/>
  <c r="A301" i="56" s="1"/>
  <c r="A302" i="56" s="1"/>
  <c r="A303" i="56" s="1"/>
  <c r="A304" i="56" s="1"/>
  <c r="A305" i="56" s="1"/>
  <c r="A306" i="56" s="1"/>
  <c r="A307" i="56" s="1"/>
  <c r="A308" i="56" s="1"/>
  <c r="A309" i="56" s="1"/>
  <c r="A310" i="56" s="1"/>
  <c r="A311" i="56" s="1"/>
  <c r="A312" i="56" s="1"/>
  <c r="A313" i="56" s="1"/>
  <c r="A314" i="56" s="1"/>
  <c r="A315" i="56" s="1"/>
  <c r="A316" i="56" s="1"/>
  <c r="A317" i="56" s="1"/>
  <c r="A318" i="56" s="1"/>
  <c r="A319" i="56" s="1"/>
  <c r="A320" i="56" s="1"/>
  <c r="A321" i="56" s="1"/>
  <c r="A322" i="56" s="1"/>
  <c r="A323" i="56" s="1"/>
  <c r="A324" i="56" s="1"/>
  <c r="A325" i="56" s="1"/>
  <c r="A326" i="56" s="1"/>
  <c r="A327" i="56" s="1"/>
  <c r="A328" i="56" s="1"/>
  <c r="A329" i="56" s="1"/>
  <c r="A330" i="56" s="1"/>
  <c r="A331" i="56" s="1"/>
  <c r="A332" i="56" s="1"/>
  <c r="A333" i="56" s="1"/>
  <c r="A334" i="56" s="1"/>
  <c r="A335" i="56" s="1"/>
  <c r="A336" i="56" s="1"/>
  <c r="A337" i="56" s="1"/>
  <c r="A338" i="56" s="1"/>
  <c r="A339" i="56" s="1"/>
  <c r="A340" i="56" s="1"/>
  <c r="A341" i="56" s="1"/>
  <c r="A342" i="56" s="1"/>
  <c r="A343" i="56" s="1"/>
  <c r="A344" i="56" s="1"/>
  <c r="A345" i="56" s="1"/>
  <c r="A346" i="56" s="1"/>
  <c r="A347" i="56" s="1"/>
  <c r="A348" i="56" s="1"/>
  <c r="A349" i="56" s="1"/>
  <c r="A350" i="56" s="1"/>
  <c r="A351" i="56" s="1"/>
  <c r="A352" i="56" s="1"/>
  <c r="A353" i="56" s="1"/>
  <c r="A354" i="56" s="1"/>
  <c r="A355" i="56" s="1"/>
  <c r="A356" i="56" s="1"/>
  <c r="A357" i="56" s="1"/>
  <c r="A358" i="56" s="1"/>
  <c r="A359" i="56" s="1"/>
  <c r="A360" i="56" s="1"/>
  <c r="A361" i="56" s="1"/>
  <c r="A362" i="56" s="1"/>
  <c r="A363" i="56" s="1"/>
  <c r="A364" i="56" s="1"/>
  <c r="A365" i="56" s="1"/>
  <c r="A366" i="56" s="1"/>
  <c r="A367" i="56" s="1"/>
  <c r="A368" i="56" s="1"/>
  <c r="A369" i="56" s="1"/>
  <c r="A370" i="56" s="1"/>
  <c r="A371" i="56" s="1"/>
  <c r="A372" i="56" s="1"/>
  <c r="A373" i="56" s="1"/>
  <c r="A374" i="56" s="1"/>
  <c r="A375" i="56" s="1"/>
  <c r="A376" i="56" s="1"/>
  <c r="A377" i="56" s="1"/>
  <c r="A378" i="56" s="1"/>
  <c r="A379" i="56" s="1"/>
  <c r="A380" i="56" s="1"/>
  <c r="A381" i="56" s="1"/>
  <c r="A382" i="56" s="1"/>
  <c r="A383" i="56" s="1"/>
  <c r="A384" i="56" s="1"/>
  <c r="A385" i="56" s="1"/>
  <c r="A386" i="56" s="1"/>
  <c r="A387" i="56" s="1"/>
  <c r="A388" i="56" s="1"/>
  <c r="A389" i="56" s="1"/>
  <c r="A390" i="56" s="1"/>
  <c r="A391" i="56" s="1"/>
  <c r="A392" i="56" s="1"/>
  <c r="A393" i="56" s="1"/>
  <c r="A394" i="56" s="1"/>
  <c r="A395" i="56" s="1"/>
  <c r="A396" i="56" s="1"/>
  <c r="A397" i="56" s="1"/>
  <c r="A398" i="56" s="1"/>
  <c r="A399" i="56" s="1"/>
  <c r="A400" i="56" s="1"/>
  <c r="A401" i="56" s="1"/>
  <c r="A402" i="56" s="1"/>
  <c r="A403" i="56" s="1"/>
  <c r="A404" i="56" s="1"/>
  <c r="A405" i="56" s="1"/>
  <c r="A406" i="56" s="1"/>
  <c r="A407" i="56" s="1"/>
  <c r="A408" i="56" s="1"/>
  <c r="A409" i="56" s="1"/>
  <c r="A410" i="56" s="1"/>
  <c r="A411" i="56" s="1"/>
  <c r="A412" i="56" s="1"/>
  <c r="A413" i="56" s="1"/>
  <c r="A414" i="56" s="1"/>
  <c r="A415" i="56" s="1"/>
  <c r="A416" i="56" s="1"/>
  <c r="A417" i="56" s="1"/>
  <c r="A418" i="56" s="1"/>
  <c r="A419" i="56" s="1"/>
  <c r="A420" i="56" s="1"/>
  <c r="A421" i="56" s="1"/>
  <c r="A422" i="56" s="1"/>
  <c r="A423" i="56" s="1"/>
  <c r="A424" i="56" s="1"/>
  <c r="A425" i="56" s="1"/>
  <c r="A426" i="56" s="1"/>
  <c r="A427" i="56" s="1"/>
  <c r="A428" i="56" s="1"/>
  <c r="A429" i="56" s="1"/>
  <c r="A430" i="56" s="1"/>
  <c r="A431" i="56" s="1"/>
  <c r="A432" i="56" s="1"/>
  <c r="A433" i="56" s="1"/>
  <c r="A434" i="56" s="1"/>
  <c r="A435" i="56" s="1"/>
  <c r="A436" i="56" s="1"/>
  <c r="A437" i="56" s="1"/>
  <c r="A438" i="56" s="1"/>
  <c r="A439" i="56" s="1"/>
  <c r="A440" i="56" s="1"/>
  <c r="A441" i="56" s="1"/>
  <c r="A442" i="56" s="1"/>
  <c r="A443" i="56" s="1"/>
  <c r="A444" i="56" s="1"/>
  <c r="A445" i="56" s="1"/>
  <c r="A446" i="56" s="1"/>
  <c r="A447" i="56" s="1"/>
  <c r="A448" i="56" s="1"/>
  <c r="A449" i="56" s="1"/>
  <c r="A450" i="56" s="1"/>
  <c r="A451" i="56" s="1"/>
  <c r="A452" i="56" s="1"/>
  <c r="A453" i="56" s="1"/>
  <c r="A454" i="56" s="1"/>
  <c r="A455" i="56" s="1"/>
  <c r="A456" i="56" s="1"/>
  <c r="A457" i="56" s="1"/>
  <c r="A458" i="56" s="1"/>
  <c r="A459" i="56" s="1"/>
  <c r="A460" i="56" s="1"/>
  <c r="A461" i="56" s="1"/>
  <c r="A462" i="56" s="1"/>
  <c r="A463" i="56" s="1"/>
  <c r="A464" i="56" s="1"/>
  <c r="A465" i="56" s="1"/>
  <c r="A466" i="56" s="1"/>
  <c r="A467" i="56" s="1"/>
  <c r="A468" i="56" s="1"/>
  <c r="A469" i="56" s="1"/>
  <c r="A470" i="56" s="1"/>
  <c r="A471" i="56" s="1"/>
  <c r="A472" i="56" s="1"/>
  <c r="A473" i="56" s="1"/>
  <c r="A474" i="56" s="1"/>
  <c r="A475" i="56" s="1"/>
  <c r="A476" i="56" s="1"/>
  <c r="A477" i="56" s="1"/>
  <c r="A478" i="56" s="1"/>
  <c r="A479" i="56" s="1"/>
  <c r="A480" i="56" s="1"/>
  <c r="A481" i="56" s="1"/>
  <c r="A482" i="56" s="1"/>
  <c r="A483" i="56" s="1"/>
  <c r="A484" i="56" s="1"/>
  <c r="A485" i="56" s="1"/>
  <c r="A486" i="56" s="1"/>
  <c r="A487" i="56" s="1"/>
  <c r="A488" i="56" s="1"/>
  <c r="A489" i="56" s="1"/>
  <c r="A490" i="56" s="1"/>
  <c r="A491" i="56" s="1"/>
  <c r="A492" i="56" s="1"/>
  <c r="A493" i="56" s="1"/>
  <c r="A494" i="56" s="1"/>
  <c r="A495" i="56" s="1"/>
  <c r="A496" i="56" s="1"/>
  <c r="A497" i="56" s="1"/>
  <c r="A498" i="56" s="1"/>
  <c r="A499" i="56" s="1"/>
  <c r="A500" i="56" s="1"/>
  <c r="A501" i="56" s="1"/>
  <c r="A502" i="56" s="1"/>
  <c r="A503" i="56" s="1"/>
  <c r="A504" i="56" s="1"/>
  <c r="A505" i="56" s="1"/>
  <c r="A506" i="56" s="1"/>
  <c r="A507" i="56" s="1"/>
  <c r="A508" i="56" s="1"/>
  <c r="A509" i="56" s="1"/>
  <c r="A510" i="56" s="1"/>
  <c r="A511" i="56" s="1"/>
  <c r="A512" i="56" s="1"/>
  <c r="A513" i="56" s="1"/>
  <c r="A514" i="56" s="1"/>
  <c r="A515" i="56" s="1"/>
  <c r="A516" i="56" s="1"/>
  <c r="A517" i="56" s="1"/>
  <c r="A518" i="56" s="1"/>
  <c r="A519" i="56" s="1"/>
  <c r="A520" i="56" s="1"/>
  <c r="A521" i="56" s="1"/>
  <c r="A522" i="56" s="1"/>
  <c r="A523" i="56" s="1"/>
  <c r="A524" i="56" s="1"/>
  <c r="A525" i="56" s="1"/>
  <c r="A526" i="56" s="1"/>
  <c r="A527" i="56" s="1"/>
  <c r="A528" i="56" s="1"/>
  <c r="A529" i="56" s="1"/>
  <c r="A530" i="56" s="1"/>
  <c r="A531" i="56" s="1"/>
  <c r="A532" i="56" s="1"/>
  <c r="A533" i="56" s="1"/>
  <c r="A534" i="56" s="1"/>
  <c r="A535" i="56" s="1"/>
  <c r="A536" i="56" s="1"/>
  <c r="A537" i="56" s="1"/>
  <c r="A538" i="56" s="1"/>
  <c r="A539" i="56" s="1"/>
  <c r="A540" i="56" s="1"/>
  <c r="A541" i="56" s="1"/>
  <c r="A542" i="56" s="1"/>
  <c r="A543" i="56" s="1"/>
  <c r="A544" i="56" s="1"/>
  <c r="A545" i="56" s="1"/>
  <c r="A546" i="56" s="1"/>
  <c r="A9" i="56"/>
  <c r="A10" i="56" s="1"/>
  <c r="A11" i="56" s="1"/>
  <c r="A12" i="56" s="1"/>
  <c r="A13" i="56" s="1"/>
  <c r="A14" i="56" s="1"/>
  <c r="A15" i="56" s="1"/>
  <c r="A16" i="56" s="1"/>
  <c r="A17" i="56" s="1"/>
  <c r="A18" i="56" s="1"/>
  <c r="A19" i="56" s="1"/>
  <c r="A20" i="56" s="1"/>
  <c r="A21" i="56" s="1"/>
  <c r="A22" i="56" s="1"/>
  <c r="A23" i="56" s="1"/>
  <c r="A24" i="56" s="1"/>
  <c r="A25" i="56" s="1"/>
  <c r="A26" i="56" s="1"/>
  <c r="A27" i="56" s="1"/>
  <c r="A28" i="56" s="1"/>
  <c r="A29" i="56" s="1"/>
  <c r="A30" i="56" s="1"/>
  <c r="A31" i="56" s="1"/>
  <c r="A32" i="56" s="1"/>
  <c r="A33" i="56" s="1"/>
  <c r="A34" i="56" s="1"/>
  <c r="A35" i="56" s="1"/>
  <c r="A36" i="56" s="1"/>
  <c r="A37" i="56" s="1"/>
  <c r="A38" i="56" s="1"/>
  <c r="A39" i="56" s="1"/>
  <c r="A40" i="56" s="1"/>
  <c r="A41" i="56" s="1"/>
  <c r="A42" i="56" s="1"/>
  <c r="A43" i="56" s="1"/>
  <c r="A44" i="56" s="1"/>
  <c r="A45" i="56" s="1"/>
  <c r="A46" i="56" s="1"/>
  <c r="A47" i="56" s="1"/>
  <c r="A6" i="56"/>
  <c r="A7" i="56" s="1"/>
  <c r="A3" i="56"/>
  <c r="A4" i="56" s="1"/>
  <c r="B26" i="5" l="1"/>
  <c r="B13" i="16" l="1"/>
  <c r="G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B5" i="16" l="1"/>
  <c r="B3" i="16"/>
  <c r="B8" i="5" l="1"/>
  <c r="B6" i="16" s="1"/>
  <c r="C26" i="5" l="1"/>
  <c r="B27" i="5" s="1"/>
  <c r="B9" i="5"/>
  <c r="B14" i="5"/>
  <c r="B16" i="5"/>
  <c r="B19" i="5"/>
  <c r="B20" i="5" l="1"/>
  <c r="B21" i="5"/>
  <c r="B22" i="5" s="1"/>
</calcChain>
</file>

<file path=xl/sharedStrings.xml><?xml version="1.0" encoding="utf-8"?>
<sst xmlns="http://schemas.openxmlformats.org/spreadsheetml/2006/main" count="2009" uniqueCount="837">
  <si>
    <t>Corporate Name</t>
  </si>
  <si>
    <t>Policy Type</t>
  </si>
  <si>
    <t>Policy Start Date</t>
  </si>
  <si>
    <t>Policy End Date</t>
  </si>
  <si>
    <t>Policy Terms &amp; Conditions</t>
  </si>
  <si>
    <t>Name</t>
  </si>
  <si>
    <t>Gender</t>
  </si>
  <si>
    <t>Lives Details</t>
  </si>
  <si>
    <t>Number of Employee</t>
  </si>
  <si>
    <t>Number of Dependent</t>
  </si>
  <si>
    <t>Total Lives</t>
  </si>
  <si>
    <t>Increase/decrease in lives</t>
  </si>
  <si>
    <t>Age</t>
  </si>
  <si>
    <t>Quoteslip</t>
  </si>
  <si>
    <t xml:space="preserve">Group Mediclaim </t>
  </si>
  <si>
    <t>Proposal</t>
  </si>
  <si>
    <t>Existing Insurer Name</t>
  </si>
  <si>
    <t>Existing Broker Name</t>
  </si>
  <si>
    <t>Premium Paid @ Policy inception (Without GST)</t>
  </si>
  <si>
    <t>Endorsement Premium</t>
  </si>
  <si>
    <t>Total Premium as on date</t>
  </si>
  <si>
    <t xml:space="preserve">IMPORTANT NOTICE: PHOENIX  INSURANCE BROKERS PRIVATE LTD. RESERVES THE SOLE AND EXCLUSIVE RIGHT TO THE CONTENTS OF THIS BROKING SLIP AS ALSO THE QUOTE IN RESPONSE TO THE SPECIFIC INFORMATION CONTAINED THEREIN. IF THE RESPONSE DOES NOT MEET THE REQUIREMENTS OF PIBPL'S CLIENT IN ANY RESPECT WHATSOEVER, THE SAME IS TO BE INDICATED SPECIFICALLY IN THE QUOTE, ELSE IT WILL BE DEEMED THAT THE COVER PROVIDED IS IN LINE WITH THE BROKING SLIP.
ANY QUOTE RELEASED TO ANY OTHER INTERMEDIARY IN RESPECT OF THE SAME COVER SHOULD BE BASED ON THE INFORMATION PROVIDED BY SUCH INTERMEDIARY AND NOT ON THE BASIS OF THE INFORMATION PROVIDED BY PIBPL. THIS SLIP IS THE SOLE INTELECTUAL PROPERTY OF PRUDENT INSURANCE BROKERS PVT LTD.
</t>
  </si>
  <si>
    <t>DISCLAIMER :</t>
  </si>
  <si>
    <t>No. of Days in the policy</t>
  </si>
  <si>
    <t>Annualised Claim Ratio</t>
  </si>
  <si>
    <t>Claims MIS date</t>
  </si>
  <si>
    <t>Annualised Claim INR</t>
  </si>
  <si>
    <t>Total Claims (paid + Outstanding)</t>
  </si>
  <si>
    <t>No. of Days</t>
  </si>
  <si>
    <t>FEATURES</t>
  </si>
  <si>
    <t>AGE BRACKET</t>
  </si>
  <si>
    <t>2022-2023</t>
  </si>
  <si>
    <t>Total Sum Insured (INR) - Day 1</t>
  </si>
  <si>
    <t xml:space="preserve">Claim details </t>
  </si>
  <si>
    <t>SCOPE OF COVERAGE</t>
  </si>
  <si>
    <t>WORLDWIDE 24*7</t>
  </si>
  <si>
    <t>POLICY TYPE</t>
  </si>
  <si>
    <t>Named</t>
  </si>
  <si>
    <t>SUM INSURED CRITERIA</t>
  </si>
  <si>
    <t xml:space="preserve">NUMBER OF EMPLOYEES </t>
  </si>
  <si>
    <t>ACCIDENTAL DEATH</t>
  </si>
  <si>
    <t>100% of the Sum Insured</t>
  </si>
  <si>
    <t>PERMANENT TOTAL DISABILITY ( PTD)</t>
  </si>
  <si>
    <t>PERMANENT PARTIAL DISABILITY (PPD)</t>
  </si>
  <si>
    <t>Additions / Deletions Request</t>
  </si>
  <si>
    <t>Monthly basis</t>
  </si>
  <si>
    <t>Coverage for New Joiners and Dep. / Leavers</t>
  </si>
  <si>
    <t>From the date of leaving or date of joining provided there is sufficient CD Balance</t>
  </si>
  <si>
    <t>Premium on new joiners and dep. / leavers</t>
  </si>
  <si>
    <t>On Pro Rata basis</t>
  </si>
  <si>
    <t>Total No. of Lives (2022-23)</t>
  </si>
  <si>
    <t>GMC</t>
  </si>
  <si>
    <t>Quoteslip -  GPA</t>
  </si>
  <si>
    <t>Per Mile Rate</t>
  </si>
  <si>
    <t>Total No. of Lives  (2021-22)</t>
  </si>
  <si>
    <t>Total Sum Insured (INR) - Renewal</t>
  </si>
  <si>
    <t>Increase / decrease in Sum Insured</t>
  </si>
  <si>
    <t>TERMS &amp; CONDITIONS AS PER EXPIRY</t>
  </si>
  <si>
    <t>Nil Claim</t>
  </si>
  <si>
    <t>Upto 70 Years</t>
  </si>
  <si>
    <t>AOA LIMIT/AOY LIMIT</t>
  </si>
  <si>
    <t>Other terms and condition</t>
  </si>
  <si>
    <t>As per the attached expiring policy</t>
  </si>
  <si>
    <t>Claims Ratio as on</t>
  </si>
  <si>
    <t>Claims as on  - OUTSTANDING</t>
  </si>
  <si>
    <t>Claims as on   - PAID</t>
  </si>
  <si>
    <t>Self</t>
  </si>
  <si>
    <t>Male</t>
  </si>
  <si>
    <t>Female</t>
  </si>
  <si>
    <t>GoDigit</t>
  </si>
  <si>
    <t>Children Education Benefit</t>
  </si>
  <si>
    <t>Risk Class</t>
  </si>
  <si>
    <t>TEMPORARY TOTAL DISABILITY/Loss of Income Benefit</t>
  </si>
  <si>
    <t>Employee Data</t>
  </si>
  <si>
    <t>Employee ID</t>
  </si>
  <si>
    <t>Relationship</t>
  </si>
  <si>
    <t>DOB(mm/dd/yyyy)</t>
  </si>
  <si>
    <t>Sum Insured</t>
  </si>
  <si>
    <t>Covid Status</t>
  </si>
  <si>
    <t>ANZ222318</t>
  </si>
  <si>
    <t>Gajanan Raut</t>
  </si>
  <si>
    <t>ANZ222317</t>
  </si>
  <si>
    <t>ANZ222316</t>
  </si>
  <si>
    <t>ANZ222315</t>
  </si>
  <si>
    <t>ANZ222314</t>
  </si>
  <si>
    <t>ANZ222312</t>
  </si>
  <si>
    <t>ANZ222310</t>
  </si>
  <si>
    <t>Aman Soni</t>
  </si>
  <si>
    <t>ANZ222307</t>
  </si>
  <si>
    <t>ANZ222306</t>
  </si>
  <si>
    <t>ANZ222304</t>
  </si>
  <si>
    <t>ANZ222303</t>
  </si>
  <si>
    <t>ANZ222302</t>
  </si>
  <si>
    <t>ANZ222301</t>
  </si>
  <si>
    <t>ANZ212219</t>
  </si>
  <si>
    <t>Soumya Nihal Gaikwad</t>
  </si>
  <si>
    <t>ANZ212218</t>
  </si>
  <si>
    <t>Pankaj Vikram Palkar</t>
  </si>
  <si>
    <t>ANZ212216</t>
  </si>
  <si>
    <t>Bibhu Prasad Padhy</t>
  </si>
  <si>
    <t>ANZ212211</t>
  </si>
  <si>
    <t>Syed Abdul Mateen Syed Abdul Mujeeb</t>
  </si>
  <si>
    <t>ANZ212213</t>
  </si>
  <si>
    <t>Aditya Anil Moghe</t>
  </si>
  <si>
    <t>ANZ212212</t>
  </si>
  <si>
    <t>Ajinkya Devidas Tambe</t>
  </si>
  <si>
    <t>ANZ171805</t>
  </si>
  <si>
    <t>Santosh Machindra Dunghav</t>
  </si>
  <si>
    <t>ANZ151606</t>
  </si>
  <si>
    <t>ANZ212210</t>
  </si>
  <si>
    <t>Omkar Harish Jadhav</t>
  </si>
  <si>
    <t>ANZ212209</t>
  </si>
  <si>
    <t>Akash Subhash Wagh</t>
  </si>
  <si>
    <t>ANZ192010</t>
  </si>
  <si>
    <t>ANZ192009</t>
  </si>
  <si>
    <t>Vaibhav Nandkumar Sutar</t>
  </si>
  <si>
    <t>ANZ212201</t>
  </si>
  <si>
    <t>ANZ202102</t>
  </si>
  <si>
    <t>Akash Ashok Shelar</t>
  </si>
  <si>
    <t>ANZ192008</t>
  </si>
  <si>
    <t>Suryakant Nagnath Tat</t>
  </si>
  <si>
    <t>ANZ192007</t>
  </si>
  <si>
    <t>ANZ192001</t>
  </si>
  <si>
    <t>ANZ222319</t>
  </si>
  <si>
    <t>Omkar Swami</t>
  </si>
  <si>
    <t>Rs. 20,000,000</t>
  </si>
  <si>
    <t>ATISH UTTAM GURAV</t>
  </si>
  <si>
    <t>Digamber Bhagwan Vidhate</t>
  </si>
  <si>
    <t>Ishwar Dattatraya Gophane</t>
  </si>
  <si>
    <t>Kailas Dashrath Deshmukh</t>
  </si>
  <si>
    <t>Avadhut Sambhaji Salunkhe</t>
  </si>
  <si>
    <t>MALE</t>
  </si>
  <si>
    <t>Aniket Jayawant Patil</t>
  </si>
  <si>
    <t>Mahesh Vishwanath Gupta</t>
  </si>
  <si>
    <t>Mohit Satish Chavan</t>
  </si>
  <si>
    <t>Saurabh Ashru Aswale</t>
  </si>
  <si>
    <t>Sunny Jayram Bansode</t>
  </si>
  <si>
    <t>Swapnil Shivaji Kesare</t>
  </si>
  <si>
    <t>Syed Adnan Ali</t>
  </si>
  <si>
    <t>Rajat Lalit Vaishno</t>
  </si>
  <si>
    <t>Abhishek mohan chaudhari</t>
  </si>
  <si>
    <t>ABHISHEK BISHT</t>
  </si>
  <si>
    <t>Patel Bhavin Kirankumar</t>
  </si>
  <si>
    <t>1% of Sum Insured maximum upto Rs. 5,000 or actual weekly salary whichever is less up to 104 
weeks</t>
  </si>
  <si>
    <t>Upto INR 10,000 per child upto 2 children</t>
  </si>
  <si>
    <t>INR 2,500</t>
  </si>
  <si>
    <t>Repatriation of Mortal Remains</t>
  </si>
  <si>
    <t>Any One Accidental Limit:</t>
  </si>
  <si>
    <t xml:space="preserve"> Restricted to INR 50 crore or Top 10 lives Sum Insured whichever is lower for each city on per event basis.</t>
  </si>
  <si>
    <t xml:space="preserve">Terrorism </t>
  </si>
  <si>
    <t>covered in the policy except for that arising out of Nuclear; Biological and/or chemical means which is outside 
the scope of the policy</t>
  </si>
  <si>
    <t>Flat Rs. 1000000/-</t>
  </si>
  <si>
    <t>Industry Type</t>
  </si>
  <si>
    <t>IT /BPO/ Service Industry</t>
  </si>
  <si>
    <t>Family Definition</t>
  </si>
  <si>
    <t>Expiring Option</t>
  </si>
  <si>
    <t>Client Address</t>
  </si>
  <si>
    <t>36-45</t>
  </si>
  <si>
    <t>Row Labels</t>
  </si>
  <si>
    <t>Grand Total</t>
  </si>
  <si>
    <t>Column Labels</t>
  </si>
  <si>
    <t>2023-2024</t>
  </si>
  <si>
    <t>Age Band</t>
  </si>
  <si>
    <t>19-35</t>
  </si>
  <si>
    <t>Claim Intimation / Re-imbursement claims reporting / submitting Claim Intimation &amp; Submission</t>
  </si>
  <si>
    <t xml:space="preserve">DISCLAIMER : </t>
  </si>
  <si>
    <t>"IMPORTANT NOTICE: PHOENIX  INSURANCE BROKERS PRIVATE LTD. RESERVES THE SOLE AND EXCLUSIVE RIGHT TO THE CONTENTS OF THIS BROKING SLIP AS ALSO THE QUOTE IN RESPONSE TO THE SPECIFIC INFORMATION CONTAINED THEREIN. IF THE RESPONSE DOES NOT MEET THE REQUIREMENTS OF PIBPL'S CLIENT IN ANY RESPECT WHATSOEVER, THE SAME IS TO BE INDICATED SPECIFICALLY IN THE QUOTE, ELSE IT WILL BE DEEMED THAT THE COVER PROVIDED IS IN LINE WITH THE BROKING SLIP.
ANY QUOTE RELEASED TO ANY OTHER INTERMEDIARY IN RESPECT OF THE SAME COVER SHOULD BE BASED ON THE INFORMATION PROVIDED BY SUCH INTERMEDIARY AND NOT ON THE BASIS OF THE INFORMATION PROVIDED BY PIBPL. THIS SLIP IS THE SOLE INTELECTUAL PROPERTY OF PHOENIX  INSURANCE BROKERS PRIVATE LTD</t>
  </si>
  <si>
    <t>Third Party Administrator (TPA)</t>
  </si>
  <si>
    <t>Count of Age</t>
  </si>
  <si>
    <t>Room Rent</t>
  </si>
  <si>
    <t>Covered</t>
  </si>
  <si>
    <t>Child</t>
  </si>
  <si>
    <t>0-18</t>
  </si>
  <si>
    <t>46-55</t>
  </si>
  <si>
    <t>56-65</t>
  </si>
  <si>
    <t>66-75</t>
  </si>
  <si>
    <t>Waiting period for 1 month</t>
  </si>
  <si>
    <t>Waiting period of 9 months for Maternity</t>
  </si>
  <si>
    <t>New Born Baby Coverage</t>
  </si>
  <si>
    <t>Disease wise Capping</t>
  </si>
  <si>
    <t>Maternity Limit</t>
  </si>
  <si>
    <t>Congenital Diseases</t>
  </si>
  <si>
    <t>Special Condition</t>
  </si>
  <si>
    <t xml:space="preserve"> PALOMA TURNING CO PRIVATE LIMITED</t>
  </si>
  <si>
    <t>173/2, BANDAPURA VILLAGE ROAD, BEHIND AVS CONCRETE
OFF HOSUR ROAD, ANEKAL TALUKA, BENGALURU, BANGALORE
KARNATAKA-562106</t>
  </si>
  <si>
    <t>Own Renewal</t>
  </si>
  <si>
    <t>Care Health General Insurance</t>
  </si>
  <si>
    <t>Loop</t>
  </si>
  <si>
    <t>Sr.No</t>
  </si>
  <si>
    <t>Employee No</t>
  </si>
  <si>
    <t>Name of the Employee / Dependent</t>
  </si>
  <si>
    <t>Sex</t>
  </si>
  <si>
    <t>Date of birth</t>
  </si>
  <si>
    <t>GIRI MANGALAM V</t>
  </si>
  <si>
    <t>M</t>
  </si>
  <si>
    <t>EMPLOYEE</t>
  </si>
  <si>
    <t>ARUNA</t>
  </si>
  <si>
    <t>F</t>
  </si>
  <si>
    <t>RAJANI GIRI</t>
  </si>
  <si>
    <t>SPOUSE</t>
  </si>
  <si>
    <t>SANJAY V</t>
  </si>
  <si>
    <t>SNEHA SANGAPAL R</t>
  </si>
  <si>
    <t>SNEHITH S NAGBALE</t>
  </si>
  <si>
    <t>DEEPAK KUMAR</t>
  </si>
  <si>
    <t>SONAM SINGH</t>
  </si>
  <si>
    <t>DATTATREYA PATGAR</t>
  </si>
  <si>
    <t>PRIYANKA</t>
  </si>
  <si>
    <t>PREETHAM</t>
  </si>
  <si>
    <t>YASHODA PATEKAR</t>
  </si>
  <si>
    <t>NARAYANAPPA B</t>
  </si>
  <si>
    <t>LOCHAN B</t>
  </si>
  <si>
    <t>MOKSHITH B</t>
  </si>
  <si>
    <t>JAYALAKSHMI B</t>
  </si>
  <si>
    <t>BARMOJI RAO</t>
  </si>
  <si>
    <t>BHAVANA B</t>
  </si>
  <si>
    <t>JASHWANTH B</t>
  </si>
  <si>
    <t>ANU</t>
  </si>
  <si>
    <t>MAHADEVAIAH B R</t>
  </si>
  <si>
    <t>DARSHAN B M</t>
  </si>
  <si>
    <t>CHANDRAPRABHA G</t>
  </si>
  <si>
    <t>RAMAKRISHNA Y D</t>
  </si>
  <si>
    <t>SHEELAVATHI M P</t>
  </si>
  <si>
    <t>SANJEEV KUMAR</t>
  </si>
  <si>
    <t>AMAN KUMAR SINGH</t>
  </si>
  <si>
    <t>ASHISH KUMAR SINGH</t>
  </si>
  <si>
    <t>NITU SINGH</t>
  </si>
  <si>
    <t>CHANNAMALLAPPA M H</t>
  </si>
  <si>
    <t>ADITHYA</t>
  </si>
  <si>
    <t>ARUN</t>
  </si>
  <si>
    <t>MADEVI</t>
  </si>
  <si>
    <t>BASAVARAJ T</t>
  </si>
  <si>
    <t>RENUKA B</t>
  </si>
  <si>
    <t>SUNIL KUMAR B</t>
  </si>
  <si>
    <t>LAKSHMI K B</t>
  </si>
  <si>
    <t>MAHANTESHA C KELLUR</t>
  </si>
  <si>
    <t>DANUSH M K</t>
  </si>
  <si>
    <t>SAVITHA</t>
  </si>
  <si>
    <t>GANGADHARAPPA</t>
  </si>
  <si>
    <t>BOOMIKA T G</t>
  </si>
  <si>
    <t>SWAPNA B K</t>
  </si>
  <si>
    <t>SURESHA</t>
  </si>
  <si>
    <t>SAMBRUDDI S</t>
  </si>
  <si>
    <t>AKSHAY S</t>
  </si>
  <si>
    <t>SHRUTHI S</t>
  </si>
  <si>
    <t>PRASAD V L N</t>
  </si>
  <si>
    <t>TANASHVI V</t>
  </si>
  <si>
    <t>SHARADA V</t>
  </si>
  <si>
    <t>PRAHALAD RATHOD</t>
  </si>
  <si>
    <t>NEW BORN BABY GIRL</t>
  </si>
  <si>
    <t>PRITHVIRAJ</t>
  </si>
  <si>
    <t>PAVITRA</t>
  </si>
  <si>
    <t>CHANDRASHEKAR N D</t>
  </si>
  <si>
    <t>MANISH C</t>
  </si>
  <si>
    <t>TEJAS C</t>
  </si>
  <si>
    <t>SUMALATHA C</t>
  </si>
  <si>
    <t>SATISH R</t>
  </si>
  <si>
    <t>BHAVISH S SATYAVAR</t>
  </si>
  <si>
    <t>GOKUL S SATYAVAR</t>
  </si>
  <si>
    <t>MAMATHA R</t>
  </si>
  <si>
    <t>PRAKASH MAHENDRAKAR</t>
  </si>
  <si>
    <t>GOUTHAMI MAHENDRAKAR</t>
  </si>
  <si>
    <t>DAMODHAR MAHENDRAKAR</t>
  </si>
  <si>
    <t>PALLAVI MAHENDRAKAR</t>
  </si>
  <si>
    <t>MANGALA</t>
  </si>
  <si>
    <t>PRAJWAL</t>
  </si>
  <si>
    <t>RUKMINI</t>
  </si>
  <si>
    <t>ANANDA R</t>
  </si>
  <si>
    <t>RAMAKRISHNA</t>
  </si>
  <si>
    <t>ASWATH RAO N</t>
  </si>
  <si>
    <t>NANDITHA</t>
  </si>
  <si>
    <t>NANDAN</t>
  </si>
  <si>
    <t>ASHA BAI N</t>
  </si>
  <si>
    <t>RAVIKUMAR R</t>
  </si>
  <si>
    <t>GOWTHAM R</t>
  </si>
  <si>
    <t>PRETHAM R</t>
  </si>
  <si>
    <t>CHAITHRA S</t>
  </si>
  <si>
    <t>MALLAPPANATIKAR</t>
  </si>
  <si>
    <t>VIJAYALAXMI N</t>
  </si>
  <si>
    <t>GEETHA NATIKAR</t>
  </si>
  <si>
    <t>CHANDRAKALA</t>
  </si>
  <si>
    <t>MADAVA NAIDU</t>
  </si>
  <si>
    <t>SRIKANTHAACHARI B N</t>
  </si>
  <si>
    <t>RAJAPPA D K</t>
  </si>
  <si>
    <t>SANGEETHA S R</t>
  </si>
  <si>
    <t>DAYANANDA S R</t>
  </si>
  <si>
    <t>JAYALAKSHMI</t>
  </si>
  <si>
    <t>NAGARAJU</t>
  </si>
  <si>
    <t>SHAHANA</t>
  </si>
  <si>
    <t>NANDINI</t>
  </si>
  <si>
    <t>CHITTARANJAN MAHARANA</t>
  </si>
  <si>
    <t>HARSHITHA MAHARANA</t>
  </si>
  <si>
    <t>SATYAJIT MAHARANA</t>
  </si>
  <si>
    <t>SABITRI MAHARANA</t>
  </si>
  <si>
    <t>MANJUNATHA</t>
  </si>
  <si>
    <t>M PAHANASHREE</t>
  </si>
  <si>
    <t>N LALITHA</t>
  </si>
  <si>
    <t>VEERABHADRASWAMY N</t>
  </si>
  <si>
    <t>PUNYA N M</t>
  </si>
  <si>
    <t>LATHASHREE T R</t>
  </si>
  <si>
    <t>NINGAPPA S N</t>
  </si>
  <si>
    <t>KEERTHI</t>
  </si>
  <si>
    <t>ROHITH</t>
  </si>
  <si>
    <t>SHARADA</t>
  </si>
  <si>
    <t>YOGESH S G</t>
  </si>
  <si>
    <t>MANVITH S Y</t>
  </si>
  <si>
    <t>SINCHIT S Y</t>
  </si>
  <si>
    <t>KAVITHA S Y</t>
  </si>
  <si>
    <t>MOUNESH B S</t>
  </si>
  <si>
    <t>PRAJWAL M B</t>
  </si>
  <si>
    <t>RAKESH M B</t>
  </si>
  <si>
    <t>VIJAYALAKSHMI M B</t>
  </si>
  <si>
    <t>SHASIKUMAR G C</t>
  </si>
  <si>
    <t>HARSHARAJ</t>
  </si>
  <si>
    <t>LIKHITHRAJ</t>
  </si>
  <si>
    <t>SHANTHA G</t>
  </si>
  <si>
    <t>NINGANNA PUJARI</t>
  </si>
  <si>
    <t>ADVIKA</t>
  </si>
  <si>
    <t>SHARAN</t>
  </si>
  <si>
    <t>MANJU K N</t>
  </si>
  <si>
    <t>CHARVITH REDDY</t>
  </si>
  <si>
    <t>SHWETHA N</t>
  </si>
  <si>
    <t>PRASHANTH KUMAR M</t>
  </si>
  <si>
    <t>JAYASHREE S</t>
  </si>
  <si>
    <t>BHARATH SRINIVAS V</t>
  </si>
  <si>
    <t>SIDHVIK B</t>
  </si>
  <si>
    <t>SATHYA</t>
  </si>
  <si>
    <t>NIRANJAN KUMAR N</t>
  </si>
  <si>
    <t>KAVYA T S</t>
  </si>
  <si>
    <t>B KUMAR</t>
  </si>
  <si>
    <t>BHUVAN KUMAR</t>
  </si>
  <si>
    <t>HARISHA V</t>
  </si>
  <si>
    <t>USHA K</t>
  </si>
  <si>
    <t>CHANDRASHEKAR V</t>
  </si>
  <si>
    <t>DHANVIK CHANDRA</t>
  </si>
  <si>
    <t>ALUVELA R</t>
  </si>
  <si>
    <t>PRASANNA N C</t>
  </si>
  <si>
    <t>INCHANA N P</t>
  </si>
  <si>
    <t>ESHAN N P</t>
  </si>
  <si>
    <t>BINDU P P</t>
  </si>
  <si>
    <t>MALLIKARJUNA B</t>
  </si>
  <si>
    <t>MUTHU KUTTY P</t>
  </si>
  <si>
    <t>M NEHA</t>
  </si>
  <si>
    <t>M DEVNARAYAN</t>
  </si>
  <si>
    <t>M SHANTHI</t>
  </si>
  <si>
    <t>BHARATH S</t>
  </si>
  <si>
    <t>SAMYUKTHA B</t>
  </si>
  <si>
    <t>PREETHI K V</t>
  </si>
  <si>
    <t>SHANMUGAM P</t>
  </si>
  <si>
    <t>SANJANA BHANU</t>
  </si>
  <si>
    <t>RAJAKUMARI S</t>
  </si>
  <si>
    <t>PRASANNA KUMAR H T</t>
  </si>
  <si>
    <t>KUSHI P</t>
  </si>
  <si>
    <t>POORNIMA M</t>
  </si>
  <si>
    <t>RAGHAVENDRA A</t>
  </si>
  <si>
    <t>LATHA</t>
  </si>
  <si>
    <t>MANOJ KUMAR N</t>
  </si>
  <si>
    <t>MUNIRAJU J</t>
  </si>
  <si>
    <t>KUSHAL M</t>
  </si>
  <si>
    <t>HEMA R</t>
  </si>
  <si>
    <t>SATEESH BABU M V</t>
  </si>
  <si>
    <t>HARSHITHA M V</t>
  </si>
  <si>
    <t>GAURAV AKHILESH M V S</t>
  </si>
  <si>
    <t>SUJATHA M V</t>
  </si>
  <si>
    <t>UMESH</t>
  </si>
  <si>
    <t>MANJULA</t>
  </si>
  <si>
    <t>THANUSREE U</t>
  </si>
  <si>
    <t>RANGASWAMY H</t>
  </si>
  <si>
    <t>DARSHAN M C</t>
  </si>
  <si>
    <t>REVANNA G V</t>
  </si>
  <si>
    <t>GANAVI R</t>
  </si>
  <si>
    <t>NIRMALA D</t>
  </si>
  <si>
    <t>SHIVA KUMAR M</t>
  </si>
  <si>
    <t>KRITHIK S</t>
  </si>
  <si>
    <t>NETHRAVATHI</t>
  </si>
  <si>
    <t>MADHUKUMAR S</t>
  </si>
  <si>
    <t>LOKESH S</t>
  </si>
  <si>
    <t>NISHANTH SAIRAM</t>
  </si>
  <si>
    <t>HEMALATHA</t>
  </si>
  <si>
    <t>SIDDARTH</t>
  </si>
  <si>
    <t>CHANDRAKANT</t>
  </si>
  <si>
    <t>NIKITHA</t>
  </si>
  <si>
    <t>SHWETHA</t>
  </si>
  <si>
    <t>VIJAYALAXMI</t>
  </si>
  <si>
    <t>NIRANJAN KUMAR V</t>
  </si>
  <si>
    <t>N GRAHATI</t>
  </si>
  <si>
    <t>PRABA</t>
  </si>
  <si>
    <t>N RUTHVIK</t>
  </si>
  <si>
    <t>DHINESH K</t>
  </si>
  <si>
    <t>ANANDHI MURUGESAN</t>
  </si>
  <si>
    <t>VIJAYAKUMAR M</t>
  </si>
  <si>
    <t>SREE KANDAN A</t>
  </si>
  <si>
    <t>SANANDHA SRI</t>
  </si>
  <si>
    <t>SAI KARTHIK</t>
  </si>
  <si>
    <t>SUBAJA R</t>
  </si>
  <si>
    <t>SHARATHBABU K K</t>
  </si>
  <si>
    <t>SUMANTH B</t>
  </si>
  <si>
    <t>AKASH V</t>
  </si>
  <si>
    <t>SHRUTHI K</t>
  </si>
  <si>
    <t>SHREYANSH A</t>
  </si>
  <si>
    <t>JAIRAJ L</t>
  </si>
  <si>
    <t>ANNIE JOSHNA</t>
  </si>
  <si>
    <t>AGNES JELENA</t>
  </si>
  <si>
    <t>ANBARASI</t>
  </si>
  <si>
    <t>VEERABHADRAIAH B M</t>
  </si>
  <si>
    <t>SHREYA B M</t>
  </si>
  <si>
    <t>SHASHANK B M</t>
  </si>
  <si>
    <t>KAVYA M</t>
  </si>
  <si>
    <t>AMBAREESHA G</t>
  </si>
  <si>
    <t>PATHY C</t>
  </si>
  <si>
    <t>BARATH P</t>
  </si>
  <si>
    <t>KEERTHAN P</t>
  </si>
  <si>
    <t>SAVITHA N</t>
  </si>
  <si>
    <t>CHIRANJEEVI N A</t>
  </si>
  <si>
    <t>KUSUMA N V</t>
  </si>
  <si>
    <t>POORVIKA M</t>
  </si>
  <si>
    <t>MANJUNATH M S</t>
  </si>
  <si>
    <t>BALACHANDAR PERIYASAMY</t>
  </si>
  <si>
    <t>DEEPA C</t>
  </si>
  <si>
    <t>EDISONRAJ H</t>
  </si>
  <si>
    <t>DELPHINE M</t>
  </si>
  <si>
    <t>ZEPHANICH</t>
  </si>
  <si>
    <t>RAMESH</t>
  </si>
  <si>
    <t>YESHASWINI</t>
  </si>
  <si>
    <t>THANUJA</t>
  </si>
  <si>
    <t>M CHENNAVEERA REDDY</t>
  </si>
  <si>
    <t>C GAGAN</t>
  </si>
  <si>
    <t>C HARSHA</t>
  </si>
  <si>
    <t>SOMASHEKHAR M</t>
  </si>
  <si>
    <t>CHETHANA S</t>
  </si>
  <si>
    <t>NALINI</t>
  </si>
  <si>
    <t>NATARAJAN ANDAPERUMAL</t>
  </si>
  <si>
    <t>J N SRINIDHI</t>
  </si>
  <si>
    <t>S JAMUNA</t>
  </si>
  <si>
    <t>UMADEVI PATIL</t>
  </si>
  <si>
    <t>SUBHASCHANDRA GULL</t>
  </si>
  <si>
    <t>SRINIVASAN J</t>
  </si>
  <si>
    <t>RACHANA J S</t>
  </si>
  <si>
    <t>PREETHI S</t>
  </si>
  <si>
    <t>ARJUN AJAY ANJARIA</t>
  </si>
  <si>
    <t>SHEELA R</t>
  </si>
  <si>
    <t>VENISHA A</t>
  </si>
  <si>
    <t>P KARNAN</t>
  </si>
  <si>
    <t>K SULOCHANA</t>
  </si>
  <si>
    <t>K MOWSIK</t>
  </si>
  <si>
    <t>K MUKESH</t>
  </si>
  <si>
    <t>AJAY ANJARIA</t>
  </si>
  <si>
    <t>REENA ANJARIA</t>
  </si>
  <si>
    <t>SANTOSH KUMAR V</t>
  </si>
  <si>
    <t>T N SURYA</t>
  </si>
  <si>
    <t>VEHAGANA</t>
  </si>
  <si>
    <t>RAVIKUMAR A</t>
  </si>
  <si>
    <t>LAKSHMI S</t>
  </si>
  <si>
    <t>VAISHRAVYA SIRI A R</t>
  </si>
  <si>
    <t>JAGANATHAN GOPALAN</t>
  </si>
  <si>
    <t>SUGANYA KASI K</t>
  </si>
  <si>
    <t>MALLESH P</t>
  </si>
  <si>
    <t>KANNAN</t>
  </si>
  <si>
    <t>VANITHA</t>
  </si>
  <si>
    <t>ESWANTH VITHUN</t>
  </si>
  <si>
    <t>RAJAPPA M</t>
  </si>
  <si>
    <t>MUNIRATHNA</t>
  </si>
  <si>
    <t>BHOOMIKA</t>
  </si>
  <si>
    <t>MANJUNATH</t>
  </si>
  <si>
    <t>PRAKASH</t>
  </si>
  <si>
    <t>KAJAL</t>
  </si>
  <si>
    <t>LOKESH GALAGANATHA</t>
  </si>
  <si>
    <t>MANU N K</t>
  </si>
  <si>
    <t>PRAMILA V</t>
  </si>
  <si>
    <t>KISHORE R</t>
  </si>
  <si>
    <t>S T KARTHIKEYAN</t>
  </si>
  <si>
    <t>K KAVITHA</t>
  </si>
  <si>
    <t>K YUVASHRI</t>
  </si>
  <si>
    <t>K VISHNU MITHRAN</t>
  </si>
  <si>
    <t>YOGESH JAGDISH NANDE</t>
  </si>
  <si>
    <t>MANJUSHRI YOGESH NANDE</t>
  </si>
  <si>
    <t>SOHAM YOGESH NANDE</t>
  </si>
  <si>
    <t>SHRIDA YOGESH NANDE</t>
  </si>
  <si>
    <t>SYED FURKHAN ABBAS I</t>
  </si>
  <si>
    <t>PRADEEP M</t>
  </si>
  <si>
    <t>UMESH KUMAR H R</t>
  </si>
  <si>
    <t>SUMITHRA</t>
  </si>
  <si>
    <t>RUCHITHA RAMYASRI U</t>
  </si>
  <si>
    <t>MITHUN</t>
  </si>
  <si>
    <t>BOMMANNA PUJARI</t>
  </si>
  <si>
    <t>BHAGYA PUJARI</t>
  </si>
  <si>
    <t>SWETHA B PUJARI</t>
  </si>
  <si>
    <t>PRASHANTH B PUJARI</t>
  </si>
  <si>
    <t>SIDDESHA G S</t>
  </si>
  <si>
    <t>SRIKANTH R</t>
  </si>
  <si>
    <t>MEENAKSHI S</t>
  </si>
  <si>
    <t>KRUPASHREE</t>
  </si>
  <si>
    <t>GANGADHAR BHIMAPPA GORAVAR</t>
  </si>
  <si>
    <t>LATA GANGADHAR GORAVAR</t>
  </si>
  <si>
    <t>SAMANVI GORAVAR</t>
  </si>
  <si>
    <t>KAMALAMMA M</t>
  </si>
  <si>
    <t>SRINIVASA S N</t>
  </si>
  <si>
    <t>THOSHAN S</t>
  </si>
  <si>
    <t>HARISHKUMAR KRISHNAPPA</t>
  </si>
  <si>
    <t>SUDHARANI MADEVA</t>
  </si>
  <si>
    <t>MANJUNATHA G</t>
  </si>
  <si>
    <t>BHARATHI</t>
  </si>
  <si>
    <t>YUVARAJ</t>
  </si>
  <si>
    <t>M SUDHA</t>
  </si>
  <si>
    <t>SANTOSH NYAMATI</t>
  </si>
  <si>
    <t>HARSHA NYAMATI</t>
  </si>
  <si>
    <t>CHAITRA NYAMATI</t>
  </si>
  <si>
    <t>SUDHAMA K</t>
  </si>
  <si>
    <t>KOMALA H</t>
  </si>
  <si>
    <t>BHARATHKUMAR RAJA</t>
  </si>
  <si>
    <t>TAMILARASAN MATHIYAN</t>
  </si>
  <si>
    <t>S PREM KUMAR</t>
  </si>
  <si>
    <t>R SAKTHIDHARA PRIYA</t>
  </si>
  <si>
    <t>P PRITHIKA</t>
  </si>
  <si>
    <t>P SHRUTHIKA</t>
  </si>
  <si>
    <t>BALRAJ T</t>
  </si>
  <si>
    <t>V GIRIJADEVI</t>
  </si>
  <si>
    <t>PRASAD G S</t>
  </si>
  <si>
    <t>RAJESH H R</t>
  </si>
  <si>
    <t>MANJUNATHA R</t>
  </si>
  <si>
    <t>SARASWATHI R H</t>
  </si>
  <si>
    <t>DEEPAK R M</t>
  </si>
  <si>
    <t>CHAITHRA R M</t>
  </si>
  <si>
    <t>KARTHIK R</t>
  </si>
  <si>
    <t>AMARNATH P</t>
  </si>
  <si>
    <t>P SWATHY</t>
  </si>
  <si>
    <t>N BALASUBRAMANIAN</t>
  </si>
  <si>
    <t>B KANAGAVALLI</t>
  </si>
  <si>
    <t>B THARUNBALA</t>
  </si>
  <si>
    <t>B MADHUBALA</t>
  </si>
  <si>
    <t>PRASANNA S L</t>
  </si>
  <si>
    <t>SHARATH S P</t>
  </si>
  <si>
    <t>BHARATH S P</t>
  </si>
  <si>
    <t>RAJU M S</t>
  </si>
  <si>
    <t>SANGEETHA M J</t>
  </si>
  <si>
    <t>NIKHIL K</t>
  </si>
  <si>
    <t>RAM BHAJAN MUKHIYA</t>
  </si>
  <si>
    <t>NIRMALA DEVI</t>
  </si>
  <si>
    <t>MANISH KUMAR</t>
  </si>
  <si>
    <t>SATYAM KUMAR</t>
  </si>
  <si>
    <t>NANDHA KUMAR G</t>
  </si>
  <si>
    <t>R AJITH KUMAR</t>
  </si>
  <si>
    <t>MUNEEM RAJBHAR</t>
  </si>
  <si>
    <t>NILAM RAJBHAR</t>
  </si>
  <si>
    <t>V VINOTHKUMAR</t>
  </si>
  <si>
    <t>HARINI B</t>
  </si>
  <si>
    <t>DISHANTH V</t>
  </si>
  <si>
    <t>SIVA KUMARI RAJASEKAR</t>
  </si>
  <si>
    <t>KARTHICK GANESAN</t>
  </si>
  <si>
    <t>MUDALAGIRIYAPPA</t>
  </si>
  <si>
    <t>BHAGYA</t>
  </si>
  <si>
    <t>MOSHIN BADESAB</t>
  </si>
  <si>
    <t>SHAFEEK PARVEEN MOSHIN BADESAB</t>
  </si>
  <si>
    <t>ARHAA MOSHIN BADESAB</t>
  </si>
  <si>
    <t>T RAJU</t>
  </si>
  <si>
    <t>JANAKI T</t>
  </si>
  <si>
    <t>SAI SUBHASH T</t>
  </si>
  <si>
    <t>SUBHASRI T</t>
  </si>
  <si>
    <t>SURESH B V</t>
  </si>
  <si>
    <t>MANJULA BAI P</t>
  </si>
  <si>
    <t>SUMANTH V S</t>
  </si>
  <si>
    <t>SUJEETH V S</t>
  </si>
  <si>
    <t>SARAVANAN</t>
  </si>
  <si>
    <t>USHA T S</t>
  </si>
  <si>
    <t>SHAVANTH S</t>
  </si>
  <si>
    <t>YOOKTHIKA S</t>
  </si>
  <si>
    <t>VASANT HARAKANTRA</t>
  </si>
  <si>
    <t>GANGADHARA S</t>
  </si>
  <si>
    <t>SPURTHI N S</t>
  </si>
  <si>
    <t>RAGUPATHI RAJAPPAN</t>
  </si>
  <si>
    <t>JAYASHRI JAYARAMAN</t>
  </si>
  <si>
    <t>BHIRAPPA K SHELLIKERI</t>
  </si>
  <si>
    <t>PAVAN KUMAR C</t>
  </si>
  <si>
    <t>THIRUMAL SUNDARAM</t>
  </si>
  <si>
    <t>BHUVANESWARI NEHRU</t>
  </si>
  <si>
    <t>VIDYASHREE M</t>
  </si>
  <si>
    <t>SUDARSHAN B S</t>
  </si>
  <si>
    <t>PREETHAM B S</t>
  </si>
  <si>
    <t>PRATHAM B S</t>
  </si>
  <si>
    <t>ARAVINDHAN DEVAN</t>
  </si>
  <si>
    <t>NAVEENKUMAR V</t>
  </si>
  <si>
    <t>ARCHANA</t>
  </si>
  <si>
    <t>THISHAN REDDY</t>
  </si>
  <si>
    <t>MOHITH CHANDAN REDDY</t>
  </si>
  <si>
    <t>ABHILASHA NEELAVAR</t>
  </si>
  <si>
    <t>KISHOR KUMAR SHETTY H</t>
  </si>
  <si>
    <t>ATHARVA SHETTY</t>
  </si>
  <si>
    <t>BAIRAJ BAIRAJ</t>
  </si>
  <si>
    <t>NIDHIN JACOB</t>
  </si>
  <si>
    <t>NINGAPPA SHIVANAGI</t>
  </si>
  <si>
    <t>CHETHAN</t>
  </si>
  <si>
    <t>CHAITHRA P</t>
  </si>
  <si>
    <t>CHETHAN B S</t>
  </si>
  <si>
    <t>BASAVARAJ</t>
  </si>
  <si>
    <t>KUPPINAKERI MATHADA PRAKASH</t>
  </si>
  <si>
    <t>'99101</t>
  </si>
  <si>
    <t>JANAK PARMAR</t>
  </si>
  <si>
    <t>'99102</t>
  </si>
  <si>
    <t>SANJAY SANCHALA</t>
  </si>
  <si>
    <t>KHUSHALI SANCHALA</t>
  </si>
  <si>
    <t>'99103</t>
  </si>
  <si>
    <t>JAYESH SONAGRA</t>
  </si>
  <si>
    <t>'99104</t>
  </si>
  <si>
    <t>VIMAL DHULKOTIYA</t>
  </si>
  <si>
    <t>HARSHA DULKOTIYA</t>
  </si>
  <si>
    <t>'990001</t>
  </si>
  <si>
    <t>MIHIR GAUTAMBHAI AMIN</t>
  </si>
  <si>
    <t>SHIVAM MIHIRKUMAR AMIN</t>
  </si>
  <si>
    <t>JALPA MIHIRKUMAR AMIN</t>
  </si>
  <si>
    <t>'990002</t>
  </si>
  <si>
    <t>YAGNESH PRAMUKHBHAI PATEL</t>
  </si>
  <si>
    <t>URVI Y PATEL</t>
  </si>
  <si>
    <t>KHUSHI YAGNESH PATEL</t>
  </si>
  <si>
    <t>RUCHITA Y PATEL</t>
  </si>
  <si>
    <t>'990004</t>
  </si>
  <si>
    <t>ARVINDKUMAR SURMABHAI PARGI</t>
  </si>
  <si>
    <t>NIKETAN A PARGI</t>
  </si>
  <si>
    <t>PRINCE A PARGI</t>
  </si>
  <si>
    <t>SONALBEN A PARGI</t>
  </si>
  <si>
    <t>'990005</t>
  </si>
  <si>
    <t>JAYENDRA VIRJIBHAI RAIJADA</t>
  </si>
  <si>
    <t>RUSHIRAJ J RAIJADA</t>
  </si>
  <si>
    <t>KIRANBA J RAIJADA</t>
  </si>
  <si>
    <t>'990007</t>
  </si>
  <si>
    <t>RASIKBHAI POPATBHAI SANCHALA</t>
  </si>
  <si>
    <t>BANSI R SANCHALA</t>
  </si>
  <si>
    <t>RAJ R SANCHALA</t>
  </si>
  <si>
    <t>DAKSHABEN R SANCHALA</t>
  </si>
  <si>
    <t>'990011</t>
  </si>
  <si>
    <t>RAJESH NANJIBHAI RAVAT</t>
  </si>
  <si>
    <t>SHIVAM RAJESH RAVAT</t>
  </si>
  <si>
    <t>CHANDANIBEN R RAVAT</t>
  </si>
  <si>
    <t>'990013</t>
  </si>
  <si>
    <t>SANTOSH RAM</t>
  </si>
  <si>
    <t>ROSHANIKUMARI</t>
  </si>
  <si>
    <t>RISHUKUMAR</t>
  </si>
  <si>
    <t>NIRU DEVI</t>
  </si>
  <si>
    <t>'990014</t>
  </si>
  <si>
    <t>RAJESHKUMAR BHALABHAI PAGI</t>
  </si>
  <si>
    <t>MEGAL R PAGI</t>
  </si>
  <si>
    <t>JAYRAJ R PAGI</t>
  </si>
  <si>
    <t>JAYABEN R PAGI</t>
  </si>
  <si>
    <t>'990015</t>
  </si>
  <si>
    <t>KAMLESH HASMUKHBHAI BUDDH</t>
  </si>
  <si>
    <t>'990018</t>
  </si>
  <si>
    <t>MANSUKH BHAGVANJIBHAI RATHOD</t>
  </si>
  <si>
    <t>ANSH M RATHOD</t>
  </si>
  <si>
    <t>VANDIT M RATHOD</t>
  </si>
  <si>
    <t>RAMILABEN M RATHOD</t>
  </si>
  <si>
    <t>'990019</t>
  </si>
  <si>
    <t>VINOD LALDEV BHANDARI</t>
  </si>
  <si>
    <t>SANJANAKUMARI BHANDARI</t>
  </si>
  <si>
    <t>SANDIP BHANDARI</t>
  </si>
  <si>
    <t>RENUDEVI V BHANDARI</t>
  </si>
  <si>
    <t>'990020</t>
  </si>
  <si>
    <t>ASHVIN JAGABHAI PARMAR</t>
  </si>
  <si>
    <t>RUCHITA A PARMAR</t>
  </si>
  <si>
    <t>KEVAL A PARMAR</t>
  </si>
  <si>
    <t>GEETABEN A PARMAR</t>
  </si>
  <si>
    <t>'990023</t>
  </si>
  <si>
    <t>ANILKUMAR KESHAVLAL DELVADIYA</t>
  </si>
  <si>
    <t>JAYSHRIBEN A DELVADIYA</t>
  </si>
  <si>
    <t>'990027</t>
  </si>
  <si>
    <t>KALPESH PRABHUBHAI CHANDRA</t>
  </si>
  <si>
    <t>DHRUVIKA KALPESH CHANDRA</t>
  </si>
  <si>
    <t>MAHIR KALPESH CHANDRA</t>
  </si>
  <si>
    <t>PRIYA KALPESH CHANDRA</t>
  </si>
  <si>
    <t>'990032</t>
  </si>
  <si>
    <t>MINESH HASMUKHLAL SHAH</t>
  </si>
  <si>
    <t>DIPTI M SHAH</t>
  </si>
  <si>
    <t>'990042</t>
  </si>
  <si>
    <t>BHAVESH NANJIBHAI KATESHIYA</t>
  </si>
  <si>
    <t>DEVANSHI BHAVESH KATESHIYA</t>
  </si>
  <si>
    <t>NEHAL BHAVESH KATESHIYA</t>
  </si>
  <si>
    <t>'990044</t>
  </si>
  <si>
    <t>DILIP CHANABHAI SANGHANI</t>
  </si>
  <si>
    <t>DHAIRYA DILIPBHAI SANGHANI</t>
  </si>
  <si>
    <t>SWETA DILIPBHAI SANGHANI</t>
  </si>
  <si>
    <t>'990045</t>
  </si>
  <si>
    <t>NARAN MERIYA</t>
  </si>
  <si>
    <t>JAYABEN PARMAR</t>
  </si>
  <si>
    <t>NAVYA NARAN MERIYA</t>
  </si>
  <si>
    <t>JIYANSHI NARAN MERIYA</t>
  </si>
  <si>
    <t>'990047</t>
  </si>
  <si>
    <t>CHIRAG LATHIGARA</t>
  </si>
  <si>
    <t>'990049</t>
  </si>
  <si>
    <t>RAVIRAJ RAVAL</t>
  </si>
  <si>
    <t>'990060</t>
  </si>
  <si>
    <t>DHARMESH MARU</t>
  </si>
  <si>
    <t>GALORIYA BINA</t>
  </si>
  <si>
    <t>'990068</t>
  </si>
  <si>
    <t>PANDURANG PATIL</t>
  </si>
  <si>
    <t>ROHAN PATIL</t>
  </si>
  <si>
    <t>SHREYANSH PATIL</t>
  </si>
  <si>
    <t>BHARATI PATIL</t>
  </si>
  <si>
    <t>'990069</t>
  </si>
  <si>
    <t>SHARAD JADAV</t>
  </si>
  <si>
    <t>MRS. VIJIYA MAKVANA</t>
  </si>
  <si>
    <t>16/04/1994</t>
  </si>
  <si>
    <t>'990070</t>
  </si>
  <si>
    <t>JAYDEEP GANGAJALIYA</t>
  </si>
  <si>
    <t>GONDALIYA NISHA</t>
  </si>
  <si>
    <t>'990073</t>
  </si>
  <si>
    <t>DURGESH TIWARI</t>
  </si>
  <si>
    <t>ASTHA MISHRA</t>
  </si>
  <si>
    <t>'990076</t>
  </si>
  <si>
    <t>AVINASH SHELKE</t>
  </si>
  <si>
    <t>RAJVEER SHELKE</t>
  </si>
  <si>
    <t>RUDRA SHELKE</t>
  </si>
  <si>
    <t>KOMAL SHELKE</t>
  </si>
  <si>
    <t>'990080</t>
  </si>
  <si>
    <t>JAYESH TATMIYA</t>
  </si>
  <si>
    <t>SEEMABEN JAYESH TATMIYA</t>
  </si>
  <si>
    <t>'990081</t>
  </si>
  <si>
    <t>HIREN DASANI</t>
  </si>
  <si>
    <t>NEHAL DASANI</t>
  </si>
  <si>
    <t>KEVAL DASANI</t>
  </si>
  <si>
    <t>RAKSHABEN DASANI</t>
  </si>
  <si>
    <t>'990083</t>
  </si>
  <si>
    <t>AJAY CHAUHAN</t>
  </si>
  <si>
    <t>MS. SAROJ CHAUHAN</t>
  </si>
  <si>
    <t>'990093</t>
  </si>
  <si>
    <t>GOVARDHAN PATEL</t>
  </si>
  <si>
    <t>SONAM KACHHI</t>
  </si>
  <si>
    <t>'990095</t>
  </si>
  <si>
    <t>MAULIK VYAS</t>
  </si>
  <si>
    <t>'990096</t>
  </si>
  <si>
    <t>SAGAR DHOKIYA</t>
  </si>
  <si>
    <t>ARATI S DHOKIYA</t>
  </si>
  <si>
    <t>JENISHA SAGAR DHOKIYA</t>
  </si>
  <si>
    <t>AGHEDA TUSHAR VASANTBHAI</t>
  </si>
  <si>
    <t>'990106</t>
  </si>
  <si>
    <t>NIMISH SOLANKI</t>
  </si>
  <si>
    <t>KIRAN SOLANKI</t>
  </si>
  <si>
    <t>'990108</t>
  </si>
  <si>
    <t>MANISHA BEN PATEL</t>
  </si>
  <si>
    <t>MANISH BHAI PATEL</t>
  </si>
  <si>
    <t>HETA BEN PATEL</t>
  </si>
  <si>
    <t>ABHI PATEL</t>
  </si>
  <si>
    <t>'990107</t>
  </si>
  <si>
    <t>KRUNAL SURESHKUMAR PATEL</t>
  </si>
  <si>
    <t>RINU KRUNAL PATEL</t>
  </si>
  <si>
    <t>JAINIL KRUNAL PATEL</t>
  </si>
  <si>
    <t>'990111</t>
  </si>
  <si>
    <t>NOYADA KHERMAMAD</t>
  </si>
  <si>
    <t>NOYADA RESHMA KHERMAMAD</t>
  </si>
  <si>
    <t>NOYADA AYAN KHERMAMAD</t>
  </si>
  <si>
    <t>NOYADA AKSHA KHERMAMAD</t>
  </si>
  <si>
    <t>'990112</t>
  </si>
  <si>
    <t>VINAY KUMAR DUBEY</t>
  </si>
  <si>
    <t>ANJU PANDEY</t>
  </si>
  <si>
    <t>AANYA DUBEY</t>
  </si>
  <si>
    <t>'990113</t>
  </si>
  <si>
    <t>BHARTI MANEK</t>
  </si>
  <si>
    <t>'990114</t>
  </si>
  <si>
    <t>BHARAT KASATIYA</t>
  </si>
  <si>
    <t>JASHU KASATIYA</t>
  </si>
  <si>
    <t>990116</t>
  </si>
  <si>
    <t>ANUJ RATHORE</t>
  </si>
  <si>
    <t>990118</t>
  </si>
  <si>
    <t>ASHWIN KARAVADARA</t>
  </si>
  <si>
    <t>14/11/1986</t>
  </si>
  <si>
    <t>SONAL ASHWINBHAI KARAVADARA</t>
  </si>
  <si>
    <t>19/09/1994</t>
  </si>
  <si>
    <t>YASH ASHWINBHAI KARAVADARA</t>
  </si>
  <si>
    <t>20/03/2017</t>
  </si>
  <si>
    <t>DHRUV ASHWINBHAI KARAVADARA</t>
  </si>
  <si>
    <t>29/11/2019</t>
  </si>
  <si>
    <t>990119</t>
  </si>
  <si>
    <t>GAGLIYA MOHAN</t>
  </si>
  <si>
    <t>21/08/1988</t>
  </si>
  <si>
    <t>DAXABEN GAGALIYA</t>
  </si>
  <si>
    <t>25/07/1997</t>
  </si>
  <si>
    <t>990120</t>
  </si>
  <si>
    <t>BHAGYESHPURI GUSAI</t>
  </si>
  <si>
    <t>990123</t>
  </si>
  <si>
    <t>KARENA DIPAK</t>
  </si>
  <si>
    <t>990124</t>
  </si>
  <si>
    <t>GOHEL VISHAL GORDHANBHAI</t>
  </si>
  <si>
    <t>99125</t>
  </si>
  <si>
    <t>JAYKISHAN KAMADIYA</t>
  </si>
  <si>
    <t>TANK HIRALBEN</t>
  </si>
  <si>
    <t>99126</t>
  </si>
  <si>
    <t>NILESH MADHUKAR TALOKAR</t>
  </si>
  <si>
    <t>SEEMA NILESH TALOKAR</t>
  </si>
  <si>
    <t>MITRA NILESH TALOKAR</t>
  </si>
  <si>
    <t>BHINI NILESH TALOKAR</t>
  </si>
  <si>
    <t>99127</t>
  </si>
  <si>
    <t>VADOLIA DARSHAK</t>
  </si>
  <si>
    <t>VADOLIYA RINABEN</t>
  </si>
  <si>
    <t>VADOLIYA KRITGHA</t>
  </si>
  <si>
    <t>VADOLIYA PRIYANSHI DARSHAK</t>
  </si>
  <si>
    <t>99128</t>
  </si>
  <si>
    <t>CHAVDA PIYUSH</t>
  </si>
  <si>
    <t>CHAVDA DAXABEN</t>
  </si>
  <si>
    <t>DAMINI CHAVDA</t>
  </si>
  <si>
    <t>SNEHA CHAVDA</t>
  </si>
  <si>
    <t>99129</t>
  </si>
  <si>
    <t>RAJANI RAHUL</t>
  </si>
  <si>
    <t>2 Lac &amp; 3 Lac</t>
  </si>
  <si>
    <t>2% of SI for Normal &amp; 4% of SI for ICU Hospitalization with proportianate cluase</t>
  </si>
  <si>
    <t>Day Care Treatment</t>
  </si>
  <si>
    <t>List of Day care treatment Covered</t>
  </si>
  <si>
    <t>Self + Spouse + 3 Dependent children</t>
  </si>
  <si>
    <t>Child age up to 25 years and Employee/Spouse/age up to 80 years</t>
  </si>
  <si>
    <t>Pre-existing diseases Waiting Period</t>
  </si>
  <si>
    <t>First &amp; Second year exclusion</t>
  </si>
  <si>
    <t>Waived Off</t>
  </si>
  <si>
    <t>Pre &amp; Post Hospitalization</t>
  </si>
  <si>
    <t>30 days and 60 days respectively</t>
  </si>
  <si>
    <t>Maternity</t>
  </si>
  <si>
    <t>Rs. 30,000 for Normal and Rs. 35,000 for LSCS</t>
  </si>
  <si>
    <t>Maternity claim is payable for first two dependent children only</t>
  </si>
  <si>
    <t>Pre &amp; Post natal expenses</t>
  </si>
  <si>
    <t>Covered upto Rs. 5,000/- within the overall maternity limit for a period of 30 days</t>
  </si>
  <si>
    <t>Ambulance charges</t>
  </si>
  <si>
    <t>Rs. 2,000/- per claim</t>
  </si>
  <si>
    <t>Lasik Treatment</t>
  </si>
  <si>
    <t>Covered if power of eye is above +/- 6.5</t>
  </si>
  <si>
    <t>Modern treatments, psychiatric treatments and Bariatric Surgery treatment</t>
  </si>
  <si>
    <t>Covered upto 50% of the Sum Insured</t>
  </si>
  <si>
    <t>AYUSH Treatment</t>
  </si>
  <si>
    <t>Expenses incurred on treatment under Ayurveda, Unani, Sidha and Homeopathy systems of medicines in a Government Hospital or in any institute recognized by the government and/or accredited by the Quality Council of India/National Accreditation Board on Health up to 25% of the sum insured subject to a maximum of Rs. 25,000/- per policy period</t>
  </si>
  <si>
    <t>Covered internal congenital diseases, External congenital diseases covered only in case of life threating</t>
  </si>
  <si>
    <t>Hospitalisation (24 hrs) arising out of Psychiatric Ailments-Upto Rs.30,000 on IPD basis</t>
  </si>
  <si>
    <t>Liability for Functional Endoscopic Nasal Sinus Surgeries- Upto Rs.35,000</t>
  </si>
  <si>
    <t>E-Consultation</t>
  </si>
  <si>
    <t>General Physician</t>
  </si>
  <si>
    <t xml:space="preserve">Other Benefits
</t>
  </si>
  <si>
    <t>1. Upto Isolation Rooms : Upto Rs. 1200 or 2 PPE kit per day whichever is lower
2. ICU with or without Ventilators : Upto Rs. 2000 or 4 PPE kit per day whichever is lower
PPE kit includes overall cost of kit including mask, gloves, head and shoe cover, face shield and coverall suit</t>
  </si>
  <si>
    <t>Domiciliary Hospitalization</t>
  </si>
  <si>
    <t>Excluded</t>
  </si>
  <si>
    <t>Terrorism</t>
  </si>
  <si>
    <t>Bio-absorbable Stent/Toric lens/Multi Focal lens</t>
  </si>
  <si>
    <t>50% co-pay</t>
  </si>
  <si>
    <t>Inhouse</t>
  </si>
  <si>
    <t>15 Days from the date of discharge</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</si>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</sst>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00_);_(* \(#,##0.00\);_(* &quot;-&quot;??_);_(@_)"/>
    <numFmt numFmtId="165" formatCode="[$₹]#,##0"/>
    <numFmt numFmtId="166" formatCode="[$-F800]dddd\,\ mmmm\ dd\,\ yyyy"/>
    <numFmt numFmtId="167" formatCode="[$-14009]dd/mm/yyyy;@"/>
    <numFmt numFmtId="168" formatCode="_ * #,##0_ ;_ * \-#,##0_ ;_ * &quot;-&quot;??_ ;_ @_ "/>
    <numFmt numFmtId="169" formatCode="dd/mm/yyyy;@"/>
    <numFmt numFmtId="170" formatCode="dd\/mm\/yyyy"/>
  </numFmts>
  <fonts count="37" x14ac:knownFonts="1">
    <font>
      <sz val="11"/>
      <color theme="1"/>
      <name val="Calibri"/>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000000"/>
      <name val="Times New Roman"/>
      <family val="1"/>
    </font>
    <font>
      <sz val="10"/>
      <color theme="1"/>
      <name val="Cambria"/>
      <family val="2"/>
    </font>
    <font>
      <sz val="10"/>
      <color theme="1"/>
      <name val="Calibri"/>
      <family val="2"/>
      <scheme val="minor"/>
    </font>
    <font>
      <sz val="10"/>
      <color rgb="FF000000"/>
      <name val="Calibri"/>
      <family val="2"/>
      <scheme val="minor"/>
    </font>
    <font>
      <sz val="11"/>
      <color theme="1"/>
      <name val="Calibri"/>
      <family val="2"/>
    </font>
    <font>
      <b/>
      <sz val="20"/>
      <color theme="1"/>
      <name val="Calibri"/>
      <family val="2"/>
      <scheme val="minor"/>
    </font>
    <font>
      <b/>
      <sz val="10"/>
      <color theme="1"/>
      <name val="Calibri"/>
      <family val="2"/>
      <scheme val="minor"/>
    </font>
    <font>
      <b/>
      <sz val="12"/>
      <color theme="1"/>
      <name val="Calibri"/>
      <family val="2"/>
    </font>
    <font>
      <b/>
      <sz val="10"/>
      <color theme="1"/>
      <name val="Calibri"/>
      <family val="2"/>
    </font>
    <font>
      <sz val="10"/>
      <name val="Arial"/>
      <family val="2"/>
    </font>
    <font>
      <sz val="12"/>
      <color theme="1"/>
      <name val="Calibri"/>
      <family val="2"/>
      <scheme val="minor"/>
    </font>
    <font>
      <b/>
      <sz val="10"/>
      <name val="Calibri"/>
      <family val="2"/>
    </font>
    <font>
      <sz val="10"/>
      <name val="Arial"/>
      <family val="2"/>
      <charset val="1"/>
    </font>
    <font>
      <b/>
      <sz val="12"/>
      <name val="Calibri"/>
      <family val="2"/>
    </font>
    <font>
      <sz val="10"/>
      <name val="Calibri"/>
      <family val="2"/>
      <scheme val="major"/>
    </font>
    <font>
      <sz val="10"/>
      <color theme="1"/>
      <name val="Calibri"/>
      <family val="2"/>
      <scheme val="major"/>
    </font>
    <font>
      <sz val="10"/>
      <color theme="1"/>
      <name val="Arial"/>
      <family val="2"/>
    </font>
    <font>
      <sz val="8"/>
      <color rgb="FF000000"/>
      <name val="Arial"/>
      <family val="2"/>
    </font>
    <font>
      <sz val="11"/>
      <color theme="1"/>
      <name val="Calibri"/>
      <family val="2"/>
    </font>
    <font>
      <b/>
      <sz val="14"/>
      <color theme="1"/>
      <name val="Segoe UI"/>
      <family val="2"/>
    </font>
    <font>
      <sz val="11"/>
      <name val="Calibri"/>
      <family val="2"/>
      <scheme val="minor"/>
    </font>
    <font>
      <sz val="10"/>
      <color rgb="FF000000"/>
      <name val="Arial"/>
      <family val="2"/>
    </font>
    <font>
      <sz val="8"/>
      <name val="Calibri"/>
      <family val="2"/>
    </font>
    <font>
      <sz val="11"/>
      <name val="Calibri"/>
      <family val="2"/>
    </font>
    <font>
      <sz val="11"/>
      <color rgb="FF1D1C1D"/>
      <name val="Calibri"/>
      <family val="2"/>
      <scheme val="major"/>
    </font>
    <font>
      <sz val="11"/>
      <color indexed="8"/>
      <name val="Calibri"/>
      <family val="2"/>
    </font>
    <font>
      <b/>
      <sz val="11"/>
      <color theme="1"/>
      <name val="Calibri"/>
      <family val="2"/>
    </font>
    <font>
      <b/>
      <sz val="11"/>
      <color rgb="FF1D1C1D"/>
      <name val="Calibri"/>
      <family val="2"/>
      <scheme val="major"/>
    </font>
    <font>
      <b/>
      <sz val="11"/>
      <color theme="1"/>
      <name val="Calibri"/>
      <family val="2"/>
      <scheme val="minor"/>
    </font>
    <font>
      <sz val="11"/>
      <color indexed="8"/>
      <name val="Calibri"/>
      <family val="2"/>
      <scheme val="minor"/>
    </font>
    <font>
      <sz val="11"/>
      <color rgb="FF000000"/>
      <name val="Calibri"/>
      <family val="2"/>
      <scheme val="minor"/>
    </font>
    <font>
      <b/>
      <sz val="11"/>
      <color theme="1"/>
      <name val="Calibri"/>
    </font>
  </fonts>
  <fills count="14">
    <fill>
      <patternFill patternType="none"/>
    </fill>
    <fill>
      <patternFill patternType="gray125"/>
    </fill>
    <fill>
      <patternFill patternType="solid">
        <fgColor theme="9" tint="0.39997558519241921"/>
        <bgColor indexed="64"/>
      </patternFill>
    </fill>
    <fill>
      <patternFill patternType="solid">
        <fgColor rgb="FFC5E0B3"/>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
      <patternFill patternType="solid">
        <fgColor rgb="FFC5E0B3"/>
        <bgColor rgb="FFC5E0B3"/>
      </patternFill>
    </fill>
    <fill>
      <patternFill patternType="solid">
        <fgColor theme="0" tint="-4.9989318521683403E-2"/>
        <bgColor indexed="64"/>
      </patternFill>
    </fill>
    <fill>
      <patternFill patternType="solid">
        <fgColor rgb="FFFFFFFF"/>
        <bgColor rgb="FFFFFFFF"/>
      </patternFill>
    </fill>
    <fill>
      <patternFill patternType="solid">
        <fgColor rgb="FFFFFFFF"/>
        <bgColor indexed="64"/>
      </patternFill>
    </fill>
    <fill>
      <patternFill patternType="solid">
        <fgColor rgb="FF036065"/>
        <bgColor indexed="64"/>
      </patternFill>
    </fill>
    <fill>
      <patternFill patternType="solid">
        <fgColor rgb="FFE3B45D"/>
        <bgColor indexed="64"/>
      </patternFill>
    </fill>
    <fill>
      <patternFill patternType="solid">
        <fgColor rgb="FF1BB2A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CCCCCC"/>
      </left>
      <right/>
      <top style="thin">
        <color rgb="FFCCCCCC"/>
      </top>
      <bottom style="thin">
        <color rgb="FFCCCCCC"/>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theme="4" tint="0.39997558519241921"/>
      </bottom>
      <diagonal/>
    </border>
    <border>
      <left style="thin">
        <color indexed="64"/>
      </left>
      <right/>
      <top/>
      <bottom style="thin">
        <color indexed="64"/>
      </bottom>
      <diagonal/>
    </border>
    <border>
      <left/>
      <right style="medium">
        <color indexed="64"/>
      </right>
      <top/>
      <bottom style="thin">
        <color indexed="64"/>
      </bottom>
      <diagonal/>
    </border>
  </borders>
  <cellStyleXfs count="23">
    <xf numFmtId="0" fontId="0" fillId="0" borderId="0"/>
    <xf numFmtId="164" fontId="5" fillId="0" borderId="0" applyFont="0" applyFill="0" applyBorder="0" applyAlignment="0" applyProtection="0"/>
    <xf numFmtId="0" fontId="6" fillId="0" borderId="0"/>
    <xf numFmtId="9" fontId="9" fillId="0" borderId="0" applyFont="0" applyFill="0" applyBorder="0" applyAlignment="0" applyProtection="0"/>
    <xf numFmtId="0" fontId="14" fillId="0" borderId="0">
      <alignment vertical="center"/>
    </xf>
    <xf numFmtId="0" fontId="15" fillId="0" borderId="0"/>
    <xf numFmtId="0" fontId="14" fillId="0" borderId="0">
      <alignment vertical="center"/>
    </xf>
    <xf numFmtId="0" fontId="3" fillId="0" borderId="0"/>
    <xf numFmtId="0" fontId="17" fillId="0" borderId="0"/>
    <xf numFmtId="0" fontId="17" fillId="0" borderId="0"/>
    <xf numFmtId="0" fontId="17" fillId="0" borderId="0"/>
    <xf numFmtId="0" fontId="17" fillId="0" borderId="0"/>
    <xf numFmtId="0" fontId="3" fillId="0" borderId="0"/>
    <xf numFmtId="0" fontId="22" fillId="10" borderId="1" applyNumberFormat="0" applyProtection="0">
      <alignment horizontal="left"/>
    </xf>
    <xf numFmtId="0" fontId="2" fillId="0" borderId="0"/>
    <xf numFmtId="43" fontId="23" fillId="0" borderId="0" applyFont="0" applyFill="0" applyBorder="0" applyAlignment="0" applyProtection="0"/>
    <xf numFmtId="0" fontId="26" fillId="0" borderId="0"/>
    <xf numFmtId="0" fontId="14" fillId="0" borderId="0"/>
    <xf numFmtId="0" fontId="28" fillId="0" borderId="0">
      <alignment vertical="center"/>
    </xf>
    <xf numFmtId="0" fontId="14" fillId="0" borderId="0"/>
    <xf numFmtId="0" fontId="1" fillId="0" borderId="0"/>
    <xf numFmtId="0" fontId="14" fillId="0" borderId="0"/>
    <xf numFmtId="0" fontId="30" fillId="0" borderId="0"/>
  </cellStyleXfs>
  <cellXfs count="143">
    <xf numFmtId="0" fontId="0" fillId="0" borderId="0" xfId="0"/>
    <xf numFmtId="0" fontId="4" fillId="0" borderId="0" xfId="0" applyFont="1"/>
    <xf numFmtId="0" fontId="4" fillId="0" borderId="0" xfId="0" applyFont="1" applyAlignment="1">
      <alignment wrapText="1"/>
    </xf>
    <xf numFmtId="0" fontId="4" fillId="5" borderId="7" xfId="0" applyFont="1" applyFill="1" applyBorder="1" applyAlignment="1">
      <alignment horizontal="left"/>
    </xf>
    <xf numFmtId="0" fontId="11" fillId="5" borderId="11" xfId="0" applyFont="1" applyFill="1" applyBorder="1" applyAlignment="1">
      <alignment horizontal="left"/>
    </xf>
    <xf numFmtId="0" fontId="4" fillId="5" borderId="13" xfId="0" applyFont="1" applyFill="1" applyBorder="1" applyAlignment="1">
      <alignment horizontal="left"/>
    </xf>
    <xf numFmtId="0" fontId="10" fillId="2" borderId="5" xfId="0" applyFont="1" applyFill="1" applyBorder="1" applyAlignment="1">
      <alignment horizontal="center" vertical="center"/>
    </xf>
    <xf numFmtId="0" fontId="4" fillId="5" borderId="14" xfId="0" applyFont="1" applyFill="1" applyBorder="1" applyAlignment="1">
      <alignment horizontal="left"/>
    </xf>
    <xf numFmtId="0" fontId="11" fillId="5" borderId="5" xfId="0" applyFont="1" applyFill="1" applyBorder="1" applyAlignment="1">
      <alignment horizontal="left"/>
    </xf>
    <xf numFmtId="0" fontId="11" fillId="5" borderId="16" xfId="0" applyFont="1" applyFill="1" applyBorder="1" applyAlignment="1">
      <alignment horizontal="left" vertical="center"/>
    </xf>
    <xf numFmtId="0" fontId="7" fillId="5" borderId="17" xfId="0" applyFont="1" applyFill="1" applyBorder="1" applyAlignment="1">
      <alignment horizontal="left"/>
    </xf>
    <xf numFmtId="0" fontId="7" fillId="5" borderId="17" xfId="0" applyFont="1" applyFill="1" applyBorder="1" applyAlignment="1">
      <alignment horizontal="center" wrapText="1"/>
    </xf>
    <xf numFmtId="15" fontId="7" fillId="5" borderId="17" xfId="0" applyNumberFormat="1" applyFont="1" applyFill="1" applyBorder="1" applyAlignment="1">
      <alignment horizontal="center" wrapText="1"/>
    </xf>
    <xf numFmtId="3" fontId="7" fillId="0" borderId="18" xfId="0" applyNumberFormat="1" applyFont="1" applyBorder="1" applyAlignment="1">
      <alignment horizontal="center" wrapText="1"/>
    </xf>
    <xf numFmtId="0" fontId="7" fillId="0" borderId="17" xfId="0" applyFont="1" applyBorder="1" applyAlignment="1">
      <alignment horizontal="center" wrapText="1"/>
    </xf>
    <xf numFmtId="0" fontId="7" fillId="5" borderId="18" xfId="0" applyFont="1" applyFill="1" applyBorder="1" applyAlignment="1">
      <alignment horizontal="left"/>
    </xf>
    <xf numFmtId="0" fontId="7" fillId="5" borderId="19" xfId="0" applyFont="1" applyFill="1" applyBorder="1" applyAlignment="1">
      <alignment horizontal="left"/>
    </xf>
    <xf numFmtId="0" fontId="7" fillId="0" borderId="19" xfId="0" applyFont="1" applyBorder="1" applyAlignment="1">
      <alignment horizontal="center" wrapText="1"/>
    </xf>
    <xf numFmtId="165" fontId="21" fillId="0" borderId="25" xfId="0" applyNumberFormat="1" applyFont="1" applyBorder="1" applyAlignment="1">
      <alignment vertical="top" wrapText="1"/>
    </xf>
    <xf numFmtId="0" fontId="11" fillId="5" borderId="26" xfId="0" applyFont="1" applyFill="1" applyBorder="1" applyAlignment="1">
      <alignment horizontal="center" wrapText="1"/>
    </xf>
    <xf numFmtId="0" fontId="11" fillId="5" borderId="3" xfId="0" applyFont="1" applyFill="1" applyBorder="1" applyAlignment="1">
      <alignment horizontal="center" wrapText="1"/>
    </xf>
    <xf numFmtId="9" fontId="7" fillId="0" borderId="18" xfId="3" applyFont="1" applyBorder="1" applyAlignment="1">
      <alignment horizontal="center" wrapText="1"/>
    </xf>
    <xf numFmtId="0" fontId="16" fillId="6" borderId="1" xfId="6" applyFont="1" applyFill="1" applyBorder="1" applyAlignment="1">
      <alignment horizontal="center" vertical="center" wrapText="1"/>
    </xf>
    <xf numFmtId="0" fontId="19" fillId="0" borderId="1" xfId="6" applyFont="1" applyBorder="1" applyAlignment="1">
      <alignment horizontal="left" vertical="center" wrapText="1"/>
    </xf>
    <xf numFmtId="0" fontId="19" fillId="0" borderId="1" xfId="6" applyFont="1" applyBorder="1" applyAlignment="1">
      <alignment horizontal="center" vertical="center" wrapText="1"/>
    </xf>
    <xf numFmtId="0" fontId="19" fillId="8" borderId="1" xfId="6" applyFont="1" applyFill="1" applyBorder="1" applyAlignment="1">
      <alignment horizontal="left" vertical="center" wrapText="1"/>
    </xf>
    <xf numFmtId="0" fontId="19" fillId="8" borderId="1" xfId="6" applyFont="1" applyFill="1" applyBorder="1" applyAlignment="1">
      <alignment horizontal="center" vertical="center" wrapText="1"/>
    </xf>
    <xf numFmtId="37" fontId="19" fillId="0" borderId="1" xfId="6" applyNumberFormat="1" applyFont="1" applyBorder="1" applyAlignment="1">
      <alignment horizontal="center" vertical="center" wrapText="1"/>
    </xf>
    <xf numFmtId="0" fontId="19" fillId="0" borderId="1" xfId="6" applyFont="1" applyBorder="1" applyAlignment="1">
      <alignment horizontal="center" vertical="top" wrapText="1"/>
    </xf>
    <xf numFmtId="0" fontId="20" fillId="9" borderId="1" xfId="0" applyFont="1" applyFill="1" applyBorder="1" applyAlignment="1">
      <alignment horizontal="left" vertical="center" wrapText="1"/>
    </xf>
    <xf numFmtId="0" fontId="20" fillId="9" borderId="1" xfId="0" applyFont="1" applyFill="1" applyBorder="1" applyAlignment="1">
      <alignment horizontal="center" vertical="center" wrapText="1"/>
    </xf>
    <xf numFmtId="2" fontId="7" fillId="0" borderId="17" xfId="0" applyNumberFormat="1" applyFont="1" applyBorder="1" applyAlignment="1">
      <alignment horizontal="center" wrapText="1"/>
    </xf>
    <xf numFmtId="3" fontId="0" fillId="0" borderId="0" xfId="0" applyNumberFormat="1"/>
    <xf numFmtId="43" fontId="0" fillId="0" borderId="0" xfId="15" applyFont="1" applyAlignment="1"/>
    <xf numFmtId="0" fontId="0" fillId="0" borderId="1" xfId="0" applyBorder="1"/>
    <xf numFmtId="0" fontId="24" fillId="13" borderId="29" xfId="0" applyFont="1" applyFill="1" applyBorder="1" applyAlignment="1">
      <alignment wrapText="1"/>
    </xf>
    <xf numFmtId="0" fontId="24" fillId="13" borderId="30" xfId="0" applyFont="1" applyFill="1" applyBorder="1" applyAlignment="1">
      <alignment wrapText="1"/>
    </xf>
    <xf numFmtId="0" fontId="24" fillId="5" borderId="0" xfId="0" applyFont="1" applyFill="1" applyAlignment="1">
      <alignment wrapText="1"/>
    </xf>
    <xf numFmtId="0" fontId="0" fillId="0" borderId="29" xfId="0" applyBorder="1"/>
    <xf numFmtId="0" fontId="0" fillId="0" borderId="30" xfId="0" applyBorder="1"/>
    <xf numFmtId="9" fontId="0" fillId="0" borderId="0" xfId="0" applyNumberFormat="1"/>
    <xf numFmtId="0" fontId="24" fillId="13" borderId="29" xfId="0" applyFont="1" applyFill="1" applyBorder="1" applyAlignment="1">
      <alignment horizontal="center" wrapText="1"/>
    </xf>
    <xf numFmtId="166" fontId="24" fillId="13" borderId="29" xfId="0" applyNumberFormat="1" applyFont="1" applyFill="1" applyBorder="1" applyAlignment="1">
      <alignment horizontal="center" wrapText="1"/>
    </xf>
    <xf numFmtId="0" fontId="25" fillId="0" borderId="1" xfId="0" applyFont="1" applyBorder="1" applyAlignment="1">
      <alignment horizontal="left" vertical="center"/>
    </xf>
    <xf numFmtId="0" fontId="25" fillId="0" borderId="1" xfId="0" applyFont="1" applyBorder="1" applyAlignment="1">
      <alignment horizontal="center"/>
    </xf>
    <xf numFmtId="166" fontId="25" fillId="0" borderId="1" xfId="0" applyNumberFormat="1" applyFont="1" applyBorder="1" applyAlignment="1">
      <alignment horizontal="center"/>
    </xf>
    <xf numFmtId="0" fontId="0" fillId="0" borderId="1" xfId="0" applyBorder="1" applyAlignment="1">
      <alignment horizontal="center"/>
    </xf>
    <xf numFmtId="166" fontId="0" fillId="0" borderId="1" xfId="0" applyNumberFormat="1" applyBorder="1" applyAlignment="1">
      <alignment horizontal="center"/>
    </xf>
    <xf numFmtId="167" fontId="0" fillId="0" borderId="1" xfId="0" applyNumberFormat="1" applyBorder="1" applyAlignment="1">
      <alignment horizontal="center"/>
    </xf>
    <xf numFmtId="0" fontId="0" fillId="0" borderId="29" xfId="0" applyBorder="1" applyAlignment="1">
      <alignment horizontal="center"/>
    </xf>
    <xf numFmtId="166" fontId="0" fillId="0" borderId="29" xfId="0" applyNumberFormat="1" applyBorder="1" applyAlignment="1">
      <alignment horizontal="center"/>
    </xf>
    <xf numFmtId="3" fontId="0" fillId="0" borderId="1" xfId="0" applyNumberFormat="1" applyBorder="1"/>
    <xf numFmtId="0" fontId="11" fillId="5" borderId="14" xfId="0" applyFont="1" applyFill="1" applyBorder="1" applyAlignment="1">
      <alignment horizontal="left"/>
    </xf>
    <xf numFmtId="0" fontId="0" fillId="0" borderId="0" xfId="0" pivotButton="1"/>
    <xf numFmtId="0" fontId="0" fillId="0" borderId="0" xfId="0" applyAlignment="1">
      <alignment horizontal="left"/>
    </xf>
    <xf numFmtId="0" fontId="4" fillId="5" borderId="16" xfId="0" applyFont="1" applyFill="1" applyBorder="1" applyAlignment="1">
      <alignment horizontal="center" wrapText="1"/>
    </xf>
    <xf numFmtId="0" fontId="4" fillId="5" borderId="17" xfId="0" applyFont="1" applyFill="1" applyBorder="1" applyAlignment="1">
      <alignment horizontal="center" wrapText="1"/>
    </xf>
    <xf numFmtId="0" fontId="8" fillId="0" borderId="19" xfId="0" applyFont="1" applyBorder="1" applyAlignment="1">
      <alignment horizontal="center" vertical="top" shrinkToFit="1"/>
    </xf>
    <xf numFmtId="0" fontId="11" fillId="5" borderId="31" xfId="0" applyFont="1" applyFill="1" applyBorder="1" applyAlignment="1">
      <alignment horizontal="center" wrapText="1"/>
    </xf>
    <xf numFmtId="0" fontId="9" fillId="0" borderId="0" xfId="0" applyFont="1"/>
    <xf numFmtId="0" fontId="32" fillId="0" borderId="1" xfId="0" applyFont="1" applyBorder="1" applyAlignment="1">
      <alignment vertical="top"/>
    </xf>
    <xf numFmtId="0" fontId="0" fillId="0" borderId="0" xfId="0" applyAlignment="1">
      <alignment horizontal="left" indent="1"/>
    </xf>
    <xf numFmtId="0" fontId="31" fillId="0" borderId="1" xfId="0" applyFont="1" applyBorder="1" applyAlignment="1">
      <alignment vertical="center" wrapText="1"/>
    </xf>
    <xf numFmtId="0" fontId="16" fillId="6" borderId="33" xfId="4" applyFont="1" applyFill="1" applyBorder="1" applyAlignment="1" applyProtection="1">
      <alignment vertical="center" wrapText="1"/>
      <protection locked="0"/>
    </xf>
    <xf numFmtId="0" fontId="32" fillId="0" borderId="1" xfId="0" applyFont="1" applyBorder="1" applyAlignment="1">
      <alignment horizontal="left" vertical="top" wrapText="1"/>
    </xf>
    <xf numFmtId="0" fontId="0" fillId="0" borderId="1" xfId="0" applyBorder="1" applyAlignment="1">
      <alignment horizontal="left"/>
    </xf>
    <xf numFmtId="169" fontId="34" fillId="5" borderId="1" xfId="0" applyNumberFormat="1" applyFont="1" applyFill="1" applyBorder="1" applyAlignment="1">
      <alignment horizontal="center"/>
    </xf>
    <xf numFmtId="170" fontId="25" fillId="0" borderId="1" xfId="0" applyNumberFormat="1" applyFont="1" applyBorder="1" applyAlignment="1">
      <alignment horizontal="center" vertical="center"/>
    </xf>
    <xf numFmtId="168" fontId="0" fillId="0" borderId="1" xfId="15" applyNumberFormat="1" applyFont="1" applyBorder="1"/>
    <xf numFmtId="0" fontId="0" fillId="0" borderId="0" xfId="0" applyAlignment="1">
      <alignment horizontal="center"/>
    </xf>
    <xf numFmtId="14" fontId="0" fillId="0" borderId="1" xfId="0" applyNumberFormat="1" applyBorder="1" applyAlignment="1">
      <alignment horizontal="center"/>
    </xf>
    <xf numFmtId="0" fontId="0" fillId="0" borderId="1" xfId="0" quotePrefix="1" applyBorder="1" applyAlignment="1">
      <alignment horizontal="center"/>
    </xf>
    <xf numFmtId="14" fontId="0" fillId="0" borderId="0" xfId="0" applyNumberFormat="1" applyAlignment="1">
      <alignment horizontal="center"/>
    </xf>
    <xf numFmtId="0" fontId="0" fillId="5" borderId="1" xfId="0" applyFill="1" applyBorder="1" applyAlignment="1">
      <alignment horizontal="center"/>
    </xf>
    <xf numFmtId="0" fontId="35" fillId="5" borderId="1" xfId="0" applyFont="1" applyFill="1" applyBorder="1" applyAlignment="1">
      <alignment vertical="center"/>
    </xf>
    <xf numFmtId="0" fontId="0" fillId="5" borderId="1" xfId="0" applyFill="1" applyBorder="1" applyAlignment="1">
      <alignment horizontal="left"/>
    </xf>
    <xf numFmtId="14" fontId="0" fillId="5" borderId="1" xfId="0" applyNumberFormat="1" applyFill="1" applyBorder="1" applyAlignment="1">
      <alignment horizontal="center"/>
    </xf>
    <xf numFmtId="168" fontId="0" fillId="5" borderId="1" xfId="15" applyNumberFormat="1" applyFont="1" applyFill="1" applyBorder="1"/>
    <xf numFmtId="14" fontId="35" fillId="5" borderId="1" xfId="0" applyNumberFormat="1" applyFont="1" applyFill="1" applyBorder="1" applyAlignment="1">
      <alignment horizontal="center"/>
    </xf>
    <xf numFmtId="0" fontId="35" fillId="5" borderId="1" xfId="0" applyFont="1" applyFill="1" applyBorder="1" applyAlignment="1">
      <alignment horizontal="left" vertical="center"/>
    </xf>
    <xf numFmtId="0" fontId="35" fillId="5" borderId="1" xfId="0" quotePrefix="1" applyFont="1" applyFill="1" applyBorder="1" applyAlignment="1">
      <alignment horizontal="center"/>
    </xf>
    <xf numFmtId="0" fontId="35" fillId="5" borderId="1" xfId="0" applyFont="1" applyFill="1" applyBorder="1" applyAlignment="1">
      <alignment horizontal="center"/>
    </xf>
    <xf numFmtId="0" fontId="0" fillId="0" borderId="35" xfId="0" applyBorder="1"/>
    <xf numFmtId="0" fontId="33" fillId="0" borderId="36" xfId="0" applyFont="1" applyBorder="1"/>
    <xf numFmtId="0" fontId="33" fillId="0" borderId="37" xfId="0" applyFont="1" applyBorder="1" applyAlignment="1">
      <alignment horizontal="center"/>
    </xf>
    <xf numFmtId="0" fontId="33" fillId="0" borderId="37" xfId="0" applyFont="1" applyBorder="1"/>
    <xf numFmtId="0" fontId="33" fillId="0" borderId="37" xfId="0" applyFont="1" applyBorder="1" applyAlignment="1">
      <alignment horizontal="left"/>
    </xf>
    <xf numFmtId="168" fontId="33" fillId="0" borderId="37" xfId="15" applyNumberFormat="1" applyFont="1" applyBorder="1"/>
    <xf numFmtId="0" fontId="0" fillId="0" borderId="38" xfId="0" applyBorder="1"/>
    <xf numFmtId="0" fontId="35" fillId="5" borderId="39" xfId="0" quotePrefix="1" applyFont="1" applyFill="1" applyBorder="1" applyAlignment="1">
      <alignment horizontal="center"/>
    </xf>
    <xf numFmtId="0" fontId="35" fillId="5" borderId="39" xfId="0" applyFont="1" applyFill="1" applyBorder="1" applyAlignment="1">
      <alignment horizontal="left" vertical="center"/>
    </xf>
    <xf numFmtId="0" fontId="35" fillId="5" borderId="39" xfId="0" applyFont="1" applyFill="1" applyBorder="1" applyAlignment="1">
      <alignment horizontal="center"/>
    </xf>
    <xf numFmtId="14" fontId="35" fillId="5" borderId="39" xfId="0" applyNumberFormat="1" applyFont="1" applyFill="1" applyBorder="1" applyAlignment="1">
      <alignment horizontal="center"/>
    </xf>
    <xf numFmtId="168" fontId="0" fillId="5" borderId="39" xfId="15" applyNumberFormat="1" applyFont="1" applyFill="1" applyBorder="1"/>
    <xf numFmtId="0" fontId="25" fillId="0" borderId="1" xfId="0" applyFont="1" applyBorder="1" applyAlignment="1">
      <alignment horizontal="center" vertical="center"/>
    </xf>
    <xf numFmtId="0" fontId="25" fillId="0" borderId="0" xfId="0" applyFont="1" applyAlignment="1">
      <alignment horizontal="center" vertical="center"/>
    </xf>
    <xf numFmtId="0" fontId="25" fillId="0" borderId="39" xfId="0" applyFont="1" applyBorder="1" applyAlignment="1">
      <alignment horizontal="center" vertical="center"/>
    </xf>
    <xf numFmtId="0" fontId="32" fillId="0" borderId="1" xfId="0" applyFont="1" applyBorder="1" applyAlignment="1">
      <alignment vertical="top" wrapText="1"/>
    </xf>
    <xf numFmtId="0" fontId="36" fillId="0" borderId="40" xfId="0" applyFont="1" applyBorder="1"/>
    <xf numFmtId="0" fontId="0" fillId="0" borderId="34" xfId="0" applyBorder="1" applyAlignment="1">
      <alignment horizontal="left" vertical="center" wrapText="1"/>
    </xf>
    <xf numFmtId="0" fontId="0" fillId="0" borderId="35" xfId="0" applyBorder="1" applyAlignment="1">
      <alignment horizontal="left" vertical="center" wrapText="1"/>
    </xf>
    <xf numFmtId="0" fontId="10" fillId="4" borderId="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6" xfId="0" applyFont="1" applyFill="1" applyBorder="1" applyAlignment="1">
      <alignment horizontal="center" vertical="center"/>
    </xf>
    <xf numFmtId="15" fontId="4" fillId="5" borderId="7" xfId="0" applyNumberFormat="1" applyFont="1" applyFill="1" applyBorder="1" applyAlignment="1">
      <alignment horizontal="center" wrapText="1"/>
    </xf>
    <xf numFmtId="15" fontId="4" fillId="5" borderId="8" xfId="0" applyNumberFormat="1" applyFont="1" applyFill="1" applyBorder="1" applyAlignment="1">
      <alignment horizontal="center" wrapText="1"/>
    </xf>
    <xf numFmtId="0" fontId="4" fillId="5" borderId="24" xfId="0" applyFont="1" applyFill="1" applyBorder="1" applyAlignment="1">
      <alignment horizontal="center" wrapText="1"/>
    </xf>
    <xf numFmtId="0" fontId="4" fillId="5" borderId="2" xfId="0" applyFont="1" applyFill="1" applyBorder="1" applyAlignment="1">
      <alignment horizontal="center" wrapText="1"/>
    </xf>
    <xf numFmtId="3" fontId="4" fillId="5" borderId="7" xfId="0" applyNumberFormat="1" applyFont="1" applyFill="1" applyBorder="1" applyAlignment="1">
      <alignment horizontal="center" wrapText="1"/>
    </xf>
    <xf numFmtId="3" fontId="4" fillId="5" borderId="8" xfId="0" applyNumberFormat="1" applyFont="1" applyFill="1" applyBorder="1" applyAlignment="1">
      <alignment horizontal="center" wrapText="1"/>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1" fillId="5" borderId="22" xfId="0" applyFont="1" applyFill="1" applyBorder="1" applyAlignment="1">
      <alignment horizontal="center" wrapText="1"/>
    </xf>
    <xf numFmtId="0" fontId="11" fillId="5" borderId="23" xfId="0" applyFont="1" applyFill="1" applyBorder="1" applyAlignment="1">
      <alignment horizontal="center" wrapText="1"/>
    </xf>
    <xf numFmtId="0" fontId="11" fillId="5" borderId="24" xfId="0" applyFont="1" applyFill="1" applyBorder="1" applyAlignment="1">
      <alignment horizontal="center" wrapText="1"/>
    </xf>
    <xf numFmtId="0" fontId="11" fillId="5" borderId="2" xfId="0" applyFont="1" applyFill="1" applyBorder="1" applyAlignment="1">
      <alignment horizontal="center" wrapText="1"/>
    </xf>
    <xf numFmtId="0" fontId="9" fillId="0" borderId="1" xfId="0" applyFont="1" applyBorder="1" applyAlignment="1">
      <alignment horizontal="center" wrapText="1"/>
    </xf>
    <xf numFmtId="0" fontId="11" fillId="5" borderId="22" xfId="0" applyFont="1" applyFill="1" applyBorder="1" applyAlignment="1">
      <alignment horizontal="center" vertical="center" wrapText="1"/>
    </xf>
    <xf numFmtId="0" fontId="11" fillId="5" borderId="23" xfId="0" applyFont="1" applyFill="1" applyBorder="1" applyAlignment="1">
      <alignment horizontal="center" vertical="center" wrapText="1"/>
    </xf>
    <xf numFmtId="9" fontId="4" fillId="5" borderId="7" xfId="3" applyFont="1" applyFill="1" applyBorder="1" applyAlignment="1">
      <alignment horizontal="center" wrapText="1"/>
    </xf>
    <xf numFmtId="9" fontId="4" fillId="5" borderId="8" xfId="3" applyFont="1" applyFill="1" applyBorder="1" applyAlignment="1">
      <alignment horizontal="center" wrapText="1"/>
    </xf>
    <xf numFmtId="9" fontId="4" fillId="5" borderId="9" xfId="3" applyFont="1" applyFill="1" applyBorder="1" applyAlignment="1">
      <alignment horizontal="center" wrapText="1"/>
    </xf>
    <xf numFmtId="9" fontId="4" fillId="5" borderId="10" xfId="3" applyFont="1" applyFill="1" applyBorder="1" applyAlignment="1">
      <alignment horizontal="center" wrapText="1"/>
    </xf>
    <xf numFmtId="9" fontId="4" fillId="5" borderId="5" xfId="3" applyFont="1" applyFill="1" applyBorder="1" applyAlignment="1">
      <alignment horizontal="center" wrapText="1"/>
    </xf>
    <xf numFmtId="9" fontId="4" fillId="5" borderId="6" xfId="3" applyFont="1" applyFill="1" applyBorder="1" applyAlignment="1">
      <alignment horizontal="center" wrapText="1"/>
    </xf>
    <xf numFmtId="0" fontId="12" fillId="3" borderId="5" xfId="0" applyFont="1" applyFill="1" applyBorder="1" applyAlignment="1">
      <alignment horizontal="center"/>
    </xf>
    <xf numFmtId="0" fontId="12" fillId="3" borderId="32" xfId="0" applyFont="1" applyFill="1" applyBorder="1" applyAlignment="1">
      <alignment horizontal="center"/>
    </xf>
    <xf numFmtId="0" fontId="12" fillId="3" borderId="6" xfId="0" applyFont="1" applyFill="1" applyBorder="1" applyAlignment="1">
      <alignment horizontal="center"/>
    </xf>
    <xf numFmtId="0" fontId="29" fillId="0" borderId="1" xfId="0" applyFont="1" applyBorder="1" applyAlignment="1">
      <alignment horizontal="center" vertical="center"/>
    </xf>
    <xf numFmtId="0" fontId="16" fillId="6" borderId="41" xfId="4" applyFont="1" applyFill="1" applyBorder="1" applyAlignment="1" applyProtection="1">
      <alignment horizontal="center" vertical="center" wrapText="1"/>
      <protection locked="0"/>
    </xf>
    <xf numFmtId="0" fontId="16" fillId="6" borderId="42" xfId="4" applyFont="1" applyFill="1" applyBorder="1" applyAlignment="1" applyProtection="1">
      <alignment horizontal="center" vertical="center" wrapText="1"/>
      <protection locked="0"/>
    </xf>
    <xf numFmtId="0" fontId="13" fillId="0" borderId="11" xfId="0" applyFont="1" applyBorder="1" applyAlignment="1">
      <alignment horizontal="center"/>
    </xf>
    <xf numFmtId="0" fontId="13" fillId="0" borderId="12" xfId="0" applyFont="1" applyBorder="1" applyAlignment="1">
      <alignment horizontal="center"/>
    </xf>
    <xf numFmtId="0" fontId="4" fillId="0" borderId="9" xfId="0" applyFont="1" applyBorder="1" applyAlignment="1">
      <alignment horizontal="left" wrapText="1"/>
    </xf>
    <xf numFmtId="0" fontId="4" fillId="0" borderId="10" xfId="0" applyFont="1" applyBorder="1" applyAlignment="1">
      <alignment horizontal="left" wrapText="1"/>
    </xf>
    <xf numFmtId="0" fontId="10" fillId="2" borderId="15" xfId="0" applyFont="1" applyFill="1" applyBorder="1" applyAlignment="1">
      <alignment horizontal="center" vertical="center"/>
    </xf>
    <xf numFmtId="0" fontId="10" fillId="2" borderId="4" xfId="0" applyFont="1" applyFill="1" applyBorder="1" applyAlignment="1">
      <alignment horizontal="center" vertical="center"/>
    </xf>
    <xf numFmtId="0" fontId="12" fillId="7" borderId="20" xfId="0" applyFont="1" applyFill="1" applyBorder="1" applyAlignment="1">
      <alignment horizontal="center" wrapText="1"/>
    </xf>
    <xf numFmtId="0" fontId="18" fillId="0" borderId="21" xfId="0" applyFont="1" applyBorder="1"/>
    <xf numFmtId="0" fontId="10" fillId="11" borderId="28" xfId="0" applyFont="1" applyFill="1" applyBorder="1" applyAlignment="1">
      <alignment horizontal="center" vertical="center" wrapText="1"/>
    </xf>
    <xf numFmtId="0" fontId="10" fillId="11" borderId="0" xfId="0" applyFont="1" applyFill="1" applyAlignment="1">
      <alignment horizontal="center" vertical="center" wrapText="1"/>
    </xf>
    <xf numFmtId="0" fontId="24" fillId="12" borderId="28" xfId="0" applyFont="1" applyFill="1" applyBorder="1" applyAlignment="1">
      <alignment horizontal="center" wrapText="1"/>
    </xf>
    <xf numFmtId="0" fontId="24" fillId="12" borderId="0" xfId="0" applyFont="1" applyFill="1" applyAlignment="1">
      <alignment horizontal="center" wrapText="1"/>
    </xf>
  </cellXfs>
  <cellStyles count="23">
    <cellStyle name="%" xfId="4" xr:uid="{00000000-0005-0000-0000-000000000000}"/>
    <cellStyle name="% 3" xfId="6" xr:uid="{00000000-0005-0000-0000-000001000000}"/>
    <cellStyle name="border-bottom:black 1px solid;font-family:Arial;text-align:left;width:70px;font-weight:normal;height:37px;color:Black;background-color:White;border-right:black 1px solid;font-style:normal;border-left:black 1px solid;border-top:black 1px solid;border-colla" xfId="13" xr:uid="{00000000-0005-0000-0000-000003000000}"/>
    <cellStyle name="Comma" xfId="15" builtinId="3"/>
    <cellStyle name="Comma 2" xfId="1" xr:uid="{00000000-0005-0000-0000-000005000000}"/>
    <cellStyle name="Excel Built-in Normal" xfId="22" xr:uid="{8FF38E4E-3590-457D-9A2A-556388E119FE}"/>
    <cellStyle name="Normal" xfId="0" builtinId="0"/>
    <cellStyle name="Normal 10" xfId="16" xr:uid="{CE12FD81-60AF-4891-B9D1-C6574353B383}"/>
    <cellStyle name="Normal 11" xfId="12" xr:uid="{00000000-0005-0000-0000-000007000000}"/>
    <cellStyle name="Normal 14" xfId="8" xr:uid="{00000000-0005-0000-0000-000008000000}"/>
    <cellStyle name="Normal 15" xfId="20" xr:uid="{128037D2-7C92-48E6-993D-4668BA0DD9AE}"/>
    <cellStyle name="Normal 16" xfId="9" xr:uid="{00000000-0005-0000-0000-000009000000}"/>
    <cellStyle name="Normal 2" xfId="2" xr:uid="{00000000-0005-0000-0000-00000A000000}"/>
    <cellStyle name="Normal 2 10" xfId="21" xr:uid="{C1DDE48D-4A9E-4F2B-A1AE-AB33738230DE}"/>
    <cellStyle name="Normal 2 2" xfId="17" xr:uid="{BBF6CA26-F0E2-44E5-939E-D75377974741}"/>
    <cellStyle name="Normal 3" xfId="19" xr:uid="{CB8BEDCD-98DC-4EBC-B7D5-C48E9B6BC0C5}"/>
    <cellStyle name="Normal 4" xfId="5" xr:uid="{00000000-0005-0000-0000-00000B000000}"/>
    <cellStyle name="Normal 5" xfId="7" xr:uid="{00000000-0005-0000-0000-00000C000000}"/>
    <cellStyle name="Normal 6 2" xfId="10" xr:uid="{00000000-0005-0000-0000-00000D000000}"/>
    <cellStyle name="Normal 7" xfId="18" xr:uid="{B955B678-1ADC-4F69-A0EF-327ADFC8E80B}"/>
    <cellStyle name="Normal 8" xfId="14" xr:uid="{00000000-0005-0000-0000-00000E000000}"/>
    <cellStyle name="Normal 9" xfId="11" xr:uid="{00000000-0005-0000-0000-00000F000000}"/>
    <cellStyle name="Percent" xfId="3" builtinId="5"/>
  </cellStyles>
  <dxfs count="16">
    <dxf>
      <font>
        <color rgb="FF9C0006"/>
      </font>
      <fill>
        <patternFill>
          <bgColor rgb="FFFFC7CE"/>
        </patternFill>
      </fill>
    </dxf>
    <dxf>
      <font>
        <color rgb="FF9C0006"/>
      </font>
      <fill>
        <patternFill>
          <bgColor rgb="FFFFC7CE"/>
        </patternFill>
      </fill>
    </dxf>
    <dxf>
      <font>
        <b val="0"/>
        <i/>
        <condense val="0"/>
        <extend val="0"/>
        <color indexed="10"/>
      </font>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none"/>
      </font>
      <numFmt numFmtId="168" formatCode="_ * #,##0_ ;_ * \-#,##0_ ;_ * &quot;-&quot;??_ ;_ @_ "/>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numFmt numFmtId="19" formatCode="dd/mm/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medium">
          <color indexed="64"/>
        </left>
        <top style="medium">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761999</xdr:colOff>
      <xdr:row>0</xdr:row>
      <xdr:rowOff>60614</xdr:rowOff>
    </xdr:from>
    <xdr:to>
      <xdr:col>1</xdr:col>
      <xdr:colOff>1831256</xdr:colOff>
      <xdr:row>0</xdr:row>
      <xdr:rowOff>562841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04954" y="60614"/>
          <a:ext cx="1069257" cy="5022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xdr:colOff>
      <xdr:row>0</xdr:row>
      <xdr:rowOff>0</xdr:rowOff>
    </xdr:from>
    <xdr:to>
      <xdr:col>1</xdr:col>
      <xdr:colOff>1160697</xdr:colOff>
      <xdr:row>0</xdr:row>
      <xdr:rowOff>502227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3162300" y="0"/>
          <a:ext cx="1069257" cy="5022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Gangarde" refreshedDate="45065.52234664352" createdVersion="8" refreshedVersion="8" minRefreshableVersion="3" recordCount="545" xr:uid="{A6936FF6-B7C0-421B-B258-E1DDE2986781}">
  <cacheSource type="worksheet">
    <worksheetSource name="Table1"/>
  </cacheSource>
  <cacheFields count="9">
    <cacheField name="Sr.No" numFmtId="0">
      <sharedItems containsSemiMixedTypes="0" containsString="0" containsNumber="1" containsInteger="1" minValue="1" maxValue="545"/>
    </cacheField>
    <cacheField name="Employee No" numFmtId="0">
      <sharedItems containsBlank="1" containsMixedTypes="1" containsNumber="1" containsInteger="1" minValue="3001" maxValue="990105"/>
    </cacheField>
    <cacheField name="Name of the Employee / Dependent" numFmtId="0">
      <sharedItems/>
    </cacheField>
    <cacheField name="Sex" numFmtId="0">
      <sharedItems/>
    </cacheField>
    <cacheField name="Relationship" numFmtId="0">
      <sharedItems count="8">
        <s v="EMPLOYEE"/>
        <s v="Child"/>
        <s v="SPOUSE"/>
        <s v="WIFE" u="1"/>
        <s v="DAUGHTER" u="1"/>
        <s v="SELF" u="1"/>
        <s v="SON" u="1"/>
        <s v="ELF" u="1"/>
      </sharedItems>
    </cacheField>
    <cacheField name="Date of birth" numFmtId="0">
      <sharedItems containsDate="1" containsMixedTypes="1" minDate="1951-02-01T00:00:00" maxDate="2022-09-09T00:00:00"/>
    </cacheField>
    <cacheField name="Age" numFmtId="0">
      <sharedItems containsSemiMixedTypes="0" containsString="0" containsNumber="1" containsInteger="1" minValue="0" maxValue="72"/>
    </cacheField>
    <cacheField name="Age Band" numFmtId="0">
      <sharedItems count="6">
        <s v="46-55"/>
        <s v="19-35"/>
        <s v="0-18"/>
        <s v="36-45"/>
        <s v="66-75"/>
        <s v="56-65"/>
      </sharedItems>
    </cacheField>
    <cacheField name="Sum Insured" numFmtId="168">
      <sharedItems containsSemiMixedTypes="0" containsString="0" containsNumber="1" containsInteger="1" minValue="0" maxValue="300000" count="3">
        <n v="300000"/>
        <n v="200000"/>
        <n v="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n v="1"/>
    <n v="3001"/>
    <s v="GIRI MANGALAM V"/>
    <s v="M"/>
    <x v="0"/>
    <d v="1971-08-16T00:00:00"/>
    <n v="51"/>
    <x v="0"/>
    <x v="0"/>
  </r>
  <r>
    <n v="2"/>
    <m/>
    <s v="ARUNA"/>
    <s v="F"/>
    <x v="1"/>
    <d v="2004-02-10T00:00:00"/>
    <n v="19"/>
    <x v="1"/>
    <x v="0"/>
  </r>
  <r>
    <n v="3"/>
    <m/>
    <s v="RAJANI GIRI"/>
    <s v="F"/>
    <x v="2"/>
    <d v="1976-02-26T00:00:00"/>
    <n v="47"/>
    <x v="0"/>
    <x v="0"/>
  </r>
  <r>
    <n v="4"/>
    <n v="3002"/>
    <s v="SANJAY V"/>
    <s v="M"/>
    <x v="0"/>
    <d v="1989-06-26T00:00:00"/>
    <n v="33"/>
    <x v="1"/>
    <x v="1"/>
  </r>
  <r>
    <n v="5"/>
    <m/>
    <s v="SNEHA SANGAPAL R"/>
    <s v="F"/>
    <x v="2"/>
    <d v="1995-04-08T00:00:00"/>
    <n v="28"/>
    <x v="1"/>
    <x v="1"/>
  </r>
  <r>
    <n v="6"/>
    <m/>
    <s v="SNEHITH S NAGBALE"/>
    <s v="M"/>
    <x v="1"/>
    <d v="2020-11-12T00:00:00"/>
    <n v="2"/>
    <x v="2"/>
    <x v="1"/>
  </r>
  <r>
    <n v="7"/>
    <n v="3003"/>
    <s v="DEEPAK KUMAR"/>
    <s v="M"/>
    <x v="0"/>
    <d v="1980-05-25T00:00:00"/>
    <n v="42"/>
    <x v="3"/>
    <x v="1"/>
  </r>
  <r>
    <n v="8"/>
    <m/>
    <s v="SONAM SINGH"/>
    <s v="F"/>
    <x v="2"/>
    <d v="1994-09-03T00:00:00"/>
    <n v="28"/>
    <x v="1"/>
    <x v="1"/>
  </r>
  <r>
    <n v="9"/>
    <n v="3005"/>
    <s v="DATTATREYA PATGAR"/>
    <s v="M"/>
    <x v="0"/>
    <d v="1970-06-01T00:00:00"/>
    <n v="52"/>
    <x v="0"/>
    <x v="1"/>
  </r>
  <r>
    <n v="10"/>
    <m/>
    <s v="PRIYANKA"/>
    <s v="F"/>
    <x v="1"/>
    <d v="2009-08-03T00:00:00"/>
    <n v="13"/>
    <x v="2"/>
    <x v="1"/>
  </r>
  <r>
    <n v="11"/>
    <m/>
    <s v="PREETHAM"/>
    <s v="M"/>
    <x v="1"/>
    <d v="2012-03-16T00:00:00"/>
    <n v="11"/>
    <x v="2"/>
    <x v="1"/>
  </r>
  <r>
    <n v="12"/>
    <m/>
    <s v="YASHODA PATEKAR"/>
    <s v="F"/>
    <x v="2"/>
    <d v="1979-12-31T00:00:00"/>
    <n v="43"/>
    <x v="3"/>
    <x v="1"/>
  </r>
  <r>
    <n v="13"/>
    <n v="3006"/>
    <s v="NARAYANAPPA B"/>
    <s v="M"/>
    <x v="0"/>
    <d v="1978-06-01T00:00:00"/>
    <n v="44"/>
    <x v="3"/>
    <x v="1"/>
  </r>
  <r>
    <n v="14"/>
    <m/>
    <s v="LOCHAN B"/>
    <s v="M"/>
    <x v="1"/>
    <d v="2005-12-13T00:00:00"/>
    <n v="17"/>
    <x v="2"/>
    <x v="1"/>
  </r>
  <r>
    <n v="15"/>
    <m/>
    <s v="MOKSHITH B"/>
    <s v="M"/>
    <x v="1"/>
    <d v="2015-10-10T00:00:00"/>
    <n v="7"/>
    <x v="2"/>
    <x v="1"/>
  </r>
  <r>
    <n v="16"/>
    <m/>
    <s v="JAYALAKSHMI B"/>
    <s v="F"/>
    <x v="2"/>
    <d v="1981-01-01T00:00:00"/>
    <n v="42"/>
    <x v="3"/>
    <x v="1"/>
  </r>
  <r>
    <n v="17"/>
    <n v="3007"/>
    <s v="BARMOJI RAO"/>
    <s v="M"/>
    <x v="0"/>
    <d v="1978-01-01T00:00:00"/>
    <n v="45"/>
    <x v="3"/>
    <x v="1"/>
  </r>
  <r>
    <n v="18"/>
    <m/>
    <s v="BHAVANA B"/>
    <s v="F"/>
    <x v="1"/>
    <d v="2009-01-24T00:00:00"/>
    <n v="14"/>
    <x v="2"/>
    <x v="1"/>
  </r>
  <r>
    <n v="19"/>
    <m/>
    <s v="JASHWANTH B"/>
    <s v="M"/>
    <x v="1"/>
    <d v="2004-01-24T00:00:00"/>
    <n v="19"/>
    <x v="1"/>
    <x v="1"/>
  </r>
  <r>
    <n v="20"/>
    <m/>
    <s v="ANU"/>
    <s v="F"/>
    <x v="2"/>
    <d v="1984-07-07T00:00:00"/>
    <n v="38"/>
    <x v="3"/>
    <x v="1"/>
  </r>
  <r>
    <n v="21"/>
    <n v="3008"/>
    <s v="MAHADEVAIAH B R"/>
    <s v="M"/>
    <x v="0"/>
    <d v="1976-07-20T00:00:00"/>
    <n v="46"/>
    <x v="0"/>
    <x v="1"/>
  </r>
  <r>
    <n v="22"/>
    <m/>
    <s v="DARSHAN B M"/>
    <s v="M"/>
    <x v="1"/>
    <d v="2004-09-01T00:00:00"/>
    <n v="18"/>
    <x v="2"/>
    <x v="1"/>
  </r>
  <r>
    <n v="23"/>
    <m/>
    <s v="CHANDRAPRABHA G"/>
    <s v="F"/>
    <x v="2"/>
    <d v="1983-06-26T00:00:00"/>
    <n v="39"/>
    <x v="3"/>
    <x v="1"/>
  </r>
  <r>
    <n v="24"/>
    <n v="3009"/>
    <s v="RAMAKRISHNA Y D"/>
    <s v="M"/>
    <x v="0"/>
    <d v="1968-06-18T00:00:00"/>
    <n v="54"/>
    <x v="0"/>
    <x v="1"/>
  </r>
  <r>
    <n v="25"/>
    <m/>
    <s v="SHEELAVATHI M P"/>
    <s v="F"/>
    <x v="2"/>
    <d v="1975-05-30T00:00:00"/>
    <n v="47"/>
    <x v="0"/>
    <x v="1"/>
  </r>
  <r>
    <n v="26"/>
    <n v="3011"/>
    <s v="SANJEEV KUMAR"/>
    <s v="M"/>
    <x v="0"/>
    <d v="1971-07-01T00:00:00"/>
    <n v="51"/>
    <x v="0"/>
    <x v="1"/>
  </r>
  <r>
    <n v="27"/>
    <m/>
    <s v="AMAN KUMAR SINGH"/>
    <s v="M"/>
    <x v="1"/>
    <d v="2005-05-12T00:00:00"/>
    <n v="18"/>
    <x v="2"/>
    <x v="1"/>
  </r>
  <r>
    <n v="28"/>
    <m/>
    <s v="ASHISH KUMAR SINGH"/>
    <s v="M"/>
    <x v="1"/>
    <d v="2003-05-27T00:00:00"/>
    <n v="19"/>
    <x v="1"/>
    <x v="1"/>
  </r>
  <r>
    <n v="29"/>
    <m/>
    <s v="NITU SINGH"/>
    <s v="F"/>
    <x v="2"/>
    <d v="1982-05-12T00:00:00"/>
    <n v="41"/>
    <x v="3"/>
    <x v="1"/>
  </r>
  <r>
    <n v="30"/>
    <n v="3013"/>
    <s v="CHANNAMALLAPPA M H"/>
    <s v="M"/>
    <x v="0"/>
    <d v="1980-06-10T00:00:00"/>
    <n v="42"/>
    <x v="3"/>
    <x v="1"/>
  </r>
  <r>
    <n v="31"/>
    <m/>
    <s v="ADITHYA"/>
    <s v="M"/>
    <x v="1"/>
    <d v="2014-03-10T00:00:00"/>
    <n v="9"/>
    <x v="2"/>
    <x v="1"/>
  </r>
  <r>
    <n v="32"/>
    <m/>
    <s v="ARUN"/>
    <s v="M"/>
    <x v="1"/>
    <d v="2012-01-24T00:00:00"/>
    <n v="11"/>
    <x v="2"/>
    <x v="1"/>
  </r>
  <r>
    <n v="33"/>
    <m/>
    <s v="MADEVI"/>
    <s v="F"/>
    <x v="2"/>
    <d v="1990-07-10T00:00:00"/>
    <n v="32"/>
    <x v="1"/>
    <x v="1"/>
  </r>
  <r>
    <n v="34"/>
    <n v="3014"/>
    <s v="BASAVARAJ T"/>
    <s v="M"/>
    <x v="0"/>
    <d v="1971-02-16T00:00:00"/>
    <n v="52"/>
    <x v="0"/>
    <x v="1"/>
  </r>
  <r>
    <n v="35"/>
    <m/>
    <s v="RENUKA B"/>
    <s v="F"/>
    <x v="1"/>
    <d v="2012-01-01T00:00:00"/>
    <n v="11"/>
    <x v="2"/>
    <x v="1"/>
  </r>
  <r>
    <n v="36"/>
    <m/>
    <s v="SUNIL KUMAR B"/>
    <s v="M"/>
    <x v="1"/>
    <d v="2000-01-01T00:00:00"/>
    <n v="23"/>
    <x v="1"/>
    <x v="1"/>
  </r>
  <r>
    <n v="37"/>
    <m/>
    <s v="LAKSHMI K B"/>
    <s v="F"/>
    <x v="2"/>
    <d v="1988-01-01T00:00:00"/>
    <n v="35"/>
    <x v="1"/>
    <x v="1"/>
  </r>
  <r>
    <n v="38"/>
    <n v="3015"/>
    <s v="MAHANTESHA C KELLUR"/>
    <s v="M"/>
    <x v="0"/>
    <d v="1981-07-02T00:00:00"/>
    <n v="41"/>
    <x v="3"/>
    <x v="1"/>
  </r>
  <r>
    <n v="39"/>
    <m/>
    <s v="DANUSH M K"/>
    <s v="M"/>
    <x v="1"/>
    <d v="2009-06-10T00:00:00"/>
    <n v="13"/>
    <x v="2"/>
    <x v="1"/>
  </r>
  <r>
    <n v="40"/>
    <m/>
    <s v="SAVITHA"/>
    <s v="F"/>
    <x v="2"/>
    <d v="1990-05-16T00:00:00"/>
    <n v="33"/>
    <x v="1"/>
    <x v="1"/>
  </r>
  <r>
    <n v="41"/>
    <n v="3016"/>
    <s v="GANGADHARAPPA"/>
    <s v="M"/>
    <x v="0"/>
    <d v="1974-09-28T00:00:00"/>
    <n v="48"/>
    <x v="0"/>
    <x v="1"/>
  </r>
  <r>
    <n v="42"/>
    <m/>
    <s v="BOOMIKA T G"/>
    <s v="F"/>
    <x v="1"/>
    <d v="2006-10-29T00:00:00"/>
    <n v="16"/>
    <x v="2"/>
    <x v="1"/>
  </r>
  <r>
    <n v="43"/>
    <m/>
    <s v="SWAPNA B K"/>
    <s v="F"/>
    <x v="2"/>
    <d v="1979-07-12T00:00:00"/>
    <n v="43"/>
    <x v="3"/>
    <x v="1"/>
  </r>
  <r>
    <n v="44"/>
    <n v="3017"/>
    <s v="SURESHA"/>
    <s v="M"/>
    <x v="0"/>
    <d v="1982-06-01T00:00:00"/>
    <n v="40"/>
    <x v="3"/>
    <x v="1"/>
  </r>
  <r>
    <n v="45"/>
    <m/>
    <s v="SAMBRUDDI S"/>
    <s v="F"/>
    <x v="1"/>
    <d v="2015-08-06T00:00:00"/>
    <n v="7"/>
    <x v="2"/>
    <x v="1"/>
  </r>
  <r>
    <n v="46"/>
    <m/>
    <s v="AKSHAY S"/>
    <s v="M"/>
    <x v="1"/>
    <d v="2013-03-16T00:00:00"/>
    <n v="10"/>
    <x v="2"/>
    <x v="1"/>
  </r>
  <r>
    <n v="47"/>
    <m/>
    <s v="SHRUTHI S"/>
    <s v="F"/>
    <x v="2"/>
    <d v="1993-07-12T00:00:00"/>
    <n v="29"/>
    <x v="1"/>
    <x v="1"/>
  </r>
  <r>
    <n v="48"/>
    <n v="3019"/>
    <s v="PRASAD V L N"/>
    <s v="M"/>
    <x v="0"/>
    <d v="1970-06-01T00:00:00"/>
    <n v="52"/>
    <x v="0"/>
    <x v="1"/>
  </r>
  <r>
    <n v="49"/>
    <m/>
    <s v="TANASHVI V"/>
    <s v="F"/>
    <x v="1"/>
    <d v="2015-09-17T00:00:00"/>
    <n v="7"/>
    <x v="2"/>
    <x v="1"/>
  </r>
  <r>
    <n v="50"/>
    <m/>
    <s v="SHARADA V"/>
    <s v="F"/>
    <x v="2"/>
    <d v="1975-08-12T00:00:00"/>
    <n v="47"/>
    <x v="0"/>
    <x v="1"/>
  </r>
  <r>
    <n v="51"/>
    <n v="3021"/>
    <s v="PRAHALAD RATHOD"/>
    <s v="M"/>
    <x v="0"/>
    <d v="1986-06-15T00:00:00"/>
    <n v="36"/>
    <x v="3"/>
    <x v="1"/>
  </r>
  <r>
    <n v="52"/>
    <m/>
    <s v="NEW BORN BABY GIRL"/>
    <s v="F"/>
    <x v="1"/>
    <d v="2019-05-21T00:00:00"/>
    <n v="3"/>
    <x v="2"/>
    <x v="1"/>
  </r>
  <r>
    <n v="53"/>
    <m/>
    <s v="PRITHVIRAJ"/>
    <s v="M"/>
    <x v="1"/>
    <d v="2015-01-01T00:00:00"/>
    <n v="8"/>
    <x v="2"/>
    <x v="1"/>
  </r>
  <r>
    <n v="54"/>
    <m/>
    <s v="PAVITRA"/>
    <s v="F"/>
    <x v="2"/>
    <d v="1997-01-01T00:00:00"/>
    <n v="26"/>
    <x v="1"/>
    <x v="1"/>
  </r>
  <r>
    <n v="55"/>
    <n v="3022"/>
    <s v="CHANDRASHEKAR N D"/>
    <s v="M"/>
    <x v="0"/>
    <d v="1977-06-10T00:00:00"/>
    <n v="45"/>
    <x v="3"/>
    <x v="1"/>
  </r>
  <r>
    <n v="56"/>
    <m/>
    <s v="MANISH C"/>
    <s v="M"/>
    <x v="1"/>
    <d v="2004-03-05T00:00:00"/>
    <n v="19"/>
    <x v="1"/>
    <x v="1"/>
  </r>
  <r>
    <n v="57"/>
    <m/>
    <s v="TEJAS C"/>
    <s v="M"/>
    <x v="1"/>
    <d v="2007-07-23T00:00:00"/>
    <n v="15"/>
    <x v="2"/>
    <x v="1"/>
  </r>
  <r>
    <n v="58"/>
    <m/>
    <s v="SUMALATHA C"/>
    <s v="F"/>
    <x v="2"/>
    <d v="1982-06-01T00:00:00"/>
    <n v="40"/>
    <x v="3"/>
    <x v="1"/>
  </r>
  <r>
    <n v="59"/>
    <n v="3023"/>
    <s v="SATISH R"/>
    <s v="M"/>
    <x v="0"/>
    <d v="1985-07-01T00:00:00"/>
    <n v="37"/>
    <x v="3"/>
    <x v="1"/>
  </r>
  <r>
    <n v="60"/>
    <m/>
    <s v="BHAVISH S SATYAVAR"/>
    <s v="M"/>
    <x v="1"/>
    <d v="2019-07-15T00:00:00"/>
    <n v="3"/>
    <x v="2"/>
    <x v="1"/>
  </r>
  <r>
    <n v="61"/>
    <m/>
    <s v="GOKUL S SATYAVAR"/>
    <s v="M"/>
    <x v="1"/>
    <d v="2017-12-23T00:00:00"/>
    <n v="5"/>
    <x v="2"/>
    <x v="1"/>
  </r>
  <r>
    <n v="62"/>
    <m/>
    <s v="MAMATHA R"/>
    <s v="F"/>
    <x v="2"/>
    <d v="1993-09-30T00:00:00"/>
    <n v="29"/>
    <x v="1"/>
    <x v="1"/>
  </r>
  <r>
    <n v="63"/>
    <n v="3024"/>
    <s v="PRAKASH MAHENDRAKAR"/>
    <s v="M"/>
    <x v="0"/>
    <d v="1983-06-01T00:00:00"/>
    <n v="39"/>
    <x v="3"/>
    <x v="1"/>
  </r>
  <r>
    <n v="64"/>
    <m/>
    <s v="GOUTHAMI MAHENDRAKAR"/>
    <s v="F"/>
    <x v="1"/>
    <d v="2012-10-01T00:00:00"/>
    <n v="10"/>
    <x v="2"/>
    <x v="1"/>
  </r>
  <r>
    <n v="65"/>
    <m/>
    <s v="DAMODHAR MAHENDRAKAR"/>
    <s v="M"/>
    <x v="1"/>
    <d v="2016-04-03T00:00:00"/>
    <n v="7"/>
    <x v="2"/>
    <x v="1"/>
  </r>
  <r>
    <n v="66"/>
    <m/>
    <s v="PALLAVI MAHENDRAKAR"/>
    <s v="F"/>
    <x v="2"/>
    <d v="1991-04-08T00:00:00"/>
    <n v="32"/>
    <x v="1"/>
    <x v="1"/>
  </r>
  <r>
    <n v="67"/>
    <n v="3025"/>
    <s v="MANGALA"/>
    <s v="F"/>
    <x v="0"/>
    <d v="1984-08-05T00:00:00"/>
    <n v="38"/>
    <x v="3"/>
    <x v="1"/>
  </r>
  <r>
    <n v="68"/>
    <m/>
    <s v="PRAJWAL"/>
    <s v="M"/>
    <x v="1"/>
    <d v="2003-08-03T00:00:00"/>
    <n v="19"/>
    <x v="1"/>
    <x v="1"/>
  </r>
  <r>
    <n v="69"/>
    <n v="3026"/>
    <s v="RUKMINI"/>
    <s v="F"/>
    <x v="0"/>
    <d v="1977-10-05T00:00:00"/>
    <n v="45"/>
    <x v="3"/>
    <x v="1"/>
  </r>
  <r>
    <n v="70"/>
    <m/>
    <s v="ANANDA R"/>
    <s v="M"/>
    <x v="1"/>
    <d v="1997-11-03T00:00:00"/>
    <n v="25"/>
    <x v="1"/>
    <x v="1"/>
  </r>
  <r>
    <n v="71"/>
    <m/>
    <s v="RAMAKRISHNA"/>
    <s v="F"/>
    <x v="2"/>
    <d v="1968-04-08T00:00:00"/>
    <n v="55"/>
    <x v="0"/>
    <x v="1"/>
  </r>
  <r>
    <n v="72"/>
    <n v="3027"/>
    <s v="ASWATH RAO N"/>
    <s v="M"/>
    <x v="0"/>
    <d v="1976-07-27T00:00:00"/>
    <n v="46"/>
    <x v="0"/>
    <x v="1"/>
  </r>
  <r>
    <n v="73"/>
    <m/>
    <s v="NANDITHA"/>
    <s v="F"/>
    <x v="1"/>
    <d v="2009-09-28T00:00:00"/>
    <n v="13"/>
    <x v="2"/>
    <x v="1"/>
  </r>
  <r>
    <n v="74"/>
    <m/>
    <s v="NANDAN"/>
    <s v="M"/>
    <x v="1"/>
    <d v="2008-09-06T00:00:00"/>
    <n v="14"/>
    <x v="2"/>
    <x v="1"/>
  </r>
  <r>
    <n v="75"/>
    <m/>
    <s v="ASHA BAI N"/>
    <s v="F"/>
    <x v="2"/>
    <d v="1986-06-12T00:00:00"/>
    <n v="36"/>
    <x v="3"/>
    <x v="1"/>
  </r>
  <r>
    <n v="76"/>
    <n v="3028"/>
    <s v="RAVIKUMAR R"/>
    <s v="M"/>
    <x v="0"/>
    <d v="1988-06-22T00:00:00"/>
    <n v="34"/>
    <x v="1"/>
    <x v="1"/>
  </r>
  <r>
    <n v="77"/>
    <m/>
    <s v="GOWTHAM R"/>
    <s v="M"/>
    <x v="1"/>
    <d v="2017-08-09T00:00:00"/>
    <n v="5"/>
    <x v="2"/>
    <x v="1"/>
  </r>
  <r>
    <n v="78"/>
    <m/>
    <s v="PRETHAM R"/>
    <s v="M"/>
    <x v="1"/>
    <d v="2019-04-18T00:00:00"/>
    <n v="4"/>
    <x v="2"/>
    <x v="1"/>
  </r>
  <r>
    <n v="79"/>
    <m/>
    <s v="CHAITHRA S"/>
    <s v="F"/>
    <x v="2"/>
    <d v="1997-11-22T00:00:00"/>
    <n v="25"/>
    <x v="1"/>
    <x v="1"/>
  </r>
  <r>
    <n v="80"/>
    <n v="3029"/>
    <s v="MALLAPPANATIKAR"/>
    <s v="M"/>
    <x v="0"/>
    <d v="1983-06-01T00:00:00"/>
    <n v="39"/>
    <x v="3"/>
    <x v="1"/>
  </r>
  <r>
    <n v="81"/>
    <m/>
    <s v="VIJAYALAXMI N"/>
    <s v="F"/>
    <x v="1"/>
    <d v="2015-08-25T00:00:00"/>
    <n v="7"/>
    <x v="2"/>
    <x v="1"/>
  </r>
  <r>
    <n v="82"/>
    <m/>
    <s v="GEETHA NATIKAR"/>
    <s v="F"/>
    <x v="2"/>
    <d v="1991-06-08T00:00:00"/>
    <n v="31"/>
    <x v="1"/>
    <x v="1"/>
  </r>
  <r>
    <n v="83"/>
    <n v="3030"/>
    <s v="CHANDRAKALA"/>
    <s v="F"/>
    <x v="0"/>
    <d v="1975-05-10T00:00:00"/>
    <n v="48"/>
    <x v="0"/>
    <x v="1"/>
  </r>
  <r>
    <n v="84"/>
    <m/>
    <s v="MADAVA NAIDU"/>
    <s v="F"/>
    <x v="2"/>
    <d v="1951-02-01T00:00:00"/>
    <n v="72"/>
    <x v="4"/>
    <x v="1"/>
  </r>
  <r>
    <n v="85"/>
    <n v="3031"/>
    <s v="SRIKANTHAACHARI B N"/>
    <s v="M"/>
    <x v="0"/>
    <d v="1988-04-10T00:00:00"/>
    <n v="35"/>
    <x v="1"/>
    <x v="1"/>
  </r>
  <r>
    <n v="86"/>
    <n v="3032"/>
    <s v="RAJAPPA D K"/>
    <s v="M"/>
    <x v="0"/>
    <d v="1971-07-22T00:00:00"/>
    <n v="51"/>
    <x v="0"/>
    <x v="1"/>
  </r>
  <r>
    <n v="87"/>
    <m/>
    <s v="SANGEETHA S R"/>
    <s v="F"/>
    <x v="1"/>
    <d v="2004-08-15T00:00:00"/>
    <n v="18"/>
    <x v="2"/>
    <x v="1"/>
  </r>
  <r>
    <n v="88"/>
    <m/>
    <s v="DAYANANDA S R"/>
    <s v="M"/>
    <x v="1"/>
    <d v="2007-07-18T00:00:00"/>
    <n v="15"/>
    <x v="2"/>
    <x v="1"/>
  </r>
  <r>
    <n v="89"/>
    <m/>
    <s v="JAYALAKSHMI"/>
    <s v="F"/>
    <x v="2"/>
    <d v="1982-01-07T00:00:00"/>
    <n v="41"/>
    <x v="3"/>
    <x v="1"/>
  </r>
  <r>
    <n v="90"/>
    <n v="3033"/>
    <s v="NAGARAJU"/>
    <s v="M"/>
    <x v="0"/>
    <d v="1978-03-24T00:00:00"/>
    <n v="45"/>
    <x v="3"/>
    <x v="1"/>
  </r>
  <r>
    <n v="91"/>
    <m/>
    <s v="SHAHANA"/>
    <s v="F"/>
    <x v="1"/>
    <d v="2010-05-08T00:00:00"/>
    <n v="13"/>
    <x v="2"/>
    <x v="1"/>
  </r>
  <r>
    <n v="92"/>
    <m/>
    <s v="NANDINI"/>
    <s v="F"/>
    <x v="2"/>
    <d v="1991-04-03T00:00:00"/>
    <n v="32"/>
    <x v="1"/>
    <x v="1"/>
  </r>
  <r>
    <n v="93"/>
    <n v="3034"/>
    <s v="CHITTARANJAN MAHARANA"/>
    <s v="M"/>
    <x v="0"/>
    <d v="1980-05-11T00:00:00"/>
    <n v="43"/>
    <x v="3"/>
    <x v="1"/>
  </r>
  <r>
    <n v="94"/>
    <m/>
    <s v="HARSHITHA MAHARANA"/>
    <s v="F"/>
    <x v="1"/>
    <d v="2014-08-24T00:00:00"/>
    <n v="8"/>
    <x v="2"/>
    <x v="1"/>
  </r>
  <r>
    <n v="95"/>
    <m/>
    <s v="SATYAJIT MAHARANA"/>
    <s v="M"/>
    <x v="1"/>
    <d v="2017-12-08T00:00:00"/>
    <n v="5"/>
    <x v="2"/>
    <x v="1"/>
  </r>
  <r>
    <n v="96"/>
    <m/>
    <s v="SABITRI MAHARANA"/>
    <s v="F"/>
    <x v="2"/>
    <d v="1995-02-03T00:00:00"/>
    <n v="28"/>
    <x v="1"/>
    <x v="1"/>
  </r>
  <r>
    <n v="97"/>
    <n v="3038"/>
    <s v="MANJUNATHA"/>
    <s v="M"/>
    <x v="0"/>
    <d v="1980-12-20T00:00:00"/>
    <n v="42"/>
    <x v="3"/>
    <x v="1"/>
  </r>
  <r>
    <n v="98"/>
    <m/>
    <s v="M PAHANASHREE"/>
    <s v="F"/>
    <x v="1"/>
    <d v="2008-06-11T00:00:00"/>
    <n v="14"/>
    <x v="2"/>
    <x v="1"/>
  </r>
  <r>
    <n v="99"/>
    <m/>
    <s v="N LALITHA"/>
    <s v="F"/>
    <x v="2"/>
    <d v="1981-12-24T00:00:00"/>
    <n v="41"/>
    <x v="3"/>
    <x v="1"/>
  </r>
  <r>
    <n v="100"/>
    <n v="3039"/>
    <s v="VEERABHADRASWAMY N"/>
    <s v="M"/>
    <x v="0"/>
    <d v="1985-10-02T00:00:00"/>
    <n v="37"/>
    <x v="3"/>
    <x v="1"/>
  </r>
  <r>
    <n v="101"/>
    <m/>
    <s v="PUNYA N M"/>
    <s v="F"/>
    <x v="1"/>
    <d v="2020-03-11T00:00:00"/>
    <n v="3"/>
    <x v="2"/>
    <x v="1"/>
  </r>
  <r>
    <n v="102"/>
    <m/>
    <s v="LATHASHREE T R"/>
    <s v="F"/>
    <x v="2"/>
    <d v="1990-02-02T00:00:00"/>
    <n v="33"/>
    <x v="1"/>
    <x v="1"/>
  </r>
  <r>
    <n v="103"/>
    <n v="3041"/>
    <s v="NINGAPPA S N"/>
    <s v="M"/>
    <x v="0"/>
    <d v="1971-07-22T00:00:00"/>
    <n v="51"/>
    <x v="0"/>
    <x v="1"/>
  </r>
  <r>
    <n v="104"/>
    <m/>
    <s v="KEERTHI"/>
    <s v="F"/>
    <x v="1"/>
    <d v="2002-01-15T00:00:00"/>
    <n v="21"/>
    <x v="1"/>
    <x v="1"/>
  </r>
  <r>
    <n v="105"/>
    <m/>
    <s v="ROHITH"/>
    <s v="M"/>
    <x v="1"/>
    <d v="2005-12-15T00:00:00"/>
    <n v="17"/>
    <x v="2"/>
    <x v="1"/>
  </r>
  <r>
    <n v="106"/>
    <m/>
    <s v="SHARADA"/>
    <s v="F"/>
    <x v="2"/>
    <d v="1978-01-01T00:00:00"/>
    <n v="45"/>
    <x v="3"/>
    <x v="1"/>
  </r>
  <r>
    <n v="107"/>
    <n v="3042"/>
    <s v="YOGESH S G"/>
    <s v="M"/>
    <x v="0"/>
    <d v="1981-01-26T00:00:00"/>
    <n v="42"/>
    <x v="3"/>
    <x v="1"/>
  </r>
  <r>
    <n v="108"/>
    <m/>
    <s v="MANVITH S Y"/>
    <s v="M"/>
    <x v="1"/>
    <d v="2013-01-02T00:00:00"/>
    <n v="10"/>
    <x v="2"/>
    <x v="1"/>
  </r>
  <r>
    <n v="109"/>
    <m/>
    <s v="SINCHIT S Y"/>
    <s v="M"/>
    <x v="1"/>
    <d v="2018-09-23T00:00:00"/>
    <n v="4"/>
    <x v="2"/>
    <x v="1"/>
  </r>
  <r>
    <n v="110"/>
    <m/>
    <s v="KAVITHA S Y"/>
    <s v="F"/>
    <x v="2"/>
    <d v="1984-11-14T00:00:00"/>
    <n v="38"/>
    <x v="3"/>
    <x v="1"/>
  </r>
  <r>
    <n v="111"/>
    <n v="3044"/>
    <s v="MOUNESH B S"/>
    <s v="M"/>
    <x v="0"/>
    <d v="1974-05-18T00:00:00"/>
    <n v="49"/>
    <x v="0"/>
    <x v="1"/>
  </r>
  <r>
    <n v="112"/>
    <m/>
    <s v="PRAJWAL M B"/>
    <s v="M"/>
    <x v="1"/>
    <d v="2010-10-13T00:00:00"/>
    <n v="12"/>
    <x v="2"/>
    <x v="1"/>
  </r>
  <r>
    <n v="113"/>
    <m/>
    <s v="RAKESH M B"/>
    <s v="M"/>
    <x v="1"/>
    <d v="2015-12-27T00:00:00"/>
    <n v="7"/>
    <x v="2"/>
    <x v="1"/>
  </r>
  <r>
    <n v="114"/>
    <m/>
    <s v="VIJAYALAKSHMI M B"/>
    <s v="F"/>
    <x v="2"/>
    <d v="1985-05-10T00:00:00"/>
    <n v="38"/>
    <x v="3"/>
    <x v="1"/>
  </r>
  <r>
    <n v="115"/>
    <n v="3045"/>
    <s v="SHASIKUMAR G C"/>
    <s v="M"/>
    <x v="0"/>
    <d v="1988-04-22T00:00:00"/>
    <n v="35"/>
    <x v="1"/>
    <x v="1"/>
  </r>
  <r>
    <n v="116"/>
    <m/>
    <s v="HARSHARAJ"/>
    <s v="M"/>
    <x v="1"/>
    <d v="2016-06-07T00:00:00"/>
    <n v="6"/>
    <x v="2"/>
    <x v="1"/>
  </r>
  <r>
    <n v="117"/>
    <m/>
    <s v="LIKHITHRAJ"/>
    <s v="M"/>
    <x v="1"/>
    <d v="2019-06-01T00:00:00"/>
    <n v="3"/>
    <x v="2"/>
    <x v="1"/>
  </r>
  <r>
    <n v="118"/>
    <m/>
    <s v="SHANTHA G"/>
    <s v="F"/>
    <x v="2"/>
    <d v="1997-06-01T00:00:00"/>
    <n v="25"/>
    <x v="1"/>
    <x v="1"/>
  </r>
  <r>
    <n v="119"/>
    <n v="3047"/>
    <s v="NINGANNA PUJARI"/>
    <s v="M"/>
    <x v="0"/>
    <d v="1988-04-12T00:00:00"/>
    <n v="35"/>
    <x v="1"/>
    <x v="1"/>
  </r>
  <r>
    <n v="120"/>
    <m/>
    <s v="PRIYANKA"/>
    <s v="F"/>
    <x v="2"/>
    <d v="2000-06-15T00:00:00"/>
    <n v="22"/>
    <x v="1"/>
    <x v="1"/>
  </r>
  <r>
    <n v="121"/>
    <m/>
    <s v="ADVIKA"/>
    <s v="F"/>
    <x v="1"/>
    <d v="2020-10-05T00:00:00"/>
    <n v="2"/>
    <x v="2"/>
    <x v="1"/>
  </r>
  <r>
    <n v="122"/>
    <m/>
    <s v="SHARAN"/>
    <s v="M"/>
    <x v="1"/>
    <d v="2022-05-27T00:00:00"/>
    <n v="0"/>
    <x v="2"/>
    <x v="1"/>
  </r>
  <r>
    <n v="123"/>
    <n v="3050"/>
    <s v="MANJU K N"/>
    <s v="M"/>
    <x v="0"/>
    <d v="1990-05-21T00:00:00"/>
    <n v="32"/>
    <x v="1"/>
    <x v="1"/>
  </r>
  <r>
    <n v="124"/>
    <m/>
    <s v="CHARVITH REDDY"/>
    <s v="M"/>
    <x v="1"/>
    <d v="2020-02-27T00:00:00"/>
    <n v="3"/>
    <x v="2"/>
    <x v="1"/>
  </r>
  <r>
    <n v="125"/>
    <m/>
    <s v="SHWETHA N"/>
    <s v="F"/>
    <x v="2"/>
    <d v="1990-03-20T00:00:00"/>
    <n v="33"/>
    <x v="1"/>
    <x v="1"/>
  </r>
  <r>
    <n v="126"/>
    <n v="3052"/>
    <s v="PRASHANTH KUMAR M"/>
    <s v="M"/>
    <x v="0"/>
    <d v="1983-09-02T00:00:00"/>
    <n v="39"/>
    <x v="3"/>
    <x v="1"/>
  </r>
  <r>
    <n v="127"/>
    <m/>
    <s v="JAYASHREE S"/>
    <s v="F"/>
    <x v="2"/>
    <d v="1992-10-03T00:00:00"/>
    <n v="30"/>
    <x v="1"/>
    <x v="1"/>
  </r>
  <r>
    <n v="128"/>
    <n v="3054"/>
    <s v="BHARATH SRINIVAS V"/>
    <s v="M"/>
    <x v="0"/>
    <d v="1984-07-01T00:00:00"/>
    <n v="38"/>
    <x v="3"/>
    <x v="1"/>
  </r>
  <r>
    <n v="129"/>
    <m/>
    <s v="SIDHVIK B"/>
    <s v="M"/>
    <x v="1"/>
    <d v="2018-11-20T00:00:00"/>
    <n v="4"/>
    <x v="2"/>
    <x v="1"/>
  </r>
  <r>
    <n v="130"/>
    <m/>
    <s v="SATHYA"/>
    <s v="F"/>
    <x v="2"/>
    <d v="1993-03-14T00:00:00"/>
    <n v="30"/>
    <x v="1"/>
    <x v="1"/>
  </r>
  <r>
    <n v="131"/>
    <n v="3060"/>
    <s v="NIRANJAN KUMAR N"/>
    <s v="M"/>
    <x v="0"/>
    <d v="1991-02-10T00:00:00"/>
    <n v="32"/>
    <x v="1"/>
    <x v="1"/>
  </r>
  <r>
    <n v="132"/>
    <m/>
    <s v="KAVYA T S"/>
    <s v="F"/>
    <x v="2"/>
    <d v="2000-02-27T00:00:00"/>
    <n v="23"/>
    <x v="1"/>
    <x v="1"/>
  </r>
  <r>
    <n v="133"/>
    <n v="3071"/>
    <s v="B KUMAR"/>
    <s v="M"/>
    <x v="0"/>
    <d v="1981-06-04T00:00:00"/>
    <n v="41"/>
    <x v="3"/>
    <x v="0"/>
  </r>
  <r>
    <n v="134"/>
    <m/>
    <s v="BHUVAN KUMAR"/>
    <s v="M"/>
    <x v="1"/>
    <d v="2013-04-02T00:00:00"/>
    <n v="10"/>
    <x v="2"/>
    <x v="0"/>
  </r>
  <r>
    <n v="135"/>
    <m/>
    <s v="SHRUTHI S"/>
    <s v="F"/>
    <x v="2"/>
    <d v="1986-03-23T00:00:00"/>
    <n v="37"/>
    <x v="3"/>
    <x v="0"/>
  </r>
  <r>
    <n v="136"/>
    <n v="3073"/>
    <s v="HARISHA V"/>
    <s v="M"/>
    <x v="0"/>
    <d v="1987-06-11T00:00:00"/>
    <n v="35"/>
    <x v="1"/>
    <x v="1"/>
  </r>
  <r>
    <n v="137"/>
    <m/>
    <s v="USHA K"/>
    <s v="F"/>
    <x v="2"/>
    <d v="1995-07-22T00:00:00"/>
    <n v="27"/>
    <x v="1"/>
    <x v="1"/>
  </r>
  <r>
    <n v="138"/>
    <m/>
    <s v="NEW BORN BABY GIRL"/>
    <s v="F"/>
    <x v="1"/>
    <d v="2022-01-07T00:00:00"/>
    <n v="1"/>
    <x v="2"/>
    <x v="1"/>
  </r>
  <r>
    <n v="139"/>
    <n v="3075"/>
    <s v="CHANDRASHEKAR V"/>
    <s v="M"/>
    <x v="0"/>
    <d v="1988-08-22T00:00:00"/>
    <n v="34"/>
    <x v="1"/>
    <x v="1"/>
  </r>
  <r>
    <n v="140"/>
    <m/>
    <s v="DHANVIK CHANDRA"/>
    <s v="M"/>
    <x v="1"/>
    <d v="2016-11-10T00:00:00"/>
    <n v="6"/>
    <x v="2"/>
    <x v="1"/>
  </r>
  <r>
    <n v="141"/>
    <m/>
    <s v="ALUVELA R"/>
    <s v="F"/>
    <x v="2"/>
    <d v="1994-05-01T00:00:00"/>
    <n v="29"/>
    <x v="1"/>
    <x v="1"/>
  </r>
  <r>
    <n v="142"/>
    <n v="3083"/>
    <s v="PRASANNA N C"/>
    <s v="M"/>
    <x v="0"/>
    <d v="1981-01-26T00:00:00"/>
    <n v="42"/>
    <x v="3"/>
    <x v="1"/>
  </r>
  <r>
    <n v="143"/>
    <m/>
    <s v="INCHANA N P"/>
    <s v="F"/>
    <x v="1"/>
    <d v="2006-08-12T00:00:00"/>
    <n v="16"/>
    <x v="2"/>
    <x v="1"/>
  </r>
  <r>
    <n v="144"/>
    <m/>
    <s v="ESHAN N P"/>
    <s v="M"/>
    <x v="1"/>
    <d v="2011-09-18T00:00:00"/>
    <n v="11"/>
    <x v="2"/>
    <x v="1"/>
  </r>
  <r>
    <n v="145"/>
    <m/>
    <s v="BINDU P P"/>
    <s v="F"/>
    <x v="2"/>
    <d v="1987-08-27T00:00:00"/>
    <n v="35"/>
    <x v="1"/>
    <x v="1"/>
  </r>
  <r>
    <n v="146"/>
    <n v="3086"/>
    <s v="MALLIKARJUNA B"/>
    <s v="M"/>
    <x v="0"/>
    <d v="1993-07-01T00:00:00"/>
    <n v="29"/>
    <x v="1"/>
    <x v="1"/>
  </r>
  <r>
    <n v="147"/>
    <n v="3089"/>
    <s v="MUTHU KUTTY P"/>
    <s v="M"/>
    <x v="0"/>
    <d v="1983-03-01T00:00:00"/>
    <n v="40"/>
    <x v="3"/>
    <x v="1"/>
  </r>
  <r>
    <n v="148"/>
    <m/>
    <s v="M NEHA"/>
    <s v="F"/>
    <x v="1"/>
    <d v="2012-03-21T00:00:00"/>
    <n v="11"/>
    <x v="2"/>
    <x v="1"/>
  </r>
  <r>
    <n v="149"/>
    <m/>
    <s v="M DEVNARAYAN"/>
    <s v="M"/>
    <x v="1"/>
    <d v="2015-08-21T00:00:00"/>
    <n v="7"/>
    <x v="2"/>
    <x v="1"/>
  </r>
  <r>
    <n v="150"/>
    <m/>
    <s v="M SHANTHI"/>
    <s v="F"/>
    <x v="2"/>
    <d v="1991-10-23T00:00:00"/>
    <n v="31"/>
    <x v="1"/>
    <x v="1"/>
  </r>
  <r>
    <n v="151"/>
    <n v="3102"/>
    <s v="BHARATH S"/>
    <s v="M"/>
    <x v="0"/>
    <d v="1984-08-21T00:00:00"/>
    <n v="38"/>
    <x v="3"/>
    <x v="1"/>
  </r>
  <r>
    <n v="152"/>
    <m/>
    <s v="SAMYUKTHA B"/>
    <s v="F"/>
    <x v="1"/>
    <d v="2019-05-21T00:00:00"/>
    <n v="3"/>
    <x v="2"/>
    <x v="1"/>
  </r>
  <r>
    <n v="153"/>
    <m/>
    <s v="PREETHI K V"/>
    <s v="F"/>
    <x v="2"/>
    <d v="2002-02-24T00:00:00"/>
    <n v="21"/>
    <x v="1"/>
    <x v="1"/>
  </r>
  <r>
    <n v="154"/>
    <n v="3117"/>
    <s v="SHANMUGAM P"/>
    <s v="M"/>
    <x v="0"/>
    <d v="1984-05-03T00:00:00"/>
    <n v="39"/>
    <x v="3"/>
    <x v="1"/>
  </r>
  <r>
    <n v="155"/>
    <m/>
    <s v="SANJANA BHANU"/>
    <s v="F"/>
    <x v="1"/>
    <d v="2016-05-14T00:00:00"/>
    <n v="7"/>
    <x v="2"/>
    <x v="1"/>
  </r>
  <r>
    <n v="156"/>
    <m/>
    <s v="RAJAKUMARI S"/>
    <s v="F"/>
    <x v="2"/>
    <d v="1997-03-21T00:00:00"/>
    <n v="26"/>
    <x v="1"/>
    <x v="1"/>
  </r>
  <r>
    <n v="157"/>
    <n v="3120"/>
    <s v="PRASANNA KUMAR H T"/>
    <s v="M"/>
    <x v="0"/>
    <d v="1990-05-25T00:00:00"/>
    <n v="32"/>
    <x v="1"/>
    <x v="1"/>
  </r>
  <r>
    <n v="158"/>
    <m/>
    <s v="KUSHI P"/>
    <s v="F"/>
    <x v="1"/>
    <d v="2018-01-23T00:00:00"/>
    <n v="5"/>
    <x v="2"/>
    <x v="1"/>
  </r>
  <r>
    <n v="159"/>
    <m/>
    <s v="POORNIMA M"/>
    <s v="F"/>
    <x v="2"/>
    <d v="2000-03-30T00:00:00"/>
    <n v="23"/>
    <x v="1"/>
    <x v="1"/>
  </r>
  <r>
    <n v="160"/>
    <n v="3125"/>
    <s v="RAGHAVENDRA A"/>
    <s v="M"/>
    <x v="0"/>
    <d v="1990-03-14T00:00:00"/>
    <n v="33"/>
    <x v="1"/>
    <x v="1"/>
  </r>
  <r>
    <n v="161"/>
    <m/>
    <s v="LATHA"/>
    <s v="F"/>
    <x v="2"/>
    <d v="1997-12-28T00:00:00"/>
    <n v="25"/>
    <x v="1"/>
    <x v="1"/>
  </r>
  <r>
    <n v="162"/>
    <n v="3129"/>
    <s v="MANOJ KUMAR N"/>
    <s v="M"/>
    <x v="0"/>
    <d v="1993-08-19T00:00:00"/>
    <n v="29"/>
    <x v="1"/>
    <x v="1"/>
  </r>
  <r>
    <n v="163"/>
    <n v="3130"/>
    <s v="MUNIRAJU J"/>
    <s v="M"/>
    <x v="0"/>
    <d v="1984-07-25T00:00:00"/>
    <n v="38"/>
    <x v="3"/>
    <x v="1"/>
  </r>
  <r>
    <n v="164"/>
    <m/>
    <s v="KUSHAL M"/>
    <s v="M"/>
    <x v="1"/>
    <d v="2018-08-08T00:00:00"/>
    <n v="4"/>
    <x v="2"/>
    <x v="1"/>
  </r>
  <r>
    <n v="165"/>
    <m/>
    <s v="HEMA R"/>
    <s v="F"/>
    <x v="2"/>
    <d v="1986-06-24T00:00:00"/>
    <n v="36"/>
    <x v="3"/>
    <x v="1"/>
  </r>
  <r>
    <n v="166"/>
    <n v="3138"/>
    <s v="SATEESH BABU M V"/>
    <s v="M"/>
    <x v="0"/>
    <d v="1979-08-14T00:00:00"/>
    <n v="43"/>
    <x v="3"/>
    <x v="0"/>
  </r>
  <r>
    <n v="167"/>
    <m/>
    <s v="HARSHITHA M V"/>
    <s v="F"/>
    <x v="1"/>
    <d v="2004-07-17T00:00:00"/>
    <n v="18"/>
    <x v="2"/>
    <x v="0"/>
  </r>
  <r>
    <n v="168"/>
    <m/>
    <s v="GAURAV AKHILESH M V S"/>
    <s v="M"/>
    <x v="1"/>
    <d v="2007-07-31T00:00:00"/>
    <n v="15"/>
    <x v="2"/>
    <x v="0"/>
  </r>
  <r>
    <n v="169"/>
    <m/>
    <s v="SUJATHA M V"/>
    <s v="F"/>
    <x v="2"/>
    <d v="1983-03-07T00:00:00"/>
    <n v="40"/>
    <x v="3"/>
    <x v="0"/>
  </r>
  <r>
    <n v="170"/>
    <n v="3145"/>
    <s v="UMESH"/>
    <s v="M"/>
    <x v="0"/>
    <d v="1982-07-27T00:00:00"/>
    <n v="40"/>
    <x v="3"/>
    <x v="1"/>
  </r>
  <r>
    <n v="171"/>
    <m/>
    <s v="MANJULA"/>
    <s v="F"/>
    <x v="2"/>
    <d v="1988-04-02T00:00:00"/>
    <n v="35"/>
    <x v="1"/>
    <x v="1"/>
  </r>
  <r>
    <n v="172"/>
    <m/>
    <s v="THANUSREE U"/>
    <s v="F"/>
    <x v="1"/>
    <d v="2020-08-24T00:00:00"/>
    <n v="2"/>
    <x v="2"/>
    <x v="1"/>
  </r>
  <r>
    <n v="173"/>
    <n v="3146"/>
    <s v="RANGASWAMY H"/>
    <s v="M"/>
    <x v="0"/>
    <d v="1988-02-01T00:00:00"/>
    <n v="35"/>
    <x v="1"/>
    <x v="1"/>
  </r>
  <r>
    <n v="174"/>
    <n v="3162"/>
    <s v="DARSHAN M C"/>
    <s v="M"/>
    <x v="0"/>
    <d v="1994-05-01T00:00:00"/>
    <n v="29"/>
    <x v="1"/>
    <x v="1"/>
  </r>
  <r>
    <n v="175"/>
    <n v="3163"/>
    <s v="REVANNA G V"/>
    <s v="M"/>
    <x v="0"/>
    <d v="1986-07-20T00:00:00"/>
    <n v="36"/>
    <x v="3"/>
    <x v="1"/>
  </r>
  <r>
    <n v="176"/>
    <m/>
    <s v="GANAVI R"/>
    <s v="F"/>
    <x v="1"/>
    <d v="2018-06-05T00:00:00"/>
    <n v="4"/>
    <x v="2"/>
    <x v="1"/>
  </r>
  <r>
    <n v="177"/>
    <m/>
    <s v="NIRMALA D"/>
    <s v="F"/>
    <x v="2"/>
    <d v="1996-01-17T00:00:00"/>
    <n v="27"/>
    <x v="1"/>
    <x v="1"/>
  </r>
  <r>
    <n v="178"/>
    <n v="3170"/>
    <s v="SHIVA KUMAR M"/>
    <s v="M"/>
    <x v="0"/>
    <d v="1985-07-01T00:00:00"/>
    <n v="37"/>
    <x v="3"/>
    <x v="1"/>
  </r>
  <r>
    <n v="179"/>
    <m/>
    <s v="KRITHIK S"/>
    <s v="M"/>
    <x v="1"/>
    <d v="2017-08-18T00:00:00"/>
    <n v="5"/>
    <x v="2"/>
    <x v="1"/>
  </r>
  <r>
    <n v="180"/>
    <m/>
    <s v="NETHRAVATHI"/>
    <s v="F"/>
    <x v="2"/>
    <d v="1994-01-01T00:00:00"/>
    <n v="29"/>
    <x v="1"/>
    <x v="1"/>
  </r>
  <r>
    <n v="181"/>
    <n v="3188"/>
    <s v="MADHUKUMAR S"/>
    <s v="M"/>
    <x v="0"/>
    <d v="1989-01-02T00:00:00"/>
    <n v="34"/>
    <x v="1"/>
    <x v="1"/>
  </r>
  <r>
    <n v="182"/>
    <n v="3199"/>
    <s v="LOKESH S"/>
    <s v="M"/>
    <x v="0"/>
    <d v="1985-11-25T00:00:00"/>
    <n v="37"/>
    <x v="3"/>
    <x v="1"/>
  </r>
  <r>
    <n v="183"/>
    <m/>
    <s v="NISHANTH SAIRAM"/>
    <s v="M"/>
    <x v="1"/>
    <d v="2015-12-10T00:00:00"/>
    <n v="7"/>
    <x v="2"/>
    <x v="1"/>
  </r>
  <r>
    <n v="184"/>
    <m/>
    <s v="HEMALATHA"/>
    <s v="F"/>
    <x v="2"/>
    <d v="1990-03-08T00:00:00"/>
    <n v="33"/>
    <x v="1"/>
    <x v="1"/>
  </r>
  <r>
    <n v="185"/>
    <m/>
    <s v="SIDDARTH"/>
    <s v="M"/>
    <x v="1"/>
    <d v="2019-12-04T00:00:00"/>
    <n v="3"/>
    <x v="2"/>
    <x v="1"/>
  </r>
  <r>
    <n v="186"/>
    <n v="3201"/>
    <s v="CHANDRAKANT"/>
    <s v="M"/>
    <x v="0"/>
    <d v="1979-08-20T00:00:00"/>
    <n v="43"/>
    <x v="3"/>
    <x v="1"/>
  </r>
  <r>
    <n v="187"/>
    <m/>
    <s v="NIKITHA"/>
    <s v="F"/>
    <x v="1"/>
    <d v="2012-10-21T00:00:00"/>
    <n v="10"/>
    <x v="2"/>
    <x v="1"/>
  </r>
  <r>
    <n v="188"/>
    <m/>
    <s v="SHWETHA"/>
    <s v="F"/>
    <x v="1"/>
    <d v="2009-03-15T00:00:00"/>
    <n v="14"/>
    <x v="2"/>
    <x v="1"/>
  </r>
  <r>
    <n v="189"/>
    <m/>
    <s v="VIJAYALAXMI"/>
    <s v="F"/>
    <x v="2"/>
    <d v="1988-08-08T00:00:00"/>
    <n v="34"/>
    <x v="1"/>
    <x v="1"/>
  </r>
  <r>
    <n v="190"/>
    <n v="3229"/>
    <s v="NIRANJAN KUMAR V"/>
    <s v="M"/>
    <x v="0"/>
    <d v="1991-03-07T00:00:00"/>
    <n v="32"/>
    <x v="1"/>
    <x v="1"/>
  </r>
  <r>
    <n v="191"/>
    <m/>
    <s v="N GRAHATI"/>
    <s v="F"/>
    <x v="1"/>
    <d v="2016-09-14T00:00:00"/>
    <n v="6"/>
    <x v="2"/>
    <x v="1"/>
  </r>
  <r>
    <n v="192"/>
    <m/>
    <s v="PRABA"/>
    <s v="F"/>
    <x v="2"/>
    <d v="1994-05-07T00:00:00"/>
    <n v="29"/>
    <x v="1"/>
    <x v="1"/>
  </r>
  <r>
    <n v="193"/>
    <m/>
    <s v="N RUTHVIK"/>
    <s v="M"/>
    <x v="1"/>
    <d v="2021-03-31T00:00:00"/>
    <n v="2"/>
    <x v="2"/>
    <x v="1"/>
  </r>
  <r>
    <n v="194"/>
    <n v="3272"/>
    <s v="DHINESH K"/>
    <s v="M"/>
    <x v="0"/>
    <d v="1993-06-29T00:00:00"/>
    <n v="29"/>
    <x v="1"/>
    <x v="1"/>
  </r>
  <r>
    <n v="195"/>
    <m/>
    <s v="ANANDHI MURUGESAN"/>
    <s v="F"/>
    <x v="2"/>
    <d v="1996-04-25T00:00:00"/>
    <n v="27"/>
    <x v="1"/>
    <x v="1"/>
  </r>
  <r>
    <n v="196"/>
    <n v="3288"/>
    <s v="VIJAYAKUMAR M"/>
    <s v="M"/>
    <x v="0"/>
    <d v="1988-07-24T00:00:00"/>
    <n v="34"/>
    <x v="1"/>
    <x v="1"/>
  </r>
  <r>
    <n v="197"/>
    <n v="3310"/>
    <s v="SREE KANDAN A"/>
    <s v="M"/>
    <x v="0"/>
    <d v="1985-06-07T00:00:00"/>
    <n v="37"/>
    <x v="3"/>
    <x v="1"/>
  </r>
  <r>
    <n v="198"/>
    <m/>
    <s v="SANANDHA SRI"/>
    <s v="F"/>
    <x v="1"/>
    <d v="2013-12-19T00:00:00"/>
    <n v="9"/>
    <x v="2"/>
    <x v="1"/>
  </r>
  <r>
    <n v="199"/>
    <m/>
    <s v="SAI KARTHIK"/>
    <s v="M"/>
    <x v="1"/>
    <d v="2019-01-14T00:00:00"/>
    <n v="4"/>
    <x v="2"/>
    <x v="1"/>
  </r>
  <r>
    <n v="200"/>
    <m/>
    <s v="SUBAJA R"/>
    <s v="F"/>
    <x v="2"/>
    <d v="1986-03-01T00:00:00"/>
    <n v="37"/>
    <x v="3"/>
    <x v="1"/>
  </r>
  <r>
    <n v="201"/>
    <n v="3333"/>
    <s v="SHARATHBABU K K"/>
    <s v="M"/>
    <x v="0"/>
    <d v="1990-10-04T00:00:00"/>
    <n v="32"/>
    <x v="1"/>
    <x v="1"/>
  </r>
  <r>
    <n v="202"/>
    <n v="3339"/>
    <s v="SUMANTH B"/>
    <s v="M"/>
    <x v="0"/>
    <d v="1986-12-27T00:00:00"/>
    <n v="36"/>
    <x v="3"/>
    <x v="1"/>
  </r>
  <r>
    <n v="203"/>
    <n v="3398"/>
    <s v="AKASH V"/>
    <s v="M"/>
    <x v="0"/>
    <d v="1989-05-25T00:00:00"/>
    <n v="33"/>
    <x v="1"/>
    <x v="1"/>
  </r>
  <r>
    <n v="204"/>
    <m/>
    <s v="SHRUTHI K"/>
    <s v="F"/>
    <x v="2"/>
    <d v="1992-05-20T00:00:00"/>
    <n v="30"/>
    <x v="1"/>
    <x v="1"/>
  </r>
  <r>
    <n v="205"/>
    <m/>
    <s v="SHREYANSH A"/>
    <s v="M"/>
    <x v="1"/>
    <d v="2022-09-08T00:00:00"/>
    <n v="0"/>
    <x v="2"/>
    <x v="1"/>
  </r>
  <r>
    <n v="206"/>
    <n v="3409"/>
    <s v="JAIRAJ L"/>
    <s v="M"/>
    <x v="0"/>
    <d v="1981-03-19T00:00:00"/>
    <n v="42"/>
    <x v="3"/>
    <x v="1"/>
  </r>
  <r>
    <n v="207"/>
    <m/>
    <s v="ANNIE JOSHNA"/>
    <s v="F"/>
    <x v="1"/>
    <d v="2014-04-06T00:00:00"/>
    <n v="9"/>
    <x v="2"/>
    <x v="1"/>
  </r>
  <r>
    <n v="208"/>
    <m/>
    <s v="AGNES JELENA"/>
    <s v="F"/>
    <x v="1"/>
    <d v="2017-07-15T00:00:00"/>
    <n v="5"/>
    <x v="2"/>
    <x v="1"/>
  </r>
  <r>
    <n v="209"/>
    <m/>
    <s v="ANBARASI"/>
    <s v="F"/>
    <x v="2"/>
    <d v="1989-02-20T00:00:00"/>
    <n v="34"/>
    <x v="1"/>
    <x v="1"/>
  </r>
  <r>
    <n v="210"/>
    <n v="3453"/>
    <s v="VEERABHADRAIAH B M"/>
    <s v="M"/>
    <x v="0"/>
    <d v="1968-06-01T00:00:00"/>
    <n v="54"/>
    <x v="0"/>
    <x v="1"/>
  </r>
  <r>
    <n v="211"/>
    <m/>
    <s v="SHREYA B M"/>
    <s v="F"/>
    <x v="1"/>
    <d v="2007-04-19T00:00:00"/>
    <n v="16"/>
    <x v="2"/>
    <x v="1"/>
  </r>
  <r>
    <n v="212"/>
    <m/>
    <s v="SHASHANK B M"/>
    <s v="M"/>
    <x v="1"/>
    <d v="1999-05-25T00:00:00"/>
    <n v="23"/>
    <x v="1"/>
    <x v="1"/>
  </r>
  <r>
    <n v="213"/>
    <m/>
    <s v="KAVYA M"/>
    <s v="F"/>
    <x v="2"/>
    <d v="1976-06-08T00:00:00"/>
    <n v="46"/>
    <x v="0"/>
    <x v="1"/>
  </r>
  <r>
    <n v="214"/>
    <n v="3515"/>
    <s v="AMBAREESHA G"/>
    <s v="M"/>
    <x v="0"/>
    <d v="1987-10-15T00:00:00"/>
    <n v="35"/>
    <x v="1"/>
    <x v="1"/>
  </r>
  <r>
    <n v="215"/>
    <n v="3529"/>
    <s v="PATHY C"/>
    <s v="M"/>
    <x v="0"/>
    <d v="1980-03-29T00:00:00"/>
    <n v="43"/>
    <x v="3"/>
    <x v="0"/>
  </r>
  <r>
    <n v="216"/>
    <m/>
    <s v="BARATH P"/>
    <s v="M"/>
    <x v="1"/>
    <d v="2008-07-16T00:00:00"/>
    <n v="14"/>
    <x v="2"/>
    <x v="0"/>
  </r>
  <r>
    <n v="217"/>
    <m/>
    <s v="KEERTHAN P"/>
    <s v="M"/>
    <x v="1"/>
    <d v="2013-05-02T00:00:00"/>
    <n v="10"/>
    <x v="2"/>
    <x v="0"/>
  </r>
  <r>
    <n v="218"/>
    <m/>
    <s v="SAVITHA N"/>
    <s v="F"/>
    <x v="2"/>
    <d v="1982-07-27T00:00:00"/>
    <n v="40"/>
    <x v="3"/>
    <x v="0"/>
  </r>
  <r>
    <n v="219"/>
    <n v="3563"/>
    <s v="CHIRANJEEVI N A"/>
    <s v="M"/>
    <x v="0"/>
    <d v="1990-09-01T00:00:00"/>
    <n v="32"/>
    <x v="1"/>
    <x v="1"/>
  </r>
  <r>
    <n v="220"/>
    <n v="3589"/>
    <s v="KUSUMA N V"/>
    <s v="F"/>
    <x v="0"/>
    <d v="1993-06-21T00:00:00"/>
    <n v="29"/>
    <x v="1"/>
    <x v="1"/>
  </r>
  <r>
    <n v="221"/>
    <m/>
    <s v="POORVIKA M"/>
    <s v="F"/>
    <x v="1"/>
    <d v="2016-04-20T00:00:00"/>
    <n v="7"/>
    <x v="2"/>
    <x v="1"/>
  </r>
  <r>
    <n v="222"/>
    <m/>
    <s v="MANJUNATH M S"/>
    <s v="F"/>
    <x v="2"/>
    <d v="1987-10-06T00:00:00"/>
    <n v="35"/>
    <x v="1"/>
    <x v="1"/>
  </r>
  <r>
    <n v="223"/>
    <n v="3590"/>
    <s v="BALACHANDAR PERIYASAMY"/>
    <s v="M"/>
    <x v="0"/>
    <d v="1991-02-10T00:00:00"/>
    <n v="32"/>
    <x v="1"/>
    <x v="1"/>
  </r>
  <r>
    <n v="224"/>
    <m/>
    <s v="DEEPA C"/>
    <s v="F"/>
    <x v="2"/>
    <d v="1997-02-09T00:00:00"/>
    <n v="26"/>
    <x v="1"/>
    <x v="1"/>
  </r>
  <r>
    <n v="225"/>
    <n v="3721"/>
    <s v="EDISONRAJ H"/>
    <s v="M"/>
    <x v="0"/>
    <d v="1988-08-22T00:00:00"/>
    <n v="34"/>
    <x v="1"/>
    <x v="1"/>
  </r>
  <r>
    <n v="226"/>
    <m/>
    <s v="DELPHINE M"/>
    <s v="F"/>
    <x v="2"/>
    <d v="1996-01-01T00:00:00"/>
    <n v="27"/>
    <x v="1"/>
    <x v="1"/>
  </r>
  <r>
    <n v="227"/>
    <m/>
    <s v="ZEPHANICH"/>
    <s v="M"/>
    <x v="1"/>
    <d v="2022-07-01T00:00:00"/>
    <n v="0"/>
    <x v="2"/>
    <x v="1"/>
  </r>
  <r>
    <n v="228"/>
    <n v="3735"/>
    <s v="RAMESH"/>
    <s v="M"/>
    <x v="0"/>
    <d v="1984-05-21T00:00:00"/>
    <n v="38"/>
    <x v="3"/>
    <x v="1"/>
  </r>
  <r>
    <n v="229"/>
    <m/>
    <s v="YESHASWINI"/>
    <s v="F"/>
    <x v="1"/>
    <d v="2016-04-25T00:00:00"/>
    <n v="7"/>
    <x v="2"/>
    <x v="1"/>
  </r>
  <r>
    <n v="230"/>
    <m/>
    <s v="THANUJA"/>
    <s v="F"/>
    <x v="2"/>
    <d v="1992-06-02T00:00:00"/>
    <n v="30"/>
    <x v="1"/>
    <x v="1"/>
  </r>
  <r>
    <n v="231"/>
    <n v="3780"/>
    <s v="M CHENNAVEERA REDDY"/>
    <s v="M"/>
    <x v="0"/>
    <d v="1984-06-08T00:00:00"/>
    <n v="38"/>
    <x v="3"/>
    <x v="1"/>
  </r>
  <r>
    <n v="232"/>
    <m/>
    <s v="C GAGAN"/>
    <s v="M"/>
    <x v="1"/>
    <d v="2016-08-18T00:00:00"/>
    <n v="6"/>
    <x v="2"/>
    <x v="1"/>
  </r>
  <r>
    <n v="233"/>
    <m/>
    <s v="C HARSHA"/>
    <s v="M"/>
    <x v="1"/>
    <d v="2013-02-22T00:00:00"/>
    <n v="10"/>
    <x v="2"/>
    <x v="1"/>
  </r>
  <r>
    <n v="234"/>
    <m/>
    <s v="SHRUTHI S"/>
    <s v="F"/>
    <x v="2"/>
    <d v="1991-04-09T00:00:00"/>
    <n v="32"/>
    <x v="1"/>
    <x v="1"/>
  </r>
  <r>
    <n v="235"/>
    <n v="3785"/>
    <s v="SOMASHEKHAR M"/>
    <s v="M"/>
    <x v="0"/>
    <d v="1971-06-18T00:00:00"/>
    <n v="51"/>
    <x v="0"/>
    <x v="1"/>
  </r>
  <r>
    <n v="236"/>
    <m/>
    <s v="CHETHANA S"/>
    <s v="F"/>
    <x v="1"/>
    <d v="1996-02-23T00:00:00"/>
    <n v="27"/>
    <x v="1"/>
    <x v="1"/>
  </r>
  <r>
    <n v="237"/>
    <m/>
    <s v="NALINI"/>
    <s v="F"/>
    <x v="2"/>
    <d v="1976-10-25T00:00:00"/>
    <n v="46"/>
    <x v="0"/>
    <x v="1"/>
  </r>
  <r>
    <n v="238"/>
    <n v="3808"/>
    <s v="NATARAJAN ANDAPERUMAL"/>
    <s v="M"/>
    <x v="0"/>
    <d v="1968-11-04T00:00:00"/>
    <n v="54"/>
    <x v="0"/>
    <x v="0"/>
  </r>
  <r>
    <n v="239"/>
    <m/>
    <s v="J N SRINIDHI"/>
    <s v="F"/>
    <x v="1"/>
    <d v="2004-02-24T00:00:00"/>
    <n v="19"/>
    <x v="1"/>
    <x v="0"/>
  </r>
  <r>
    <n v="240"/>
    <m/>
    <s v="S JAMUNA"/>
    <s v="F"/>
    <x v="2"/>
    <d v="1977-07-02T00:00:00"/>
    <n v="45"/>
    <x v="3"/>
    <x v="0"/>
  </r>
  <r>
    <n v="241"/>
    <n v="3809"/>
    <s v="UMADEVI PATIL"/>
    <s v="F"/>
    <x v="0"/>
    <d v="1967-08-12T00:00:00"/>
    <n v="55"/>
    <x v="0"/>
    <x v="0"/>
  </r>
  <r>
    <n v="242"/>
    <m/>
    <s v="SUBHASCHANDRA GULL"/>
    <s v="M"/>
    <x v="2"/>
    <d v="1962-07-19T00:00:00"/>
    <n v="60"/>
    <x v="5"/>
    <x v="0"/>
  </r>
  <r>
    <n v="243"/>
    <n v="3846"/>
    <s v="SRINIVASAN J"/>
    <s v="M"/>
    <x v="0"/>
    <d v="1961-08-31T00:00:00"/>
    <n v="61"/>
    <x v="5"/>
    <x v="1"/>
  </r>
  <r>
    <n v="244"/>
    <m/>
    <s v="RACHANA J S"/>
    <s v="F"/>
    <x v="1"/>
    <d v="1998-01-20T00:00:00"/>
    <n v="25"/>
    <x v="1"/>
    <x v="1"/>
  </r>
  <r>
    <n v="245"/>
    <m/>
    <s v="PREETHI S"/>
    <s v="F"/>
    <x v="2"/>
    <d v="1977-09-27T00:00:00"/>
    <n v="45"/>
    <x v="3"/>
    <x v="1"/>
  </r>
  <r>
    <n v="246"/>
    <n v="3851"/>
    <s v="ARJUN AJAY ANJARIA"/>
    <s v="M"/>
    <x v="0"/>
    <d v="1989-09-25T00:00:00"/>
    <n v="33"/>
    <x v="1"/>
    <x v="0"/>
  </r>
  <r>
    <n v="247"/>
    <n v="3858"/>
    <s v="SHEELA R"/>
    <s v="F"/>
    <x v="0"/>
    <d v="1985-11-24T00:00:00"/>
    <n v="37"/>
    <x v="3"/>
    <x v="1"/>
  </r>
  <r>
    <n v="248"/>
    <m/>
    <s v="VENISHA A"/>
    <s v="F"/>
    <x v="1"/>
    <d v="2020-04-27T00:00:00"/>
    <n v="3"/>
    <x v="2"/>
    <x v="1"/>
  </r>
  <r>
    <n v="249"/>
    <n v="3871"/>
    <s v="P KARNAN"/>
    <s v="M"/>
    <x v="0"/>
    <d v="1982-05-18T00:00:00"/>
    <n v="41"/>
    <x v="3"/>
    <x v="1"/>
  </r>
  <r>
    <n v="250"/>
    <m/>
    <s v="K SULOCHANA"/>
    <s v="F"/>
    <x v="2"/>
    <d v="1991-07-02T00:00:00"/>
    <n v="31"/>
    <x v="1"/>
    <x v="1"/>
  </r>
  <r>
    <n v="251"/>
    <m/>
    <s v="K MOWSIK"/>
    <s v="M"/>
    <x v="1"/>
    <d v="2015-04-02T00:00:00"/>
    <n v="8"/>
    <x v="2"/>
    <x v="1"/>
  </r>
  <r>
    <n v="252"/>
    <m/>
    <s v="K MUKESH"/>
    <s v="M"/>
    <x v="1"/>
    <d v="2013-01-02T00:00:00"/>
    <n v="10"/>
    <x v="2"/>
    <x v="1"/>
  </r>
  <r>
    <n v="253"/>
    <n v="30001"/>
    <s v="AJAY ANJARIA"/>
    <s v="M"/>
    <x v="0"/>
    <d v="1961-05-13T00:00:00"/>
    <n v="62"/>
    <x v="5"/>
    <x v="0"/>
  </r>
  <r>
    <n v="254"/>
    <m/>
    <s v="REENA ANJARIA"/>
    <s v="F"/>
    <x v="2"/>
    <d v="1965-06-25T00:00:00"/>
    <n v="57"/>
    <x v="5"/>
    <x v="0"/>
  </r>
  <r>
    <n v="255"/>
    <n v="3855"/>
    <s v="SANTOSH KUMAR V"/>
    <s v="M"/>
    <x v="0"/>
    <d v="1993-12-02T00:00:00"/>
    <n v="29"/>
    <x v="1"/>
    <x v="1"/>
  </r>
  <r>
    <n v="256"/>
    <m/>
    <s v="T N SURYA"/>
    <s v="F"/>
    <x v="2"/>
    <d v="1998-02-11T00:00:00"/>
    <n v="25"/>
    <x v="1"/>
    <x v="1"/>
  </r>
  <r>
    <n v="257"/>
    <m/>
    <s v="VEHAGANA"/>
    <s v="F"/>
    <x v="1"/>
    <d v="2021-09-27T00:00:00"/>
    <n v="1"/>
    <x v="2"/>
    <x v="1"/>
  </r>
  <r>
    <n v="258"/>
    <n v="3876"/>
    <s v="RAVIKUMAR A"/>
    <s v="M"/>
    <x v="0"/>
    <d v="1981-06-04T00:00:00"/>
    <n v="41"/>
    <x v="3"/>
    <x v="1"/>
  </r>
  <r>
    <n v="259"/>
    <m/>
    <s v="LAKSHMI S"/>
    <s v="F"/>
    <x v="2"/>
    <d v="1987-08-07T00:00:00"/>
    <n v="35"/>
    <x v="1"/>
    <x v="1"/>
  </r>
  <r>
    <n v="260"/>
    <m/>
    <s v="VAISHRAVYA SIRI A R"/>
    <s v="F"/>
    <x v="1"/>
    <d v="2013-04-15T00:00:00"/>
    <n v="10"/>
    <x v="2"/>
    <x v="1"/>
  </r>
  <r>
    <n v="261"/>
    <n v="3883"/>
    <s v="JAGANATHAN GOPALAN"/>
    <s v="M"/>
    <x v="0"/>
    <d v="1994-06-05T00:00:00"/>
    <n v="28"/>
    <x v="1"/>
    <x v="1"/>
  </r>
  <r>
    <n v="262"/>
    <n v="3898"/>
    <s v="SUGANYA KASI K"/>
    <s v="F"/>
    <x v="0"/>
    <d v="1994-03-23T00:00:00"/>
    <n v="29"/>
    <x v="1"/>
    <x v="1"/>
  </r>
  <r>
    <n v="263"/>
    <n v="3061"/>
    <s v="MALLESH P"/>
    <s v="M"/>
    <x v="0"/>
    <d v="1991-06-13T00:00:00"/>
    <n v="31"/>
    <x v="1"/>
    <x v="1"/>
  </r>
  <r>
    <n v="264"/>
    <n v="3943"/>
    <s v="KANNAN"/>
    <s v="M"/>
    <x v="0"/>
    <d v="1989-12-28T00:00:00"/>
    <n v="33"/>
    <x v="1"/>
    <x v="1"/>
  </r>
  <r>
    <n v="265"/>
    <m/>
    <s v="VANITHA"/>
    <s v="F"/>
    <x v="2"/>
    <d v="1995-02-09T00:00:00"/>
    <n v="28"/>
    <x v="1"/>
    <x v="1"/>
  </r>
  <r>
    <n v="266"/>
    <m/>
    <s v="ESWANTH VITHUN"/>
    <s v="M"/>
    <x v="1"/>
    <d v="2021-09-04T00:00:00"/>
    <n v="1"/>
    <x v="2"/>
    <x v="1"/>
  </r>
  <r>
    <n v="267"/>
    <n v="3118"/>
    <s v="RAJAPPA M"/>
    <s v="M"/>
    <x v="0"/>
    <d v="1981-06-18T00:00:00"/>
    <n v="41"/>
    <x v="3"/>
    <x v="1"/>
  </r>
  <r>
    <n v="268"/>
    <m/>
    <s v="MUNIRATHNA"/>
    <s v="F"/>
    <x v="2"/>
    <d v="1988-03-06T00:00:00"/>
    <n v="35"/>
    <x v="1"/>
    <x v="1"/>
  </r>
  <r>
    <n v="269"/>
    <m/>
    <s v="BHOOMIKA"/>
    <s v="F"/>
    <x v="1"/>
    <d v="2010-08-21T00:00:00"/>
    <n v="12"/>
    <x v="2"/>
    <x v="1"/>
  </r>
  <r>
    <n v="270"/>
    <m/>
    <s v="MANJUNATH"/>
    <s v="M"/>
    <x v="1"/>
    <d v="2012-04-03T00:00:00"/>
    <n v="11"/>
    <x v="2"/>
    <x v="1"/>
  </r>
  <r>
    <n v="271"/>
    <n v="3267"/>
    <s v="PRAKASH"/>
    <s v="M"/>
    <x v="0"/>
    <d v="1991-10-02T00:00:00"/>
    <n v="31"/>
    <x v="1"/>
    <x v="1"/>
  </r>
  <r>
    <n v="272"/>
    <m/>
    <s v="KAJAL"/>
    <s v="F"/>
    <x v="2"/>
    <d v="1999-07-07T00:00:00"/>
    <n v="23"/>
    <x v="1"/>
    <x v="1"/>
  </r>
  <r>
    <n v="273"/>
    <n v="3322"/>
    <s v="LOKESH GALAGANATHA"/>
    <s v="M"/>
    <x v="0"/>
    <d v="1994-07-25T00:00:00"/>
    <n v="28"/>
    <x v="1"/>
    <x v="1"/>
  </r>
  <r>
    <n v="274"/>
    <n v="3764"/>
    <s v="MANU N K"/>
    <s v="M"/>
    <x v="0"/>
    <d v="1993-08-19T00:00:00"/>
    <n v="29"/>
    <x v="1"/>
    <x v="1"/>
  </r>
  <r>
    <n v="275"/>
    <n v="3845"/>
    <s v="PRAMILA V"/>
    <s v="F"/>
    <x v="0"/>
    <d v="1993-05-28T00:00:00"/>
    <n v="29"/>
    <x v="1"/>
    <x v="1"/>
  </r>
  <r>
    <n v="276"/>
    <m/>
    <s v="KISHORE R"/>
    <s v="M"/>
    <x v="2"/>
    <d v="1989-04-02T00:00:00"/>
    <n v="34"/>
    <x v="1"/>
    <x v="1"/>
  </r>
  <r>
    <n v="277"/>
    <n v="3962"/>
    <s v="S T KARTHIKEYAN"/>
    <s v="M"/>
    <x v="0"/>
    <d v="1981-06-06T00:00:00"/>
    <n v="41"/>
    <x v="3"/>
    <x v="1"/>
  </r>
  <r>
    <n v="278"/>
    <m/>
    <s v="K KAVITHA"/>
    <s v="F"/>
    <x v="2"/>
    <d v="1982-11-05T00:00:00"/>
    <n v="40"/>
    <x v="3"/>
    <x v="1"/>
  </r>
  <r>
    <n v="279"/>
    <m/>
    <s v="K YUVASHRI"/>
    <s v="F"/>
    <x v="1"/>
    <d v="2013-03-05T00:00:00"/>
    <n v="10"/>
    <x v="2"/>
    <x v="1"/>
  </r>
  <r>
    <n v="280"/>
    <m/>
    <s v="K VISHNU MITHRAN"/>
    <s v="M"/>
    <x v="1"/>
    <d v="2015-10-11T00:00:00"/>
    <n v="7"/>
    <x v="2"/>
    <x v="1"/>
  </r>
  <r>
    <n v="281"/>
    <n v="3967"/>
    <s v="YOGESH JAGDISH NANDE"/>
    <s v="M"/>
    <x v="0"/>
    <d v="1982-03-17T00:00:00"/>
    <n v="41"/>
    <x v="3"/>
    <x v="1"/>
  </r>
  <r>
    <n v="282"/>
    <m/>
    <s v="MANJUSHRI YOGESH NANDE"/>
    <s v="F"/>
    <x v="2"/>
    <d v="1983-12-22T00:00:00"/>
    <n v="39"/>
    <x v="3"/>
    <x v="1"/>
  </r>
  <r>
    <n v="283"/>
    <m/>
    <s v="SOHAM YOGESH NANDE"/>
    <s v="M"/>
    <x v="1"/>
    <d v="2009-12-21T00:00:00"/>
    <n v="13"/>
    <x v="2"/>
    <x v="1"/>
  </r>
  <r>
    <n v="284"/>
    <m/>
    <s v="SHRIDA YOGESH NANDE"/>
    <s v="F"/>
    <x v="1"/>
    <d v="2020-01-20T00:00:00"/>
    <n v="3"/>
    <x v="2"/>
    <x v="1"/>
  </r>
  <r>
    <n v="285"/>
    <n v="3959"/>
    <s v="SYED FURKHAN ABBAS I"/>
    <s v="M"/>
    <x v="0"/>
    <d v="1996-10-04T00:00:00"/>
    <n v="26"/>
    <x v="1"/>
    <x v="1"/>
  </r>
  <r>
    <n v="286"/>
    <n v="3981"/>
    <s v="PRADEEP M"/>
    <s v="M"/>
    <x v="0"/>
    <d v="1994-07-10T00:00:00"/>
    <n v="28"/>
    <x v="1"/>
    <x v="1"/>
  </r>
  <r>
    <n v="287"/>
    <n v="3986"/>
    <s v="UMESH KUMAR H R"/>
    <s v="M"/>
    <x v="0"/>
    <d v="1980-04-01T00:00:00"/>
    <n v="43"/>
    <x v="3"/>
    <x v="1"/>
  </r>
  <r>
    <n v="288"/>
    <m/>
    <s v="SUMITHRA"/>
    <s v="F"/>
    <x v="2"/>
    <d v="1985-01-26T00:00:00"/>
    <n v="38"/>
    <x v="3"/>
    <x v="1"/>
  </r>
  <r>
    <n v="289"/>
    <m/>
    <s v="RUCHITHA RAMYASRI U"/>
    <s v="F"/>
    <x v="1"/>
    <d v="2007-07-23T00:00:00"/>
    <n v="15"/>
    <x v="2"/>
    <x v="1"/>
  </r>
  <r>
    <n v="290"/>
    <n v="3996"/>
    <s v="MITHUN"/>
    <s v="M"/>
    <x v="0"/>
    <d v="1996-06-10T00:00:00"/>
    <n v="26"/>
    <x v="1"/>
    <x v="1"/>
  </r>
  <r>
    <n v="291"/>
    <n v="4008"/>
    <s v="BOMMANNA PUJARI"/>
    <s v="M"/>
    <x v="0"/>
    <d v="1971-04-15T00:00:00"/>
    <n v="52"/>
    <x v="0"/>
    <x v="1"/>
  </r>
  <r>
    <n v="292"/>
    <m/>
    <s v="BHAGYA PUJARI"/>
    <s v="F"/>
    <x v="2"/>
    <d v="1979-06-01T00:00:00"/>
    <n v="43"/>
    <x v="3"/>
    <x v="1"/>
  </r>
  <r>
    <n v="293"/>
    <m/>
    <s v="SWETHA B PUJARI"/>
    <s v="F"/>
    <x v="1"/>
    <d v="2000-12-01T00:00:00"/>
    <n v="22"/>
    <x v="1"/>
    <x v="1"/>
  </r>
  <r>
    <n v="294"/>
    <m/>
    <s v="PRASHANTH B PUJARI"/>
    <s v="M"/>
    <x v="1"/>
    <d v="2007-03-06T00:00:00"/>
    <n v="16"/>
    <x v="2"/>
    <x v="1"/>
  </r>
  <r>
    <n v="295"/>
    <n v="3410"/>
    <s v="SIDDESHA G S"/>
    <s v="M"/>
    <x v="0"/>
    <d v="1997-01-24T00:00:00"/>
    <n v="26"/>
    <x v="1"/>
    <x v="1"/>
  </r>
  <r>
    <n v="296"/>
    <n v="3472"/>
    <s v="SRIKANTH R"/>
    <s v="M"/>
    <x v="0"/>
    <d v="1995-12-25T00:00:00"/>
    <n v="27"/>
    <x v="1"/>
    <x v="1"/>
  </r>
  <r>
    <n v="297"/>
    <m/>
    <s v="MEENAKSHI S"/>
    <s v="F"/>
    <x v="2"/>
    <d v="1999-04-13T00:00:00"/>
    <n v="24"/>
    <x v="1"/>
    <x v="1"/>
  </r>
  <r>
    <n v="298"/>
    <m/>
    <s v="KRUPASHREE"/>
    <s v="F"/>
    <x v="1"/>
    <d v="2021-07-09T00:00:00"/>
    <n v="1"/>
    <x v="2"/>
    <x v="1"/>
  </r>
  <r>
    <n v="299"/>
    <n v="3503"/>
    <s v="GANGADHAR BHIMAPPA GORAVAR"/>
    <s v="M"/>
    <x v="0"/>
    <d v="1986-06-03T00:00:00"/>
    <n v="36"/>
    <x v="3"/>
    <x v="1"/>
  </r>
  <r>
    <n v="300"/>
    <m/>
    <s v="LATA GANGADHAR GORAVAR"/>
    <s v="F"/>
    <x v="2"/>
    <d v="1989-07-25T00:00:00"/>
    <n v="33"/>
    <x v="1"/>
    <x v="1"/>
  </r>
  <r>
    <n v="301"/>
    <m/>
    <s v="SAMANVI GORAVAR"/>
    <s v="F"/>
    <x v="1"/>
    <d v="2018-06-29T00:00:00"/>
    <n v="4"/>
    <x v="2"/>
    <x v="1"/>
  </r>
  <r>
    <n v="302"/>
    <n v="4018"/>
    <s v="KAMALAMMA M"/>
    <s v="F"/>
    <x v="0"/>
    <d v="1986-01-07T00:00:00"/>
    <n v="37"/>
    <x v="3"/>
    <x v="1"/>
  </r>
  <r>
    <n v="303"/>
    <m/>
    <s v="SRINIVASA S N"/>
    <s v="M"/>
    <x v="2"/>
    <d v="1982-06-08T00:00:00"/>
    <n v="40"/>
    <x v="3"/>
    <x v="1"/>
  </r>
  <r>
    <n v="304"/>
    <m/>
    <s v="THOSHAN S"/>
    <s v="M"/>
    <x v="1"/>
    <d v="2014-08-05T00:00:00"/>
    <n v="8"/>
    <x v="2"/>
    <x v="1"/>
  </r>
  <r>
    <n v="305"/>
    <n v="3944"/>
    <s v="HARISHKUMAR KRISHNAPPA"/>
    <s v="M"/>
    <x v="0"/>
    <d v="1994-01-26T00:00:00"/>
    <n v="29"/>
    <x v="1"/>
    <x v="1"/>
  </r>
  <r>
    <n v="306"/>
    <m/>
    <s v="SUDHARANI MADEVA"/>
    <s v="F"/>
    <x v="2"/>
    <d v="1998-06-16T00:00:00"/>
    <n v="24"/>
    <x v="1"/>
    <x v="1"/>
  </r>
  <r>
    <n v="307"/>
    <n v="3072"/>
    <s v="MANJUNATHA G"/>
    <s v="M"/>
    <x v="0"/>
    <d v="1985-04-11T00:00:00"/>
    <n v="38"/>
    <x v="3"/>
    <x v="1"/>
  </r>
  <r>
    <n v="308"/>
    <m/>
    <s v="BHARATHI"/>
    <s v="F"/>
    <x v="1"/>
    <d v="2010-03-09T00:00:00"/>
    <n v="13"/>
    <x v="2"/>
    <x v="1"/>
  </r>
  <r>
    <n v="309"/>
    <m/>
    <s v="YUVARAJ"/>
    <s v="M"/>
    <x v="1"/>
    <d v="2008-03-01T00:00:00"/>
    <n v="15"/>
    <x v="2"/>
    <x v="1"/>
  </r>
  <r>
    <n v="310"/>
    <m/>
    <s v="M SUDHA"/>
    <s v="F"/>
    <x v="2"/>
    <d v="1988-06-30T00:00:00"/>
    <n v="34"/>
    <x v="1"/>
    <x v="1"/>
  </r>
  <r>
    <n v="311"/>
    <n v="3116"/>
    <s v="SANTOSH NYAMATI"/>
    <s v="M"/>
    <x v="0"/>
    <d v="1990-12-25T00:00:00"/>
    <n v="32"/>
    <x v="1"/>
    <x v="1"/>
  </r>
  <r>
    <n v="312"/>
    <m/>
    <s v="HARSHA NYAMATI"/>
    <s v="M"/>
    <x v="1"/>
    <d v="2021-02-02T00:00:00"/>
    <n v="2"/>
    <x v="2"/>
    <x v="1"/>
  </r>
  <r>
    <n v="313"/>
    <m/>
    <s v="CHAITRA NYAMATI"/>
    <s v="F"/>
    <x v="2"/>
    <d v="1997-09-19T00:00:00"/>
    <n v="25"/>
    <x v="1"/>
    <x v="1"/>
  </r>
  <r>
    <n v="314"/>
    <n v="3121"/>
    <s v="SUDHAMA K"/>
    <s v="M"/>
    <x v="0"/>
    <d v="1983-03-21T00:00:00"/>
    <n v="40"/>
    <x v="3"/>
    <x v="1"/>
  </r>
  <r>
    <n v="315"/>
    <m/>
    <s v="KOMALA H"/>
    <s v="F"/>
    <x v="2"/>
    <d v="1987-06-08T00:00:00"/>
    <n v="35"/>
    <x v="1"/>
    <x v="1"/>
  </r>
  <r>
    <n v="316"/>
    <n v="3963"/>
    <s v="BHARATHKUMAR RAJA"/>
    <s v="M"/>
    <x v="0"/>
    <d v="1999-05-30T00:00:00"/>
    <n v="23"/>
    <x v="1"/>
    <x v="1"/>
  </r>
  <r>
    <n v="317"/>
    <n v="4033"/>
    <s v="TAMILARASAN MATHIYAN"/>
    <s v="M"/>
    <x v="0"/>
    <d v="1997-03-19T00:00:00"/>
    <n v="26"/>
    <x v="1"/>
    <x v="1"/>
  </r>
  <r>
    <n v="318"/>
    <n v="4043"/>
    <s v="S PREM KUMAR"/>
    <s v="M"/>
    <x v="0"/>
    <d v="1981-05-07T00:00:00"/>
    <n v="42"/>
    <x v="3"/>
    <x v="1"/>
  </r>
  <r>
    <n v="319"/>
    <m/>
    <s v="R SAKTHIDHARA PRIYA"/>
    <s v="F"/>
    <x v="2"/>
    <d v="1982-02-05T00:00:00"/>
    <n v="41"/>
    <x v="3"/>
    <x v="1"/>
  </r>
  <r>
    <n v="320"/>
    <m/>
    <s v="P PRITHIKA"/>
    <s v="F"/>
    <x v="1"/>
    <d v="2011-08-11T00:00:00"/>
    <n v="11"/>
    <x v="2"/>
    <x v="1"/>
  </r>
  <r>
    <n v="321"/>
    <m/>
    <s v="P SHRUTHIKA"/>
    <s v="F"/>
    <x v="1"/>
    <d v="2014-02-01T00:00:00"/>
    <n v="9"/>
    <x v="2"/>
    <x v="1"/>
  </r>
  <r>
    <n v="322"/>
    <n v="4058"/>
    <s v="BALRAJ T"/>
    <s v="M"/>
    <x v="0"/>
    <d v="1991-06-14T00:00:00"/>
    <n v="31"/>
    <x v="1"/>
    <x v="1"/>
  </r>
  <r>
    <n v="323"/>
    <m/>
    <s v="V GIRIJADEVI"/>
    <s v="F"/>
    <x v="2"/>
    <d v="1999-07-07T00:00:00"/>
    <n v="23"/>
    <x v="1"/>
    <x v="1"/>
  </r>
  <r>
    <n v="324"/>
    <n v="4068"/>
    <s v="PRASAD G S"/>
    <s v="M"/>
    <x v="0"/>
    <d v="1994-06-07T00:00:00"/>
    <n v="28"/>
    <x v="1"/>
    <x v="1"/>
  </r>
  <r>
    <n v="325"/>
    <n v="4077"/>
    <s v="RAJESH H R"/>
    <s v="M"/>
    <x v="0"/>
    <d v="1990-10-10T00:00:00"/>
    <n v="32"/>
    <x v="1"/>
    <x v="1"/>
  </r>
  <r>
    <n v="326"/>
    <n v="4078"/>
    <s v="MANJUNATHA R"/>
    <s v="M"/>
    <x v="0"/>
    <d v="1982-06-01T00:00:00"/>
    <n v="40"/>
    <x v="3"/>
    <x v="1"/>
  </r>
  <r>
    <n v="327"/>
    <m/>
    <s v="SARASWATHI R H"/>
    <s v="F"/>
    <x v="2"/>
    <d v="1987-05-01T00:00:00"/>
    <n v="36"/>
    <x v="3"/>
    <x v="1"/>
  </r>
  <r>
    <n v="328"/>
    <m/>
    <s v="DEEPAK R M"/>
    <s v="M"/>
    <x v="1"/>
    <d v="2008-10-14T00:00:00"/>
    <n v="14"/>
    <x v="2"/>
    <x v="1"/>
  </r>
  <r>
    <n v="329"/>
    <m/>
    <s v="CHAITHRA R M"/>
    <s v="F"/>
    <x v="1"/>
    <d v="2011-03-08T00:00:00"/>
    <n v="12"/>
    <x v="2"/>
    <x v="1"/>
  </r>
  <r>
    <n v="330"/>
    <n v="4083"/>
    <s v="KARTHIK R"/>
    <s v="M"/>
    <x v="0"/>
    <d v="1996-12-06T00:00:00"/>
    <n v="26"/>
    <x v="1"/>
    <x v="1"/>
  </r>
  <r>
    <n v="331"/>
    <n v="4085"/>
    <s v="AMARNATH P"/>
    <s v="M"/>
    <x v="0"/>
    <d v="1992-10-14T00:00:00"/>
    <n v="30"/>
    <x v="1"/>
    <x v="1"/>
  </r>
  <r>
    <n v="332"/>
    <m/>
    <s v="P SWATHY"/>
    <s v="F"/>
    <x v="2"/>
    <d v="1997-02-27T00:00:00"/>
    <n v="26"/>
    <x v="1"/>
    <x v="1"/>
  </r>
  <r>
    <n v="333"/>
    <n v="4088"/>
    <s v="N BALASUBRAMANIAN"/>
    <s v="M"/>
    <x v="0"/>
    <d v="1971-05-20T00:00:00"/>
    <n v="51"/>
    <x v="0"/>
    <x v="1"/>
  </r>
  <r>
    <n v="334"/>
    <m/>
    <s v="B KANAGAVALLI"/>
    <s v="F"/>
    <x v="2"/>
    <d v="1981-03-17T00:00:00"/>
    <n v="42"/>
    <x v="3"/>
    <x v="1"/>
  </r>
  <r>
    <n v="335"/>
    <m/>
    <s v="B THARUNBALA"/>
    <s v="M"/>
    <x v="1"/>
    <d v="2006-02-02T00:00:00"/>
    <n v="17"/>
    <x v="2"/>
    <x v="1"/>
  </r>
  <r>
    <n v="336"/>
    <m/>
    <s v="B MADHUBALA"/>
    <s v="F"/>
    <x v="1"/>
    <d v="2007-12-01T00:00:00"/>
    <n v="15"/>
    <x v="2"/>
    <x v="1"/>
  </r>
  <r>
    <n v="337"/>
    <n v="3374"/>
    <s v="PRASANNA S L"/>
    <s v="M"/>
    <x v="0"/>
    <d v="1981-12-10T00:00:00"/>
    <n v="41"/>
    <x v="3"/>
    <x v="1"/>
  </r>
  <r>
    <n v="338"/>
    <m/>
    <s v="NETHRAVATHI"/>
    <s v="F"/>
    <x v="2"/>
    <d v="1989-05-02T00:00:00"/>
    <n v="34"/>
    <x v="1"/>
    <x v="1"/>
  </r>
  <r>
    <n v="339"/>
    <m/>
    <s v="SHARATH S P"/>
    <s v="M"/>
    <x v="1"/>
    <d v="2000-05-02T00:00:00"/>
    <n v="23"/>
    <x v="1"/>
    <x v="1"/>
  </r>
  <r>
    <n v="340"/>
    <m/>
    <s v="BHARATH S P"/>
    <s v="M"/>
    <x v="1"/>
    <d v="2022-08-18T00:00:00"/>
    <n v="0"/>
    <x v="2"/>
    <x v="1"/>
  </r>
  <r>
    <n v="341"/>
    <n v="3890"/>
    <s v="RAJU M S"/>
    <s v="M"/>
    <x v="0"/>
    <d v="1990-07-20T00:00:00"/>
    <n v="32"/>
    <x v="1"/>
    <x v="1"/>
  </r>
  <r>
    <n v="342"/>
    <m/>
    <s v="SANGEETHA M J"/>
    <s v="F"/>
    <x v="2"/>
    <d v="1991-07-10T00:00:00"/>
    <n v="31"/>
    <x v="1"/>
    <x v="1"/>
  </r>
  <r>
    <n v="343"/>
    <n v="3717"/>
    <s v="NIKHIL K"/>
    <s v="M"/>
    <x v="0"/>
    <d v="1997-06-20T00:00:00"/>
    <n v="25"/>
    <x v="1"/>
    <x v="1"/>
  </r>
  <r>
    <n v="344"/>
    <n v="3294"/>
    <s v="RAM BHAJAN MUKHIYA"/>
    <s v="M"/>
    <x v="0"/>
    <d v="1992-02-03T00:00:00"/>
    <n v="31"/>
    <x v="1"/>
    <x v="1"/>
  </r>
  <r>
    <n v="345"/>
    <m/>
    <s v="NIRMALA DEVI"/>
    <s v="F"/>
    <x v="2"/>
    <d v="1994-04-07T00:00:00"/>
    <n v="29"/>
    <x v="1"/>
    <x v="1"/>
  </r>
  <r>
    <n v="346"/>
    <m/>
    <s v="MANISH KUMAR"/>
    <s v="M"/>
    <x v="1"/>
    <d v="2012-08-07T00:00:00"/>
    <n v="10"/>
    <x v="2"/>
    <x v="1"/>
  </r>
  <r>
    <n v="347"/>
    <m/>
    <s v="SATYAM KUMAR"/>
    <s v="M"/>
    <x v="1"/>
    <d v="2015-07-12T00:00:00"/>
    <n v="7"/>
    <x v="2"/>
    <x v="1"/>
  </r>
  <r>
    <n v="348"/>
    <n v="4093"/>
    <s v="NANDHA KUMAR G"/>
    <s v="M"/>
    <x v="0"/>
    <d v="1998-06-20T00:00:00"/>
    <n v="24"/>
    <x v="1"/>
    <x v="1"/>
  </r>
  <r>
    <n v="349"/>
    <n v="4098"/>
    <s v="R AJITH KUMAR"/>
    <s v="M"/>
    <x v="0"/>
    <d v="1998-06-20T00:00:00"/>
    <n v="24"/>
    <x v="1"/>
    <x v="1"/>
  </r>
  <r>
    <n v="350"/>
    <n v="4123"/>
    <s v="MUNEEM RAJBHAR"/>
    <s v="M"/>
    <x v="0"/>
    <d v="1992-09-04T00:00:00"/>
    <n v="30"/>
    <x v="1"/>
    <x v="1"/>
  </r>
  <r>
    <n v="351"/>
    <m/>
    <s v="NILAM RAJBHAR"/>
    <s v="F"/>
    <x v="2"/>
    <d v="2000-06-05T00:00:00"/>
    <n v="22"/>
    <x v="1"/>
    <x v="1"/>
  </r>
  <r>
    <n v="352"/>
    <n v="4126"/>
    <s v="V VINOTHKUMAR"/>
    <s v="M"/>
    <x v="0"/>
    <d v="1991-06-07T00:00:00"/>
    <n v="31"/>
    <x v="1"/>
    <x v="1"/>
  </r>
  <r>
    <n v="353"/>
    <m/>
    <s v="HARINI B"/>
    <s v="F"/>
    <x v="2"/>
    <d v="1999-10-30T00:00:00"/>
    <n v="23"/>
    <x v="1"/>
    <x v="1"/>
  </r>
  <r>
    <n v="354"/>
    <m/>
    <s v="DISHANTH V"/>
    <s v="M"/>
    <x v="1"/>
    <d v="2022-06-05T00:00:00"/>
    <n v="0"/>
    <x v="2"/>
    <x v="1"/>
  </r>
  <r>
    <n v="355"/>
    <n v="3288"/>
    <s v="SIVA KUMARI RAJASEKAR"/>
    <s v="F"/>
    <x v="2"/>
    <d v="1997-05-01T00:00:00"/>
    <n v="26"/>
    <x v="1"/>
    <x v="1"/>
  </r>
  <r>
    <n v="356"/>
    <n v="4133"/>
    <s v="KARTHICK GANESAN"/>
    <s v="M"/>
    <x v="0"/>
    <d v="1998-03-15T00:00:00"/>
    <n v="25"/>
    <x v="1"/>
    <x v="1"/>
  </r>
  <r>
    <n v="357"/>
    <n v="4146"/>
    <s v="MUDALAGIRIYAPPA"/>
    <s v="M"/>
    <x v="0"/>
    <d v="1971-07-10T00:00:00"/>
    <n v="51"/>
    <x v="0"/>
    <x v="1"/>
  </r>
  <r>
    <n v="358"/>
    <m/>
    <s v="BHAGYA"/>
    <s v="F"/>
    <x v="2"/>
    <d v="1979-01-01T00:00:00"/>
    <n v="44"/>
    <x v="3"/>
    <x v="1"/>
  </r>
  <r>
    <n v="359"/>
    <n v="4147"/>
    <s v="MOSHIN BADESAB"/>
    <s v="M"/>
    <x v="0"/>
    <d v="1989-07-17T00:00:00"/>
    <n v="33"/>
    <x v="1"/>
    <x v="1"/>
  </r>
  <r>
    <n v="360"/>
    <m/>
    <s v="SHAFEEK PARVEEN MOSHIN BADESAB"/>
    <s v="F"/>
    <x v="2"/>
    <d v="1995-03-14T00:00:00"/>
    <n v="28"/>
    <x v="1"/>
    <x v="1"/>
  </r>
  <r>
    <n v="361"/>
    <m/>
    <s v="ARHAA MOSHIN BADESAB"/>
    <s v="F"/>
    <x v="1"/>
    <d v="2018-01-29T00:00:00"/>
    <n v="5"/>
    <x v="2"/>
    <x v="1"/>
  </r>
  <r>
    <n v="362"/>
    <n v="4149"/>
    <s v="T RAJU"/>
    <s v="M"/>
    <x v="0"/>
    <d v="1978-07-16T00:00:00"/>
    <n v="44"/>
    <x v="3"/>
    <x v="1"/>
  </r>
  <r>
    <n v="363"/>
    <m/>
    <s v="JANAKI T"/>
    <s v="F"/>
    <x v="2"/>
    <d v="1987-04-06T00:00:00"/>
    <n v="36"/>
    <x v="3"/>
    <x v="1"/>
  </r>
  <r>
    <n v="364"/>
    <m/>
    <s v="SAI SUBHASH T"/>
    <s v="M"/>
    <x v="1"/>
    <d v="2009-07-12T00:00:00"/>
    <n v="13"/>
    <x v="2"/>
    <x v="1"/>
  </r>
  <r>
    <n v="365"/>
    <m/>
    <s v="SUBHASRI T"/>
    <s v="F"/>
    <x v="1"/>
    <d v="2014-07-17T00:00:00"/>
    <n v="8"/>
    <x v="2"/>
    <x v="1"/>
  </r>
  <r>
    <n v="366"/>
    <n v="4170"/>
    <s v="SURESH B V"/>
    <s v="M"/>
    <x v="0"/>
    <d v="1982-07-07T00:00:00"/>
    <n v="40"/>
    <x v="3"/>
    <x v="1"/>
  </r>
  <r>
    <n v="367"/>
    <m/>
    <s v="MANJULA BAI P"/>
    <s v="F"/>
    <x v="2"/>
    <d v="1988-01-10T00:00:00"/>
    <n v="35"/>
    <x v="1"/>
    <x v="1"/>
  </r>
  <r>
    <n v="368"/>
    <m/>
    <s v="SUMANTH V S"/>
    <s v="M"/>
    <x v="1"/>
    <d v="2010-09-18T00:00:00"/>
    <n v="12"/>
    <x v="2"/>
    <x v="1"/>
  </r>
  <r>
    <n v="369"/>
    <m/>
    <s v="SUJEETH V S"/>
    <s v="M"/>
    <x v="1"/>
    <d v="2014-01-02T00:00:00"/>
    <n v="9"/>
    <x v="2"/>
    <x v="1"/>
  </r>
  <r>
    <n v="370"/>
    <n v="4173"/>
    <s v="SARAVANAN"/>
    <s v="M"/>
    <x v="0"/>
    <d v="1977-11-01T00:00:00"/>
    <n v="45"/>
    <x v="3"/>
    <x v="0"/>
  </r>
  <r>
    <n v="371"/>
    <m/>
    <s v="USHA T S"/>
    <s v="F"/>
    <x v="2"/>
    <d v="1982-07-16T00:00:00"/>
    <n v="40"/>
    <x v="3"/>
    <x v="0"/>
  </r>
  <r>
    <n v="372"/>
    <m/>
    <s v="SHAVANTH S"/>
    <s v="M"/>
    <x v="1"/>
    <d v="2007-08-17T00:00:00"/>
    <n v="15"/>
    <x v="2"/>
    <x v="0"/>
  </r>
  <r>
    <n v="373"/>
    <m/>
    <s v="YOOKTHIKA S"/>
    <s v="F"/>
    <x v="1"/>
    <d v="2014-05-16T00:00:00"/>
    <n v="9"/>
    <x v="2"/>
    <x v="0"/>
  </r>
  <r>
    <n v="374"/>
    <n v="3122"/>
    <s v="VASANT HARAKANTRA"/>
    <s v="M"/>
    <x v="0"/>
    <d v="1987-07-22T00:00:00"/>
    <n v="35"/>
    <x v="1"/>
    <x v="1"/>
  </r>
  <r>
    <n v="375"/>
    <n v="3437"/>
    <s v="GANGADHARA S"/>
    <s v="M"/>
    <x v="0"/>
    <d v="1993-05-02T00:00:00"/>
    <n v="30"/>
    <x v="1"/>
    <x v="1"/>
  </r>
  <r>
    <n v="376"/>
    <m/>
    <s v="SPURTHI N S"/>
    <s v="F"/>
    <x v="2"/>
    <d v="1996-02-27T00:00:00"/>
    <n v="27"/>
    <x v="1"/>
    <x v="1"/>
  </r>
  <r>
    <n v="377"/>
    <n v="3741"/>
    <s v="RAGUPATHI RAJAPPAN"/>
    <s v="M"/>
    <x v="0"/>
    <d v="1989-11-05T00:00:00"/>
    <n v="33"/>
    <x v="1"/>
    <x v="1"/>
  </r>
  <r>
    <n v="378"/>
    <m/>
    <s v="JAYASHRI JAYARAMAN"/>
    <s v="F"/>
    <x v="2"/>
    <d v="2000-01-08T00:00:00"/>
    <n v="23"/>
    <x v="1"/>
    <x v="1"/>
  </r>
  <r>
    <n v="379"/>
    <n v="3922"/>
    <s v="BHIRAPPA K SHELLIKERI"/>
    <s v="M"/>
    <x v="0"/>
    <d v="1996-03-21T00:00:00"/>
    <n v="27"/>
    <x v="1"/>
    <x v="1"/>
  </r>
  <r>
    <n v="380"/>
    <n v="3930"/>
    <s v="PAVAN KUMAR C"/>
    <s v="M"/>
    <x v="0"/>
    <d v="1999-05-26T00:00:00"/>
    <n v="23"/>
    <x v="1"/>
    <x v="1"/>
  </r>
  <r>
    <n v="381"/>
    <n v="3940"/>
    <s v="THIRUMAL SUNDARAM"/>
    <s v="M"/>
    <x v="0"/>
    <d v="1990-09-22T00:00:00"/>
    <n v="32"/>
    <x v="1"/>
    <x v="1"/>
  </r>
  <r>
    <n v="382"/>
    <m/>
    <s v="BHUVANESWARI NEHRU"/>
    <s v="F"/>
    <x v="2"/>
    <d v="1992-01-20T00:00:00"/>
    <n v="31"/>
    <x v="1"/>
    <x v="1"/>
  </r>
  <r>
    <n v="383"/>
    <n v="3957"/>
    <s v="VIDYASHREE M"/>
    <s v="F"/>
    <x v="0"/>
    <d v="1989-07-22T00:00:00"/>
    <n v="33"/>
    <x v="1"/>
    <x v="1"/>
  </r>
  <r>
    <n v="384"/>
    <m/>
    <s v="SUDARSHAN B S"/>
    <s v="M"/>
    <x v="2"/>
    <d v="1979-09-20T00:00:00"/>
    <n v="43"/>
    <x v="3"/>
    <x v="1"/>
  </r>
  <r>
    <n v="385"/>
    <m/>
    <s v="PREETHAM B S"/>
    <s v="M"/>
    <x v="1"/>
    <d v="2012-03-09T00:00:00"/>
    <n v="11"/>
    <x v="2"/>
    <x v="1"/>
  </r>
  <r>
    <n v="386"/>
    <m/>
    <s v="PRATHAM B S"/>
    <s v="M"/>
    <x v="1"/>
    <d v="2017-03-10T00:00:00"/>
    <n v="6"/>
    <x v="2"/>
    <x v="1"/>
  </r>
  <r>
    <n v="387"/>
    <n v="4002"/>
    <s v="ARAVINDHAN DEVAN"/>
    <s v="M"/>
    <x v="0"/>
    <d v="1996-06-16T00:00:00"/>
    <n v="26"/>
    <x v="1"/>
    <x v="1"/>
  </r>
  <r>
    <n v="388"/>
    <n v="4176"/>
    <s v="NAVEENKUMAR V"/>
    <s v="M"/>
    <x v="0"/>
    <d v="1989-04-08T00:00:00"/>
    <n v="34"/>
    <x v="1"/>
    <x v="1"/>
  </r>
  <r>
    <n v="389"/>
    <m/>
    <s v="ARCHANA"/>
    <s v="F"/>
    <x v="2"/>
    <d v="1995-07-25T00:00:00"/>
    <n v="27"/>
    <x v="1"/>
    <x v="1"/>
  </r>
  <r>
    <n v="390"/>
    <m/>
    <s v="THISHAN REDDY"/>
    <s v="M"/>
    <x v="1"/>
    <d v="2018-02-07T00:00:00"/>
    <n v="5"/>
    <x v="2"/>
    <x v="1"/>
  </r>
  <r>
    <n v="391"/>
    <m/>
    <s v="MOHITH CHANDAN REDDY"/>
    <s v="M"/>
    <x v="1"/>
    <d v="2021-09-06T00:00:00"/>
    <n v="1"/>
    <x v="2"/>
    <x v="1"/>
  </r>
  <r>
    <n v="392"/>
    <n v="4180"/>
    <s v="ABHILASHA NEELAVAR"/>
    <s v="F"/>
    <x v="0"/>
    <d v="1989-09-25T00:00:00"/>
    <n v="33"/>
    <x v="1"/>
    <x v="1"/>
  </r>
  <r>
    <n v="393"/>
    <m/>
    <s v="KISHOR KUMAR SHETTY H"/>
    <s v="M"/>
    <x v="2"/>
    <d v="1982-05-01T00:00:00"/>
    <n v="41"/>
    <x v="3"/>
    <x v="1"/>
  </r>
  <r>
    <n v="394"/>
    <m/>
    <s v="ATHARVA SHETTY"/>
    <s v="M"/>
    <x v="1"/>
    <d v="2021-02-28T00:00:00"/>
    <n v="2"/>
    <x v="2"/>
    <x v="1"/>
  </r>
  <r>
    <n v="395"/>
    <n v="3800"/>
    <s v="BAIRAJ BAIRAJ"/>
    <s v="M"/>
    <x v="0"/>
    <d v="1999-05-28T00:00:00"/>
    <n v="23"/>
    <x v="1"/>
    <x v="1"/>
  </r>
  <r>
    <n v="396"/>
    <n v="4185"/>
    <s v="NIDHIN JACOB"/>
    <s v="M"/>
    <x v="0"/>
    <d v="1997-05-21T00:00:00"/>
    <n v="25"/>
    <x v="1"/>
    <x v="1"/>
  </r>
  <r>
    <n v="397"/>
    <n v="4194"/>
    <s v="NINGAPPA SHIVANAGI"/>
    <s v="M"/>
    <x v="0"/>
    <d v="1999-06-18T00:00:00"/>
    <n v="23"/>
    <x v="1"/>
    <x v="1"/>
  </r>
  <r>
    <n v="398"/>
    <n v="4192"/>
    <s v="CHETHAN"/>
    <s v="M"/>
    <x v="0"/>
    <d v="2001-04-23T00:00:00"/>
    <n v="22"/>
    <x v="1"/>
    <x v="1"/>
  </r>
  <r>
    <n v="399"/>
    <n v="4188"/>
    <s v="CHAITHRA P"/>
    <s v="F"/>
    <x v="0"/>
    <d v="1992-08-13T00:00:00"/>
    <n v="30"/>
    <x v="1"/>
    <x v="1"/>
  </r>
  <r>
    <n v="400"/>
    <m/>
    <s v="CHETHAN B S"/>
    <s v="M"/>
    <x v="2"/>
    <d v="1991-06-06T00:00:00"/>
    <n v="31"/>
    <x v="1"/>
    <x v="1"/>
  </r>
  <r>
    <n v="401"/>
    <n v="4187"/>
    <s v="BASAVARAJ"/>
    <s v="M"/>
    <x v="0"/>
    <d v="1998-06-19T00:00:00"/>
    <n v="24"/>
    <x v="1"/>
    <x v="1"/>
  </r>
  <r>
    <n v="402"/>
    <n v="4186"/>
    <s v="KUPPINAKERI MATHADA PRAKASH"/>
    <s v="M"/>
    <x v="0"/>
    <d v="1998-05-05T00:00:00"/>
    <n v="25"/>
    <x v="1"/>
    <x v="1"/>
  </r>
  <r>
    <n v="403"/>
    <s v="'99101"/>
    <s v="JANAK PARMAR"/>
    <s v="M"/>
    <x v="0"/>
    <d v="1992-09-07T00:00:00"/>
    <n v="30"/>
    <x v="1"/>
    <x v="1"/>
  </r>
  <r>
    <n v="404"/>
    <s v="'99102"/>
    <s v="SANJAY SANCHALA"/>
    <s v="M"/>
    <x v="0"/>
    <d v="1994-04-08T00:00:00"/>
    <n v="29"/>
    <x v="1"/>
    <x v="1"/>
  </r>
  <r>
    <n v="405"/>
    <m/>
    <s v="KHUSHALI SANCHALA"/>
    <s v="F"/>
    <x v="2"/>
    <d v="1996-12-14T00:00:00"/>
    <n v="26"/>
    <x v="1"/>
    <x v="1"/>
  </r>
  <r>
    <n v="406"/>
    <s v="'99103"/>
    <s v="JAYESH SONAGRA"/>
    <s v="M"/>
    <x v="0"/>
    <d v="1998-08-26T00:00:00"/>
    <n v="24"/>
    <x v="1"/>
    <x v="1"/>
  </r>
  <r>
    <n v="407"/>
    <s v="'99104"/>
    <s v="VIMAL DHULKOTIYA"/>
    <s v="M"/>
    <x v="0"/>
    <d v="1993-05-21T00:00:00"/>
    <n v="29"/>
    <x v="1"/>
    <x v="1"/>
  </r>
  <r>
    <n v="408"/>
    <m/>
    <s v="HARSHA DULKOTIYA"/>
    <s v="F"/>
    <x v="2"/>
    <d v="1989-12-15T00:00:00"/>
    <n v="33"/>
    <x v="1"/>
    <x v="1"/>
  </r>
  <r>
    <n v="409"/>
    <s v="'990001"/>
    <s v="MIHIR GAUTAMBHAI AMIN"/>
    <s v="M"/>
    <x v="0"/>
    <d v="1978-09-30T00:00:00"/>
    <n v="44"/>
    <x v="3"/>
    <x v="0"/>
  </r>
  <r>
    <n v="410"/>
    <m/>
    <s v="SHIVAM MIHIRKUMAR AMIN"/>
    <s v="M"/>
    <x v="1"/>
    <d v="2005-03-08T00:00:00"/>
    <n v="18"/>
    <x v="2"/>
    <x v="0"/>
  </r>
  <r>
    <n v="411"/>
    <m/>
    <s v="JALPA MIHIRKUMAR AMIN"/>
    <s v="F"/>
    <x v="2"/>
    <d v="1981-03-04T00:00:00"/>
    <n v="42"/>
    <x v="3"/>
    <x v="0"/>
  </r>
  <r>
    <n v="412"/>
    <s v="'990002"/>
    <s v="YAGNESH PRAMUKHBHAI PATEL"/>
    <s v="M"/>
    <x v="0"/>
    <d v="1977-12-10T00:00:00"/>
    <n v="45"/>
    <x v="3"/>
    <x v="0"/>
  </r>
  <r>
    <n v="413"/>
    <m/>
    <s v="URVI Y PATEL"/>
    <s v="F"/>
    <x v="1"/>
    <d v="2012-11-28T00:00:00"/>
    <n v="10"/>
    <x v="2"/>
    <x v="0"/>
  </r>
  <r>
    <n v="414"/>
    <m/>
    <s v="KHUSHI YAGNESH PATEL"/>
    <s v="F"/>
    <x v="1"/>
    <d v="2005-01-11T00:00:00"/>
    <n v="18"/>
    <x v="2"/>
    <x v="0"/>
  </r>
  <r>
    <n v="415"/>
    <m/>
    <s v="RUCHITA Y PATEL"/>
    <s v="F"/>
    <x v="2"/>
    <d v="1978-10-31T00:00:00"/>
    <n v="44"/>
    <x v="3"/>
    <x v="0"/>
  </r>
  <r>
    <n v="416"/>
    <s v="'990004"/>
    <s v="ARVINDKUMAR SURMABHAI PARGI"/>
    <s v="M"/>
    <x v="0"/>
    <d v="1979-05-01T00:00:00"/>
    <n v="44"/>
    <x v="3"/>
    <x v="1"/>
  </r>
  <r>
    <n v="417"/>
    <m/>
    <s v="NIKETAN A PARGI"/>
    <s v="M"/>
    <x v="1"/>
    <d v="2005-03-03T00:00:00"/>
    <n v="18"/>
    <x v="2"/>
    <x v="1"/>
  </r>
  <r>
    <n v="418"/>
    <m/>
    <s v="PRINCE A PARGI"/>
    <s v="M"/>
    <x v="1"/>
    <d v="2010-06-20T00:00:00"/>
    <n v="12"/>
    <x v="2"/>
    <x v="1"/>
  </r>
  <r>
    <n v="419"/>
    <m/>
    <s v="SONALBEN A PARGI"/>
    <s v="F"/>
    <x v="2"/>
    <d v="1985-08-10T00:00:00"/>
    <n v="37"/>
    <x v="3"/>
    <x v="1"/>
  </r>
  <r>
    <n v="420"/>
    <s v="'990005"/>
    <s v="JAYENDRA VIRJIBHAI RAIJADA"/>
    <s v="M"/>
    <x v="0"/>
    <d v="1982-07-01T00:00:00"/>
    <n v="40"/>
    <x v="3"/>
    <x v="1"/>
  </r>
  <r>
    <n v="421"/>
    <m/>
    <s v="RUSHIRAJ J RAIJADA"/>
    <s v="M"/>
    <x v="1"/>
    <d v="2013-04-26T00:00:00"/>
    <n v="10"/>
    <x v="2"/>
    <x v="1"/>
  </r>
  <r>
    <n v="422"/>
    <m/>
    <s v="KIRANBA J RAIJADA"/>
    <s v="F"/>
    <x v="2"/>
    <d v="1995-06-29T00:00:00"/>
    <n v="27"/>
    <x v="1"/>
    <x v="1"/>
  </r>
  <r>
    <n v="423"/>
    <s v="'990007"/>
    <s v="RASIKBHAI POPATBHAI SANCHALA"/>
    <s v="M"/>
    <x v="0"/>
    <d v="1976-08-30T00:00:00"/>
    <n v="46"/>
    <x v="0"/>
    <x v="1"/>
  </r>
  <r>
    <n v="424"/>
    <m/>
    <s v="BANSI R SANCHALA"/>
    <s v="F"/>
    <x v="1"/>
    <d v="2008-09-21T00:00:00"/>
    <n v="14"/>
    <x v="2"/>
    <x v="1"/>
  </r>
  <r>
    <n v="425"/>
    <m/>
    <s v="RAJ R SANCHALA"/>
    <s v="M"/>
    <x v="1"/>
    <d v="2011-12-20T00:00:00"/>
    <n v="11"/>
    <x v="2"/>
    <x v="1"/>
  </r>
  <r>
    <n v="426"/>
    <m/>
    <s v="DAKSHABEN R SANCHALA"/>
    <s v="F"/>
    <x v="2"/>
    <d v="1987-02-04T00:00:00"/>
    <n v="36"/>
    <x v="3"/>
    <x v="1"/>
  </r>
  <r>
    <n v="427"/>
    <s v="'990011"/>
    <s v="RAJESH NANJIBHAI RAVAT"/>
    <s v="M"/>
    <x v="0"/>
    <d v="1986-10-06T00:00:00"/>
    <n v="36"/>
    <x v="3"/>
    <x v="1"/>
  </r>
  <r>
    <n v="428"/>
    <m/>
    <s v="SHIVAM RAJESH RAVAT"/>
    <s v="M"/>
    <x v="1"/>
    <d v="2019-12-09T00:00:00"/>
    <n v="3"/>
    <x v="2"/>
    <x v="1"/>
  </r>
  <r>
    <n v="429"/>
    <m/>
    <s v="CHANDANIBEN R RAVAT"/>
    <s v="F"/>
    <x v="2"/>
    <d v="1995-02-08T00:00:00"/>
    <n v="28"/>
    <x v="1"/>
    <x v="1"/>
  </r>
  <r>
    <n v="430"/>
    <s v="'990013"/>
    <s v="SANTOSH RAM"/>
    <s v="M"/>
    <x v="0"/>
    <d v="1990-10-18T00:00:00"/>
    <n v="32"/>
    <x v="1"/>
    <x v="1"/>
  </r>
  <r>
    <n v="431"/>
    <m/>
    <s v="ROSHANIKUMARI"/>
    <s v="F"/>
    <x v="1"/>
    <d v="2008-08-22T00:00:00"/>
    <n v="14"/>
    <x v="2"/>
    <x v="1"/>
  </r>
  <r>
    <n v="432"/>
    <m/>
    <s v="RISHUKUMAR"/>
    <s v="M"/>
    <x v="1"/>
    <d v="2010-09-15T00:00:00"/>
    <n v="12"/>
    <x v="2"/>
    <x v="1"/>
  </r>
  <r>
    <n v="433"/>
    <m/>
    <s v="NIRU DEVI"/>
    <s v="F"/>
    <x v="2"/>
    <d v="1992-01-01T00:00:00"/>
    <n v="31"/>
    <x v="1"/>
    <x v="1"/>
  </r>
  <r>
    <n v="434"/>
    <s v="'990014"/>
    <s v="RAJESHKUMAR BHALABHAI PAGI"/>
    <s v="M"/>
    <x v="0"/>
    <d v="1990-06-01T00:00:00"/>
    <n v="32"/>
    <x v="1"/>
    <x v="1"/>
  </r>
  <r>
    <n v="435"/>
    <m/>
    <s v="MEGAL R PAGI"/>
    <s v="F"/>
    <x v="1"/>
    <d v="2016-01-26T00:00:00"/>
    <n v="7"/>
    <x v="2"/>
    <x v="1"/>
  </r>
  <r>
    <n v="436"/>
    <m/>
    <s v="JAYRAJ R PAGI"/>
    <s v="M"/>
    <x v="1"/>
    <d v="2013-05-21T00:00:00"/>
    <n v="9"/>
    <x v="2"/>
    <x v="1"/>
  </r>
  <r>
    <n v="437"/>
    <m/>
    <s v="JAYABEN R PAGI"/>
    <s v="F"/>
    <x v="2"/>
    <d v="1991-07-20T00:00:00"/>
    <n v="31"/>
    <x v="1"/>
    <x v="1"/>
  </r>
  <r>
    <n v="438"/>
    <s v="'990015"/>
    <s v="KAMLESH HASMUKHBHAI BUDDH"/>
    <s v="M"/>
    <x v="0"/>
    <d v="1967-12-17T00:00:00"/>
    <n v="55"/>
    <x v="0"/>
    <x v="1"/>
  </r>
  <r>
    <n v="439"/>
    <s v="'990018"/>
    <s v="MANSUKH BHAGVANJIBHAI RATHOD"/>
    <s v="M"/>
    <x v="0"/>
    <d v="1989-02-22T00:00:00"/>
    <n v="34"/>
    <x v="1"/>
    <x v="1"/>
  </r>
  <r>
    <n v="440"/>
    <m/>
    <s v="ANSH M RATHOD"/>
    <s v="M"/>
    <x v="1"/>
    <d v="2017-08-13T00:00:00"/>
    <n v="5"/>
    <x v="2"/>
    <x v="1"/>
  </r>
  <r>
    <n v="441"/>
    <m/>
    <s v="VANDIT M RATHOD"/>
    <s v="M"/>
    <x v="1"/>
    <d v="2015-05-20T00:00:00"/>
    <n v="7"/>
    <x v="2"/>
    <x v="1"/>
  </r>
  <r>
    <n v="442"/>
    <m/>
    <s v="RAMILABEN M RATHOD"/>
    <s v="F"/>
    <x v="2"/>
    <d v="1987-06-18T00:00:00"/>
    <n v="35"/>
    <x v="1"/>
    <x v="1"/>
  </r>
  <r>
    <n v="443"/>
    <s v="'990019"/>
    <s v="VINOD LALDEV BHANDARI"/>
    <s v="M"/>
    <x v="0"/>
    <d v="1980-03-01T00:00:00"/>
    <n v="43"/>
    <x v="3"/>
    <x v="1"/>
  </r>
  <r>
    <n v="444"/>
    <m/>
    <s v="SANJANAKUMARI BHANDARI"/>
    <s v="F"/>
    <x v="1"/>
    <d v="2012-09-13T00:00:00"/>
    <n v="10"/>
    <x v="2"/>
    <x v="1"/>
  </r>
  <r>
    <n v="445"/>
    <m/>
    <s v="SANDIP BHANDARI"/>
    <s v="M"/>
    <x v="1"/>
    <d v="2009-09-29T00:00:00"/>
    <n v="13"/>
    <x v="2"/>
    <x v="1"/>
  </r>
  <r>
    <n v="446"/>
    <m/>
    <s v="RENUDEVI V BHANDARI"/>
    <s v="F"/>
    <x v="2"/>
    <d v="1982-01-10T00:00:00"/>
    <n v="41"/>
    <x v="3"/>
    <x v="1"/>
  </r>
  <r>
    <n v="447"/>
    <s v="'990020"/>
    <s v="ASHVIN JAGABHAI PARMAR"/>
    <s v="M"/>
    <x v="0"/>
    <d v="1982-12-03T00:00:00"/>
    <n v="40"/>
    <x v="3"/>
    <x v="1"/>
  </r>
  <r>
    <n v="448"/>
    <m/>
    <s v="RUCHITA A PARMAR"/>
    <s v="F"/>
    <x v="1"/>
    <d v="2009-07-03T00:00:00"/>
    <n v="13"/>
    <x v="2"/>
    <x v="1"/>
  </r>
  <r>
    <n v="449"/>
    <m/>
    <s v="KEVAL A PARMAR"/>
    <s v="M"/>
    <x v="1"/>
    <d v="2015-10-05T00:00:00"/>
    <n v="7"/>
    <x v="2"/>
    <x v="1"/>
  </r>
  <r>
    <n v="450"/>
    <m/>
    <s v="GEETABEN A PARMAR"/>
    <s v="F"/>
    <x v="2"/>
    <d v="1985-02-19T00:00:00"/>
    <n v="38"/>
    <x v="3"/>
    <x v="1"/>
  </r>
  <r>
    <n v="451"/>
    <s v="'990023"/>
    <s v="ANILKUMAR KESHAVLAL DELVADIYA"/>
    <s v="M"/>
    <x v="0"/>
    <d v="1972-03-19T00:00:00"/>
    <n v="51"/>
    <x v="0"/>
    <x v="1"/>
  </r>
  <r>
    <n v="452"/>
    <m/>
    <s v="JAYSHRIBEN A DELVADIYA"/>
    <s v="F"/>
    <x v="2"/>
    <d v="1969-09-03T00:00:00"/>
    <n v="53"/>
    <x v="0"/>
    <x v="1"/>
  </r>
  <r>
    <n v="453"/>
    <s v="'990027"/>
    <s v="KALPESH PRABHUBHAI CHANDRA"/>
    <s v="M"/>
    <x v="0"/>
    <d v="1984-04-09T00:00:00"/>
    <n v="39"/>
    <x v="3"/>
    <x v="1"/>
  </r>
  <r>
    <n v="454"/>
    <m/>
    <s v="DHRUVIKA KALPESH CHANDRA"/>
    <s v="F"/>
    <x v="1"/>
    <d v="2007-12-10T00:00:00"/>
    <n v="15"/>
    <x v="2"/>
    <x v="1"/>
  </r>
  <r>
    <n v="455"/>
    <m/>
    <s v="MAHIR KALPESH CHANDRA"/>
    <s v="M"/>
    <x v="1"/>
    <d v="2013-01-02T00:00:00"/>
    <n v="10"/>
    <x v="2"/>
    <x v="1"/>
  </r>
  <r>
    <n v="456"/>
    <m/>
    <s v="PRIYA KALPESH CHANDRA"/>
    <s v="F"/>
    <x v="2"/>
    <d v="1988-01-11T00:00:00"/>
    <n v="35"/>
    <x v="1"/>
    <x v="1"/>
  </r>
  <r>
    <n v="457"/>
    <s v="'990032"/>
    <s v="MINESH HASMUKHLAL SHAH"/>
    <s v="M"/>
    <x v="0"/>
    <d v="1966-06-23T00:00:00"/>
    <n v="56"/>
    <x v="5"/>
    <x v="0"/>
  </r>
  <r>
    <n v="458"/>
    <m/>
    <s v="DIPTI M SHAH"/>
    <s v="F"/>
    <x v="2"/>
    <d v="1970-01-01T00:00:00"/>
    <n v="53"/>
    <x v="0"/>
    <x v="0"/>
  </r>
  <r>
    <n v="459"/>
    <s v="'990042"/>
    <s v="BHAVESH NANJIBHAI KATESHIYA"/>
    <s v="M"/>
    <x v="0"/>
    <d v="1990-07-08T00:00:00"/>
    <n v="32"/>
    <x v="1"/>
    <x v="1"/>
  </r>
  <r>
    <n v="460"/>
    <m/>
    <s v="DEVANSHI BHAVESH KATESHIYA"/>
    <s v="F"/>
    <x v="1"/>
    <d v="2018-08-02T00:00:00"/>
    <n v="4"/>
    <x v="2"/>
    <x v="1"/>
  </r>
  <r>
    <n v="461"/>
    <m/>
    <s v="NEHAL BHAVESH KATESHIYA"/>
    <s v="F"/>
    <x v="2"/>
    <d v="1996-09-19T00:00:00"/>
    <n v="26"/>
    <x v="1"/>
    <x v="1"/>
  </r>
  <r>
    <n v="462"/>
    <s v="'990044"/>
    <s v="DILIP CHANABHAI SANGHANI"/>
    <s v="M"/>
    <x v="0"/>
    <d v="1984-05-12T00:00:00"/>
    <n v="39"/>
    <x v="3"/>
    <x v="1"/>
  </r>
  <r>
    <n v="463"/>
    <m/>
    <s v="DHAIRYA DILIPBHAI SANGHANI"/>
    <s v="M"/>
    <x v="1"/>
    <d v="2010-07-25T00:00:00"/>
    <n v="12"/>
    <x v="2"/>
    <x v="1"/>
  </r>
  <r>
    <n v="464"/>
    <m/>
    <s v="SWETA DILIPBHAI SANGHANI"/>
    <s v="F"/>
    <x v="2"/>
    <d v="1986-07-24T00:00:00"/>
    <n v="36"/>
    <x v="3"/>
    <x v="1"/>
  </r>
  <r>
    <n v="465"/>
    <s v="'990045"/>
    <s v="NARAN MERIYA"/>
    <s v="M"/>
    <x v="0"/>
    <d v="1994-01-20T00:00:00"/>
    <n v="29"/>
    <x v="1"/>
    <x v="1"/>
  </r>
  <r>
    <n v="466"/>
    <m/>
    <s v="JAYABEN PARMAR"/>
    <s v="F"/>
    <x v="2"/>
    <d v="1988-12-19T00:00:00"/>
    <n v="34"/>
    <x v="1"/>
    <x v="1"/>
  </r>
  <r>
    <n v="467"/>
    <m/>
    <s v="NAVYA NARAN MERIYA"/>
    <s v="F"/>
    <x v="1"/>
    <d v="2020-07-29T00:00:00"/>
    <n v="2"/>
    <x v="2"/>
    <x v="1"/>
  </r>
  <r>
    <n v="468"/>
    <m/>
    <s v="JIYANSHI NARAN MERIYA"/>
    <s v="F"/>
    <x v="1"/>
    <d v="2021-08-20T00:00:00"/>
    <n v="1"/>
    <x v="2"/>
    <x v="1"/>
  </r>
  <r>
    <n v="469"/>
    <s v="'990047"/>
    <s v="CHIRAG LATHIGARA"/>
    <s v="M"/>
    <x v="0"/>
    <d v="1994-09-20T00:00:00"/>
    <n v="28"/>
    <x v="1"/>
    <x v="1"/>
  </r>
  <r>
    <n v="470"/>
    <s v="'990049"/>
    <s v="RAVIRAJ RAVAL"/>
    <s v="M"/>
    <x v="0"/>
    <d v="1995-10-25T00:00:00"/>
    <n v="27"/>
    <x v="1"/>
    <x v="1"/>
  </r>
  <r>
    <n v="471"/>
    <s v="'990060"/>
    <s v="DHARMESH MARU"/>
    <s v="M"/>
    <x v="0"/>
    <d v="1992-10-04T00:00:00"/>
    <n v="30"/>
    <x v="1"/>
    <x v="1"/>
  </r>
  <r>
    <n v="472"/>
    <m/>
    <s v="GALORIYA BINA"/>
    <s v="F"/>
    <x v="2"/>
    <d v="1998-02-05T00:00:00"/>
    <n v="25"/>
    <x v="1"/>
    <x v="1"/>
  </r>
  <r>
    <n v="473"/>
    <s v="'990068"/>
    <s v="PANDURANG PATIL"/>
    <s v="M"/>
    <x v="0"/>
    <d v="1981-09-28T00:00:00"/>
    <n v="41"/>
    <x v="3"/>
    <x v="1"/>
  </r>
  <r>
    <n v="474"/>
    <m/>
    <s v="ROHAN PATIL"/>
    <s v="M"/>
    <x v="1"/>
    <d v="2017-10-20T00:00:00"/>
    <n v="5"/>
    <x v="2"/>
    <x v="1"/>
  </r>
  <r>
    <n v="475"/>
    <m/>
    <s v="SHREYANSH PATIL"/>
    <s v="M"/>
    <x v="1"/>
    <d v="2008-12-23T00:00:00"/>
    <n v="14"/>
    <x v="2"/>
    <x v="1"/>
  </r>
  <r>
    <n v="476"/>
    <m/>
    <s v="BHARATI PATIL"/>
    <s v="F"/>
    <x v="2"/>
    <d v="1986-02-01T00:00:00"/>
    <n v="37"/>
    <x v="3"/>
    <x v="1"/>
  </r>
  <r>
    <n v="477"/>
    <s v="'990069"/>
    <s v="SHARAD JADAV"/>
    <s v="M"/>
    <x v="0"/>
    <d v="1994-05-05T00:00:00"/>
    <n v="29"/>
    <x v="1"/>
    <x v="1"/>
  </r>
  <r>
    <n v="478"/>
    <m/>
    <s v="MRS. VIJIYA MAKVANA"/>
    <s v="F"/>
    <x v="2"/>
    <s v="16/04/1994"/>
    <n v="29"/>
    <x v="1"/>
    <x v="1"/>
  </r>
  <r>
    <n v="479"/>
    <s v="'990070"/>
    <s v="JAYDEEP GANGAJALIYA"/>
    <s v="M"/>
    <x v="0"/>
    <d v="2000-02-05T00:00:00"/>
    <n v="23"/>
    <x v="1"/>
    <x v="1"/>
  </r>
  <r>
    <n v="480"/>
    <m/>
    <s v="GONDALIYA NISHA"/>
    <s v="F"/>
    <x v="2"/>
    <d v="2001-01-19T00:00:00"/>
    <n v="22"/>
    <x v="1"/>
    <x v="1"/>
  </r>
  <r>
    <n v="481"/>
    <s v="'990073"/>
    <s v="DURGESH TIWARI"/>
    <s v="M"/>
    <x v="0"/>
    <d v="1998-08-08T00:00:00"/>
    <n v="24"/>
    <x v="1"/>
    <x v="1"/>
  </r>
  <r>
    <n v="482"/>
    <m/>
    <s v="ASTHA MISHRA"/>
    <s v="F"/>
    <x v="2"/>
    <d v="2001-07-15T00:00:00"/>
    <n v="21"/>
    <x v="1"/>
    <x v="1"/>
  </r>
  <r>
    <n v="483"/>
    <s v="'990076"/>
    <s v="AVINASH SHELKE"/>
    <s v="M"/>
    <x v="0"/>
    <d v="1986-06-12T00:00:00"/>
    <n v="36"/>
    <x v="3"/>
    <x v="1"/>
  </r>
  <r>
    <n v="484"/>
    <m/>
    <s v="RAJVEER SHELKE"/>
    <s v="M"/>
    <x v="1"/>
    <d v="2018-08-05T00:00:00"/>
    <n v="4"/>
    <x v="2"/>
    <x v="1"/>
  </r>
  <r>
    <n v="485"/>
    <m/>
    <s v="RUDRA SHELKE"/>
    <s v="M"/>
    <x v="1"/>
    <d v="2015-02-15T00:00:00"/>
    <n v="8"/>
    <x v="2"/>
    <x v="1"/>
  </r>
  <r>
    <n v="486"/>
    <m/>
    <s v="KOMAL SHELKE"/>
    <s v="F"/>
    <x v="2"/>
    <d v="1988-09-28T00:00:00"/>
    <n v="34"/>
    <x v="1"/>
    <x v="1"/>
  </r>
  <r>
    <n v="487"/>
    <s v="'990080"/>
    <s v="JAYESH TATMIYA"/>
    <s v="M"/>
    <x v="0"/>
    <d v="1989-12-04T00:00:00"/>
    <n v="33"/>
    <x v="1"/>
    <x v="1"/>
  </r>
  <r>
    <n v="488"/>
    <m/>
    <s v="SEEMABEN JAYESH TATMIYA"/>
    <s v="F"/>
    <x v="2"/>
    <d v="1987-08-10T00:00:00"/>
    <n v="35"/>
    <x v="1"/>
    <x v="1"/>
  </r>
  <r>
    <n v="489"/>
    <s v="'990081"/>
    <s v="HIREN DASANI"/>
    <s v="M"/>
    <x v="0"/>
    <d v="1992-01-01T00:00:00"/>
    <n v="31"/>
    <x v="1"/>
    <x v="1"/>
  </r>
  <r>
    <n v="490"/>
    <m/>
    <s v="NEHAL DASANI"/>
    <s v="F"/>
    <x v="1"/>
    <d v="2019-05-20T00:00:00"/>
    <n v="3"/>
    <x v="2"/>
    <x v="1"/>
  </r>
  <r>
    <n v="491"/>
    <m/>
    <s v="KEVAL DASANI"/>
    <s v="M"/>
    <x v="1"/>
    <d v="2012-08-03T00:00:00"/>
    <n v="10"/>
    <x v="2"/>
    <x v="1"/>
  </r>
  <r>
    <n v="492"/>
    <m/>
    <s v="RAKSHABEN DASANI"/>
    <s v="F"/>
    <x v="2"/>
    <d v="1992-12-31T00:00:00"/>
    <n v="30"/>
    <x v="1"/>
    <x v="1"/>
  </r>
  <r>
    <n v="493"/>
    <s v="'990083"/>
    <s v="AJAY CHAUHAN"/>
    <s v="M"/>
    <x v="0"/>
    <d v="1993-06-01T00:00:00"/>
    <n v="29"/>
    <x v="1"/>
    <x v="1"/>
  </r>
  <r>
    <n v="494"/>
    <m/>
    <s v="MS. SAROJ CHAUHAN"/>
    <s v="F"/>
    <x v="2"/>
    <d v="1992-08-13T00:00:00"/>
    <n v="30"/>
    <x v="1"/>
    <x v="1"/>
  </r>
  <r>
    <n v="495"/>
    <s v="'990093"/>
    <s v="GOVARDHAN PATEL"/>
    <s v="M"/>
    <x v="0"/>
    <d v="1998-01-01T00:00:00"/>
    <n v="25"/>
    <x v="1"/>
    <x v="1"/>
  </r>
  <r>
    <n v="496"/>
    <m/>
    <s v="SONAM KACHHI"/>
    <s v="F"/>
    <x v="2"/>
    <d v="2003-05-08T00:00:00"/>
    <n v="20"/>
    <x v="1"/>
    <x v="1"/>
  </r>
  <r>
    <n v="497"/>
    <s v="'990095"/>
    <s v="MAULIK VYAS"/>
    <s v="M"/>
    <x v="0"/>
    <d v="1994-10-03T00:00:00"/>
    <n v="28"/>
    <x v="1"/>
    <x v="1"/>
  </r>
  <r>
    <n v="498"/>
    <s v="'990096"/>
    <s v="SAGAR DHOKIYA"/>
    <s v="M"/>
    <x v="0"/>
    <d v="1989-06-27T00:00:00"/>
    <n v="33"/>
    <x v="1"/>
    <x v="1"/>
  </r>
  <r>
    <n v="499"/>
    <m/>
    <s v="ARATI S DHOKIYA"/>
    <s v="F"/>
    <x v="2"/>
    <d v="1995-01-01T00:00:00"/>
    <n v="28"/>
    <x v="1"/>
    <x v="1"/>
  </r>
  <r>
    <n v="500"/>
    <m/>
    <s v="JENISHA SAGAR DHOKIYA"/>
    <s v="F"/>
    <x v="1"/>
    <d v="2022-02-01T00:00:00"/>
    <n v="1"/>
    <x v="2"/>
    <x v="1"/>
  </r>
  <r>
    <n v="501"/>
    <n v="990105"/>
    <s v="AGHEDA TUSHAR VASANTBHAI"/>
    <s v="M"/>
    <x v="0"/>
    <d v="1998-07-31T00:00:00"/>
    <n v="24"/>
    <x v="1"/>
    <x v="1"/>
  </r>
  <r>
    <n v="502"/>
    <s v="'990106"/>
    <s v="NIMISH SOLANKI"/>
    <s v="M"/>
    <x v="0"/>
    <d v="1994-12-02T00:00:00"/>
    <n v="28"/>
    <x v="1"/>
    <x v="1"/>
  </r>
  <r>
    <n v="503"/>
    <m/>
    <s v="KIRAN SOLANKI"/>
    <s v="F"/>
    <x v="2"/>
    <d v="1992-11-13T00:00:00"/>
    <n v="30"/>
    <x v="1"/>
    <x v="1"/>
  </r>
  <r>
    <n v="504"/>
    <s v="'990108"/>
    <s v="MANISHA BEN PATEL"/>
    <s v="M"/>
    <x v="0"/>
    <d v="1976-06-25T00:00:00"/>
    <n v="46"/>
    <x v="0"/>
    <x v="1"/>
  </r>
  <r>
    <n v="505"/>
    <m/>
    <s v="MANISH BHAI PATEL"/>
    <s v="F"/>
    <x v="2"/>
    <d v="1973-06-07T00:00:00"/>
    <n v="49"/>
    <x v="0"/>
    <x v="1"/>
  </r>
  <r>
    <n v="506"/>
    <m/>
    <s v="HETA BEN PATEL"/>
    <s v="F"/>
    <x v="1"/>
    <d v="2001-04-30T00:00:00"/>
    <n v="22"/>
    <x v="1"/>
    <x v="1"/>
  </r>
  <r>
    <n v="507"/>
    <m/>
    <s v="ABHI PATEL"/>
    <s v="M"/>
    <x v="1"/>
    <d v="2005-05-09T00:00:00"/>
    <n v="18"/>
    <x v="2"/>
    <x v="1"/>
  </r>
  <r>
    <n v="508"/>
    <s v="'990107"/>
    <s v="KRUNAL SURESHKUMAR PATEL"/>
    <s v="M"/>
    <x v="0"/>
    <d v="1980-12-22T00:00:00"/>
    <n v="42"/>
    <x v="3"/>
    <x v="1"/>
  </r>
  <r>
    <n v="509"/>
    <m/>
    <s v="RINU KRUNAL PATEL"/>
    <s v="F"/>
    <x v="2"/>
    <d v="1980-09-14T00:00:00"/>
    <n v="42"/>
    <x v="3"/>
    <x v="1"/>
  </r>
  <r>
    <n v="510"/>
    <m/>
    <s v="JAINIL KRUNAL PATEL"/>
    <s v="M"/>
    <x v="1"/>
    <d v="2008-06-21T00:00:00"/>
    <n v="14"/>
    <x v="2"/>
    <x v="1"/>
  </r>
  <r>
    <n v="511"/>
    <s v="'990111"/>
    <s v="NOYADA KHERMAMAD"/>
    <s v="M"/>
    <x v="0"/>
    <d v="1981-01-01T00:00:00"/>
    <n v="42"/>
    <x v="3"/>
    <x v="1"/>
  </r>
  <r>
    <n v="512"/>
    <m/>
    <s v="NOYADA RESHMA KHERMAMAD"/>
    <s v="F"/>
    <x v="2"/>
    <d v="1983-01-01T00:00:00"/>
    <n v="40"/>
    <x v="3"/>
    <x v="1"/>
  </r>
  <r>
    <n v="513"/>
    <m/>
    <s v="NOYADA AYAN KHERMAMAD"/>
    <s v="M"/>
    <x v="1"/>
    <d v="2004-06-24T00:00:00"/>
    <n v="18"/>
    <x v="2"/>
    <x v="1"/>
  </r>
  <r>
    <n v="514"/>
    <m/>
    <s v="NOYADA AKSHA KHERMAMAD"/>
    <s v="F"/>
    <x v="1"/>
    <d v="2002-10-29T00:00:00"/>
    <n v="20"/>
    <x v="1"/>
    <x v="1"/>
  </r>
  <r>
    <n v="515"/>
    <s v="'990112"/>
    <s v="VINAY KUMAR DUBEY"/>
    <s v="M"/>
    <x v="0"/>
    <d v="1991-08-03T00:00:00"/>
    <n v="31"/>
    <x v="1"/>
    <x v="1"/>
  </r>
  <r>
    <n v="516"/>
    <m/>
    <s v="ANJU PANDEY"/>
    <s v="F"/>
    <x v="2"/>
    <d v="1998-01-01T00:00:00"/>
    <n v="25"/>
    <x v="1"/>
    <x v="1"/>
  </r>
  <r>
    <n v="517"/>
    <m/>
    <s v="AANYA DUBEY"/>
    <s v="F"/>
    <x v="1"/>
    <d v="2022-06-20T00:00:00"/>
    <n v="0"/>
    <x v="2"/>
    <x v="1"/>
  </r>
  <r>
    <n v="518"/>
    <s v="'990113"/>
    <s v="BHARTI MANEK"/>
    <s v="F"/>
    <x v="0"/>
    <d v="1995-09-05T00:00:00"/>
    <n v="27"/>
    <x v="1"/>
    <x v="1"/>
  </r>
  <r>
    <n v="519"/>
    <s v="'990114"/>
    <s v="BHARAT KASATIYA"/>
    <s v="M"/>
    <x v="0"/>
    <d v="1999-03-01T00:00:00"/>
    <n v="24"/>
    <x v="1"/>
    <x v="1"/>
  </r>
  <r>
    <n v="520"/>
    <m/>
    <s v="JASHU KASATIYA"/>
    <s v="F"/>
    <x v="2"/>
    <d v="2002-08-20T00:00:00"/>
    <n v="20"/>
    <x v="1"/>
    <x v="1"/>
  </r>
  <r>
    <n v="521"/>
    <s v="990116"/>
    <s v="ANUJ RATHORE"/>
    <s v="M"/>
    <x v="0"/>
    <d v="1994-02-25T00:00:00"/>
    <n v="29"/>
    <x v="1"/>
    <x v="1"/>
  </r>
  <r>
    <n v="522"/>
    <s v="990118"/>
    <s v="ASHWIN KARAVADARA"/>
    <s v="M"/>
    <x v="0"/>
    <s v="14/11/1986"/>
    <n v="36"/>
    <x v="3"/>
    <x v="1"/>
  </r>
  <r>
    <n v="523"/>
    <m/>
    <s v="SONAL ASHWINBHAI KARAVADARA"/>
    <s v="F"/>
    <x v="2"/>
    <s v="19/09/1994"/>
    <n v="28"/>
    <x v="1"/>
    <x v="1"/>
  </r>
  <r>
    <n v="524"/>
    <m/>
    <s v="YASH ASHWINBHAI KARAVADARA"/>
    <s v="M"/>
    <x v="1"/>
    <s v="20/03/2017"/>
    <n v="6"/>
    <x v="2"/>
    <x v="1"/>
  </r>
  <r>
    <n v="525"/>
    <m/>
    <s v="DHRUV ASHWINBHAI KARAVADARA"/>
    <s v="M"/>
    <x v="1"/>
    <s v="29/11/2019"/>
    <n v="3"/>
    <x v="2"/>
    <x v="1"/>
  </r>
  <r>
    <n v="526"/>
    <s v="990119"/>
    <s v="GAGLIYA MOHAN"/>
    <s v="M"/>
    <x v="0"/>
    <s v="21/08/1988"/>
    <n v="34"/>
    <x v="1"/>
    <x v="1"/>
  </r>
  <r>
    <n v="527"/>
    <m/>
    <s v="DAXABEN GAGALIYA"/>
    <s v="F"/>
    <x v="2"/>
    <s v="25/07/1997"/>
    <n v="25"/>
    <x v="1"/>
    <x v="1"/>
  </r>
  <r>
    <n v="528"/>
    <s v="990120"/>
    <s v="BHAGYESHPURI GUSAI"/>
    <s v="M"/>
    <x v="0"/>
    <d v="1997-04-27T00:00:00"/>
    <n v="26"/>
    <x v="1"/>
    <x v="1"/>
  </r>
  <r>
    <n v="529"/>
    <s v="990123"/>
    <s v="KARENA DIPAK"/>
    <s v="M"/>
    <x v="0"/>
    <d v="1996-10-24T00:00:00"/>
    <n v="26"/>
    <x v="1"/>
    <x v="1"/>
  </r>
  <r>
    <n v="530"/>
    <s v="990124"/>
    <s v="GOHEL VISHAL GORDHANBHAI"/>
    <s v="M"/>
    <x v="0"/>
    <d v="1994-09-26T00:00:00"/>
    <n v="28"/>
    <x v="1"/>
    <x v="1"/>
  </r>
  <r>
    <n v="531"/>
    <s v="99125"/>
    <s v="JAYKISHAN KAMADIYA"/>
    <s v="M"/>
    <x v="0"/>
    <d v="1993-10-24T00:00:00"/>
    <n v="29"/>
    <x v="1"/>
    <x v="1"/>
  </r>
  <r>
    <n v="532"/>
    <m/>
    <s v="TANK HIRALBEN"/>
    <s v="F"/>
    <x v="2"/>
    <d v="1993-06-22T00:00:00"/>
    <n v="29"/>
    <x v="1"/>
    <x v="1"/>
  </r>
  <r>
    <n v="533"/>
    <s v="99126"/>
    <s v="NILESH MADHUKAR TALOKAR"/>
    <s v="M"/>
    <x v="0"/>
    <d v="1975-09-21T00:00:00"/>
    <n v="47"/>
    <x v="0"/>
    <x v="1"/>
  </r>
  <r>
    <n v="534"/>
    <m/>
    <s v="SEEMA NILESH TALOKAR"/>
    <s v="F"/>
    <x v="2"/>
    <d v="1978-12-07T00:00:00"/>
    <n v="44"/>
    <x v="3"/>
    <x v="1"/>
  </r>
  <r>
    <n v="535"/>
    <m/>
    <s v="MITRA NILESH TALOKAR"/>
    <s v="F"/>
    <x v="1"/>
    <d v="2009-02-10T00:00:00"/>
    <n v="14"/>
    <x v="2"/>
    <x v="1"/>
  </r>
  <r>
    <n v="536"/>
    <m/>
    <s v="BHINI NILESH TALOKAR"/>
    <s v="F"/>
    <x v="1"/>
    <d v="2016-02-05T00:00:00"/>
    <n v="7"/>
    <x v="2"/>
    <x v="1"/>
  </r>
  <r>
    <n v="537"/>
    <s v="99127"/>
    <s v="VADOLIA DARSHAK"/>
    <s v="M"/>
    <x v="0"/>
    <d v="1982-11-27T00:00:00"/>
    <n v="40"/>
    <x v="3"/>
    <x v="1"/>
  </r>
  <r>
    <n v="538"/>
    <m/>
    <s v="VADOLIYA RINABEN"/>
    <s v="F"/>
    <x v="2"/>
    <d v="1990-03-21T00:00:00"/>
    <n v="33"/>
    <x v="1"/>
    <x v="1"/>
  </r>
  <r>
    <n v="539"/>
    <m/>
    <s v="VADOLIYA KRITGHA"/>
    <s v="M"/>
    <x v="1"/>
    <d v="2013-06-10T00:00:00"/>
    <n v="9"/>
    <x v="2"/>
    <x v="1"/>
  </r>
  <r>
    <n v="540"/>
    <m/>
    <s v="VADOLIYA PRIYANSHI DARSHAK"/>
    <s v="F"/>
    <x v="1"/>
    <d v="2016-07-10T00:00:00"/>
    <n v="6"/>
    <x v="2"/>
    <x v="1"/>
  </r>
  <r>
    <n v="541"/>
    <s v="99128"/>
    <s v="CHAVDA PIYUSH"/>
    <s v="M"/>
    <x v="0"/>
    <d v="1982-05-31T00:00:00"/>
    <n v="40"/>
    <x v="3"/>
    <x v="1"/>
  </r>
  <r>
    <n v="542"/>
    <m/>
    <s v="CHAVDA DAXABEN"/>
    <s v="F"/>
    <x v="2"/>
    <d v="1984-07-28T00:00:00"/>
    <n v="38"/>
    <x v="3"/>
    <x v="1"/>
  </r>
  <r>
    <n v="543"/>
    <m/>
    <s v="DAMINI CHAVDA"/>
    <s v="F"/>
    <x v="1"/>
    <d v="2005-04-09T00:00:00"/>
    <n v="18"/>
    <x v="2"/>
    <x v="1"/>
  </r>
  <r>
    <n v="544"/>
    <m/>
    <s v="SNEHA CHAVDA"/>
    <s v="F"/>
    <x v="1"/>
    <d v="2007-10-22T00:00:00"/>
    <n v="15"/>
    <x v="2"/>
    <x v="1"/>
  </r>
  <r>
    <n v="545"/>
    <s v="99129"/>
    <s v="RAJANI RAHUL"/>
    <s v="M"/>
    <x v="0"/>
    <d v="1998-12-16T00:00:00"/>
    <n v="2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EC653-B3F8-49D7-81C4-79514F5108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4" firstHeaderRow="1" firstDataRow="2" firstDataCol="1"/>
  <pivotFields count="9">
    <pivotField showAll="0"/>
    <pivotField showAll="0"/>
    <pivotField showAll="0"/>
    <pivotField showAll="0"/>
    <pivotField axis="axisRow" showAll="0" sortType="descending">
      <items count="9">
        <item m="1" x="4"/>
        <item m="1" x="7"/>
        <item x="0"/>
        <item m="1" x="5"/>
        <item m="1" x="6"/>
        <item x="2"/>
        <item m="1" x="3"/>
        <item x="1"/>
        <item t="default"/>
      </items>
      <autoSortScope>
        <pivotArea dataOnly="0" outline="0" fieldPosition="0">
          <references count="1">
            <reference field="4294967294" count="1" selected="0">
              <x v="0"/>
            </reference>
          </references>
        </pivotArea>
      </autoSortScope>
    </pivotField>
    <pivotField showAll="0"/>
    <pivotField dataField="1" showAll="0"/>
    <pivotField axis="axisCol" showAll="0">
      <items count="7">
        <item x="2"/>
        <item x="1"/>
        <item x="3"/>
        <item x="0"/>
        <item x="5"/>
        <item x="4"/>
        <item t="default"/>
      </items>
    </pivotField>
    <pivotField axis="axisRow" showAll="0">
      <items count="4">
        <item m="1" x="2"/>
        <item x="1"/>
        <item x="0"/>
        <item t="default"/>
      </items>
    </pivotField>
  </pivotFields>
  <rowFields count="2">
    <field x="4"/>
    <field x="8"/>
  </rowFields>
  <rowItems count="10">
    <i>
      <x v="2"/>
    </i>
    <i r="1">
      <x v="1"/>
    </i>
    <i r="1">
      <x v="2"/>
    </i>
    <i>
      <x v="7"/>
    </i>
    <i r="1">
      <x v="1"/>
    </i>
    <i r="1">
      <x v="2"/>
    </i>
    <i>
      <x v="5"/>
    </i>
    <i r="1">
      <x v="1"/>
    </i>
    <i r="1">
      <x v="2"/>
    </i>
    <i t="grand">
      <x/>
    </i>
  </rowItems>
  <colFields count="1">
    <field x="7"/>
  </colFields>
  <colItems count="7">
    <i>
      <x/>
    </i>
    <i>
      <x v="1"/>
    </i>
    <i>
      <x v="2"/>
    </i>
    <i>
      <x v="3"/>
    </i>
    <i>
      <x v="4"/>
    </i>
    <i>
      <x v="5"/>
    </i>
    <i t="grand">
      <x/>
    </i>
  </colItems>
  <dataFields count="1">
    <dataField name="Count of Age" fld="6"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CA771-6A35-4CCF-BF7A-143712DED46F}" name="Table1" displayName="Table1" ref="A1:I546" totalsRowShown="0" headerRowBorderDxfId="15" tableBorderDxfId="14">
  <autoFilter ref="A1:I546" xr:uid="{4FFCA771-6A35-4CCF-BF7A-143712DED46F}"/>
  <tableColumns count="9">
    <tableColumn id="1" xr3:uid="{D90CC3CB-E7AA-45A9-946D-D0F80BC3665C}" name="Sr.No" dataDxfId="13"/>
    <tableColumn id="2" xr3:uid="{C69957AA-A382-4F0C-956F-F5CA43609136}" name="Employee No" dataDxfId="12"/>
    <tableColumn id="3" xr3:uid="{37263716-F225-4E1E-A033-35B2C26DAA6B}" name="Name of the Employee / Dependent" dataDxfId="11"/>
    <tableColumn id="4" xr3:uid="{B39D7DB7-5739-45B5-B972-55F1631B3DF4}" name="Sex" dataDxfId="10"/>
    <tableColumn id="5" xr3:uid="{51358418-B50E-4630-9945-BE24B820B175}" name="Relationship" dataDxfId="9"/>
    <tableColumn id="6" xr3:uid="{39585D1B-9B68-460A-8DAC-31EE9BD6D13C}" name="Date of birth" dataDxfId="8"/>
    <tableColumn id="9" xr3:uid="{99D0BA36-1F27-4CA2-91E1-854434BE8FE6}" name="Age" dataDxfId="7">
      <calculatedColumnFormula>DATEDIF(Table1[[#This Row],[Date of birth]],TODAY(),"Y")</calculatedColumnFormula>
    </tableColumn>
    <tableColumn id="10" xr3:uid="{C231BCB0-BC93-4589-8A62-2AA3030FF76B}" name="Age Band" dataDxfId="6">
      <calculatedColumnFormula>IF(AND(G2&gt;=0,G2&lt;=18),"0-18",IF(AND(G2&gt;18,G2&lt;=35),"19-35",IF(AND(G2&gt;35,G2&lt;=45),"36-45",IF(AND(G2&gt;45,G2&lt;=55),"46-55",IF(AND(G2&gt;55,G2&lt;=65),"56-65",IF(AND(G2&gt;65,G2&lt;=75),"66-75",IF(AND(G2&gt;75),"Above 75",FALSE)))))))</calculatedColumnFormula>
    </tableColumn>
    <tableColumn id="8" xr3:uid="{E4DAC448-712A-4E83-9D65-ADD7D9D6D1A9}" name="Sum Insured" dataDxfId="5" dataCellStyle="Comma"/>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F60"/>
  <sheetViews>
    <sheetView tabSelected="1" zoomScale="90" zoomScaleNormal="90" workbookViewId="0">
      <selection activeCell="B53" sqref="B53:C53"/>
    </sheetView>
  </sheetViews>
  <sheetFormatPr defaultColWidth="8.81640625" defaultRowHeight="15" customHeight="1" x14ac:dyDescent="0.35"/>
  <cols>
    <col min="1" max="1" width="61.81640625" style="1" customWidth="1"/>
    <col min="2" max="2" width="51.7265625" style="2" customWidth="1"/>
    <col min="3" max="3" width="44.54296875" customWidth="1"/>
    <col min="4" max="4" width="43.1796875" customWidth="1"/>
    <col min="6" max="6" width="10" bestFit="1" customWidth="1"/>
  </cols>
  <sheetData>
    <row r="1" spans="1:6" ht="46.15" customHeight="1" thickBot="1" x14ac:dyDescent="0.4">
      <c r="A1" s="101"/>
      <c r="B1" s="102"/>
      <c r="C1" s="103"/>
    </row>
    <row r="2" spans="1:6" ht="26.5" thickBot="1" x14ac:dyDescent="0.4">
      <c r="A2" s="6" t="s">
        <v>13</v>
      </c>
      <c r="B2" s="110" t="s">
        <v>51</v>
      </c>
      <c r="C2" s="111"/>
    </row>
    <row r="3" spans="1:6" thickBot="1" x14ac:dyDescent="0.4">
      <c r="A3" s="4" t="s">
        <v>0</v>
      </c>
      <c r="B3" s="112" t="s">
        <v>183</v>
      </c>
      <c r="C3" s="113"/>
    </row>
    <row r="4" spans="1:6" ht="53" customHeight="1" x14ac:dyDescent="0.35">
      <c r="A4" s="52" t="s">
        <v>156</v>
      </c>
      <c r="B4" s="117" t="s">
        <v>184</v>
      </c>
      <c r="C4" s="118"/>
    </row>
    <row r="5" spans="1:6" ht="14.5" x14ac:dyDescent="0.35">
      <c r="A5" s="3" t="s">
        <v>1</v>
      </c>
      <c r="B5" s="114" t="s">
        <v>14</v>
      </c>
      <c r="C5" s="115"/>
    </row>
    <row r="6" spans="1:6" ht="14.5" x14ac:dyDescent="0.35">
      <c r="A6" s="3" t="s">
        <v>15</v>
      </c>
      <c r="B6" s="106" t="s">
        <v>185</v>
      </c>
      <c r="C6" s="107"/>
    </row>
    <row r="7" spans="1:6" ht="14.5" x14ac:dyDescent="0.35">
      <c r="A7" s="3" t="s">
        <v>2</v>
      </c>
      <c r="B7" s="104">
        <v>44722</v>
      </c>
      <c r="C7" s="105"/>
      <c r="D7" s="59"/>
    </row>
    <row r="8" spans="1:6" ht="14.5" x14ac:dyDescent="0.35">
      <c r="A8" s="3" t="s">
        <v>3</v>
      </c>
      <c r="B8" s="104">
        <f>B7+364</f>
        <v>45086</v>
      </c>
      <c r="C8" s="105"/>
      <c r="D8" s="59"/>
      <c r="F8" s="32"/>
    </row>
    <row r="9" spans="1:6" ht="14.5" x14ac:dyDescent="0.35">
      <c r="A9" s="3" t="s">
        <v>28</v>
      </c>
      <c r="B9" s="106">
        <f>+B8-B7+1</f>
        <v>365</v>
      </c>
      <c r="C9" s="107"/>
      <c r="D9" s="59"/>
    </row>
    <row r="10" spans="1:6" ht="14.5" x14ac:dyDescent="0.35">
      <c r="A10" s="3" t="s">
        <v>16</v>
      </c>
      <c r="B10" s="106" t="s">
        <v>186</v>
      </c>
      <c r="C10" s="107"/>
      <c r="D10" s="59"/>
    </row>
    <row r="11" spans="1:6" ht="14.5" x14ac:dyDescent="0.35">
      <c r="A11" s="3" t="s">
        <v>17</v>
      </c>
      <c r="B11" s="106" t="s">
        <v>187</v>
      </c>
      <c r="C11" s="107"/>
      <c r="D11" s="59"/>
    </row>
    <row r="12" spans="1:6" ht="14.5" x14ac:dyDescent="0.35">
      <c r="A12" s="5" t="s">
        <v>18</v>
      </c>
      <c r="B12" s="108">
        <v>860000</v>
      </c>
      <c r="C12" s="109"/>
      <c r="D12" s="59"/>
    </row>
    <row r="13" spans="1:6" ht="14.5" x14ac:dyDescent="0.35">
      <c r="A13" s="5" t="s">
        <v>19</v>
      </c>
      <c r="B13" s="108">
        <v>0</v>
      </c>
      <c r="C13" s="109"/>
    </row>
    <row r="14" spans="1:6" ht="14.5" x14ac:dyDescent="0.35">
      <c r="A14" s="5" t="s">
        <v>20</v>
      </c>
      <c r="B14" s="108">
        <f>B13+B12</f>
        <v>860000</v>
      </c>
      <c r="C14" s="109"/>
    </row>
    <row r="15" spans="1:6" ht="14.5" x14ac:dyDescent="0.35">
      <c r="A15" s="5" t="s">
        <v>25</v>
      </c>
      <c r="B15" s="104">
        <v>45057</v>
      </c>
      <c r="C15" s="105"/>
    </row>
    <row r="16" spans="1:6" ht="14.5" x14ac:dyDescent="0.35">
      <c r="A16" s="3" t="s">
        <v>23</v>
      </c>
      <c r="B16" s="106">
        <f>+B15-B7</f>
        <v>335</v>
      </c>
      <c r="C16" s="107"/>
    </row>
    <row r="17" spans="1:3" ht="14.5" x14ac:dyDescent="0.35">
      <c r="A17" s="3" t="s">
        <v>65</v>
      </c>
      <c r="B17" s="108">
        <v>1285246</v>
      </c>
      <c r="C17" s="109"/>
    </row>
    <row r="18" spans="1:3" ht="14.5" x14ac:dyDescent="0.35">
      <c r="A18" s="3" t="s">
        <v>64</v>
      </c>
      <c r="B18" s="108">
        <v>42686</v>
      </c>
      <c r="C18" s="109"/>
    </row>
    <row r="19" spans="1:3" ht="14.5" x14ac:dyDescent="0.35">
      <c r="A19" s="3" t="s">
        <v>27</v>
      </c>
      <c r="B19" s="108">
        <f>+B17+B18</f>
        <v>1327932</v>
      </c>
      <c r="C19" s="109"/>
    </row>
    <row r="20" spans="1:3" ht="14.5" x14ac:dyDescent="0.35">
      <c r="A20" s="3" t="s">
        <v>63</v>
      </c>
      <c r="B20" s="119">
        <f>B19/B14</f>
        <v>1.544106976744186</v>
      </c>
      <c r="C20" s="120"/>
    </row>
    <row r="21" spans="1:3" ht="14.5" x14ac:dyDescent="0.35">
      <c r="A21" s="3" t="s">
        <v>26</v>
      </c>
      <c r="B21" s="108">
        <f>+B19*B9/B16</f>
        <v>1446851.2835820895</v>
      </c>
      <c r="C21" s="109"/>
    </row>
    <row r="22" spans="1:3" thickBot="1" x14ac:dyDescent="0.4">
      <c r="A22" s="5" t="s">
        <v>24</v>
      </c>
      <c r="B22" s="121">
        <f>+B21/B14</f>
        <v>1.6823852134675459</v>
      </c>
      <c r="C22" s="122"/>
    </row>
    <row r="23" spans="1:3" thickBot="1" x14ac:dyDescent="0.4">
      <c r="A23" s="8" t="s">
        <v>7</v>
      </c>
      <c r="B23" s="58" t="s">
        <v>31</v>
      </c>
      <c r="C23" s="19" t="s">
        <v>161</v>
      </c>
    </row>
    <row r="24" spans="1:3" ht="14.5" x14ac:dyDescent="0.35">
      <c r="A24" s="7" t="s">
        <v>8</v>
      </c>
      <c r="B24" s="55">
        <v>178</v>
      </c>
      <c r="C24" s="55">
        <v>208</v>
      </c>
    </row>
    <row r="25" spans="1:3" ht="14.5" x14ac:dyDescent="0.35">
      <c r="A25" s="3" t="s">
        <v>9</v>
      </c>
      <c r="B25" s="56">
        <v>290</v>
      </c>
      <c r="C25" s="56">
        <v>337</v>
      </c>
    </row>
    <row r="26" spans="1:3" thickBot="1" x14ac:dyDescent="0.4">
      <c r="A26" s="3" t="s">
        <v>10</v>
      </c>
      <c r="B26" s="57">
        <f>SUM(B24:B25)</f>
        <v>468</v>
      </c>
      <c r="C26" s="57">
        <f>SUM(C24:C25)</f>
        <v>545</v>
      </c>
    </row>
    <row r="27" spans="1:3" thickBot="1" x14ac:dyDescent="0.4">
      <c r="A27" s="5" t="s">
        <v>11</v>
      </c>
      <c r="B27" s="123">
        <f>(C26-B26)/B26</f>
        <v>0.16452991452991453</v>
      </c>
      <c r="C27" s="124"/>
    </row>
    <row r="28" spans="1:3" ht="16" thickBot="1" x14ac:dyDescent="0.4">
      <c r="A28" s="125" t="s">
        <v>4</v>
      </c>
      <c r="B28" s="126"/>
      <c r="C28" s="127"/>
    </row>
    <row r="29" spans="1:3" ht="14.5" x14ac:dyDescent="0.35">
      <c r="A29" s="63" t="s">
        <v>29</v>
      </c>
      <c r="B29" s="129" t="s">
        <v>155</v>
      </c>
      <c r="C29" s="130"/>
    </row>
    <row r="30" spans="1:3" ht="21.5" customHeight="1" x14ac:dyDescent="0.35">
      <c r="A30" s="62" t="s">
        <v>154</v>
      </c>
      <c r="B30" s="99" t="s">
        <v>802</v>
      </c>
      <c r="C30" s="100"/>
    </row>
    <row r="31" spans="1:3" ht="18" customHeight="1" x14ac:dyDescent="0.35">
      <c r="A31" s="62" t="s">
        <v>77</v>
      </c>
      <c r="B31" s="99" t="s">
        <v>798</v>
      </c>
      <c r="C31" s="100"/>
    </row>
    <row r="32" spans="1:3" ht="18" customHeight="1" x14ac:dyDescent="0.35">
      <c r="A32" s="62" t="s">
        <v>162</v>
      </c>
      <c r="B32" s="99" t="s">
        <v>803</v>
      </c>
      <c r="C32" s="100"/>
    </row>
    <row r="33" spans="1:3" ht="21" customHeight="1" x14ac:dyDescent="0.35">
      <c r="A33" s="62" t="s">
        <v>169</v>
      </c>
      <c r="B33" s="99" t="s">
        <v>799</v>
      </c>
      <c r="C33" s="100"/>
    </row>
    <row r="34" spans="1:3" ht="18" customHeight="1" x14ac:dyDescent="0.35">
      <c r="A34" s="62" t="s">
        <v>800</v>
      </c>
      <c r="B34" s="99" t="s">
        <v>801</v>
      </c>
      <c r="C34" s="100"/>
    </row>
    <row r="35" spans="1:3" ht="18" customHeight="1" x14ac:dyDescent="0.35">
      <c r="A35" s="62" t="s">
        <v>176</v>
      </c>
      <c r="B35" s="99" t="s">
        <v>806</v>
      </c>
      <c r="C35" s="100"/>
    </row>
    <row r="36" spans="1:3" ht="18" customHeight="1" x14ac:dyDescent="0.35">
      <c r="A36" s="62" t="s">
        <v>804</v>
      </c>
      <c r="B36" s="99" t="s">
        <v>806</v>
      </c>
      <c r="C36" s="100"/>
    </row>
    <row r="37" spans="1:3" ht="18" customHeight="1" x14ac:dyDescent="0.35">
      <c r="A37" s="62" t="s">
        <v>805</v>
      </c>
      <c r="B37" s="99" t="s">
        <v>806</v>
      </c>
      <c r="C37" s="100"/>
    </row>
    <row r="38" spans="1:3" ht="19.5" customHeight="1" x14ac:dyDescent="0.35">
      <c r="A38" s="62" t="s">
        <v>177</v>
      </c>
      <c r="B38" s="99" t="s">
        <v>806</v>
      </c>
      <c r="C38" s="100"/>
    </row>
    <row r="39" spans="1:3" ht="18" customHeight="1" x14ac:dyDescent="0.35">
      <c r="A39" s="62" t="s">
        <v>807</v>
      </c>
      <c r="B39" s="99" t="s">
        <v>808</v>
      </c>
      <c r="C39" s="100"/>
    </row>
    <row r="40" spans="1:3" ht="18" customHeight="1" x14ac:dyDescent="0.35">
      <c r="A40" s="62" t="s">
        <v>809</v>
      </c>
      <c r="B40" s="99" t="s">
        <v>810</v>
      </c>
      <c r="C40" s="100"/>
    </row>
    <row r="41" spans="1:3" ht="18" customHeight="1" x14ac:dyDescent="0.35">
      <c r="A41" s="62" t="s">
        <v>178</v>
      </c>
      <c r="B41" s="99" t="s">
        <v>170</v>
      </c>
      <c r="C41" s="100"/>
    </row>
    <row r="42" spans="1:3" ht="18.5" customHeight="1" x14ac:dyDescent="0.35">
      <c r="A42" s="62" t="s">
        <v>180</v>
      </c>
      <c r="B42" s="99" t="s">
        <v>811</v>
      </c>
      <c r="C42" s="100"/>
    </row>
    <row r="43" spans="1:3" ht="18" customHeight="1" x14ac:dyDescent="0.35">
      <c r="A43" s="62" t="s">
        <v>812</v>
      </c>
      <c r="B43" s="99" t="s">
        <v>813</v>
      </c>
      <c r="C43" s="100"/>
    </row>
    <row r="44" spans="1:3" ht="18.5" customHeight="1" x14ac:dyDescent="0.35">
      <c r="A44" s="62" t="s">
        <v>814</v>
      </c>
      <c r="B44" s="99" t="s">
        <v>815</v>
      </c>
      <c r="C44" s="100"/>
    </row>
    <row r="45" spans="1:3" ht="18" customHeight="1" x14ac:dyDescent="0.35">
      <c r="A45" s="60" t="s">
        <v>816</v>
      </c>
      <c r="B45" s="99" t="s">
        <v>817</v>
      </c>
      <c r="C45" s="100"/>
    </row>
    <row r="46" spans="1:3" ht="30" customHeight="1" x14ac:dyDescent="0.35">
      <c r="A46" s="62" t="s">
        <v>818</v>
      </c>
      <c r="B46" s="99" t="s">
        <v>819</v>
      </c>
      <c r="C46" s="100"/>
    </row>
    <row r="47" spans="1:3" ht="44" customHeight="1" x14ac:dyDescent="0.35">
      <c r="A47" s="60" t="s">
        <v>820</v>
      </c>
      <c r="B47" s="99" t="s">
        <v>821</v>
      </c>
      <c r="C47" s="100"/>
    </row>
    <row r="48" spans="1:3" ht="15" customHeight="1" x14ac:dyDescent="0.35">
      <c r="A48" s="60" t="s">
        <v>181</v>
      </c>
      <c r="B48" s="99" t="s">
        <v>822</v>
      </c>
      <c r="C48" s="100"/>
    </row>
    <row r="49" spans="1:3" ht="18" customHeight="1" x14ac:dyDescent="0.35">
      <c r="A49" s="62" t="s">
        <v>179</v>
      </c>
      <c r="B49" s="99" t="s">
        <v>836</v>
      </c>
      <c r="C49" s="100"/>
    </row>
    <row r="50" spans="1:3" ht="18" customHeight="1" x14ac:dyDescent="0.35">
      <c r="A50" s="60" t="s">
        <v>182</v>
      </c>
      <c r="B50" s="99" t="s">
        <v>823</v>
      </c>
      <c r="C50" s="100"/>
    </row>
    <row r="51" spans="1:3" ht="17.5" customHeight="1" x14ac:dyDescent="0.35">
      <c r="A51" s="60" t="s">
        <v>182</v>
      </c>
      <c r="B51" s="99" t="s">
        <v>824</v>
      </c>
      <c r="C51" s="100"/>
    </row>
    <row r="52" spans="1:3" ht="15" customHeight="1" x14ac:dyDescent="0.35">
      <c r="A52" s="60" t="s">
        <v>825</v>
      </c>
      <c r="B52" s="99" t="s">
        <v>826</v>
      </c>
      <c r="C52" s="100"/>
    </row>
    <row r="53" spans="1:3" ht="50.5" customHeight="1" x14ac:dyDescent="0.35">
      <c r="A53" s="97" t="s">
        <v>827</v>
      </c>
      <c r="B53" s="99" t="s">
        <v>828</v>
      </c>
      <c r="C53" s="100"/>
    </row>
    <row r="54" spans="1:3" ht="15" customHeight="1" x14ac:dyDescent="0.35">
      <c r="A54" s="60" t="s">
        <v>829</v>
      </c>
      <c r="B54" s="99" t="s">
        <v>830</v>
      </c>
      <c r="C54" s="100"/>
    </row>
    <row r="55" spans="1:3" ht="15" customHeight="1" x14ac:dyDescent="0.35">
      <c r="A55" s="60" t="s">
        <v>831</v>
      </c>
      <c r="B55" s="99" t="s">
        <v>170</v>
      </c>
      <c r="C55" s="100"/>
    </row>
    <row r="56" spans="1:3" ht="15" customHeight="1" x14ac:dyDescent="0.35">
      <c r="A56" s="60" t="s">
        <v>832</v>
      </c>
      <c r="B56" s="99" t="s">
        <v>833</v>
      </c>
      <c r="C56" s="100"/>
    </row>
    <row r="57" spans="1:3" ht="15" customHeight="1" x14ac:dyDescent="0.35">
      <c r="A57" s="60" t="s">
        <v>167</v>
      </c>
      <c r="B57" s="99" t="s">
        <v>834</v>
      </c>
      <c r="C57" s="100"/>
    </row>
    <row r="58" spans="1:3" ht="29" customHeight="1" x14ac:dyDescent="0.35">
      <c r="A58" s="64" t="s">
        <v>164</v>
      </c>
      <c r="B58" s="99" t="s">
        <v>835</v>
      </c>
      <c r="C58" s="100"/>
    </row>
    <row r="59" spans="1:3" ht="15" customHeight="1" x14ac:dyDescent="0.35">
      <c r="A59" s="128" t="s">
        <v>165</v>
      </c>
      <c r="B59" s="128"/>
      <c r="C59" s="128"/>
    </row>
    <row r="60" spans="1:3" ht="76" customHeight="1" x14ac:dyDescent="0.35">
      <c r="A60" s="116" t="s">
        <v>166</v>
      </c>
      <c r="B60" s="116"/>
      <c r="C60" s="116"/>
    </row>
  </sheetData>
  <mergeCells count="56">
    <mergeCell ref="A60:C60"/>
    <mergeCell ref="B4:C4"/>
    <mergeCell ref="B19:C19"/>
    <mergeCell ref="B20:C20"/>
    <mergeCell ref="B21:C21"/>
    <mergeCell ref="B22:C22"/>
    <mergeCell ref="B27:C27"/>
    <mergeCell ref="A28:C28"/>
    <mergeCell ref="B11:C11"/>
    <mergeCell ref="A59:C59"/>
    <mergeCell ref="B29:C29"/>
    <mergeCell ref="B30:C30"/>
    <mergeCell ref="B31:C31"/>
    <mergeCell ref="B32:C32"/>
    <mergeCell ref="B33:C33"/>
    <mergeCell ref="B34:C34"/>
    <mergeCell ref="A1:C1"/>
    <mergeCell ref="B15:C15"/>
    <mergeCell ref="B16:C16"/>
    <mergeCell ref="B17:C17"/>
    <mergeCell ref="B18:C18"/>
    <mergeCell ref="B2:C2"/>
    <mergeCell ref="B3:C3"/>
    <mergeCell ref="B5:C5"/>
    <mergeCell ref="B6:C6"/>
    <mergeCell ref="B7:C7"/>
    <mergeCell ref="B8:C8"/>
    <mergeCell ref="B13:C13"/>
    <mergeCell ref="B12:C12"/>
    <mergeCell ref="B14:C14"/>
    <mergeCell ref="B9:C9"/>
    <mergeCell ref="B10:C10"/>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1:C51"/>
    <mergeCell ref="B57:C57"/>
    <mergeCell ref="B58:C58"/>
    <mergeCell ref="B50:C50"/>
    <mergeCell ref="B52:C52"/>
    <mergeCell ref="B53:C53"/>
    <mergeCell ref="B54:C54"/>
    <mergeCell ref="B55:C55"/>
    <mergeCell ref="B56:C56"/>
  </mergeCells>
  <phoneticPr fontId="2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913DA-CC37-4672-94E7-2B6072309549}">
  <dimension ref="A3:K14"/>
  <sheetViews>
    <sheetView workbookViewId="0">
      <selection activeCell="H14" sqref="H14"/>
    </sheetView>
  </sheetViews>
  <sheetFormatPr defaultRowHeight="14.5" x14ac:dyDescent="0.35"/>
  <cols>
    <col min="1" max="1" width="12.36328125" bestFit="1" customWidth="1"/>
    <col min="2" max="2" width="15.26953125" bestFit="1" customWidth="1"/>
    <col min="3" max="7" width="5.453125" bestFit="1" customWidth="1"/>
    <col min="8" max="8" width="10.7265625" bestFit="1" customWidth="1"/>
  </cols>
  <sheetData>
    <row r="3" spans="1:11" x14ac:dyDescent="0.35">
      <c r="A3" s="53" t="s">
        <v>168</v>
      </c>
      <c r="B3" s="53" t="s">
        <v>160</v>
      </c>
    </row>
    <row r="4" spans="1:11" x14ac:dyDescent="0.35">
      <c r="A4" s="53" t="s">
        <v>158</v>
      </c>
      <c r="B4" t="s">
        <v>172</v>
      </c>
      <c r="C4" t="s">
        <v>163</v>
      </c>
      <c r="D4" t="s">
        <v>157</v>
      </c>
      <c r="E4" t="s">
        <v>173</v>
      </c>
      <c r="F4" t="s">
        <v>174</v>
      </c>
      <c r="G4" t="s">
        <v>175</v>
      </c>
      <c r="H4" t="s">
        <v>159</v>
      </c>
    </row>
    <row r="5" spans="1:11" x14ac:dyDescent="0.35">
      <c r="A5" s="54" t="s">
        <v>195</v>
      </c>
      <c r="C5">
        <v>109</v>
      </c>
      <c r="D5">
        <v>71</v>
      </c>
      <c r="E5">
        <v>25</v>
      </c>
      <c r="F5">
        <v>3</v>
      </c>
      <c r="H5">
        <v>208</v>
      </c>
      <c r="K5" s="98"/>
    </row>
    <row r="6" spans="1:11" x14ac:dyDescent="0.35">
      <c r="A6" s="61">
        <v>200000</v>
      </c>
      <c r="C6">
        <v>108</v>
      </c>
      <c r="D6">
        <v>65</v>
      </c>
      <c r="E6">
        <v>22</v>
      </c>
      <c r="F6">
        <v>1</v>
      </c>
      <c r="H6">
        <v>196</v>
      </c>
    </row>
    <row r="7" spans="1:11" x14ac:dyDescent="0.35">
      <c r="A7" s="61">
        <v>300000</v>
      </c>
      <c r="C7">
        <v>1</v>
      </c>
      <c r="D7">
        <v>6</v>
      </c>
      <c r="E7">
        <v>3</v>
      </c>
      <c r="F7">
        <v>2</v>
      </c>
      <c r="H7">
        <v>12</v>
      </c>
    </row>
    <row r="8" spans="1:11" x14ac:dyDescent="0.35">
      <c r="A8" s="54" t="s">
        <v>171</v>
      </c>
      <c r="B8">
        <v>167</v>
      </c>
      <c r="C8">
        <v>16</v>
      </c>
      <c r="H8">
        <v>183</v>
      </c>
    </row>
    <row r="9" spans="1:11" x14ac:dyDescent="0.35">
      <c r="A9" s="61">
        <v>200000</v>
      </c>
      <c r="B9">
        <v>157</v>
      </c>
      <c r="C9">
        <v>14</v>
      </c>
      <c r="H9">
        <v>171</v>
      </c>
    </row>
    <row r="10" spans="1:11" x14ac:dyDescent="0.35">
      <c r="A10" s="61">
        <v>300000</v>
      </c>
      <c r="B10">
        <v>10</v>
      </c>
      <c r="C10">
        <v>2</v>
      </c>
      <c r="H10">
        <v>12</v>
      </c>
    </row>
    <row r="11" spans="1:11" x14ac:dyDescent="0.35">
      <c r="A11" s="54" t="s">
        <v>199</v>
      </c>
      <c r="C11">
        <v>97</v>
      </c>
      <c r="D11">
        <v>45</v>
      </c>
      <c r="E11">
        <v>9</v>
      </c>
      <c r="F11">
        <v>2</v>
      </c>
      <c r="G11">
        <v>1</v>
      </c>
      <c r="H11">
        <v>154</v>
      </c>
    </row>
    <row r="12" spans="1:11" x14ac:dyDescent="0.35">
      <c r="A12" s="61">
        <v>200000</v>
      </c>
      <c r="C12">
        <v>97</v>
      </c>
      <c r="D12">
        <v>38</v>
      </c>
      <c r="E12">
        <v>7</v>
      </c>
      <c r="G12">
        <v>1</v>
      </c>
      <c r="H12">
        <v>143</v>
      </c>
    </row>
    <row r="13" spans="1:11" x14ac:dyDescent="0.35">
      <c r="A13" s="61">
        <v>300000</v>
      </c>
      <c r="D13">
        <v>7</v>
      </c>
      <c r="E13">
        <v>2</v>
      </c>
      <c r="F13">
        <v>2</v>
      </c>
      <c r="H13">
        <v>11</v>
      </c>
    </row>
    <row r="14" spans="1:11" x14ac:dyDescent="0.35">
      <c r="A14" s="54" t="s">
        <v>159</v>
      </c>
      <c r="B14">
        <v>167</v>
      </c>
      <c r="C14">
        <v>222</v>
      </c>
      <c r="D14">
        <v>116</v>
      </c>
      <c r="E14">
        <v>34</v>
      </c>
      <c r="F14">
        <v>5</v>
      </c>
      <c r="G14">
        <v>1</v>
      </c>
      <c r="H14">
        <v>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1DB3A-52F4-47B4-B3E0-47C979E51488}">
  <dimension ref="A1:I546"/>
  <sheetViews>
    <sheetView workbookViewId="0"/>
  </sheetViews>
  <sheetFormatPr defaultRowHeight="14.5" x14ac:dyDescent="0.35"/>
  <cols>
    <col min="2" max="2" width="13.81640625" customWidth="1"/>
    <col min="3" max="3" width="32.90625" customWidth="1"/>
    <col min="5" max="5" width="13.1796875" customWidth="1"/>
    <col min="6" max="6" width="13.54296875" customWidth="1"/>
    <col min="8" max="8" width="14.1796875" customWidth="1"/>
  </cols>
  <sheetData>
    <row r="1" spans="1:9" x14ac:dyDescent="0.35">
      <c r="A1" s="83" t="s">
        <v>188</v>
      </c>
      <c r="B1" s="84" t="s">
        <v>189</v>
      </c>
      <c r="C1" s="85" t="s">
        <v>190</v>
      </c>
      <c r="D1" s="86" t="s">
        <v>191</v>
      </c>
      <c r="E1" s="86" t="s">
        <v>75</v>
      </c>
      <c r="F1" s="84" t="s">
        <v>192</v>
      </c>
      <c r="G1" s="84" t="s">
        <v>12</v>
      </c>
      <c r="H1" s="84" t="s">
        <v>162</v>
      </c>
      <c r="I1" s="87" t="s">
        <v>77</v>
      </c>
    </row>
    <row r="2" spans="1:9" x14ac:dyDescent="0.35">
      <c r="A2" s="82">
        <v>1</v>
      </c>
      <c r="B2" s="46">
        <v>3001</v>
      </c>
      <c r="C2" s="34" t="s">
        <v>193</v>
      </c>
      <c r="D2" s="65" t="s">
        <v>194</v>
      </c>
      <c r="E2" s="65" t="s">
        <v>195</v>
      </c>
      <c r="F2" s="66">
        <v>26161</v>
      </c>
      <c r="G2" s="94">
        <f ca="1">DATEDIF(Table1[[#This Row],[Date of birth]],TODAY(),"Y")</f>
        <v>51</v>
      </c>
      <c r="H2" s="94" t="str">
        <f ca="1">IF(AND(G2&gt;=0,G2&lt;=18),"0-18",IF(AND(G2&gt;18,G2&lt;=35),"19-35",IF(AND(G2&gt;35,G2&lt;=45),"36-45",IF(AND(G2&gt;45,G2&lt;=55),"46-55",IF(AND(G2&gt;55,G2&lt;=65),"56-65",IF(AND(G2&gt;65,G2&lt;=75),"66-75",IF(AND(G2&gt;75),"Above 75",FALSE)))))))</f>
        <v>46-55</v>
      </c>
      <c r="I2" s="68">
        <v>300000</v>
      </c>
    </row>
    <row r="3" spans="1:9" x14ac:dyDescent="0.35">
      <c r="A3" s="82">
        <f>+A2+1</f>
        <v>2</v>
      </c>
      <c r="B3" s="46"/>
      <c r="C3" s="34" t="s">
        <v>196</v>
      </c>
      <c r="D3" s="65" t="s">
        <v>197</v>
      </c>
      <c r="E3" s="65" t="s">
        <v>171</v>
      </c>
      <c r="F3" s="66">
        <v>38027</v>
      </c>
      <c r="G3" s="94">
        <f ca="1">DATEDIF(Table1[[#This Row],[Date of birth]],TODAY(),"Y")</f>
        <v>19</v>
      </c>
      <c r="H3" s="94" t="str">
        <f t="shared" ref="H3:H66" ca="1" si="0">IF(AND(G3&gt;=0,G3&lt;=18),"0-18",IF(AND(G3&gt;18,G3&lt;=35),"19-35",IF(AND(G3&gt;35,G3&lt;=45),"36-45",IF(AND(G3&gt;45,G3&lt;=55),"46-55",IF(AND(G3&gt;55,G3&lt;=65),"56-65",IF(AND(G3&gt;65,G3&lt;=75),"66-75",IF(AND(G3&gt;75),"Above 75",FALSE)))))))</f>
        <v>19-35</v>
      </c>
      <c r="I3" s="68">
        <v>300000</v>
      </c>
    </row>
    <row r="4" spans="1:9" x14ac:dyDescent="0.35">
      <c r="A4" s="82">
        <f>+A3+1</f>
        <v>3</v>
      </c>
      <c r="B4" s="46"/>
      <c r="C4" s="34" t="s">
        <v>198</v>
      </c>
      <c r="D4" s="65" t="s">
        <v>197</v>
      </c>
      <c r="E4" s="65" t="s">
        <v>199</v>
      </c>
      <c r="F4" s="66">
        <v>27816</v>
      </c>
      <c r="G4" s="94">
        <f ca="1">DATEDIF(Table1[[#This Row],[Date of birth]],TODAY(),"Y")</f>
        <v>47</v>
      </c>
      <c r="H4" s="94" t="str">
        <f t="shared" ca="1" si="0"/>
        <v>46-55</v>
      </c>
      <c r="I4" s="68">
        <v>300000</v>
      </c>
    </row>
    <row r="5" spans="1:9" x14ac:dyDescent="0.35">
      <c r="A5" s="82">
        <v>4</v>
      </c>
      <c r="B5" s="46">
        <v>3002</v>
      </c>
      <c r="C5" s="34" t="s">
        <v>200</v>
      </c>
      <c r="D5" s="65" t="s">
        <v>194</v>
      </c>
      <c r="E5" s="65" t="s">
        <v>195</v>
      </c>
      <c r="F5" s="66">
        <v>32685</v>
      </c>
      <c r="G5" s="94">
        <f ca="1">DATEDIF(Table1[[#This Row],[Date of birth]],TODAY(),"Y")</f>
        <v>33</v>
      </c>
      <c r="H5" s="94" t="str">
        <f t="shared" ca="1" si="0"/>
        <v>19-35</v>
      </c>
      <c r="I5" s="68">
        <v>200000</v>
      </c>
    </row>
    <row r="6" spans="1:9" x14ac:dyDescent="0.35">
      <c r="A6" s="82">
        <f>+A5+1</f>
        <v>5</v>
      </c>
      <c r="B6" s="46"/>
      <c r="C6" s="34" t="s">
        <v>201</v>
      </c>
      <c r="D6" s="65" t="s">
        <v>197</v>
      </c>
      <c r="E6" s="65" t="s">
        <v>199</v>
      </c>
      <c r="F6" s="66">
        <v>34797</v>
      </c>
      <c r="G6" s="94">
        <f ca="1">DATEDIF(Table1[[#This Row],[Date of birth]],TODAY(),"Y")</f>
        <v>28</v>
      </c>
      <c r="H6" s="94" t="str">
        <f t="shared" ca="1" si="0"/>
        <v>19-35</v>
      </c>
      <c r="I6" s="68">
        <v>200000</v>
      </c>
    </row>
    <row r="7" spans="1:9" x14ac:dyDescent="0.35">
      <c r="A7" s="82">
        <f>+A6+1</f>
        <v>6</v>
      </c>
      <c r="B7" s="46"/>
      <c r="C7" s="34" t="s">
        <v>202</v>
      </c>
      <c r="D7" s="65" t="s">
        <v>194</v>
      </c>
      <c r="E7" s="65" t="s">
        <v>171</v>
      </c>
      <c r="F7" s="70">
        <v>44147</v>
      </c>
      <c r="G7" s="94">
        <f ca="1">DATEDIF(Table1[[#This Row],[Date of birth]],TODAY(),"Y")</f>
        <v>2</v>
      </c>
      <c r="H7" s="94" t="str">
        <f t="shared" ca="1" si="0"/>
        <v>0-18</v>
      </c>
      <c r="I7" s="68">
        <v>200000</v>
      </c>
    </row>
    <row r="8" spans="1:9" x14ac:dyDescent="0.35">
      <c r="A8" s="82">
        <v>7</v>
      </c>
      <c r="B8" s="71">
        <v>3003</v>
      </c>
      <c r="C8" s="34" t="s">
        <v>203</v>
      </c>
      <c r="D8" s="65" t="s">
        <v>194</v>
      </c>
      <c r="E8" s="65" t="s">
        <v>195</v>
      </c>
      <c r="F8" s="66">
        <v>29366</v>
      </c>
      <c r="G8" s="94">
        <f ca="1">DATEDIF(Table1[[#This Row],[Date of birth]],TODAY(),"Y")</f>
        <v>42</v>
      </c>
      <c r="H8" s="94" t="str">
        <f t="shared" ca="1" si="0"/>
        <v>36-45</v>
      </c>
      <c r="I8" s="68">
        <v>200000</v>
      </c>
    </row>
    <row r="9" spans="1:9" x14ac:dyDescent="0.35">
      <c r="A9" s="82">
        <f t="shared" ref="A9:A28" si="1">+A8+1</f>
        <v>8</v>
      </c>
      <c r="B9" s="46"/>
      <c r="C9" s="34" t="s">
        <v>204</v>
      </c>
      <c r="D9" s="65" t="s">
        <v>197</v>
      </c>
      <c r="E9" s="65" t="s">
        <v>199</v>
      </c>
      <c r="F9" s="66">
        <v>34580</v>
      </c>
      <c r="G9" s="94">
        <f ca="1">DATEDIF(Table1[[#This Row],[Date of birth]],TODAY(),"Y")</f>
        <v>28</v>
      </c>
      <c r="H9" s="94" t="str">
        <f t="shared" ca="1" si="0"/>
        <v>19-35</v>
      </c>
      <c r="I9" s="68">
        <v>200000</v>
      </c>
    </row>
    <row r="10" spans="1:9" x14ac:dyDescent="0.35">
      <c r="A10" s="82">
        <f t="shared" si="1"/>
        <v>9</v>
      </c>
      <c r="B10" s="71">
        <v>3005</v>
      </c>
      <c r="C10" s="34" t="s">
        <v>205</v>
      </c>
      <c r="D10" s="65" t="s">
        <v>194</v>
      </c>
      <c r="E10" s="65" t="s">
        <v>195</v>
      </c>
      <c r="F10" s="66">
        <v>25720</v>
      </c>
      <c r="G10" s="94">
        <f ca="1">DATEDIF(Table1[[#This Row],[Date of birth]],TODAY(),"Y")</f>
        <v>52</v>
      </c>
      <c r="H10" s="94" t="str">
        <f t="shared" ca="1" si="0"/>
        <v>46-55</v>
      </c>
      <c r="I10" s="68">
        <v>200000</v>
      </c>
    </row>
    <row r="11" spans="1:9" x14ac:dyDescent="0.35">
      <c r="A11" s="82">
        <f t="shared" si="1"/>
        <v>10</v>
      </c>
      <c r="B11" s="46"/>
      <c r="C11" s="34" t="s">
        <v>206</v>
      </c>
      <c r="D11" s="65" t="s">
        <v>197</v>
      </c>
      <c r="E11" s="65" t="s">
        <v>171</v>
      </c>
      <c r="F11" s="66">
        <v>40028</v>
      </c>
      <c r="G11" s="94">
        <f ca="1">DATEDIF(Table1[[#This Row],[Date of birth]],TODAY(),"Y")</f>
        <v>13</v>
      </c>
      <c r="H11" s="94" t="str">
        <f t="shared" ca="1" si="0"/>
        <v>0-18</v>
      </c>
      <c r="I11" s="68">
        <v>200000</v>
      </c>
    </row>
    <row r="12" spans="1:9" x14ac:dyDescent="0.35">
      <c r="A12" s="82">
        <f t="shared" si="1"/>
        <v>11</v>
      </c>
      <c r="B12" s="46"/>
      <c r="C12" s="34" t="s">
        <v>207</v>
      </c>
      <c r="D12" s="65" t="s">
        <v>194</v>
      </c>
      <c r="E12" s="65" t="s">
        <v>171</v>
      </c>
      <c r="F12" s="66">
        <v>40984</v>
      </c>
      <c r="G12" s="94">
        <f ca="1">DATEDIF(Table1[[#This Row],[Date of birth]],TODAY(),"Y")</f>
        <v>11</v>
      </c>
      <c r="H12" s="94" t="str">
        <f t="shared" ca="1" si="0"/>
        <v>0-18</v>
      </c>
      <c r="I12" s="68">
        <v>200000</v>
      </c>
    </row>
    <row r="13" spans="1:9" x14ac:dyDescent="0.35">
      <c r="A13" s="82">
        <f t="shared" si="1"/>
        <v>12</v>
      </c>
      <c r="B13" s="46"/>
      <c r="C13" s="34" t="s">
        <v>208</v>
      </c>
      <c r="D13" s="65" t="s">
        <v>197</v>
      </c>
      <c r="E13" s="65" t="s">
        <v>199</v>
      </c>
      <c r="F13" s="66">
        <v>29220</v>
      </c>
      <c r="G13" s="94">
        <f ca="1">DATEDIF(Table1[[#This Row],[Date of birth]],TODAY(),"Y")</f>
        <v>43</v>
      </c>
      <c r="H13" s="94" t="str">
        <f t="shared" ca="1" si="0"/>
        <v>36-45</v>
      </c>
      <c r="I13" s="68">
        <v>200000</v>
      </c>
    </row>
    <row r="14" spans="1:9" x14ac:dyDescent="0.35">
      <c r="A14" s="82">
        <f t="shared" si="1"/>
        <v>13</v>
      </c>
      <c r="B14" s="46">
        <v>3006</v>
      </c>
      <c r="C14" s="34" t="s">
        <v>209</v>
      </c>
      <c r="D14" s="65" t="s">
        <v>194</v>
      </c>
      <c r="E14" s="65" t="s">
        <v>195</v>
      </c>
      <c r="F14" s="66">
        <v>28642</v>
      </c>
      <c r="G14" s="94">
        <f ca="1">DATEDIF(Table1[[#This Row],[Date of birth]],TODAY(),"Y")</f>
        <v>44</v>
      </c>
      <c r="H14" s="94" t="str">
        <f t="shared" ca="1" si="0"/>
        <v>36-45</v>
      </c>
      <c r="I14" s="68">
        <v>200000</v>
      </c>
    </row>
    <row r="15" spans="1:9" x14ac:dyDescent="0.35">
      <c r="A15" s="82">
        <f t="shared" si="1"/>
        <v>14</v>
      </c>
      <c r="B15" s="46"/>
      <c r="C15" s="34" t="s">
        <v>210</v>
      </c>
      <c r="D15" s="65" t="s">
        <v>194</v>
      </c>
      <c r="E15" s="65" t="s">
        <v>171</v>
      </c>
      <c r="F15" s="66">
        <v>38699</v>
      </c>
      <c r="G15" s="94">
        <f ca="1">DATEDIF(Table1[[#This Row],[Date of birth]],TODAY(),"Y")</f>
        <v>17</v>
      </c>
      <c r="H15" s="94" t="str">
        <f t="shared" ca="1" si="0"/>
        <v>0-18</v>
      </c>
      <c r="I15" s="68">
        <v>200000</v>
      </c>
    </row>
    <row r="16" spans="1:9" x14ac:dyDescent="0.35">
      <c r="A16" s="82">
        <f t="shared" si="1"/>
        <v>15</v>
      </c>
      <c r="B16" s="46"/>
      <c r="C16" s="34" t="s">
        <v>211</v>
      </c>
      <c r="D16" s="65" t="s">
        <v>194</v>
      </c>
      <c r="E16" s="65" t="s">
        <v>171</v>
      </c>
      <c r="F16" s="66">
        <v>42287</v>
      </c>
      <c r="G16" s="94">
        <f ca="1">DATEDIF(Table1[[#This Row],[Date of birth]],TODAY(),"Y")</f>
        <v>7</v>
      </c>
      <c r="H16" s="94" t="str">
        <f t="shared" ca="1" si="0"/>
        <v>0-18</v>
      </c>
      <c r="I16" s="68">
        <v>200000</v>
      </c>
    </row>
    <row r="17" spans="1:9" x14ac:dyDescent="0.35">
      <c r="A17" s="82">
        <f t="shared" si="1"/>
        <v>16</v>
      </c>
      <c r="B17" s="46"/>
      <c r="C17" s="34" t="s">
        <v>212</v>
      </c>
      <c r="D17" s="65" t="s">
        <v>197</v>
      </c>
      <c r="E17" s="65" t="s">
        <v>199</v>
      </c>
      <c r="F17" s="66">
        <v>29587</v>
      </c>
      <c r="G17" s="94">
        <f ca="1">DATEDIF(Table1[[#This Row],[Date of birth]],TODAY(),"Y")</f>
        <v>42</v>
      </c>
      <c r="H17" s="94" t="str">
        <f t="shared" ca="1" si="0"/>
        <v>36-45</v>
      </c>
      <c r="I17" s="68">
        <v>200000</v>
      </c>
    </row>
    <row r="18" spans="1:9" x14ac:dyDescent="0.35">
      <c r="A18" s="82">
        <f t="shared" si="1"/>
        <v>17</v>
      </c>
      <c r="B18" s="46">
        <v>3007</v>
      </c>
      <c r="C18" s="34" t="s">
        <v>213</v>
      </c>
      <c r="D18" s="65" t="s">
        <v>194</v>
      </c>
      <c r="E18" s="65" t="s">
        <v>195</v>
      </c>
      <c r="F18" s="66">
        <v>28491</v>
      </c>
      <c r="G18" s="94">
        <f ca="1">DATEDIF(Table1[[#This Row],[Date of birth]],TODAY(),"Y")</f>
        <v>45</v>
      </c>
      <c r="H18" s="94" t="str">
        <f t="shared" ca="1" si="0"/>
        <v>36-45</v>
      </c>
      <c r="I18" s="68">
        <v>200000</v>
      </c>
    </row>
    <row r="19" spans="1:9" x14ac:dyDescent="0.35">
      <c r="A19" s="82">
        <f t="shared" si="1"/>
        <v>18</v>
      </c>
      <c r="B19" s="46"/>
      <c r="C19" s="34" t="s">
        <v>214</v>
      </c>
      <c r="D19" s="65" t="s">
        <v>197</v>
      </c>
      <c r="E19" s="65" t="s">
        <v>171</v>
      </c>
      <c r="F19" s="66">
        <v>39837</v>
      </c>
      <c r="G19" s="94">
        <f ca="1">DATEDIF(Table1[[#This Row],[Date of birth]],TODAY(),"Y")</f>
        <v>14</v>
      </c>
      <c r="H19" s="94" t="str">
        <f t="shared" ca="1" si="0"/>
        <v>0-18</v>
      </c>
      <c r="I19" s="68">
        <v>200000</v>
      </c>
    </row>
    <row r="20" spans="1:9" x14ac:dyDescent="0.35">
      <c r="A20" s="82">
        <f t="shared" si="1"/>
        <v>19</v>
      </c>
      <c r="B20" s="46"/>
      <c r="C20" s="34" t="s">
        <v>215</v>
      </c>
      <c r="D20" s="65" t="s">
        <v>194</v>
      </c>
      <c r="E20" s="65" t="s">
        <v>171</v>
      </c>
      <c r="F20" s="66">
        <v>38010</v>
      </c>
      <c r="G20" s="94">
        <f ca="1">DATEDIF(Table1[[#This Row],[Date of birth]],TODAY(),"Y")</f>
        <v>19</v>
      </c>
      <c r="H20" s="94" t="str">
        <f t="shared" ca="1" si="0"/>
        <v>19-35</v>
      </c>
      <c r="I20" s="68">
        <v>200000</v>
      </c>
    </row>
    <row r="21" spans="1:9" x14ac:dyDescent="0.35">
      <c r="A21" s="82">
        <f t="shared" si="1"/>
        <v>20</v>
      </c>
      <c r="B21" s="46"/>
      <c r="C21" s="34" t="s">
        <v>216</v>
      </c>
      <c r="D21" s="65" t="s">
        <v>197</v>
      </c>
      <c r="E21" s="65" t="s">
        <v>199</v>
      </c>
      <c r="F21" s="66">
        <v>30870</v>
      </c>
      <c r="G21" s="94">
        <f ca="1">DATEDIF(Table1[[#This Row],[Date of birth]],TODAY(),"Y")</f>
        <v>38</v>
      </c>
      <c r="H21" s="94" t="str">
        <f t="shared" ca="1" si="0"/>
        <v>36-45</v>
      </c>
      <c r="I21" s="68">
        <v>200000</v>
      </c>
    </row>
    <row r="22" spans="1:9" x14ac:dyDescent="0.35">
      <c r="A22" s="82">
        <f t="shared" si="1"/>
        <v>21</v>
      </c>
      <c r="B22" s="46">
        <v>3008</v>
      </c>
      <c r="C22" s="34" t="s">
        <v>217</v>
      </c>
      <c r="D22" s="65" t="s">
        <v>194</v>
      </c>
      <c r="E22" s="65" t="s">
        <v>195</v>
      </c>
      <c r="F22" s="66">
        <v>27961</v>
      </c>
      <c r="G22" s="94">
        <f ca="1">DATEDIF(Table1[[#This Row],[Date of birth]],TODAY(),"Y")</f>
        <v>46</v>
      </c>
      <c r="H22" s="94" t="str">
        <f t="shared" ca="1" si="0"/>
        <v>46-55</v>
      </c>
      <c r="I22" s="68">
        <v>200000</v>
      </c>
    </row>
    <row r="23" spans="1:9" x14ac:dyDescent="0.35">
      <c r="A23" s="82">
        <f t="shared" si="1"/>
        <v>22</v>
      </c>
      <c r="B23" s="46"/>
      <c r="C23" s="34" t="s">
        <v>218</v>
      </c>
      <c r="D23" s="65" t="s">
        <v>194</v>
      </c>
      <c r="E23" s="65" t="s">
        <v>171</v>
      </c>
      <c r="F23" s="66">
        <v>38231</v>
      </c>
      <c r="G23" s="94">
        <f ca="1">DATEDIF(Table1[[#This Row],[Date of birth]],TODAY(),"Y")</f>
        <v>18</v>
      </c>
      <c r="H23" s="94" t="str">
        <f t="shared" ca="1" si="0"/>
        <v>0-18</v>
      </c>
      <c r="I23" s="68">
        <v>200000</v>
      </c>
    </row>
    <row r="24" spans="1:9" x14ac:dyDescent="0.35">
      <c r="A24" s="82">
        <f t="shared" si="1"/>
        <v>23</v>
      </c>
      <c r="B24" s="46"/>
      <c r="C24" s="34" t="s">
        <v>219</v>
      </c>
      <c r="D24" s="65" t="s">
        <v>197</v>
      </c>
      <c r="E24" s="65" t="s">
        <v>199</v>
      </c>
      <c r="F24" s="66">
        <v>30493</v>
      </c>
      <c r="G24" s="94">
        <f ca="1">DATEDIF(Table1[[#This Row],[Date of birth]],TODAY(),"Y")</f>
        <v>39</v>
      </c>
      <c r="H24" s="94" t="str">
        <f t="shared" ca="1" si="0"/>
        <v>36-45</v>
      </c>
      <c r="I24" s="68">
        <v>200000</v>
      </c>
    </row>
    <row r="25" spans="1:9" x14ac:dyDescent="0.35">
      <c r="A25" s="82">
        <f t="shared" si="1"/>
        <v>24</v>
      </c>
      <c r="B25" s="46">
        <v>3009</v>
      </c>
      <c r="C25" s="34" t="s">
        <v>220</v>
      </c>
      <c r="D25" s="65" t="s">
        <v>194</v>
      </c>
      <c r="E25" s="65" t="s">
        <v>195</v>
      </c>
      <c r="F25" s="66">
        <v>25007</v>
      </c>
      <c r="G25" s="94">
        <f ca="1">DATEDIF(Table1[[#This Row],[Date of birth]],TODAY(),"Y")</f>
        <v>54</v>
      </c>
      <c r="H25" s="94" t="str">
        <f t="shared" ca="1" si="0"/>
        <v>46-55</v>
      </c>
      <c r="I25" s="68">
        <v>200000</v>
      </c>
    </row>
    <row r="26" spans="1:9" x14ac:dyDescent="0.35">
      <c r="A26" s="82">
        <f t="shared" si="1"/>
        <v>25</v>
      </c>
      <c r="B26" s="46"/>
      <c r="C26" s="34" t="s">
        <v>221</v>
      </c>
      <c r="D26" s="65" t="s">
        <v>197</v>
      </c>
      <c r="E26" s="65" t="s">
        <v>199</v>
      </c>
      <c r="F26" s="66">
        <v>27544</v>
      </c>
      <c r="G26" s="94">
        <f ca="1">DATEDIF(Table1[[#This Row],[Date of birth]],TODAY(),"Y")</f>
        <v>47</v>
      </c>
      <c r="H26" s="94" t="str">
        <f t="shared" ca="1" si="0"/>
        <v>46-55</v>
      </c>
      <c r="I26" s="68">
        <v>200000</v>
      </c>
    </row>
    <row r="27" spans="1:9" x14ac:dyDescent="0.35">
      <c r="A27" s="82">
        <f t="shared" si="1"/>
        <v>26</v>
      </c>
      <c r="B27" s="46">
        <v>3011</v>
      </c>
      <c r="C27" s="34" t="s">
        <v>222</v>
      </c>
      <c r="D27" s="65" t="s">
        <v>194</v>
      </c>
      <c r="E27" s="65" t="s">
        <v>195</v>
      </c>
      <c r="F27" s="66">
        <v>26115</v>
      </c>
      <c r="G27" s="94">
        <f ca="1">DATEDIF(Table1[[#This Row],[Date of birth]],TODAY(),"Y")</f>
        <v>51</v>
      </c>
      <c r="H27" s="94" t="str">
        <f t="shared" ca="1" si="0"/>
        <v>46-55</v>
      </c>
      <c r="I27" s="68">
        <v>200000</v>
      </c>
    </row>
    <row r="28" spans="1:9" x14ac:dyDescent="0.35">
      <c r="A28" s="82">
        <f t="shared" si="1"/>
        <v>27</v>
      </c>
      <c r="B28" s="46"/>
      <c r="C28" s="34" t="s">
        <v>223</v>
      </c>
      <c r="D28" s="65" t="s">
        <v>194</v>
      </c>
      <c r="E28" s="65" t="s">
        <v>171</v>
      </c>
      <c r="F28" s="66">
        <v>38484</v>
      </c>
      <c r="G28" s="94">
        <f ca="1">DATEDIF(Table1[[#This Row],[Date of birth]],TODAY(),"Y")</f>
        <v>18</v>
      </c>
      <c r="H28" s="94" t="str">
        <f t="shared" ca="1" si="0"/>
        <v>0-18</v>
      </c>
      <c r="I28" s="68">
        <v>200000</v>
      </c>
    </row>
    <row r="29" spans="1:9" x14ac:dyDescent="0.35">
      <c r="A29" s="82">
        <f t="shared" ref="A29:A30" si="2">+A28+1</f>
        <v>28</v>
      </c>
      <c r="B29" s="46"/>
      <c r="C29" s="34" t="s">
        <v>224</v>
      </c>
      <c r="D29" s="65" t="s">
        <v>194</v>
      </c>
      <c r="E29" s="65" t="s">
        <v>171</v>
      </c>
      <c r="F29" s="66">
        <v>37768</v>
      </c>
      <c r="G29" s="94">
        <f ca="1">DATEDIF(Table1[[#This Row],[Date of birth]],TODAY(),"Y")</f>
        <v>19</v>
      </c>
      <c r="H29" s="94" t="str">
        <f t="shared" ca="1" si="0"/>
        <v>19-35</v>
      </c>
      <c r="I29" s="68">
        <v>200000</v>
      </c>
    </row>
    <row r="30" spans="1:9" x14ac:dyDescent="0.35">
      <c r="A30" s="82">
        <f t="shared" si="2"/>
        <v>29</v>
      </c>
      <c r="B30" s="46"/>
      <c r="C30" s="34" t="s">
        <v>225</v>
      </c>
      <c r="D30" s="65" t="s">
        <v>197</v>
      </c>
      <c r="E30" s="65" t="s">
        <v>199</v>
      </c>
      <c r="F30" s="66">
        <v>30083</v>
      </c>
      <c r="G30" s="94">
        <f ca="1">DATEDIF(Table1[[#This Row],[Date of birth]],TODAY(),"Y")</f>
        <v>41</v>
      </c>
      <c r="H30" s="94" t="str">
        <f t="shared" ca="1" si="0"/>
        <v>36-45</v>
      </c>
      <c r="I30" s="68">
        <v>200000</v>
      </c>
    </row>
    <row r="31" spans="1:9" x14ac:dyDescent="0.35">
      <c r="A31" s="82">
        <f>+A30+1</f>
        <v>30</v>
      </c>
      <c r="B31" s="46">
        <v>3013</v>
      </c>
      <c r="C31" s="34" t="s">
        <v>226</v>
      </c>
      <c r="D31" s="65" t="s">
        <v>194</v>
      </c>
      <c r="E31" s="65" t="s">
        <v>195</v>
      </c>
      <c r="F31" s="66">
        <v>29382</v>
      </c>
      <c r="G31" s="94">
        <f ca="1">DATEDIF(Table1[[#This Row],[Date of birth]],TODAY(),"Y")</f>
        <v>42</v>
      </c>
      <c r="H31" s="94" t="str">
        <f t="shared" ca="1" si="0"/>
        <v>36-45</v>
      </c>
      <c r="I31" s="68">
        <v>200000</v>
      </c>
    </row>
    <row r="32" spans="1:9" x14ac:dyDescent="0.35">
      <c r="A32" s="82">
        <f>+A31+1</f>
        <v>31</v>
      </c>
      <c r="B32" s="46"/>
      <c r="C32" s="34" t="s">
        <v>227</v>
      </c>
      <c r="D32" s="65" t="s">
        <v>194</v>
      </c>
      <c r="E32" s="65" t="s">
        <v>171</v>
      </c>
      <c r="F32" s="66">
        <v>41708</v>
      </c>
      <c r="G32" s="94">
        <f ca="1">DATEDIF(Table1[[#This Row],[Date of birth]],TODAY(),"Y")</f>
        <v>9</v>
      </c>
      <c r="H32" s="94" t="str">
        <f t="shared" ca="1" si="0"/>
        <v>0-18</v>
      </c>
      <c r="I32" s="68">
        <v>200000</v>
      </c>
    </row>
    <row r="33" spans="1:9" x14ac:dyDescent="0.35">
      <c r="A33" s="82">
        <f t="shared" ref="A33:A34" si="3">+A32+1</f>
        <v>32</v>
      </c>
      <c r="B33" s="46"/>
      <c r="C33" s="34" t="s">
        <v>228</v>
      </c>
      <c r="D33" s="65" t="s">
        <v>194</v>
      </c>
      <c r="E33" s="65" t="s">
        <v>171</v>
      </c>
      <c r="F33" s="66">
        <v>40932</v>
      </c>
      <c r="G33" s="94">
        <f ca="1">DATEDIF(Table1[[#This Row],[Date of birth]],TODAY(),"Y")</f>
        <v>11</v>
      </c>
      <c r="H33" s="94" t="str">
        <f t="shared" ca="1" si="0"/>
        <v>0-18</v>
      </c>
      <c r="I33" s="68">
        <v>200000</v>
      </c>
    </row>
    <row r="34" spans="1:9" x14ac:dyDescent="0.35">
      <c r="A34" s="82">
        <f t="shared" si="3"/>
        <v>33</v>
      </c>
      <c r="B34" s="46"/>
      <c r="C34" s="34" t="s">
        <v>229</v>
      </c>
      <c r="D34" s="65" t="s">
        <v>197</v>
      </c>
      <c r="E34" s="65" t="s">
        <v>199</v>
      </c>
      <c r="F34" s="66">
        <v>33064</v>
      </c>
      <c r="G34" s="94">
        <f ca="1">DATEDIF(Table1[[#This Row],[Date of birth]],TODAY(),"Y")</f>
        <v>32</v>
      </c>
      <c r="H34" s="94" t="str">
        <f t="shared" ca="1" si="0"/>
        <v>19-35</v>
      </c>
      <c r="I34" s="68">
        <v>200000</v>
      </c>
    </row>
    <row r="35" spans="1:9" x14ac:dyDescent="0.35">
      <c r="A35" s="82">
        <f>+A34+1</f>
        <v>34</v>
      </c>
      <c r="B35" s="46">
        <v>3014</v>
      </c>
      <c r="C35" s="34" t="s">
        <v>230</v>
      </c>
      <c r="D35" s="65" t="s">
        <v>194</v>
      </c>
      <c r="E35" s="65" t="s">
        <v>195</v>
      </c>
      <c r="F35" s="66">
        <v>25980</v>
      </c>
      <c r="G35" s="94">
        <f ca="1">DATEDIF(Table1[[#This Row],[Date of birth]],TODAY(),"Y")</f>
        <v>52</v>
      </c>
      <c r="H35" s="94" t="str">
        <f t="shared" ca="1" si="0"/>
        <v>46-55</v>
      </c>
      <c r="I35" s="68">
        <v>200000</v>
      </c>
    </row>
    <row r="36" spans="1:9" x14ac:dyDescent="0.35">
      <c r="A36" s="82">
        <f>+A35+1</f>
        <v>35</v>
      </c>
      <c r="B36" s="46"/>
      <c r="C36" s="34" t="s">
        <v>231</v>
      </c>
      <c r="D36" s="65" t="s">
        <v>197</v>
      </c>
      <c r="E36" s="65" t="s">
        <v>171</v>
      </c>
      <c r="F36" s="66">
        <v>40909</v>
      </c>
      <c r="G36" s="94">
        <f ca="1">DATEDIF(Table1[[#This Row],[Date of birth]],TODAY(),"Y")</f>
        <v>11</v>
      </c>
      <c r="H36" s="94" t="str">
        <f t="shared" ca="1" si="0"/>
        <v>0-18</v>
      </c>
      <c r="I36" s="68">
        <v>200000</v>
      </c>
    </row>
    <row r="37" spans="1:9" x14ac:dyDescent="0.35">
      <c r="A37" s="82">
        <f t="shared" ref="A37:A38" si="4">+A36+1</f>
        <v>36</v>
      </c>
      <c r="B37" s="46"/>
      <c r="C37" s="34" t="s">
        <v>232</v>
      </c>
      <c r="D37" s="65" t="s">
        <v>194</v>
      </c>
      <c r="E37" s="65" t="s">
        <v>171</v>
      </c>
      <c r="F37" s="66">
        <v>36526</v>
      </c>
      <c r="G37" s="94">
        <f ca="1">DATEDIF(Table1[[#This Row],[Date of birth]],TODAY(),"Y")</f>
        <v>23</v>
      </c>
      <c r="H37" s="94" t="str">
        <f t="shared" ca="1" si="0"/>
        <v>19-35</v>
      </c>
      <c r="I37" s="68">
        <v>200000</v>
      </c>
    </row>
    <row r="38" spans="1:9" x14ac:dyDescent="0.35">
      <c r="A38" s="82">
        <f t="shared" si="4"/>
        <v>37</v>
      </c>
      <c r="B38" s="46"/>
      <c r="C38" s="34" t="s">
        <v>233</v>
      </c>
      <c r="D38" s="65" t="s">
        <v>197</v>
      </c>
      <c r="E38" s="65" t="s">
        <v>199</v>
      </c>
      <c r="F38" s="66">
        <v>32143</v>
      </c>
      <c r="G38" s="94">
        <f ca="1">DATEDIF(Table1[[#This Row],[Date of birth]],TODAY(),"Y")</f>
        <v>35</v>
      </c>
      <c r="H38" s="94" t="str">
        <f t="shared" ca="1" si="0"/>
        <v>19-35</v>
      </c>
      <c r="I38" s="68">
        <v>200000</v>
      </c>
    </row>
    <row r="39" spans="1:9" x14ac:dyDescent="0.35">
      <c r="A39" s="82">
        <f>+A38+1</f>
        <v>38</v>
      </c>
      <c r="B39" s="46">
        <v>3015</v>
      </c>
      <c r="C39" s="34" t="s">
        <v>234</v>
      </c>
      <c r="D39" s="65" t="s">
        <v>194</v>
      </c>
      <c r="E39" s="65" t="s">
        <v>195</v>
      </c>
      <c r="F39" s="66">
        <v>29769</v>
      </c>
      <c r="G39" s="94">
        <f ca="1">DATEDIF(Table1[[#This Row],[Date of birth]],TODAY(),"Y")</f>
        <v>41</v>
      </c>
      <c r="H39" s="94" t="str">
        <f t="shared" ca="1" si="0"/>
        <v>36-45</v>
      </c>
      <c r="I39" s="68">
        <v>200000</v>
      </c>
    </row>
    <row r="40" spans="1:9" x14ac:dyDescent="0.35">
      <c r="A40" s="82">
        <f>+A39+1</f>
        <v>39</v>
      </c>
      <c r="B40" s="46"/>
      <c r="C40" s="34" t="s">
        <v>235</v>
      </c>
      <c r="D40" s="65" t="s">
        <v>194</v>
      </c>
      <c r="E40" s="65" t="s">
        <v>171</v>
      </c>
      <c r="F40" s="66">
        <v>39974</v>
      </c>
      <c r="G40" s="94">
        <f ca="1">DATEDIF(Table1[[#This Row],[Date of birth]],TODAY(),"Y")</f>
        <v>13</v>
      </c>
      <c r="H40" s="94" t="str">
        <f t="shared" ca="1" si="0"/>
        <v>0-18</v>
      </c>
      <c r="I40" s="68">
        <v>200000</v>
      </c>
    </row>
    <row r="41" spans="1:9" x14ac:dyDescent="0.35">
      <c r="A41" s="82">
        <f t="shared" ref="A41" si="5">+A40+1</f>
        <v>40</v>
      </c>
      <c r="B41" s="46"/>
      <c r="C41" s="34" t="s">
        <v>236</v>
      </c>
      <c r="D41" s="65" t="s">
        <v>197</v>
      </c>
      <c r="E41" s="65" t="s">
        <v>199</v>
      </c>
      <c r="F41" s="66">
        <v>33009</v>
      </c>
      <c r="G41" s="94">
        <f ca="1">DATEDIF(Table1[[#This Row],[Date of birth]],TODAY(),"Y")</f>
        <v>33</v>
      </c>
      <c r="H41" s="94" t="str">
        <f t="shared" ca="1" si="0"/>
        <v>19-35</v>
      </c>
      <c r="I41" s="68">
        <v>200000</v>
      </c>
    </row>
    <row r="42" spans="1:9" x14ac:dyDescent="0.35">
      <c r="A42" s="82">
        <f>+A41+1</f>
        <v>41</v>
      </c>
      <c r="B42" s="46">
        <v>3016</v>
      </c>
      <c r="C42" s="34" t="s">
        <v>237</v>
      </c>
      <c r="D42" s="65" t="s">
        <v>194</v>
      </c>
      <c r="E42" s="65" t="s">
        <v>195</v>
      </c>
      <c r="F42" s="66">
        <v>27300</v>
      </c>
      <c r="G42" s="94">
        <f ca="1">DATEDIF(Table1[[#This Row],[Date of birth]],TODAY(),"Y")</f>
        <v>48</v>
      </c>
      <c r="H42" s="94" t="str">
        <f t="shared" ca="1" si="0"/>
        <v>46-55</v>
      </c>
      <c r="I42" s="68">
        <v>200000</v>
      </c>
    </row>
    <row r="43" spans="1:9" x14ac:dyDescent="0.35">
      <c r="A43" s="82">
        <f>+A42+1</f>
        <v>42</v>
      </c>
      <c r="B43" s="46"/>
      <c r="C43" s="34" t="s">
        <v>238</v>
      </c>
      <c r="D43" s="65" t="s">
        <v>197</v>
      </c>
      <c r="E43" s="65" t="s">
        <v>171</v>
      </c>
      <c r="F43" s="66">
        <v>39019</v>
      </c>
      <c r="G43" s="94">
        <f ca="1">DATEDIF(Table1[[#This Row],[Date of birth]],TODAY(),"Y")</f>
        <v>16</v>
      </c>
      <c r="H43" s="94" t="str">
        <f t="shared" ca="1" si="0"/>
        <v>0-18</v>
      </c>
      <c r="I43" s="68">
        <v>200000</v>
      </c>
    </row>
    <row r="44" spans="1:9" x14ac:dyDescent="0.35">
      <c r="A44" s="82">
        <f t="shared" ref="A44" si="6">+A43+1</f>
        <v>43</v>
      </c>
      <c r="B44" s="46"/>
      <c r="C44" s="34" t="s">
        <v>239</v>
      </c>
      <c r="D44" s="65" t="s">
        <v>197</v>
      </c>
      <c r="E44" s="65" t="s">
        <v>199</v>
      </c>
      <c r="F44" s="66">
        <v>29048</v>
      </c>
      <c r="G44" s="94">
        <f ca="1">DATEDIF(Table1[[#This Row],[Date of birth]],TODAY(),"Y")</f>
        <v>43</v>
      </c>
      <c r="H44" s="94" t="str">
        <f t="shared" ca="1" si="0"/>
        <v>36-45</v>
      </c>
      <c r="I44" s="68">
        <v>200000</v>
      </c>
    </row>
    <row r="45" spans="1:9" x14ac:dyDescent="0.35">
      <c r="A45" s="82">
        <f>+A44+1</f>
        <v>44</v>
      </c>
      <c r="B45" s="46">
        <v>3017</v>
      </c>
      <c r="C45" s="34" t="s">
        <v>240</v>
      </c>
      <c r="D45" s="65" t="s">
        <v>194</v>
      </c>
      <c r="E45" s="65" t="s">
        <v>195</v>
      </c>
      <c r="F45" s="66">
        <v>30103</v>
      </c>
      <c r="G45" s="94">
        <f ca="1">DATEDIF(Table1[[#This Row],[Date of birth]],TODAY(),"Y")</f>
        <v>40</v>
      </c>
      <c r="H45" s="94" t="str">
        <f t="shared" ca="1" si="0"/>
        <v>36-45</v>
      </c>
      <c r="I45" s="68">
        <v>200000</v>
      </c>
    </row>
    <row r="46" spans="1:9" x14ac:dyDescent="0.35">
      <c r="A46" s="82">
        <f>+A45+1</f>
        <v>45</v>
      </c>
      <c r="B46" s="46"/>
      <c r="C46" s="34" t="s">
        <v>241</v>
      </c>
      <c r="D46" s="65" t="s">
        <v>197</v>
      </c>
      <c r="E46" s="65" t="s">
        <v>171</v>
      </c>
      <c r="F46" s="66">
        <v>42222</v>
      </c>
      <c r="G46" s="94">
        <f ca="1">DATEDIF(Table1[[#This Row],[Date of birth]],TODAY(),"Y")</f>
        <v>7</v>
      </c>
      <c r="H46" s="94" t="str">
        <f t="shared" ca="1" si="0"/>
        <v>0-18</v>
      </c>
      <c r="I46" s="68">
        <v>200000</v>
      </c>
    </row>
    <row r="47" spans="1:9" x14ac:dyDescent="0.35">
      <c r="A47" s="82">
        <f t="shared" ref="A47" si="7">+A46+1</f>
        <v>46</v>
      </c>
      <c r="B47" s="46"/>
      <c r="C47" s="34" t="s">
        <v>242</v>
      </c>
      <c r="D47" s="65" t="s">
        <v>194</v>
      </c>
      <c r="E47" s="65" t="s">
        <v>171</v>
      </c>
      <c r="F47" s="66">
        <v>41349</v>
      </c>
      <c r="G47" s="94">
        <f ca="1">DATEDIF(Table1[[#This Row],[Date of birth]],TODAY(),"Y")</f>
        <v>10</v>
      </c>
      <c r="H47" s="94" t="str">
        <f t="shared" ca="1" si="0"/>
        <v>0-18</v>
      </c>
      <c r="I47" s="68">
        <v>200000</v>
      </c>
    </row>
    <row r="48" spans="1:9" x14ac:dyDescent="0.35">
      <c r="A48" s="82">
        <v>47</v>
      </c>
      <c r="B48" s="46"/>
      <c r="C48" s="34" t="s">
        <v>243</v>
      </c>
      <c r="D48" s="65" t="s">
        <v>197</v>
      </c>
      <c r="E48" s="65" t="s">
        <v>199</v>
      </c>
      <c r="F48" s="66">
        <v>34162</v>
      </c>
      <c r="G48" s="94">
        <f ca="1">DATEDIF(Table1[[#This Row],[Date of birth]],TODAY(),"Y")</f>
        <v>29</v>
      </c>
      <c r="H48" s="94" t="str">
        <f t="shared" ca="1" si="0"/>
        <v>19-35</v>
      </c>
      <c r="I48" s="68">
        <v>200000</v>
      </c>
    </row>
    <row r="49" spans="1:9" x14ac:dyDescent="0.35">
      <c r="A49" s="82">
        <f>+A48+1</f>
        <v>48</v>
      </c>
      <c r="B49" s="46">
        <v>3019</v>
      </c>
      <c r="C49" s="34" t="s">
        <v>244</v>
      </c>
      <c r="D49" s="65" t="s">
        <v>194</v>
      </c>
      <c r="E49" s="65" t="s">
        <v>195</v>
      </c>
      <c r="F49" s="66">
        <v>25720</v>
      </c>
      <c r="G49" s="94">
        <f ca="1">DATEDIF(Table1[[#This Row],[Date of birth]],TODAY(),"Y")</f>
        <v>52</v>
      </c>
      <c r="H49" s="94" t="str">
        <f t="shared" ca="1" si="0"/>
        <v>46-55</v>
      </c>
      <c r="I49" s="68">
        <v>200000</v>
      </c>
    </row>
    <row r="50" spans="1:9" x14ac:dyDescent="0.35">
      <c r="A50" s="82">
        <f>+A49+1</f>
        <v>49</v>
      </c>
      <c r="B50" s="46"/>
      <c r="C50" s="34" t="s">
        <v>245</v>
      </c>
      <c r="D50" s="65" t="s">
        <v>197</v>
      </c>
      <c r="E50" s="65" t="s">
        <v>171</v>
      </c>
      <c r="F50" s="66">
        <v>42264</v>
      </c>
      <c r="G50" s="94">
        <f ca="1">DATEDIF(Table1[[#This Row],[Date of birth]],TODAY(),"Y")</f>
        <v>7</v>
      </c>
      <c r="H50" s="94" t="str">
        <f t="shared" ca="1" si="0"/>
        <v>0-18</v>
      </c>
      <c r="I50" s="68">
        <v>200000</v>
      </c>
    </row>
    <row r="51" spans="1:9" x14ac:dyDescent="0.35">
      <c r="A51" s="82">
        <f t="shared" ref="A51" si="8">+A50+1</f>
        <v>50</v>
      </c>
      <c r="B51" s="46"/>
      <c r="C51" s="34" t="s">
        <v>246</v>
      </c>
      <c r="D51" s="65" t="s">
        <v>197</v>
      </c>
      <c r="E51" s="65" t="s">
        <v>199</v>
      </c>
      <c r="F51" s="66">
        <v>27618</v>
      </c>
      <c r="G51" s="94">
        <f ca="1">DATEDIF(Table1[[#This Row],[Date of birth]],TODAY(),"Y")</f>
        <v>47</v>
      </c>
      <c r="H51" s="94" t="str">
        <f t="shared" ca="1" si="0"/>
        <v>46-55</v>
      </c>
      <c r="I51" s="68">
        <v>200000</v>
      </c>
    </row>
    <row r="52" spans="1:9" x14ac:dyDescent="0.35">
      <c r="A52" s="82">
        <f>+A51+1</f>
        <v>51</v>
      </c>
      <c r="B52" s="46">
        <v>3021</v>
      </c>
      <c r="C52" s="34" t="s">
        <v>247</v>
      </c>
      <c r="D52" s="65" t="s">
        <v>194</v>
      </c>
      <c r="E52" s="65" t="s">
        <v>195</v>
      </c>
      <c r="F52" s="66">
        <v>31578</v>
      </c>
      <c r="G52" s="94">
        <f ca="1">DATEDIF(Table1[[#This Row],[Date of birth]],TODAY(),"Y")</f>
        <v>36</v>
      </c>
      <c r="H52" s="94" t="str">
        <f t="shared" ca="1" si="0"/>
        <v>36-45</v>
      </c>
      <c r="I52" s="68">
        <v>200000</v>
      </c>
    </row>
    <row r="53" spans="1:9" x14ac:dyDescent="0.35">
      <c r="A53" s="82">
        <f>+A52+1</f>
        <v>52</v>
      </c>
      <c r="B53" s="46"/>
      <c r="C53" s="34" t="s">
        <v>248</v>
      </c>
      <c r="D53" s="65" t="s">
        <v>197</v>
      </c>
      <c r="E53" s="65" t="s">
        <v>171</v>
      </c>
      <c r="F53" s="66">
        <v>43606</v>
      </c>
      <c r="G53" s="94">
        <f ca="1">DATEDIF(Table1[[#This Row],[Date of birth]],TODAY(),"Y")</f>
        <v>3</v>
      </c>
      <c r="H53" s="94" t="str">
        <f t="shared" ca="1" si="0"/>
        <v>0-18</v>
      </c>
      <c r="I53" s="68">
        <v>200000</v>
      </c>
    </row>
    <row r="54" spans="1:9" x14ac:dyDescent="0.35">
      <c r="A54" s="82">
        <f t="shared" ref="A54:A55" si="9">+A53+1</f>
        <v>53</v>
      </c>
      <c r="B54" s="46"/>
      <c r="C54" s="34" t="s">
        <v>249</v>
      </c>
      <c r="D54" s="65" t="s">
        <v>194</v>
      </c>
      <c r="E54" s="65" t="s">
        <v>171</v>
      </c>
      <c r="F54" s="66">
        <v>42005</v>
      </c>
      <c r="G54" s="94">
        <f ca="1">DATEDIF(Table1[[#This Row],[Date of birth]],TODAY(),"Y")</f>
        <v>8</v>
      </c>
      <c r="H54" s="94" t="str">
        <f t="shared" ca="1" si="0"/>
        <v>0-18</v>
      </c>
      <c r="I54" s="68">
        <v>200000</v>
      </c>
    </row>
    <row r="55" spans="1:9" x14ac:dyDescent="0.35">
      <c r="A55" s="82">
        <f t="shared" si="9"/>
        <v>54</v>
      </c>
      <c r="B55" s="46"/>
      <c r="C55" s="34" t="s">
        <v>250</v>
      </c>
      <c r="D55" s="65" t="s">
        <v>197</v>
      </c>
      <c r="E55" s="65" t="s">
        <v>199</v>
      </c>
      <c r="F55" s="66">
        <v>35431</v>
      </c>
      <c r="G55" s="94">
        <f ca="1">DATEDIF(Table1[[#This Row],[Date of birth]],TODAY(),"Y")</f>
        <v>26</v>
      </c>
      <c r="H55" s="94" t="str">
        <f t="shared" ca="1" si="0"/>
        <v>19-35</v>
      </c>
      <c r="I55" s="68">
        <v>200000</v>
      </c>
    </row>
    <row r="56" spans="1:9" x14ac:dyDescent="0.35">
      <c r="A56" s="82">
        <f>+A55+1</f>
        <v>55</v>
      </c>
      <c r="B56" s="46">
        <v>3022</v>
      </c>
      <c r="C56" s="34" t="s">
        <v>251</v>
      </c>
      <c r="D56" s="65" t="s">
        <v>194</v>
      </c>
      <c r="E56" s="65" t="s">
        <v>195</v>
      </c>
      <c r="F56" s="66">
        <v>28286</v>
      </c>
      <c r="G56" s="94">
        <f ca="1">DATEDIF(Table1[[#This Row],[Date of birth]],TODAY(),"Y")</f>
        <v>45</v>
      </c>
      <c r="H56" s="94" t="str">
        <f t="shared" ca="1" si="0"/>
        <v>36-45</v>
      </c>
      <c r="I56" s="68">
        <v>200000</v>
      </c>
    </row>
    <row r="57" spans="1:9" x14ac:dyDescent="0.35">
      <c r="A57" s="82">
        <f>+A56+1</f>
        <v>56</v>
      </c>
      <c r="B57" s="46"/>
      <c r="C57" s="34" t="s">
        <v>252</v>
      </c>
      <c r="D57" s="65" t="s">
        <v>194</v>
      </c>
      <c r="E57" s="65" t="s">
        <v>171</v>
      </c>
      <c r="F57" s="66">
        <v>38051</v>
      </c>
      <c r="G57" s="94">
        <f ca="1">DATEDIF(Table1[[#This Row],[Date of birth]],TODAY(),"Y")</f>
        <v>19</v>
      </c>
      <c r="H57" s="94" t="str">
        <f t="shared" ca="1" si="0"/>
        <v>19-35</v>
      </c>
      <c r="I57" s="68">
        <v>200000</v>
      </c>
    </row>
    <row r="58" spans="1:9" x14ac:dyDescent="0.35">
      <c r="A58" s="82">
        <f t="shared" ref="A58:A59" si="10">+A57+1</f>
        <v>57</v>
      </c>
      <c r="B58" s="46"/>
      <c r="C58" s="34" t="s">
        <v>253</v>
      </c>
      <c r="D58" s="65" t="s">
        <v>194</v>
      </c>
      <c r="E58" s="65" t="s">
        <v>171</v>
      </c>
      <c r="F58" s="66">
        <v>39286</v>
      </c>
      <c r="G58" s="94">
        <f ca="1">DATEDIF(Table1[[#This Row],[Date of birth]],TODAY(),"Y")</f>
        <v>15</v>
      </c>
      <c r="H58" s="94" t="str">
        <f t="shared" ca="1" si="0"/>
        <v>0-18</v>
      </c>
      <c r="I58" s="68">
        <v>200000</v>
      </c>
    </row>
    <row r="59" spans="1:9" x14ac:dyDescent="0.35">
      <c r="A59" s="82">
        <f t="shared" si="10"/>
        <v>58</v>
      </c>
      <c r="B59" s="46"/>
      <c r="C59" s="34" t="s">
        <v>254</v>
      </c>
      <c r="D59" s="65" t="s">
        <v>197</v>
      </c>
      <c r="E59" s="65" t="s">
        <v>199</v>
      </c>
      <c r="F59" s="66">
        <v>30103</v>
      </c>
      <c r="G59" s="94">
        <f ca="1">DATEDIF(Table1[[#This Row],[Date of birth]],TODAY(),"Y")</f>
        <v>40</v>
      </c>
      <c r="H59" s="94" t="str">
        <f t="shared" ca="1" si="0"/>
        <v>36-45</v>
      </c>
      <c r="I59" s="68">
        <v>200000</v>
      </c>
    </row>
    <row r="60" spans="1:9" x14ac:dyDescent="0.35">
      <c r="A60" s="82">
        <f>+A59+1</f>
        <v>59</v>
      </c>
      <c r="B60" s="46">
        <v>3023</v>
      </c>
      <c r="C60" s="34" t="s">
        <v>255</v>
      </c>
      <c r="D60" s="65" t="s">
        <v>194</v>
      </c>
      <c r="E60" s="65" t="s">
        <v>195</v>
      </c>
      <c r="F60" s="66">
        <v>31229</v>
      </c>
      <c r="G60" s="94">
        <f ca="1">DATEDIF(Table1[[#This Row],[Date of birth]],TODAY(),"Y")</f>
        <v>37</v>
      </c>
      <c r="H60" s="94" t="str">
        <f t="shared" ca="1" si="0"/>
        <v>36-45</v>
      </c>
      <c r="I60" s="68">
        <v>200000</v>
      </c>
    </row>
    <row r="61" spans="1:9" x14ac:dyDescent="0.35">
      <c r="A61" s="82">
        <f>+A60+1</f>
        <v>60</v>
      </c>
      <c r="B61" s="46"/>
      <c r="C61" s="34" t="s">
        <v>256</v>
      </c>
      <c r="D61" s="65" t="s">
        <v>194</v>
      </c>
      <c r="E61" s="65" t="s">
        <v>171</v>
      </c>
      <c r="F61" s="66">
        <v>43661</v>
      </c>
      <c r="G61" s="94">
        <f ca="1">DATEDIF(Table1[[#This Row],[Date of birth]],TODAY(),"Y")</f>
        <v>3</v>
      </c>
      <c r="H61" s="94" t="str">
        <f t="shared" ca="1" si="0"/>
        <v>0-18</v>
      </c>
      <c r="I61" s="68">
        <v>200000</v>
      </c>
    </row>
    <row r="62" spans="1:9" x14ac:dyDescent="0.35">
      <c r="A62" s="82">
        <f t="shared" ref="A62:A63" si="11">+A61+1</f>
        <v>61</v>
      </c>
      <c r="B62" s="46"/>
      <c r="C62" s="34" t="s">
        <v>257</v>
      </c>
      <c r="D62" s="65" t="s">
        <v>194</v>
      </c>
      <c r="E62" s="65" t="s">
        <v>171</v>
      </c>
      <c r="F62" s="66">
        <v>43092</v>
      </c>
      <c r="G62" s="94">
        <f ca="1">DATEDIF(Table1[[#This Row],[Date of birth]],TODAY(),"Y")</f>
        <v>5</v>
      </c>
      <c r="H62" s="94" t="str">
        <f t="shared" ca="1" si="0"/>
        <v>0-18</v>
      </c>
      <c r="I62" s="68">
        <v>200000</v>
      </c>
    </row>
    <row r="63" spans="1:9" x14ac:dyDescent="0.35">
      <c r="A63" s="82">
        <f t="shared" si="11"/>
        <v>62</v>
      </c>
      <c r="B63" s="46"/>
      <c r="C63" s="34" t="s">
        <v>258</v>
      </c>
      <c r="D63" s="65" t="s">
        <v>197</v>
      </c>
      <c r="E63" s="65" t="s">
        <v>199</v>
      </c>
      <c r="F63" s="66">
        <v>34242</v>
      </c>
      <c r="G63" s="94">
        <f ca="1">DATEDIF(Table1[[#This Row],[Date of birth]],TODAY(),"Y")</f>
        <v>29</v>
      </c>
      <c r="H63" s="94" t="str">
        <f t="shared" ca="1" si="0"/>
        <v>19-35</v>
      </c>
      <c r="I63" s="68">
        <v>200000</v>
      </c>
    </row>
    <row r="64" spans="1:9" x14ac:dyDescent="0.35">
      <c r="A64" s="82">
        <f>+A63+1</f>
        <v>63</v>
      </c>
      <c r="B64" s="46">
        <v>3024</v>
      </c>
      <c r="C64" s="34" t="s">
        <v>259</v>
      </c>
      <c r="D64" s="65" t="s">
        <v>194</v>
      </c>
      <c r="E64" s="65" t="s">
        <v>195</v>
      </c>
      <c r="F64" s="66">
        <v>30468</v>
      </c>
      <c r="G64" s="94">
        <f ca="1">DATEDIF(Table1[[#This Row],[Date of birth]],TODAY(),"Y")</f>
        <v>39</v>
      </c>
      <c r="H64" s="94" t="str">
        <f t="shared" ca="1" si="0"/>
        <v>36-45</v>
      </c>
      <c r="I64" s="68">
        <v>200000</v>
      </c>
    </row>
    <row r="65" spans="1:9" x14ac:dyDescent="0.35">
      <c r="A65" s="82">
        <f>+A64+1</f>
        <v>64</v>
      </c>
      <c r="B65" s="46"/>
      <c r="C65" s="34" t="s">
        <v>260</v>
      </c>
      <c r="D65" s="65" t="s">
        <v>197</v>
      </c>
      <c r="E65" s="65" t="s">
        <v>171</v>
      </c>
      <c r="F65" s="66">
        <v>41183</v>
      </c>
      <c r="G65" s="94">
        <f ca="1">DATEDIF(Table1[[#This Row],[Date of birth]],TODAY(),"Y")</f>
        <v>10</v>
      </c>
      <c r="H65" s="94" t="str">
        <f t="shared" ca="1" si="0"/>
        <v>0-18</v>
      </c>
      <c r="I65" s="68">
        <v>200000</v>
      </c>
    </row>
    <row r="66" spans="1:9" x14ac:dyDescent="0.35">
      <c r="A66" s="82">
        <f t="shared" ref="A66:A67" si="12">+A65+1</f>
        <v>65</v>
      </c>
      <c r="B66" s="46"/>
      <c r="C66" s="34" t="s">
        <v>261</v>
      </c>
      <c r="D66" s="65" t="s">
        <v>194</v>
      </c>
      <c r="E66" s="65" t="s">
        <v>171</v>
      </c>
      <c r="F66" s="66">
        <v>42463</v>
      </c>
      <c r="G66" s="94">
        <f ca="1">DATEDIF(Table1[[#This Row],[Date of birth]],TODAY(),"Y")</f>
        <v>7</v>
      </c>
      <c r="H66" s="94" t="str">
        <f t="shared" ca="1" si="0"/>
        <v>0-18</v>
      </c>
      <c r="I66" s="68">
        <v>200000</v>
      </c>
    </row>
    <row r="67" spans="1:9" x14ac:dyDescent="0.35">
      <c r="A67" s="82">
        <f t="shared" si="12"/>
        <v>66</v>
      </c>
      <c r="B67" s="46"/>
      <c r="C67" s="34" t="s">
        <v>262</v>
      </c>
      <c r="D67" s="65" t="s">
        <v>197</v>
      </c>
      <c r="E67" s="65" t="s">
        <v>199</v>
      </c>
      <c r="F67" s="66">
        <v>33336</v>
      </c>
      <c r="G67" s="94">
        <f ca="1">DATEDIF(Table1[[#This Row],[Date of birth]],TODAY(),"Y")</f>
        <v>32</v>
      </c>
      <c r="H67" s="94" t="str">
        <f t="shared" ref="H67:H130" ca="1" si="13">IF(AND(G67&gt;=0,G67&lt;=18),"0-18",IF(AND(G67&gt;18,G67&lt;=35),"19-35",IF(AND(G67&gt;35,G67&lt;=45),"36-45",IF(AND(G67&gt;45,G67&lt;=55),"46-55",IF(AND(G67&gt;55,G67&lt;=65),"56-65",IF(AND(G67&gt;65,G67&lt;=75),"66-75",IF(AND(G67&gt;75),"Above 75",FALSE)))))))</f>
        <v>19-35</v>
      </c>
      <c r="I67" s="68">
        <v>200000</v>
      </c>
    </row>
    <row r="68" spans="1:9" x14ac:dyDescent="0.35">
      <c r="A68" s="82">
        <f t="shared" ref="A68:A88" si="14">+A67+1</f>
        <v>67</v>
      </c>
      <c r="B68" s="46">
        <v>3025</v>
      </c>
      <c r="C68" s="34" t="s">
        <v>263</v>
      </c>
      <c r="D68" s="65" t="s">
        <v>197</v>
      </c>
      <c r="E68" s="65" t="s">
        <v>195</v>
      </c>
      <c r="F68" s="66">
        <v>30899</v>
      </c>
      <c r="G68" s="94">
        <f ca="1">DATEDIF(Table1[[#This Row],[Date of birth]],TODAY(),"Y")</f>
        <v>38</v>
      </c>
      <c r="H68" s="94" t="str">
        <f t="shared" ca="1" si="13"/>
        <v>36-45</v>
      </c>
      <c r="I68" s="68">
        <v>200000</v>
      </c>
    </row>
    <row r="69" spans="1:9" x14ac:dyDescent="0.35">
      <c r="A69" s="82">
        <f t="shared" si="14"/>
        <v>68</v>
      </c>
      <c r="B69" s="46"/>
      <c r="C69" s="34" t="s">
        <v>264</v>
      </c>
      <c r="D69" s="65" t="s">
        <v>194</v>
      </c>
      <c r="E69" s="65" t="s">
        <v>171</v>
      </c>
      <c r="F69" s="66">
        <v>37836</v>
      </c>
      <c r="G69" s="94">
        <f ca="1">DATEDIF(Table1[[#This Row],[Date of birth]],TODAY(),"Y")</f>
        <v>19</v>
      </c>
      <c r="H69" s="94" t="str">
        <f t="shared" ca="1" si="13"/>
        <v>19-35</v>
      </c>
      <c r="I69" s="68">
        <v>200000</v>
      </c>
    </row>
    <row r="70" spans="1:9" x14ac:dyDescent="0.35">
      <c r="A70" s="82">
        <f t="shared" si="14"/>
        <v>69</v>
      </c>
      <c r="B70" s="46">
        <v>3026</v>
      </c>
      <c r="C70" s="34" t="s">
        <v>265</v>
      </c>
      <c r="D70" s="65" t="s">
        <v>197</v>
      </c>
      <c r="E70" s="65" t="s">
        <v>195</v>
      </c>
      <c r="F70" s="66">
        <v>28403</v>
      </c>
      <c r="G70" s="94">
        <f ca="1">DATEDIF(Table1[[#This Row],[Date of birth]],TODAY(),"Y")</f>
        <v>45</v>
      </c>
      <c r="H70" s="94" t="str">
        <f t="shared" ca="1" si="13"/>
        <v>36-45</v>
      </c>
      <c r="I70" s="68">
        <v>200000</v>
      </c>
    </row>
    <row r="71" spans="1:9" x14ac:dyDescent="0.35">
      <c r="A71" s="82">
        <f t="shared" si="14"/>
        <v>70</v>
      </c>
      <c r="B71" s="46"/>
      <c r="C71" s="34" t="s">
        <v>266</v>
      </c>
      <c r="D71" s="65" t="s">
        <v>194</v>
      </c>
      <c r="E71" s="65" t="s">
        <v>171</v>
      </c>
      <c r="F71" s="66">
        <v>35737</v>
      </c>
      <c r="G71" s="94">
        <f ca="1">DATEDIF(Table1[[#This Row],[Date of birth]],TODAY(),"Y")</f>
        <v>25</v>
      </c>
      <c r="H71" s="94" t="str">
        <f t="shared" ca="1" si="13"/>
        <v>19-35</v>
      </c>
      <c r="I71" s="68">
        <v>200000</v>
      </c>
    </row>
    <row r="72" spans="1:9" x14ac:dyDescent="0.35">
      <c r="A72" s="82">
        <f t="shared" si="14"/>
        <v>71</v>
      </c>
      <c r="B72" s="46"/>
      <c r="C72" s="34" t="s">
        <v>267</v>
      </c>
      <c r="D72" s="65" t="s">
        <v>197</v>
      </c>
      <c r="E72" s="65" t="s">
        <v>199</v>
      </c>
      <c r="F72" s="66">
        <v>24936</v>
      </c>
      <c r="G72" s="94">
        <f ca="1">DATEDIF(Table1[[#This Row],[Date of birth]],TODAY(),"Y")</f>
        <v>55</v>
      </c>
      <c r="H72" s="94" t="str">
        <f t="shared" ca="1" si="13"/>
        <v>46-55</v>
      </c>
      <c r="I72" s="68">
        <v>200000</v>
      </c>
    </row>
    <row r="73" spans="1:9" x14ac:dyDescent="0.35">
      <c r="A73" s="82">
        <f t="shared" si="14"/>
        <v>72</v>
      </c>
      <c r="B73" s="46">
        <v>3027</v>
      </c>
      <c r="C73" s="34" t="s">
        <v>268</v>
      </c>
      <c r="D73" s="65" t="s">
        <v>194</v>
      </c>
      <c r="E73" s="65" t="s">
        <v>195</v>
      </c>
      <c r="F73" s="66">
        <v>27968</v>
      </c>
      <c r="G73" s="94">
        <f ca="1">DATEDIF(Table1[[#This Row],[Date of birth]],TODAY(),"Y")</f>
        <v>46</v>
      </c>
      <c r="H73" s="94" t="str">
        <f t="shared" ca="1" si="13"/>
        <v>46-55</v>
      </c>
      <c r="I73" s="68">
        <v>200000</v>
      </c>
    </row>
    <row r="74" spans="1:9" x14ac:dyDescent="0.35">
      <c r="A74" s="82">
        <f t="shared" si="14"/>
        <v>73</v>
      </c>
      <c r="B74" s="46"/>
      <c r="C74" s="34" t="s">
        <v>269</v>
      </c>
      <c r="D74" s="65" t="s">
        <v>197</v>
      </c>
      <c r="E74" s="65" t="s">
        <v>171</v>
      </c>
      <c r="F74" s="66">
        <v>40084</v>
      </c>
      <c r="G74" s="94">
        <f ca="1">DATEDIF(Table1[[#This Row],[Date of birth]],TODAY(),"Y")</f>
        <v>13</v>
      </c>
      <c r="H74" s="94" t="str">
        <f t="shared" ca="1" si="13"/>
        <v>0-18</v>
      </c>
      <c r="I74" s="68">
        <v>200000</v>
      </c>
    </row>
    <row r="75" spans="1:9" x14ac:dyDescent="0.35">
      <c r="A75" s="82">
        <f t="shared" si="14"/>
        <v>74</v>
      </c>
      <c r="B75" s="46"/>
      <c r="C75" s="34" t="s">
        <v>270</v>
      </c>
      <c r="D75" s="65" t="s">
        <v>194</v>
      </c>
      <c r="E75" s="65" t="s">
        <v>171</v>
      </c>
      <c r="F75" s="66">
        <v>39697</v>
      </c>
      <c r="G75" s="94">
        <f ca="1">DATEDIF(Table1[[#This Row],[Date of birth]],TODAY(),"Y")</f>
        <v>14</v>
      </c>
      <c r="H75" s="94" t="str">
        <f t="shared" ca="1" si="13"/>
        <v>0-18</v>
      </c>
      <c r="I75" s="68">
        <v>200000</v>
      </c>
    </row>
    <row r="76" spans="1:9" x14ac:dyDescent="0.35">
      <c r="A76" s="82">
        <f t="shared" si="14"/>
        <v>75</v>
      </c>
      <c r="B76" s="46"/>
      <c r="C76" s="34" t="s">
        <v>271</v>
      </c>
      <c r="D76" s="65" t="s">
        <v>197</v>
      </c>
      <c r="E76" s="65" t="s">
        <v>199</v>
      </c>
      <c r="F76" s="66">
        <v>31575</v>
      </c>
      <c r="G76" s="94">
        <f ca="1">DATEDIF(Table1[[#This Row],[Date of birth]],TODAY(),"Y")</f>
        <v>36</v>
      </c>
      <c r="H76" s="94" t="str">
        <f t="shared" ca="1" si="13"/>
        <v>36-45</v>
      </c>
      <c r="I76" s="68">
        <v>200000</v>
      </c>
    </row>
    <row r="77" spans="1:9" x14ac:dyDescent="0.35">
      <c r="A77" s="82">
        <f t="shared" si="14"/>
        <v>76</v>
      </c>
      <c r="B77" s="46">
        <v>3028</v>
      </c>
      <c r="C77" s="34" t="s">
        <v>272</v>
      </c>
      <c r="D77" s="65" t="s">
        <v>194</v>
      </c>
      <c r="E77" s="65" t="s">
        <v>195</v>
      </c>
      <c r="F77" s="66">
        <v>32316</v>
      </c>
      <c r="G77" s="94">
        <f ca="1">DATEDIF(Table1[[#This Row],[Date of birth]],TODAY(),"Y")</f>
        <v>34</v>
      </c>
      <c r="H77" s="94" t="str">
        <f t="shared" ca="1" si="13"/>
        <v>19-35</v>
      </c>
      <c r="I77" s="68">
        <v>200000</v>
      </c>
    </row>
    <row r="78" spans="1:9" x14ac:dyDescent="0.35">
      <c r="A78" s="82">
        <f t="shared" si="14"/>
        <v>77</v>
      </c>
      <c r="B78" s="46"/>
      <c r="C78" s="34" t="s">
        <v>273</v>
      </c>
      <c r="D78" s="65" t="s">
        <v>194</v>
      </c>
      <c r="E78" s="65" t="s">
        <v>171</v>
      </c>
      <c r="F78" s="66">
        <v>42956</v>
      </c>
      <c r="G78" s="94">
        <f ca="1">DATEDIF(Table1[[#This Row],[Date of birth]],TODAY(),"Y")</f>
        <v>5</v>
      </c>
      <c r="H78" s="94" t="str">
        <f t="shared" ca="1" si="13"/>
        <v>0-18</v>
      </c>
      <c r="I78" s="68">
        <v>200000</v>
      </c>
    </row>
    <row r="79" spans="1:9" x14ac:dyDescent="0.35">
      <c r="A79" s="82">
        <f t="shared" si="14"/>
        <v>78</v>
      </c>
      <c r="B79" s="46"/>
      <c r="C79" s="34" t="s">
        <v>274</v>
      </c>
      <c r="D79" s="65" t="s">
        <v>194</v>
      </c>
      <c r="E79" s="65" t="s">
        <v>171</v>
      </c>
      <c r="F79" s="66">
        <v>43573</v>
      </c>
      <c r="G79" s="94">
        <f ca="1">DATEDIF(Table1[[#This Row],[Date of birth]],TODAY(),"Y")</f>
        <v>4</v>
      </c>
      <c r="H79" s="94" t="str">
        <f t="shared" ca="1" si="13"/>
        <v>0-18</v>
      </c>
      <c r="I79" s="68">
        <v>200000</v>
      </c>
    </row>
    <row r="80" spans="1:9" x14ac:dyDescent="0.35">
      <c r="A80" s="82">
        <f t="shared" si="14"/>
        <v>79</v>
      </c>
      <c r="B80" s="46"/>
      <c r="C80" s="34" t="s">
        <v>275</v>
      </c>
      <c r="D80" s="65" t="s">
        <v>197</v>
      </c>
      <c r="E80" s="65" t="s">
        <v>199</v>
      </c>
      <c r="F80" s="66">
        <v>35756</v>
      </c>
      <c r="G80" s="94">
        <f ca="1">DATEDIF(Table1[[#This Row],[Date of birth]],TODAY(),"Y")</f>
        <v>25</v>
      </c>
      <c r="H80" s="94" t="str">
        <f t="shared" ca="1" si="13"/>
        <v>19-35</v>
      </c>
      <c r="I80" s="68">
        <v>200000</v>
      </c>
    </row>
    <row r="81" spans="1:9" x14ac:dyDescent="0.35">
      <c r="A81" s="82">
        <f t="shared" si="14"/>
        <v>80</v>
      </c>
      <c r="B81" s="46">
        <v>3029</v>
      </c>
      <c r="C81" s="34" t="s">
        <v>276</v>
      </c>
      <c r="D81" s="65" t="s">
        <v>194</v>
      </c>
      <c r="E81" s="65" t="s">
        <v>195</v>
      </c>
      <c r="F81" s="66">
        <v>30468</v>
      </c>
      <c r="G81" s="94">
        <f ca="1">DATEDIF(Table1[[#This Row],[Date of birth]],TODAY(),"Y")</f>
        <v>39</v>
      </c>
      <c r="H81" s="94" t="str">
        <f t="shared" ca="1" si="13"/>
        <v>36-45</v>
      </c>
      <c r="I81" s="68">
        <v>200000</v>
      </c>
    </row>
    <row r="82" spans="1:9" x14ac:dyDescent="0.35">
      <c r="A82" s="82">
        <f t="shared" si="14"/>
        <v>81</v>
      </c>
      <c r="B82" s="46"/>
      <c r="C82" s="34" t="s">
        <v>277</v>
      </c>
      <c r="D82" s="65" t="s">
        <v>197</v>
      </c>
      <c r="E82" s="65" t="s">
        <v>171</v>
      </c>
      <c r="F82" s="66">
        <v>42241</v>
      </c>
      <c r="G82" s="94">
        <f ca="1">DATEDIF(Table1[[#This Row],[Date of birth]],TODAY(),"Y")</f>
        <v>7</v>
      </c>
      <c r="H82" s="94" t="str">
        <f t="shared" ca="1" si="13"/>
        <v>0-18</v>
      </c>
      <c r="I82" s="68">
        <v>200000</v>
      </c>
    </row>
    <row r="83" spans="1:9" x14ac:dyDescent="0.35">
      <c r="A83" s="82">
        <f t="shared" si="14"/>
        <v>82</v>
      </c>
      <c r="B83" s="46"/>
      <c r="C83" s="34" t="s">
        <v>278</v>
      </c>
      <c r="D83" s="65" t="s">
        <v>197</v>
      </c>
      <c r="E83" s="65" t="s">
        <v>199</v>
      </c>
      <c r="F83" s="66">
        <v>33397</v>
      </c>
      <c r="G83" s="94">
        <f ca="1">DATEDIF(Table1[[#This Row],[Date of birth]],TODAY(),"Y")</f>
        <v>31</v>
      </c>
      <c r="H83" s="94" t="str">
        <f t="shared" ca="1" si="13"/>
        <v>19-35</v>
      </c>
      <c r="I83" s="68">
        <v>200000</v>
      </c>
    </row>
    <row r="84" spans="1:9" x14ac:dyDescent="0.35">
      <c r="A84" s="82">
        <f t="shared" si="14"/>
        <v>83</v>
      </c>
      <c r="B84" s="46">
        <v>3030</v>
      </c>
      <c r="C84" s="34" t="s">
        <v>279</v>
      </c>
      <c r="D84" s="65" t="s">
        <v>197</v>
      </c>
      <c r="E84" s="65" t="s">
        <v>195</v>
      </c>
      <c r="F84" s="66">
        <v>27524</v>
      </c>
      <c r="G84" s="94">
        <f ca="1">DATEDIF(Table1[[#This Row],[Date of birth]],TODAY(),"Y")</f>
        <v>48</v>
      </c>
      <c r="H84" s="94" t="str">
        <f t="shared" ca="1" si="13"/>
        <v>46-55</v>
      </c>
      <c r="I84" s="68">
        <v>200000</v>
      </c>
    </row>
    <row r="85" spans="1:9" x14ac:dyDescent="0.35">
      <c r="A85" s="82">
        <f t="shared" si="14"/>
        <v>84</v>
      </c>
      <c r="B85" s="46"/>
      <c r="C85" s="34" t="s">
        <v>280</v>
      </c>
      <c r="D85" s="65" t="s">
        <v>197</v>
      </c>
      <c r="E85" s="65" t="s">
        <v>199</v>
      </c>
      <c r="F85" s="66">
        <v>18660</v>
      </c>
      <c r="G85" s="94">
        <f ca="1">DATEDIF(Table1[[#This Row],[Date of birth]],TODAY(),"Y")</f>
        <v>72</v>
      </c>
      <c r="H85" s="94" t="str">
        <f t="shared" ca="1" si="13"/>
        <v>66-75</v>
      </c>
      <c r="I85" s="68">
        <v>200000</v>
      </c>
    </row>
    <row r="86" spans="1:9" x14ac:dyDescent="0.35">
      <c r="A86" s="82">
        <f t="shared" si="14"/>
        <v>85</v>
      </c>
      <c r="B86" s="46">
        <v>3031</v>
      </c>
      <c r="C86" s="34" t="s">
        <v>281</v>
      </c>
      <c r="D86" s="65" t="s">
        <v>194</v>
      </c>
      <c r="E86" s="65" t="s">
        <v>195</v>
      </c>
      <c r="F86" s="66">
        <v>32243</v>
      </c>
      <c r="G86" s="94">
        <f ca="1">DATEDIF(Table1[[#This Row],[Date of birth]],TODAY(),"Y")</f>
        <v>35</v>
      </c>
      <c r="H86" s="94" t="str">
        <f t="shared" ca="1" si="13"/>
        <v>19-35</v>
      </c>
      <c r="I86" s="68">
        <v>200000</v>
      </c>
    </row>
    <row r="87" spans="1:9" x14ac:dyDescent="0.35">
      <c r="A87" s="82">
        <f t="shared" si="14"/>
        <v>86</v>
      </c>
      <c r="B87" s="46">
        <v>3032</v>
      </c>
      <c r="C87" s="34" t="s">
        <v>282</v>
      </c>
      <c r="D87" s="65" t="s">
        <v>194</v>
      </c>
      <c r="E87" s="65" t="s">
        <v>195</v>
      </c>
      <c r="F87" s="66">
        <v>26136</v>
      </c>
      <c r="G87" s="94">
        <f ca="1">DATEDIF(Table1[[#This Row],[Date of birth]],TODAY(),"Y")</f>
        <v>51</v>
      </c>
      <c r="H87" s="94" t="str">
        <f t="shared" ca="1" si="13"/>
        <v>46-55</v>
      </c>
      <c r="I87" s="68">
        <v>200000</v>
      </c>
    </row>
    <row r="88" spans="1:9" x14ac:dyDescent="0.35">
      <c r="A88" s="82">
        <f t="shared" si="14"/>
        <v>87</v>
      </c>
      <c r="B88" s="46"/>
      <c r="C88" s="34" t="s">
        <v>283</v>
      </c>
      <c r="D88" s="65" t="s">
        <v>197</v>
      </c>
      <c r="E88" s="65" t="s">
        <v>171</v>
      </c>
      <c r="F88" s="66">
        <v>38214</v>
      </c>
      <c r="G88" s="94">
        <f ca="1">DATEDIF(Table1[[#This Row],[Date of birth]],TODAY(),"Y")</f>
        <v>18</v>
      </c>
      <c r="H88" s="94" t="str">
        <f t="shared" ca="1" si="13"/>
        <v>0-18</v>
      </c>
      <c r="I88" s="68">
        <v>200000</v>
      </c>
    </row>
    <row r="89" spans="1:9" x14ac:dyDescent="0.35">
      <c r="A89" s="82">
        <f t="shared" ref="A89:A90" si="15">+A88+1</f>
        <v>88</v>
      </c>
      <c r="B89" s="46"/>
      <c r="C89" s="34" t="s">
        <v>284</v>
      </c>
      <c r="D89" s="65" t="s">
        <v>194</v>
      </c>
      <c r="E89" s="65" t="s">
        <v>171</v>
      </c>
      <c r="F89" s="66">
        <v>39281</v>
      </c>
      <c r="G89" s="94">
        <f ca="1">DATEDIF(Table1[[#This Row],[Date of birth]],TODAY(),"Y")</f>
        <v>15</v>
      </c>
      <c r="H89" s="94" t="str">
        <f t="shared" ca="1" si="13"/>
        <v>0-18</v>
      </c>
      <c r="I89" s="68">
        <v>200000</v>
      </c>
    </row>
    <row r="90" spans="1:9" x14ac:dyDescent="0.35">
      <c r="A90" s="82">
        <f t="shared" si="15"/>
        <v>89</v>
      </c>
      <c r="B90" s="46"/>
      <c r="C90" s="34" t="s">
        <v>285</v>
      </c>
      <c r="D90" s="65" t="s">
        <v>197</v>
      </c>
      <c r="E90" s="65" t="s">
        <v>199</v>
      </c>
      <c r="F90" s="66">
        <v>29958</v>
      </c>
      <c r="G90" s="94">
        <f ca="1">DATEDIF(Table1[[#This Row],[Date of birth]],TODAY(),"Y")</f>
        <v>41</v>
      </c>
      <c r="H90" s="94" t="str">
        <f t="shared" ca="1" si="13"/>
        <v>36-45</v>
      </c>
      <c r="I90" s="68">
        <v>200000</v>
      </c>
    </row>
    <row r="91" spans="1:9" x14ac:dyDescent="0.35">
      <c r="A91" s="82">
        <f>+A90+1</f>
        <v>90</v>
      </c>
      <c r="B91" s="46">
        <v>3033</v>
      </c>
      <c r="C91" s="34" t="s">
        <v>286</v>
      </c>
      <c r="D91" s="65" t="s">
        <v>194</v>
      </c>
      <c r="E91" s="65" t="s">
        <v>195</v>
      </c>
      <c r="F91" s="66">
        <v>28573</v>
      </c>
      <c r="G91" s="94">
        <f ca="1">DATEDIF(Table1[[#This Row],[Date of birth]],TODAY(),"Y")</f>
        <v>45</v>
      </c>
      <c r="H91" s="94" t="str">
        <f t="shared" ca="1" si="13"/>
        <v>36-45</v>
      </c>
      <c r="I91" s="68">
        <v>200000</v>
      </c>
    </row>
    <row r="92" spans="1:9" x14ac:dyDescent="0.35">
      <c r="A92" s="82">
        <f>+A91+1</f>
        <v>91</v>
      </c>
      <c r="B92" s="46"/>
      <c r="C92" s="34" t="s">
        <v>287</v>
      </c>
      <c r="D92" s="65" t="s">
        <v>197</v>
      </c>
      <c r="E92" s="65" t="s">
        <v>171</v>
      </c>
      <c r="F92" s="66">
        <v>40306</v>
      </c>
      <c r="G92" s="94">
        <f ca="1">DATEDIF(Table1[[#This Row],[Date of birth]],TODAY(),"Y")</f>
        <v>13</v>
      </c>
      <c r="H92" s="94" t="str">
        <f t="shared" ca="1" si="13"/>
        <v>0-18</v>
      </c>
      <c r="I92" s="68">
        <v>200000</v>
      </c>
    </row>
    <row r="93" spans="1:9" x14ac:dyDescent="0.35">
      <c r="A93" s="82">
        <f t="shared" ref="A93" si="16">+A92+1</f>
        <v>92</v>
      </c>
      <c r="B93" s="46"/>
      <c r="C93" s="34" t="s">
        <v>288</v>
      </c>
      <c r="D93" s="65" t="s">
        <v>197</v>
      </c>
      <c r="E93" s="65" t="s">
        <v>199</v>
      </c>
      <c r="F93" s="66">
        <v>33331</v>
      </c>
      <c r="G93" s="94">
        <f ca="1">DATEDIF(Table1[[#This Row],[Date of birth]],TODAY(),"Y")</f>
        <v>32</v>
      </c>
      <c r="H93" s="94" t="str">
        <f t="shared" ca="1" si="13"/>
        <v>19-35</v>
      </c>
      <c r="I93" s="68">
        <v>200000</v>
      </c>
    </row>
    <row r="94" spans="1:9" x14ac:dyDescent="0.35">
      <c r="A94" s="82">
        <f>+A93+1</f>
        <v>93</v>
      </c>
      <c r="B94" s="46">
        <v>3034</v>
      </c>
      <c r="C94" s="34" t="s">
        <v>289</v>
      </c>
      <c r="D94" s="65" t="s">
        <v>194</v>
      </c>
      <c r="E94" s="65" t="s">
        <v>195</v>
      </c>
      <c r="F94" s="66">
        <v>29352</v>
      </c>
      <c r="G94" s="94">
        <f ca="1">DATEDIF(Table1[[#This Row],[Date of birth]],TODAY(),"Y")</f>
        <v>43</v>
      </c>
      <c r="H94" s="94" t="str">
        <f t="shared" ca="1" si="13"/>
        <v>36-45</v>
      </c>
      <c r="I94" s="68">
        <v>200000</v>
      </c>
    </row>
    <row r="95" spans="1:9" x14ac:dyDescent="0.35">
      <c r="A95" s="82">
        <f>+A94+1</f>
        <v>94</v>
      </c>
      <c r="B95" s="46"/>
      <c r="C95" s="34" t="s">
        <v>290</v>
      </c>
      <c r="D95" s="65" t="s">
        <v>197</v>
      </c>
      <c r="E95" s="65" t="s">
        <v>171</v>
      </c>
      <c r="F95" s="66">
        <v>41875</v>
      </c>
      <c r="G95" s="94">
        <f ca="1">DATEDIF(Table1[[#This Row],[Date of birth]],TODAY(),"Y")</f>
        <v>8</v>
      </c>
      <c r="H95" s="94" t="str">
        <f t="shared" ca="1" si="13"/>
        <v>0-18</v>
      </c>
      <c r="I95" s="68">
        <v>200000</v>
      </c>
    </row>
    <row r="96" spans="1:9" x14ac:dyDescent="0.35">
      <c r="A96" s="82">
        <f t="shared" ref="A96:A97" si="17">+A95+1</f>
        <v>95</v>
      </c>
      <c r="B96" s="46"/>
      <c r="C96" s="34" t="s">
        <v>291</v>
      </c>
      <c r="D96" s="65" t="s">
        <v>194</v>
      </c>
      <c r="E96" s="65" t="s">
        <v>171</v>
      </c>
      <c r="F96" s="66">
        <v>43077</v>
      </c>
      <c r="G96" s="94">
        <f ca="1">DATEDIF(Table1[[#This Row],[Date of birth]],TODAY(),"Y")</f>
        <v>5</v>
      </c>
      <c r="H96" s="94" t="str">
        <f t="shared" ca="1" si="13"/>
        <v>0-18</v>
      </c>
      <c r="I96" s="68">
        <v>200000</v>
      </c>
    </row>
    <row r="97" spans="1:9" x14ac:dyDescent="0.35">
      <c r="A97" s="82">
        <f t="shared" si="17"/>
        <v>96</v>
      </c>
      <c r="B97" s="46"/>
      <c r="C97" s="34" t="s">
        <v>292</v>
      </c>
      <c r="D97" s="65" t="s">
        <v>197</v>
      </c>
      <c r="E97" s="65" t="s">
        <v>199</v>
      </c>
      <c r="F97" s="66">
        <v>34733</v>
      </c>
      <c r="G97" s="94">
        <f ca="1">DATEDIF(Table1[[#This Row],[Date of birth]],TODAY(),"Y")</f>
        <v>28</v>
      </c>
      <c r="H97" s="94" t="str">
        <f t="shared" ca="1" si="13"/>
        <v>19-35</v>
      </c>
      <c r="I97" s="68">
        <v>200000</v>
      </c>
    </row>
    <row r="98" spans="1:9" x14ac:dyDescent="0.35">
      <c r="A98" s="82">
        <f>+A97+1</f>
        <v>97</v>
      </c>
      <c r="B98" s="46">
        <v>3038</v>
      </c>
      <c r="C98" s="34" t="s">
        <v>293</v>
      </c>
      <c r="D98" s="65" t="s">
        <v>194</v>
      </c>
      <c r="E98" s="65" t="s">
        <v>195</v>
      </c>
      <c r="F98" s="66">
        <v>29575</v>
      </c>
      <c r="G98" s="94">
        <f ca="1">DATEDIF(Table1[[#This Row],[Date of birth]],TODAY(),"Y")</f>
        <v>42</v>
      </c>
      <c r="H98" s="94" t="str">
        <f t="shared" ca="1" si="13"/>
        <v>36-45</v>
      </c>
      <c r="I98" s="68">
        <v>200000</v>
      </c>
    </row>
    <row r="99" spans="1:9" x14ac:dyDescent="0.35">
      <c r="A99" s="82">
        <f>+A98+1</f>
        <v>98</v>
      </c>
      <c r="B99" s="46"/>
      <c r="C99" s="34" t="s">
        <v>294</v>
      </c>
      <c r="D99" s="65" t="s">
        <v>197</v>
      </c>
      <c r="E99" s="65" t="s">
        <v>171</v>
      </c>
      <c r="F99" s="66">
        <v>39610</v>
      </c>
      <c r="G99" s="94">
        <f ca="1">DATEDIF(Table1[[#This Row],[Date of birth]],TODAY(),"Y")</f>
        <v>14</v>
      </c>
      <c r="H99" s="94" t="str">
        <f t="shared" ca="1" si="13"/>
        <v>0-18</v>
      </c>
      <c r="I99" s="68">
        <v>200000</v>
      </c>
    </row>
    <row r="100" spans="1:9" x14ac:dyDescent="0.35">
      <c r="A100" s="82">
        <f t="shared" ref="A100" si="18">+A99+1</f>
        <v>99</v>
      </c>
      <c r="B100" s="46"/>
      <c r="C100" s="34" t="s">
        <v>295</v>
      </c>
      <c r="D100" s="65" t="s">
        <v>197</v>
      </c>
      <c r="E100" s="65" t="s">
        <v>199</v>
      </c>
      <c r="F100" s="66">
        <v>29944</v>
      </c>
      <c r="G100" s="94">
        <f ca="1">DATEDIF(Table1[[#This Row],[Date of birth]],TODAY(),"Y")</f>
        <v>41</v>
      </c>
      <c r="H100" s="94" t="str">
        <f t="shared" ca="1" si="13"/>
        <v>36-45</v>
      </c>
      <c r="I100" s="68">
        <v>200000</v>
      </c>
    </row>
    <row r="101" spans="1:9" x14ac:dyDescent="0.35">
      <c r="A101" s="82">
        <f>+A100+1</f>
        <v>100</v>
      </c>
      <c r="B101" s="46">
        <v>3039</v>
      </c>
      <c r="C101" s="34" t="s">
        <v>296</v>
      </c>
      <c r="D101" s="65" t="s">
        <v>194</v>
      </c>
      <c r="E101" s="65" t="s">
        <v>195</v>
      </c>
      <c r="F101" s="66">
        <v>31322</v>
      </c>
      <c r="G101" s="94">
        <f ca="1">DATEDIF(Table1[[#This Row],[Date of birth]],TODAY(),"Y")</f>
        <v>37</v>
      </c>
      <c r="H101" s="94" t="str">
        <f t="shared" ca="1" si="13"/>
        <v>36-45</v>
      </c>
      <c r="I101" s="68">
        <v>200000</v>
      </c>
    </row>
    <row r="102" spans="1:9" x14ac:dyDescent="0.35">
      <c r="A102" s="82">
        <f>+A101+1</f>
        <v>101</v>
      </c>
      <c r="B102" s="46"/>
      <c r="C102" s="34" t="s">
        <v>297</v>
      </c>
      <c r="D102" s="65" t="s">
        <v>197</v>
      </c>
      <c r="E102" s="65" t="s">
        <v>171</v>
      </c>
      <c r="F102" s="66">
        <v>43901</v>
      </c>
      <c r="G102" s="94">
        <f ca="1">DATEDIF(Table1[[#This Row],[Date of birth]],TODAY(),"Y")</f>
        <v>3</v>
      </c>
      <c r="H102" s="94" t="str">
        <f t="shared" ca="1" si="13"/>
        <v>0-18</v>
      </c>
      <c r="I102" s="68">
        <v>200000</v>
      </c>
    </row>
    <row r="103" spans="1:9" x14ac:dyDescent="0.35">
      <c r="A103" s="82">
        <f t="shared" ref="A103" si="19">+A102+1</f>
        <v>102</v>
      </c>
      <c r="B103" s="46"/>
      <c r="C103" s="34" t="s">
        <v>298</v>
      </c>
      <c r="D103" s="65" t="s">
        <v>197</v>
      </c>
      <c r="E103" s="65" t="s">
        <v>199</v>
      </c>
      <c r="F103" s="66">
        <v>32906</v>
      </c>
      <c r="G103" s="94">
        <f ca="1">DATEDIF(Table1[[#This Row],[Date of birth]],TODAY(),"Y")</f>
        <v>33</v>
      </c>
      <c r="H103" s="94" t="str">
        <f t="shared" ca="1" si="13"/>
        <v>19-35</v>
      </c>
      <c r="I103" s="68">
        <v>200000</v>
      </c>
    </row>
    <row r="104" spans="1:9" x14ac:dyDescent="0.35">
      <c r="A104" s="82">
        <f>+A103+1</f>
        <v>103</v>
      </c>
      <c r="B104" s="46">
        <v>3041</v>
      </c>
      <c r="C104" s="34" t="s">
        <v>299</v>
      </c>
      <c r="D104" s="65" t="s">
        <v>194</v>
      </c>
      <c r="E104" s="65" t="s">
        <v>195</v>
      </c>
      <c r="F104" s="66">
        <v>26136</v>
      </c>
      <c r="G104" s="94">
        <f ca="1">DATEDIF(Table1[[#This Row],[Date of birth]],TODAY(),"Y")</f>
        <v>51</v>
      </c>
      <c r="H104" s="94" t="str">
        <f t="shared" ca="1" si="13"/>
        <v>46-55</v>
      </c>
      <c r="I104" s="68">
        <v>200000</v>
      </c>
    </row>
    <row r="105" spans="1:9" x14ac:dyDescent="0.35">
      <c r="A105" s="82">
        <f>+A104+1</f>
        <v>104</v>
      </c>
      <c r="B105" s="46"/>
      <c r="C105" s="34" t="s">
        <v>300</v>
      </c>
      <c r="D105" s="65" t="s">
        <v>197</v>
      </c>
      <c r="E105" s="65" t="s">
        <v>171</v>
      </c>
      <c r="F105" s="66">
        <v>37271</v>
      </c>
      <c r="G105" s="94">
        <f ca="1">DATEDIF(Table1[[#This Row],[Date of birth]],TODAY(),"Y")</f>
        <v>21</v>
      </c>
      <c r="H105" s="94" t="str">
        <f t="shared" ca="1" si="13"/>
        <v>19-35</v>
      </c>
      <c r="I105" s="68">
        <v>200000</v>
      </c>
    </row>
    <row r="106" spans="1:9" x14ac:dyDescent="0.35">
      <c r="A106" s="82">
        <f t="shared" ref="A106:A107" si="20">+A105+1</f>
        <v>105</v>
      </c>
      <c r="B106" s="46"/>
      <c r="C106" s="34" t="s">
        <v>301</v>
      </c>
      <c r="D106" s="65" t="s">
        <v>194</v>
      </c>
      <c r="E106" s="65" t="s">
        <v>171</v>
      </c>
      <c r="F106" s="66">
        <v>38701</v>
      </c>
      <c r="G106" s="94">
        <f ca="1">DATEDIF(Table1[[#This Row],[Date of birth]],TODAY(),"Y")</f>
        <v>17</v>
      </c>
      <c r="H106" s="94" t="str">
        <f t="shared" ca="1" si="13"/>
        <v>0-18</v>
      </c>
      <c r="I106" s="68">
        <v>200000</v>
      </c>
    </row>
    <row r="107" spans="1:9" x14ac:dyDescent="0.35">
      <c r="A107" s="82">
        <f t="shared" si="20"/>
        <v>106</v>
      </c>
      <c r="B107" s="46"/>
      <c r="C107" s="34" t="s">
        <v>302</v>
      </c>
      <c r="D107" s="65" t="s">
        <v>197</v>
      </c>
      <c r="E107" s="65" t="s">
        <v>199</v>
      </c>
      <c r="F107" s="66">
        <v>28491</v>
      </c>
      <c r="G107" s="94">
        <f ca="1">DATEDIF(Table1[[#This Row],[Date of birth]],TODAY(),"Y")</f>
        <v>45</v>
      </c>
      <c r="H107" s="94" t="str">
        <f t="shared" ca="1" si="13"/>
        <v>36-45</v>
      </c>
      <c r="I107" s="68">
        <v>200000</v>
      </c>
    </row>
    <row r="108" spans="1:9" x14ac:dyDescent="0.35">
      <c r="A108" s="82">
        <f>+A107+1</f>
        <v>107</v>
      </c>
      <c r="B108" s="46">
        <v>3042</v>
      </c>
      <c r="C108" s="34" t="s">
        <v>303</v>
      </c>
      <c r="D108" s="65" t="s">
        <v>194</v>
      </c>
      <c r="E108" s="65" t="s">
        <v>195</v>
      </c>
      <c r="F108" s="66">
        <v>29612</v>
      </c>
      <c r="G108" s="94">
        <f ca="1">DATEDIF(Table1[[#This Row],[Date of birth]],TODAY(),"Y")</f>
        <v>42</v>
      </c>
      <c r="H108" s="94" t="str">
        <f t="shared" ca="1" si="13"/>
        <v>36-45</v>
      </c>
      <c r="I108" s="68">
        <v>200000</v>
      </c>
    </row>
    <row r="109" spans="1:9" x14ac:dyDescent="0.35">
      <c r="A109" s="82">
        <f>+A108+1</f>
        <v>108</v>
      </c>
      <c r="B109" s="46"/>
      <c r="C109" s="34" t="s">
        <v>304</v>
      </c>
      <c r="D109" s="65" t="s">
        <v>194</v>
      </c>
      <c r="E109" s="65" t="s">
        <v>171</v>
      </c>
      <c r="F109" s="66">
        <v>41276</v>
      </c>
      <c r="G109" s="94">
        <f ca="1">DATEDIF(Table1[[#This Row],[Date of birth]],TODAY(),"Y")</f>
        <v>10</v>
      </c>
      <c r="H109" s="94" t="str">
        <f t="shared" ca="1" si="13"/>
        <v>0-18</v>
      </c>
      <c r="I109" s="68">
        <v>200000</v>
      </c>
    </row>
    <row r="110" spans="1:9" x14ac:dyDescent="0.35">
      <c r="A110" s="82">
        <f t="shared" ref="A110:A111" si="21">+A109+1</f>
        <v>109</v>
      </c>
      <c r="B110" s="46"/>
      <c r="C110" s="34" t="s">
        <v>305</v>
      </c>
      <c r="D110" s="65" t="s">
        <v>194</v>
      </c>
      <c r="E110" s="65" t="s">
        <v>171</v>
      </c>
      <c r="F110" s="66">
        <v>43366</v>
      </c>
      <c r="G110" s="94">
        <f ca="1">DATEDIF(Table1[[#This Row],[Date of birth]],TODAY(),"Y")</f>
        <v>4</v>
      </c>
      <c r="H110" s="94" t="str">
        <f t="shared" ca="1" si="13"/>
        <v>0-18</v>
      </c>
      <c r="I110" s="68">
        <v>200000</v>
      </c>
    </row>
    <row r="111" spans="1:9" x14ac:dyDescent="0.35">
      <c r="A111" s="82">
        <f t="shared" si="21"/>
        <v>110</v>
      </c>
      <c r="B111" s="46"/>
      <c r="C111" s="34" t="s">
        <v>306</v>
      </c>
      <c r="D111" s="65" t="s">
        <v>197</v>
      </c>
      <c r="E111" s="65" t="s">
        <v>199</v>
      </c>
      <c r="F111" s="66">
        <v>31000</v>
      </c>
      <c r="G111" s="94">
        <f ca="1">DATEDIF(Table1[[#This Row],[Date of birth]],TODAY(),"Y")</f>
        <v>38</v>
      </c>
      <c r="H111" s="94" t="str">
        <f t="shared" ca="1" si="13"/>
        <v>36-45</v>
      </c>
      <c r="I111" s="68">
        <v>200000</v>
      </c>
    </row>
    <row r="112" spans="1:9" x14ac:dyDescent="0.35">
      <c r="A112" s="82">
        <f>+A111+1</f>
        <v>111</v>
      </c>
      <c r="B112" s="46">
        <v>3044</v>
      </c>
      <c r="C112" s="34" t="s">
        <v>307</v>
      </c>
      <c r="D112" s="65" t="s">
        <v>194</v>
      </c>
      <c r="E112" s="65" t="s">
        <v>195</v>
      </c>
      <c r="F112" s="66">
        <v>27167</v>
      </c>
      <c r="G112" s="94">
        <f ca="1">DATEDIF(Table1[[#This Row],[Date of birth]],TODAY(),"Y")</f>
        <v>49</v>
      </c>
      <c r="H112" s="94" t="str">
        <f t="shared" ca="1" si="13"/>
        <v>46-55</v>
      </c>
      <c r="I112" s="68">
        <v>200000</v>
      </c>
    </row>
    <row r="113" spans="1:9" x14ac:dyDescent="0.35">
      <c r="A113" s="82">
        <f>+A112+1</f>
        <v>112</v>
      </c>
      <c r="B113" s="46"/>
      <c r="C113" s="34" t="s">
        <v>308</v>
      </c>
      <c r="D113" s="65" t="s">
        <v>194</v>
      </c>
      <c r="E113" s="65" t="s">
        <v>171</v>
      </c>
      <c r="F113" s="66">
        <v>40464</v>
      </c>
      <c r="G113" s="94">
        <f ca="1">DATEDIF(Table1[[#This Row],[Date of birth]],TODAY(),"Y")</f>
        <v>12</v>
      </c>
      <c r="H113" s="94" t="str">
        <f t="shared" ca="1" si="13"/>
        <v>0-18</v>
      </c>
      <c r="I113" s="68">
        <v>200000</v>
      </c>
    </row>
    <row r="114" spans="1:9" x14ac:dyDescent="0.35">
      <c r="A114" s="82">
        <f t="shared" ref="A114:A115" si="22">+A113+1</f>
        <v>113</v>
      </c>
      <c r="B114" s="46"/>
      <c r="C114" s="34" t="s">
        <v>309</v>
      </c>
      <c r="D114" s="65" t="s">
        <v>194</v>
      </c>
      <c r="E114" s="65" t="s">
        <v>171</v>
      </c>
      <c r="F114" s="66">
        <v>42365</v>
      </c>
      <c r="G114" s="94">
        <f ca="1">DATEDIF(Table1[[#This Row],[Date of birth]],TODAY(),"Y")</f>
        <v>7</v>
      </c>
      <c r="H114" s="94" t="str">
        <f t="shared" ca="1" si="13"/>
        <v>0-18</v>
      </c>
      <c r="I114" s="68">
        <v>200000</v>
      </c>
    </row>
    <row r="115" spans="1:9" x14ac:dyDescent="0.35">
      <c r="A115" s="82">
        <f t="shared" si="22"/>
        <v>114</v>
      </c>
      <c r="B115" s="46"/>
      <c r="C115" s="34" t="s">
        <v>310</v>
      </c>
      <c r="D115" s="65" t="s">
        <v>197</v>
      </c>
      <c r="E115" s="65" t="s">
        <v>199</v>
      </c>
      <c r="F115" s="66">
        <v>31177</v>
      </c>
      <c r="G115" s="94">
        <f ca="1">DATEDIF(Table1[[#This Row],[Date of birth]],TODAY(),"Y")</f>
        <v>38</v>
      </c>
      <c r="H115" s="94" t="str">
        <f t="shared" ca="1" si="13"/>
        <v>36-45</v>
      </c>
      <c r="I115" s="68">
        <v>200000</v>
      </c>
    </row>
    <row r="116" spans="1:9" x14ac:dyDescent="0.35">
      <c r="A116" s="82">
        <f>+A115+1</f>
        <v>115</v>
      </c>
      <c r="B116" s="46">
        <v>3045</v>
      </c>
      <c r="C116" s="34" t="s">
        <v>311</v>
      </c>
      <c r="D116" s="65" t="s">
        <v>194</v>
      </c>
      <c r="E116" s="65" t="s">
        <v>195</v>
      </c>
      <c r="F116" s="66">
        <v>32255</v>
      </c>
      <c r="G116" s="94">
        <f ca="1">DATEDIF(Table1[[#This Row],[Date of birth]],TODAY(),"Y")</f>
        <v>35</v>
      </c>
      <c r="H116" s="94" t="str">
        <f t="shared" ca="1" si="13"/>
        <v>19-35</v>
      </c>
      <c r="I116" s="68">
        <v>200000</v>
      </c>
    </row>
    <row r="117" spans="1:9" x14ac:dyDescent="0.35">
      <c r="A117" s="82">
        <f>+A116+1</f>
        <v>116</v>
      </c>
      <c r="B117" s="46"/>
      <c r="C117" s="34" t="s">
        <v>312</v>
      </c>
      <c r="D117" s="65" t="s">
        <v>194</v>
      </c>
      <c r="E117" s="65" t="s">
        <v>171</v>
      </c>
      <c r="F117" s="66">
        <v>42528</v>
      </c>
      <c r="G117" s="94">
        <f ca="1">DATEDIF(Table1[[#This Row],[Date of birth]],TODAY(),"Y")</f>
        <v>6</v>
      </c>
      <c r="H117" s="94" t="str">
        <f t="shared" ca="1" si="13"/>
        <v>0-18</v>
      </c>
      <c r="I117" s="68">
        <v>200000</v>
      </c>
    </row>
    <row r="118" spans="1:9" x14ac:dyDescent="0.35">
      <c r="A118" s="82">
        <f t="shared" ref="A118:A119" si="23">+A117+1</f>
        <v>117</v>
      </c>
      <c r="B118" s="46"/>
      <c r="C118" s="34" t="s">
        <v>313</v>
      </c>
      <c r="D118" s="65" t="s">
        <v>194</v>
      </c>
      <c r="E118" s="65" t="s">
        <v>171</v>
      </c>
      <c r="F118" s="66">
        <v>43617</v>
      </c>
      <c r="G118" s="94">
        <f ca="1">DATEDIF(Table1[[#This Row],[Date of birth]],TODAY(),"Y")</f>
        <v>3</v>
      </c>
      <c r="H118" s="94" t="str">
        <f t="shared" ca="1" si="13"/>
        <v>0-18</v>
      </c>
      <c r="I118" s="68">
        <v>200000</v>
      </c>
    </row>
    <row r="119" spans="1:9" x14ac:dyDescent="0.35">
      <c r="A119" s="82">
        <f t="shared" si="23"/>
        <v>118</v>
      </c>
      <c r="B119" s="46"/>
      <c r="C119" s="34" t="s">
        <v>314</v>
      </c>
      <c r="D119" s="65" t="s">
        <v>197</v>
      </c>
      <c r="E119" s="65" t="s">
        <v>199</v>
      </c>
      <c r="F119" s="66">
        <v>35582</v>
      </c>
      <c r="G119" s="94">
        <f ca="1">DATEDIF(Table1[[#This Row],[Date of birth]],TODAY(),"Y")</f>
        <v>25</v>
      </c>
      <c r="H119" s="94" t="str">
        <f t="shared" ca="1" si="13"/>
        <v>19-35</v>
      </c>
      <c r="I119" s="68">
        <v>200000</v>
      </c>
    </row>
    <row r="120" spans="1:9" x14ac:dyDescent="0.35">
      <c r="A120" s="82">
        <f>+A119+1</f>
        <v>119</v>
      </c>
      <c r="B120" s="46">
        <v>3047</v>
      </c>
      <c r="C120" s="34" t="s">
        <v>315</v>
      </c>
      <c r="D120" s="65" t="s">
        <v>194</v>
      </c>
      <c r="E120" s="65" t="s">
        <v>195</v>
      </c>
      <c r="F120" s="66">
        <v>32245</v>
      </c>
      <c r="G120" s="94">
        <f ca="1">DATEDIF(Table1[[#This Row],[Date of birth]],TODAY(),"Y")</f>
        <v>35</v>
      </c>
      <c r="H120" s="94" t="str">
        <f t="shared" ca="1" si="13"/>
        <v>19-35</v>
      </c>
      <c r="I120" s="68">
        <v>200000</v>
      </c>
    </row>
    <row r="121" spans="1:9" x14ac:dyDescent="0.35">
      <c r="A121" s="82">
        <f>+A120+1</f>
        <v>120</v>
      </c>
      <c r="B121" s="46"/>
      <c r="C121" s="34" t="s">
        <v>206</v>
      </c>
      <c r="D121" s="65" t="s">
        <v>197</v>
      </c>
      <c r="E121" s="65" t="s">
        <v>199</v>
      </c>
      <c r="F121" s="66">
        <v>36692</v>
      </c>
      <c r="G121" s="94">
        <f ca="1">DATEDIF(Table1[[#This Row],[Date of birth]],TODAY(),"Y")</f>
        <v>22</v>
      </c>
      <c r="H121" s="94" t="str">
        <f t="shared" ca="1" si="13"/>
        <v>19-35</v>
      </c>
      <c r="I121" s="68">
        <v>200000</v>
      </c>
    </row>
    <row r="122" spans="1:9" x14ac:dyDescent="0.35">
      <c r="A122" s="82">
        <f t="shared" ref="A122:A123" si="24">+A121+1</f>
        <v>121</v>
      </c>
      <c r="B122" s="46"/>
      <c r="C122" s="34" t="s">
        <v>316</v>
      </c>
      <c r="D122" s="65" t="s">
        <v>197</v>
      </c>
      <c r="E122" s="65" t="s">
        <v>171</v>
      </c>
      <c r="F122" s="66">
        <v>44109</v>
      </c>
      <c r="G122" s="94">
        <f ca="1">DATEDIF(Table1[[#This Row],[Date of birth]],TODAY(),"Y")</f>
        <v>2</v>
      </c>
      <c r="H122" s="94" t="str">
        <f t="shared" ca="1" si="13"/>
        <v>0-18</v>
      </c>
      <c r="I122" s="68">
        <v>200000</v>
      </c>
    </row>
    <row r="123" spans="1:9" x14ac:dyDescent="0.35">
      <c r="A123" s="82">
        <f t="shared" si="24"/>
        <v>122</v>
      </c>
      <c r="B123" s="46"/>
      <c r="C123" s="34" t="s">
        <v>317</v>
      </c>
      <c r="D123" s="65" t="s">
        <v>194</v>
      </c>
      <c r="E123" s="65" t="s">
        <v>171</v>
      </c>
      <c r="F123" s="66">
        <v>44708</v>
      </c>
      <c r="G123" s="94">
        <f ca="1">DATEDIF(Table1[[#This Row],[Date of birth]],TODAY(),"Y")</f>
        <v>0</v>
      </c>
      <c r="H123" s="94" t="str">
        <f t="shared" ca="1" si="13"/>
        <v>0-18</v>
      </c>
      <c r="I123" s="68">
        <v>200000</v>
      </c>
    </row>
    <row r="124" spans="1:9" x14ac:dyDescent="0.35">
      <c r="A124" s="82">
        <f>+A123+1</f>
        <v>123</v>
      </c>
      <c r="B124" s="46">
        <v>3050</v>
      </c>
      <c r="C124" s="34" t="s">
        <v>318</v>
      </c>
      <c r="D124" s="65" t="s">
        <v>194</v>
      </c>
      <c r="E124" s="65" t="s">
        <v>195</v>
      </c>
      <c r="F124" s="66">
        <v>33014</v>
      </c>
      <c r="G124" s="94">
        <f ca="1">DATEDIF(Table1[[#This Row],[Date of birth]],TODAY(),"Y")</f>
        <v>32</v>
      </c>
      <c r="H124" s="94" t="str">
        <f t="shared" ca="1" si="13"/>
        <v>19-35</v>
      </c>
      <c r="I124" s="68">
        <v>200000</v>
      </c>
    </row>
    <row r="125" spans="1:9" x14ac:dyDescent="0.35">
      <c r="A125" s="82">
        <f>+A124+1</f>
        <v>124</v>
      </c>
      <c r="B125" s="46"/>
      <c r="C125" s="34" t="s">
        <v>319</v>
      </c>
      <c r="D125" s="65" t="s">
        <v>194</v>
      </c>
      <c r="E125" s="65" t="s">
        <v>171</v>
      </c>
      <c r="F125" s="66">
        <v>43888</v>
      </c>
      <c r="G125" s="94">
        <f ca="1">DATEDIF(Table1[[#This Row],[Date of birth]],TODAY(),"Y")</f>
        <v>3</v>
      </c>
      <c r="H125" s="94" t="str">
        <f t="shared" ca="1" si="13"/>
        <v>0-18</v>
      </c>
      <c r="I125" s="68">
        <v>200000</v>
      </c>
    </row>
    <row r="126" spans="1:9" x14ac:dyDescent="0.35">
      <c r="A126" s="82">
        <f t="shared" ref="A126" si="25">+A125+1</f>
        <v>125</v>
      </c>
      <c r="B126" s="46"/>
      <c r="C126" s="34" t="s">
        <v>320</v>
      </c>
      <c r="D126" s="65" t="s">
        <v>197</v>
      </c>
      <c r="E126" s="65" t="s">
        <v>199</v>
      </c>
      <c r="F126" s="66">
        <v>32952</v>
      </c>
      <c r="G126" s="94">
        <f ca="1">DATEDIF(Table1[[#This Row],[Date of birth]],TODAY(),"Y")</f>
        <v>33</v>
      </c>
      <c r="H126" s="94" t="str">
        <f t="shared" ca="1" si="13"/>
        <v>19-35</v>
      </c>
      <c r="I126" s="68">
        <v>200000</v>
      </c>
    </row>
    <row r="127" spans="1:9" x14ac:dyDescent="0.35">
      <c r="A127" s="82">
        <f t="shared" ref="A127:A158" si="26">+A126+1</f>
        <v>126</v>
      </c>
      <c r="B127" s="46">
        <v>3052</v>
      </c>
      <c r="C127" s="34" t="s">
        <v>321</v>
      </c>
      <c r="D127" s="65" t="s">
        <v>194</v>
      </c>
      <c r="E127" s="65" t="s">
        <v>195</v>
      </c>
      <c r="F127" s="66">
        <v>30561</v>
      </c>
      <c r="G127" s="94">
        <f ca="1">DATEDIF(Table1[[#This Row],[Date of birth]],TODAY(),"Y")</f>
        <v>39</v>
      </c>
      <c r="H127" s="94" t="str">
        <f t="shared" ca="1" si="13"/>
        <v>36-45</v>
      </c>
      <c r="I127" s="68">
        <v>200000</v>
      </c>
    </row>
    <row r="128" spans="1:9" x14ac:dyDescent="0.35">
      <c r="A128" s="82">
        <f t="shared" si="26"/>
        <v>127</v>
      </c>
      <c r="B128" s="46"/>
      <c r="C128" s="34" t="s">
        <v>322</v>
      </c>
      <c r="D128" s="65" t="s">
        <v>197</v>
      </c>
      <c r="E128" s="65" t="s">
        <v>199</v>
      </c>
      <c r="F128" s="66">
        <v>33880</v>
      </c>
      <c r="G128" s="94">
        <f ca="1">DATEDIF(Table1[[#This Row],[Date of birth]],TODAY(),"Y")</f>
        <v>30</v>
      </c>
      <c r="H128" s="94" t="str">
        <f t="shared" ca="1" si="13"/>
        <v>19-35</v>
      </c>
      <c r="I128" s="68">
        <v>200000</v>
      </c>
    </row>
    <row r="129" spans="1:9" x14ac:dyDescent="0.35">
      <c r="A129" s="82">
        <f t="shared" si="26"/>
        <v>128</v>
      </c>
      <c r="B129" s="46">
        <v>3054</v>
      </c>
      <c r="C129" s="34" t="s">
        <v>323</v>
      </c>
      <c r="D129" s="65" t="s">
        <v>194</v>
      </c>
      <c r="E129" s="65" t="s">
        <v>195</v>
      </c>
      <c r="F129" s="66">
        <v>30864</v>
      </c>
      <c r="G129" s="94">
        <f ca="1">DATEDIF(Table1[[#This Row],[Date of birth]],TODAY(),"Y")</f>
        <v>38</v>
      </c>
      <c r="H129" s="94" t="str">
        <f t="shared" ca="1" si="13"/>
        <v>36-45</v>
      </c>
      <c r="I129" s="68">
        <v>200000</v>
      </c>
    </row>
    <row r="130" spans="1:9" x14ac:dyDescent="0.35">
      <c r="A130" s="82">
        <f t="shared" si="26"/>
        <v>129</v>
      </c>
      <c r="B130" s="46"/>
      <c r="C130" s="34" t="s">
        <v>324</v>
      </c>
      <c r="D130" s="65" t="s">
        <v>194</v>
      </c>
      <c r="E130" s="65" t="s">
        <v>171</v>
      </c>
      <c r="F130" s="66">
        <v>43424</v>
      </c>
      <c r="G130" s="94">
        <f ca="1">DATEDIF(Table1[[#This Row],[Date of birth]],TODAY(),"Y")</f>
        <v>4</v>
      </c>
      <c r="H130" s="94" t="str">
        <f t="shared" ca="1" si="13"/>
        <v>0-18</v>
      </c>
      <c r="I130" s="68">
        <v>200000</v>
      </c>
    </row>
    <row r="131" spans="1:9" x14ac:dyDescent="0.35">
      <c r="A131" s="82">
        <f t="shared" si="26"/>
        <v>130</v>
      </c>
      <c r="B131" s="46"/>
      <c r="C131" s="34" t="s">
        <v>325</v>
      </c>
      <c r="D131" s="65" t="s">
        <v>197</v>
      </c>
      <c r="E131" s="65" t="s">
        <v>199</v>
      </c>
      <c r="F131" s="66">
        <v>34042</v>
      </c>
      <c r="G131" s="94">
        <f ca="1">DATEDIF(Table1[[#This Row],[Date of birth]],TODAY(),"Y")</f>
        <v>30</v>
      </c>
      <c r="H131" s="94" t="str">
        <f t="shared" ref="H131:H194" ca="1" si="27">IF(AND(G131&gt;=0,G131&lt;=18),"0-18",IF(AND(G131&gt;18,G131&lt;=35),"19-35",IF(AND(G131&gt;35,G131&lt;=45),"36-45",IF(AND(G131&gt;45,G131&lt;=55),"46-55",IF(AND(G131&gt;55,G131&lt;=65),"56-65",IF(AND(G131&gt;65,G131&lt;=75),"66-75",IF(AND(G131&gt;75),"Above 75",FALSE)))))))</f>
        <v>19-35</v>
      </c>
      <c r="I131" s="68">
        <v>200000</v>
      </c>
    </row>
    <row r="132" spans="1:9" x14ac:dyDescent="0.35">
      <c r="A132" s="82">
        <f t="shared" si="26"/>
        <v>131</v>
      </c>
      <c r="B132" s="46">
        <v>3060</v>
      </c>
      <c r="C132" s="34" t="s">
        <v>326</v>
      </c>
      <c r="D132" s="65" t="s">
        <v>194</v>
      </c>
      <c r="E132" s="65" t="s">
        <v>195</v>
      </c>
      <c r="F132" s="66">
        <v>33279</v>
      </c>
      <c r="G132" s="94">
        <f ca="1">DATEDIF(Table1[[#This Row],[Date of birth]],TODAY(),"Y")</f>
        <v>32</v>
      </c>
      <c r="H132" s="94" t="str">
        <f t="shared" ca="1" si="27"/>
        <v>19-35</v>
      </c>
      <c r="I132" s="68">
        <v>200000</v>
      </c>
    </row>
    <row r="133" spans="1:9" x14ac:dyDescent="0.35">
      <c r="A133" s="82">
        <f t="shared" si="26"/>
        <v>132</v>
      </c>
      <c r="B133" s="46"/>
      <c r="C133" s="34" t="s">
        <v>327</v>
      </c>
      <c r="D133" s="65" t="s">
        <v>197</v>
      </c>
      <c r="E133" s="65" t="s">
        <v>199</v>
      </c>
      <c r="F133" s="66">
        <v>36583</v>
      </c>
      <c r="G133" s="94">
        <f ca="1">DATEDIF(Table1[[#This Row],[Date of birth]],TODAY(),"Y")</f>
        <v>23</v>
      </c>
      <c r="H133" s="94" t="str">
        <f t="shared" ca="1" si="27"/>
        <v>19-35</v>
      </c>
      <c r="I133" s="68">
        <v>200000</v>
      </c>
    </row>
    <row r="134" spans="1:9" x14ac:dyDescent="0.35">
      <c r="A134" s="82">
        <f t="shared" si="26"/>
        <v>133</v>
      </c>
      <c r="B134" s="46">
        <v>3071</v>
      </c>
      <c r="C134" s="34" t="s">
        <v>328</v>
      </c>
      <c r="D134" s="65" t="s">
        <v>194</v>
      </c>
      <c r="E134" s="65" t="s">
        <v>195</v>
      </c>
      <c r="F134" s="66">
        <v>29741</v>
      </c>
      <c r="G134" s="94">
        <f ca="1">DATEDIF(Table1[[#This Row],[Date of birth]],TODAY(),"Y")</f>
        <v>41</v>
      </c>
      <c r="H134" s="94" t="str">
        <f t="shared" ca="1" si="27"/>
        <v>36-45</v>
      </c>
      <c r="I134" s="68">
        <v>300000</v>
      </c>
    </row>
    <row r="135" spans="1:9" x14ac:dyDescent="0.35">
      <c r="A135" s="82">
        <f t="shared" si="26"/>
        <v>134</v>
      </c>
      <c r="B135" s="46"/>
      <c r="C135" s="34" t="s">
        <v>329</v>
      </c>
      <c r="D135" s="65" t="s">
        <v>194</v>
      </c>
      <c r="E135" s="65" t="s">
        <v>171</v>
      </c>
      <c r="F135" s="66">
        <v>41366</v>
      </c>
      <c r="G135" s="94">
        <f ca="1">DATEDIF(Table1[[#This Row],[Date of birth]],TODAY(),"Y")</f>
        <v>10</v>
      </c>
      <c r="H135" s="94" t="str">
        <f t="shared" ca="1" si="27"/>
        <v>0-18</v>
      </c>
      <c r="I135" s="68">
        <v>300000</v>
      </c>
    </row>
    <row r="136" spans="1:9" x14ac:dyDescent="0.35">
      <c r="A136" s="82">
        <f t="shared" si="26"/>
        <v>135</v>
      </c>
      <c r="B136" s="46"/>
      <c r="C136" s="34" t="s">
        <v>243</v>
      </c>
      <c r="D136" s="65" t="s">
        <v>197</v>
      </c>
      <c r="E136" s="65" t="s">
        <v>199</v>
      </c>
      <c r="F136" s="66">
        <v>31494</v>
      </c>
      <c r="G136" s="94">
        <f ca="1">DATEDIF(Table1[[#This Row],[Date of birth]],TODAY(),"Y")</f>
        <v>37</v>
      </c>
      <c r="H136" s="94" t="str">
        <f t="shared" ca="1" si="27"/>
        <v>36-45</v>
      </c>
      <c r="I136" s="68">
        <v>300000</v>
      </c>
    </row>
    <row r="137" spans="1:9" x14ac:dyDescent="0.35">
      <c r="A137" s="82">
        <f t="shared" si="26"/>
        <v>136</v>
      </c>
      <c r="B137" s="46">
        <v>3073</v>
      </c>
      <c r="C137" s="34" t="s">
        <v>330</v>
      </c>
      <c r="D137" s="65" t="s">
        <v>194</v>
      </c>
      <c r="E137" s="65" t="s">
        <v>195</v>
      </c>
      <c r="F137" s="66">
        <v>31939</v>
      </c>
      <c r="G137" s="94">
        <f ca="1">DATEDIF(Table1[[#This Row],[Date of birth]],TODAY(),"Y")</f>
        <v>35</v>
      </c>
      <c r="H137" s="94" t="str">
        <f t="shared" ca="1" si="27"/>
        <v>19-35</v>
      </c>
      <c r="I137" s="68">
        <v>200000</v>
      </c>
    </row>
    <row r="138" spans="1:9" x14ac:dyDescent="0.35">
      <c r="A138" s="82">
        <f t="shared" si="26"/>
        <v>137</v>
      </c>
      <c r="B138" s="46"/>
      <c r="C138" s="34" t="s">
        <v>331</v>
      </c>
      <c r="D138" s="65" t="s">
        <v>197</v>
      </c>
      <c r="E138" s="65" t="s">
        <v>199</v>
      </c>
      <c r="F138" s="70">
        <v>34902</v>
      </c>
      <c r="G138" s="94">
        <f ca="1">DATEDIF(Table1[[#This Row],[Date of birth]],TODAY(),"Y")</f>
        <v>27</v>
      </c>
      <c r="H138" s="94" t="str">
        <f t="shared" ca="1" si="27"/>
        <v>19-35</v>
      </c>
      <c r="I138" s="68">
        <v>200000</v>
      </c>
    </row>
    <row r="139" spans="1:9" x14ac:dyDescent="0.35">
      <c r="A139" s="82">
        <f t="shared" si="26"/>
        <v>138</v>
      </c>
      <c r="B139" s="46"/>
      <c r="C139" s="34" t="s">
        <v>248</v>
      </c>
      <c r="D139" s="65" t="s">
        <v>197</v>
      </c>
      <c r="E139" s="65" t="s">
        <v>171</v>
      </c>
      <c r="F139" s="70">
        <v>44568</v>
      </c>
      <c r="G139" s="94">
        <f ca="1">DATEDIF(Table1[[#This Row],[Date of birth]],TODAY(),"Y")</f>
        <v>1</v>
      </c>
      <c r="H139" s="94" t="str">
        <f t="shared" ca="1" si="27"/>
        <v>0-18</v>
      </c>
      <c r="I139" s="68">
        <v>200000</v>
      </c>
    </row>
    <row r="140" spans="1:9" x14ac:dyDescent="0.35">
      <c r="A140" s="82">
        <f t="shared" si="26"/>
        <v>139</v>
      </c>
      <c r="B140" s="46">
        <v>3075</v>
      </c>
      <c r="C140" s="34" t="s">
        <v>332</v>
      </c>
      <c r="D140" s="65" t="s">
        <v>194</v>
      </c>
      <c r="E140" s="65" t="s">
        <v>195</v>
      </c>
      <c r="F140" s="66">
        <v>32377</v>
      </c>
      <c r="G140" s="94">
        <f ca="1">DATEDIF(Table1[[#This Row],[Date of birth]],TODAY(),"Y")</f>
        <v>34</v>
      </c>
      <c r="H140" s="94" t="str">
        <f t="shared" ca="1" si="27"/>
        <v>19-35</v>
      </c>
      <c r="I140" s="68">
        <v>200000</v>
      </c>
    </row>
    <row r="141" spans="1:9" x14ac:dyDescent="0.35">
      <c r="A141" s="82">
        <f t="shared" si="26"/>
        <v>140</v>
      </c>
      <c r="B141" s="46"/>
      <c r="C141" s="34" t="s">
        <v>333</v>
      </c>
      <c r="D141" s="65" t="s">
        <v>194</v>
      </c>
      <c r="E141" s="65" t="s">
        <v>171</v>
      </c>
      <c r="F141" s="66">
        <v>42684</v>
      </c>
      <c r="G141" s="94">
        <f ca="1">DATEDIF(Table1[[#This Row],[Date of birth]],TODAY(),"Y")</f>
        <v>6</v>
      </c>
      <c r="H141" s="94" t="str">
        <f t="shared" ca="1" si="27"/>
        <v>0-18</v>
      </c>
      <c r="I141" s="68">
        <v>200000</v>
      </c>
    </row>
    <row r="142" spans="1:9" x14ac:dyDescent="0.35">
      <c r="A142" s="82">
        <f t="shared" si="26"/>
        <v>141</v>
      </c>
      <c r="B142" s="46"/>
      <c r="C142" s="34" t="s">
        <v>334</v>
      </c>
      <c r="D142" s="65" t="s">
        <v>197</v>
      </c>
      <c r="E142" s="65" t="s">
        <v>199</v>
      </c>
      <c r="F142" s="66">
        <v>34455</v>
      </c>
      <c r="G142" s="94">
        <f ca="1">DATEDIF(Table1[[#This Row],[Date of birth]],TODAY(),"Y")</f>
        <v>29</v>
      </c>
      <c r="H142" s="94" t="str">
        <f t="shared" ca="1" si="27"/>
        <v>19-35</v>
      </c>
      <c r="I142" s="68">
        <v>200000</v>
      </c>
    </row>
    <row r="143" spans="1:9" x14ac:dyDescent="0.35">
      <c r="A143" s="82">
        <f t="shared" si="26"/>
        <v>142</v>
      </c>
      <c r="B143" s="46">
        <v>3083</v>
      </c>
      <c r="C143" s="34" t="s">
        <v>335</v>
      </c>
      <c r="D143" s="65" t="s">
        <v>194</v>
      </c>
      <c r="E143" s="65" t="s">
        <v>195</v>
      </c>
      <c r="F143" s="66">
        <v>29612</v>
      </c>
      <c r="G143" s="94">
        <f ca="1">DATEDIF(Table1[[#This Row],[Date of birth]],TODAY(),"Y")</f>
        <v>42</v>
      </c>
      <c r="H143" s="94" t="str">
        <f t="shared" ca="1" si="27"/>
        <v>36-45</v>
      </c>
      <c r="I143" s="68">
        <v>200000</v>
      </c>
    </row>
    <row r="144" spans="1:9" x14ac:dyDescent="0.35">
      <c r="A144" s="82">
        <f t="shared" si="26"/>
        <v>143</v>
      </c>
      <c r="B144" s="46"/>
      <c r="C144" s="34" t="s">
        <v>336</v>
      </c>
      <c r="D144" s="65" t="s">
        <v>197</v>
      </c>
      <c r="E144" s="65" t="s">
        <v>171</v>
      </c>
      <c r="F144" s="66">
        <v>38941</v>
      </c>
      <c r="G144" s="94">
        <f ca="1">DATEDIF(Table1[[#This Row],[Date of birth]],TODAY(),"Y")</f>
        <v>16</v>
      </c>
      <c r="H144" s="94" t="str">
        <f t="shared" ca="1" si="27"/>
        <v>0-18</v>
      </c>
      <c r="I144" s="68">
        <v>200000</v>
      </c>
    </row>
    <row r="145" spans="1:9" x14ac:dyDescent="0.35">
      <c r="A145" s="82">
        <f t="shared" si="26"/>
        <v>144</v>
      </c>
      <c r="B145" s="46"/>
      <c r="C145" s="34" t="s">
        <v>337</v>
      </c>
      <c r="D145" s="65" t="s">
        <v>194</v>
      </c>
      <c r="E145" s="65" t="s">
        <v>171</v>
      </c>
      <c r="F145" s="66">
        <v>40804</v>
      </c>
      <c r="G145" s="94">
        <f ca="1">DATEDIF(Table1[[#This Row],[Date of birth]],TODAY(),"Y")</f>
        <v>11</v>
      </c>
      <c r="H145" s="94" t="str">
        <f t="shared" ca="1" si="27"/>
        <v>0-18</v>
      </c>
      <c r="I145" s="68">
        <v>200000</v>
      </c>
    </row>
    <row r="146" spans="1:9" x14ac:dyDescent="0.35">
      <c r="A146" s="82">
        <f t="shared" si="26"/>
        <v>145</v>
      </c>
      <c r="B146" s="46"/>
      <c r="C146" s="34" t="s">
        <v>338</v>
      </c>
      <c r="D146" s="65" t="s">
        <v>197</v>
      </c>
      <c r="E146" s="65" t="s">
        <v>199</v>
      </c>
      <c r="F146" s="66">
        <v>32016</v>
      </c>
      <c r="G146" s="94">
        <f ca="1">DATEDIF(Table1[[#This Row],[Date of birth]],TODAY(),"Y")</f>
        <v>35</v>
      </c>
      <c r="H146" s="94" t="str">
        <f t="shared" ca="1" si="27"/>
        <v>19-35</v>
      </c>
      <c r="I146" s="68">
        <v>200000</v>
      </c>
    </row>
    <row r="147" spans="1:9" x14ac:dyDescent="0.35">
      <c r="A147" s="82">
        <f t="shared" si="26"/>
        <v>146</v>
      </c>
      <c r="B147" s="46">
        <v>3086</v>
      </c>
      <c r="C147" s="34" t="s">
        <v>339</v>
      </c>
      <c r="D147" s="65" t="s">
        <v>194</v>
      </c>
      <c r="E147" s="65" t="s">
        <v>195</v>
      </c>
      <c r="F147" s="66">
        <v>34151</v>
      </c>
      <c r="G147" s="94">
        <f ca="1">DATEDIF(Table1[[#This Row],[Date of birth]],TODAY(),"Y")</f>
        <v>29</v>
      </c>
      <c r="H147" s="94" t="str">
        <f t="shared" ca="1" si="27"/>
        <v>19-35</v>
      </c>
      <c r="I147" s="68">
        <v>200000</v>
      </c>
    </row>
    <row r="148" spans="1:9" x14ac:dyDescent="0.35">
      <c r="A148" s="82">
        <f t="shared" si="26"/>
        <v>147</v>
      </c>
      <c r="B148" s="46">
        <v>3089</v>
      </c>
      <c r="C148" s="34" t="s">
        <v>340</v>
      </c>
      <c r="D148" s="65" t="s">
        <v>194</v>
      </c>
      <c r="E148" s="65" t="s">
        <v>195</v>
      </c>
      <c r="F148" s="66">
        <v>30376</v>
      </c>
      <c r="G148" s="94">
        <f ca="1">DATEDIF(Table1[[#This Row],[Date of birth]],TODAY(),"Y")</f>
        <v>40</v>
      </c>
      <c r="H148" s="94" t="str">
        <f t="shared" ca="1" si="27"/>
        <v>36-45</v>
      </c>
      <c r="I148" s="68">
        <v>200000</v>
      </c>
    </row>
    <row r="149" spans="1:9" x14ac:dyDescent="0.35">
      <c r="A149" s="82">
        <f t="shared" si="26"/>
        <v>148</v>
      </c>
      <c r="B149" s="46"/>
      <c r="C149" s="34" t="s">
        <v>341</v>
      </c>
      <c r="D149" s="65" t="s">
        <v>197</v>
      </c>
      <c r="E149" s="65" t="s">
        <v>171</v>
      </c>
      <c r="F149" s="66">
        <v>40989</v>
      </c>
      <c r="G149" s="94">
        <f ca="1">DATEDIF(Table1[[#This Row],[Date of birth]],TODAY(),"Y")</f>
        <v>11</v>
      </c>
      <c r="H149" s="94" t="str">
        <f t="shared" ca="1" si="27"/>
        <v>0-18</v>
      </c>
      <c r="I149" s="68">
        <v>200000</v>
      </c>
    </row>
    <row r="150" spans="1:9" x14ac:dyDescent="0.35">
      <c r="A150" s="82">
        <f t="shared" si="26"/>
        <v>149</v>
      </c>
      <c r="B150" s="46"/>
      <c r="C150" s="34" t="s">
        <v>342</v>
      </c>
      <c r="D150" s="65" t="s">
        <v>194</v>
      </c>
      <c r="E150" s="65" t="s">
        <v>171</v>
      </c>
      <c r="F150" s="66">
        <v>42237</v>
      </c>
      <c r="G150" s="94">
        <f ca="1">DATEDIF(Table1[[#This Row],[Date of birth]],TODAY(),"Y")</f>
        <v>7</v>
      </c>
      <c r="H150" s="94" t="str">
        <f t="shared" ca="1" si="27"/>
        <v>0-18</v>
      </c>
      <c r="I150" s="68">
        <v>200000</v>
      </c>
    </row>
    <row r="151" spans="1:9" x14ac:dyDescent="0.35">
      <c r="A151" s="82">
        <f t="shared" si="26"/>
        <v>150</v>
      </c>
      <c r="B151" s="46"/>
      <c r="C151" s="34" t="s">
        <v>343</v>
      </c>
      <c r="D151" s="65" t="s">
        <v>197</v>
      </c>
      <c r="E151" s="65" t="s">
        <v>199</v>
      </c>
      <c r="F151" s="66">
        <v>33534</v>
      </c>
      <c r="G151" s="94">
        <f ca="1">DATEDIF(Table1[[#This Row],[Date of birth]],TODAY(),"Y")</f>
        <v>31</v>
      </c>
      <c r="H151" s="94" t="str">
        <f t="shared" ca="1" si="27"/>
        <v>19-35</v>
      </c>
      <c r="I151" s="68">
        <v>200000</v>
      </c>
    </row>
    <row r="152" spans="1:9" x14ac:dyDescent="0.35">
      <c r="A152" s="82">
        <f t="shared" si="26"/>
        <v>151</v>
      </c>
      <c r="B152" s="46">
        <v>3102</v>
      </c>
      <c r="C152" s="34" t="s">
        <v>344</v>
      </c>
      <c r="D152" s="65" t="s">
        <v>194</v>
      </c>
      <c r="E152" s="65" t="s">
        <v>195</v>
      </c>
      <c r="F152" s="66">
        <v>30915</v>
      </c>
      <c r="G152" s="94">
        <f ca="1">DATEDIF(Table1[[#This Row],[Date of birth]],TODAY(),"Y")</f>
        <v>38</v>
      </c>
      <c r="H152" s="94" t="str">
        <f t="shared" ca="1" si="27"/>
        <v>36-45</v>
      </c>
      <c r="I152" s="68">
        <v>200000</v>
      </c>
    </row>
    <row r="153" spans="1:9" x14ac:dyDescent="0.35">
      <c r="A153" s="82">
        <f t="shared" si="26"/>
        <v>152</v>
      </c>
      <c r="B153" s="46"/>
      <c r="C153" s="34" t="s">
        <v>345</v>
      </c>
      <c r="D153" s="65" t="s">
        <v>197</v>
      </c>
      <c r="E153" s="65" t="s">
        <v>171</v>
      </c>
      <c r="F153" s="66">
        <v>43606</v>
      </c>
      <c r="G153" s="94">
        <f ca="1">DATEDIF(Table1[[#This Row],[Date of birth]],TODAY(),"Y")</f>
        <v>3</v>
      </c>
      <c r="H153" s="94" t="str">
        <f t="shared" ca="1" si="27"/>
        <v>0-18</v>
      </c>
      <c r="I153" s="68">
        <v>200000</v>
      </c>
    </row>
    <row r="154" spans="1:9" x14ac:dyDescent="0.35">
      <c r="A154" s="82">
        <f t="shared" si="26"/>
        <v>153</v>
      </c>
      <c r="B154" s="46"/>
      <c r="C154" s="34" t="s">
        <v>346</v>
      </c>
      <c r="D154" s="65" t="s">
        <v>197</v>
      </c>
      <c r="E154" s="65" t="s">
        <v>199</v>
      </c>
      <c r="F154" s="66">
        <v>37311</v>
      </c>
      <c r="G154" s="94">
        <f ca="1">DATEDIF(Table1[[#This Row],[Date of birth]],TODAY(),"Y")</f>
        <v>21</v>
      </c>
      <c r="H154" s="94" t="str">
        <f t="shared" ca="1" si="27"/>
        <v>19-35</v>
      </c>
      <c r="I154" s="68">
        <v>200000</v>
      </c>
    </row>
    <row r="155" spans="1:9" x14ac:dyDescent="0.35">
      <c r="A155" s="82">
        <f t="shared" si="26"/>
        <v>154</v>
      </c>
      <c r="B155" s="46">
        <v>3117</v>
      </c>
      <c r="C155" s="34" t="s">
        <v>347</v>
      </c>
      <c r="D155" s="65" t="s">
        <v>194</v>
      </c>
      <c r="E155" s="65" t="s">
        <v>195</v>
      </c>
      <c r="F155" s="66">
        <v>30805</v>
      </c>
      <c r="G155" s="94">
        <f ca="1">DATEDIF(Table1[[#This Row],[Date of birth]],TODAY(),"Y")</f>
        <v>39</v>
      </c>
      <c r="H155" s="94" t="str">
        <f t="shared" ca="1" si="27"/>
        <v>36-45</v>
      </c>
      <c r="I155" s="68">
        <v>200000</v>
      </c>
    </row>
    <row r="156" spans="1:9" x14ac:dyDescent="0.35">
      <c r="A156" s="82">
        <f t="shared" si="26"/>
        <v>155</v>
      </c>
      <c r="B156" s="46"/>
      <c r="C156" s="34" t="s">
        <v>348</v>
      </c>
      <c r="D156" s="65" t="s">
        <v>197</v>
      </c>
      <c r="E156" s="65" t="s">
        <v>171</v>
      </c>
      <c r="F156" s="66">
        <v>42504</v>
      </c>
      <c r="G156" s="94">
        <f ca="1">DATEDIF(Table1[[#This Row],[Date of birth]],TODAY(),"Y")</f>
        <v>7</v>
      </c>
      <c r="H156" s="94" t="str">
        <f t="shared" ca="1" si="27"/>
        <v>0-18</v>
      </c>
      <c r="I156" s="68">
        <v>200000</v>
      </c>
    </row>
    <row r="157" spans="1:9" x14ac:dyDescent="0.35">
      <c r="A157" s="82">
        <f t="shared" si="26"/>
        <v>156</v>
      </c>
      <c r="B157" s="46"/>
      <c r="C157" s="34" t="s">
        <v>349</v>
      </c>
      <c r="D157" s="65" t="s">
        <v>197</v>
      </c>
      <c r="E157" s="65" t="s">
        <v>199</v>
      </c>
      <c r="F157" s="66">
        <v>35510</v>
      </c>
      <c r="G157" s="94">
        <f ca="1">DATEDIF(Table1[[#This Row],[Date of birth]],TODAY(),"Y")</f>
        <v>26</v>
      </c>
      <c r="H157" s="94" t="str">
        <f t="shared" ca="1" si="27"/>
        <v>19-35</v>
      </c>
      <c r="I157" s="68">
        <v>200000</v>
      </c>
    </row>
    <row r="158" spans="1:9" x14ac:dyDescent="0.35">
      <c r="A158" s="82">
        <f t="shared" si="26"/>
        <v>157</v>
      </c>
      <c r="B158" s="46">
        <v>3120</v>
      </c>
      <c r="C158" s="34" t="s">
        <v>350</v>
      </c>
      <c r="D158" s="65" t="s">
        <v>194</v>
      </c>
      <c r="E158" s="65" t="s">
        <v>195</v>
      </c>
      <c r="F158" s="66">
        <v>33018</v>
      </c>
      <c r="G158" s="94">
        <f ca="1">DATEDIF(Table1[[#This Row],[Date of birth]],TODAY(),"Y")</f>
        <v>32</v>
      </c>
      <c r="H158" s="94" t="str">
        <f t="shared" ca="1" si="27"/>
        <v>19-35</v>
      </c>
      <c r="I158" s="68">
        <v>200000</v>
      </c>
    </row>
    <row r="159" spans="1:9" x14ac:dyDescent="0.35">
      <c r="A159" s="82">
        <f t="shared" ref="A159:A190" si="28">+A158+1</f>
        <v>158</v>
      </c>
      <c r="B159" s="46"/>
      <c r="C159" s="34" t="s">
        <v>351</v>
      </c>
      <c r="D159" s="65" t="s">
        <v>197</v>
      </c>
      <c r="E159" s="65" t="s">
        <v>171</v>
      </c>
      <c r="F159" s="70">
        <v>43123</v>
      </c>
      <c r="G159" s="94">
        <f ca="1">DATEDIF(Table1[[#This Row],[Date of birth]],TODAY(),"Y")</f>
        <v>5</v>
      </c>
      <c r="H159" s="94" t="str">
        <f t="shared" ca="1" si="27"/>
        <v>0-18</v>
      </c>
      <c r="I159" s="68">
        <v>200000</v>
      </c>
    </row>
    <row r="160" spans="1:9" x14ac:dyDescent="0.35">
      <c r="A160" s="82">
        <f t="shared" si="28"/>
        <v>159</v>
      </c>
      <c r="B160" s="46"/>
      <c r="C160" s="34" t="s">
        <v>352</v>
      </c>
      <c r="D160" s="65" t="s">
        <v>197</v>
      </c>
      <c r="E160" s="65" t="s">
        <v>199</v>
      </c>
      <c r="F160" s="70">
        <v>36615</v>
      </c>
      <c r="G160" s="94">
        <f ca="1">DATEDIF(Table1[[#This Row],[Date of birth]],TODAY(),"Y")</f>
        <v>23</v>
      </c>
      <c r="H160" s="94" t="str">
        <f t="shared" ca="1" si="27"/>
        <v>19-35</v>
      </c>
      <c r="I160" s="68">
        <v>200000</v>
      </c>
    </row>
    <row r="161" spans="1:9" x14ac:dyDescent="0.35">
      <c r="A161" s="82">
        <f t="shared" si="28"/>
        <v>160</v>
      </c>
      <c r="B161" s="46">
        <v>3125</v>
      </c>
      <c r="C161" s="34" t="s">
        <v>353</v>
      </c>
      <c r="D161" s="65" t="s">
        <v>194</v>
      </c>
      <c r="E161" s="65" t="s">
        <v>195</v>
      </c>
      <c r="F161" s="66">
        <v>32946</v>
      </c>
      <c r="G161" s="94">
        <f ca="1">DATEDIF(Table1[[#This Row],[Date of birth]],TODAY(),"Y")</f>
        <v>33</v>
      </c>
      <c r="H161" s="94" t="str">
        <f t="shared" ca="1" si="27"/>
        <v>19-35</v>
      </c>
      <c r="I161" s="68">
        <v>200000</v>
      </c>
    </row>
    <row r="162" spans="1:9" x14ac:dyDescent="0.35">
      <c r="A162" s="82">
        <f t="shared" si="28"/>
        <v>161</v>
      </c>
      <c r="B162" s="46"/>
      <c r="C162" s="34" t="s">
        <v>354</v>
      </c>
      <c r="D162" s="65" t="s">
        <v>197</v>
      </c>
      <c r="E162" s="65" t="s">
        <v>199</v>
      </c>
      <c r="F162" s="70">
        <v>35792</v>
      </c>
      <c r="G162" s="94">
        <f ca="1">DATEDIF(Table1[[#This Row],[Date of birth]],TODAY(),"Y")</f>
        <v>25</v>
      </c>
      <c r="H162" s="94" t="str">
        <f t="shared" ca="1" si="27"/>
        <v>19-35</v>
      </c>
      <c r="I162" s="68">
        <v>200000</v>
      </c>
    </row>
    <row r="163" spans="1:9" x14ac:dyDescent="0.35">
      <c r="A163" s="82">
        <f t="shared" si="28"/>
        <v>162</v>
      </c>
      <c r="B163" s="46">
        <v>3129</v>
      </c>
      <c r="C163" s="34" t="s">
        <v>355</v>
      </c>
      <c r="D163" s="65" t="s">
        <v>194</v>
      </c>
      <c r="E163" s="65" t="s">
        <v>195</v>
      </c>
      <c r="F163" s="66">
        <v>34200</v>
      </c>
      <c r="G163" s="94">
        <f ca="1">DATEDIF(Table1[[#This Row],[Date of birth]],TODAY(),"Y")</f>
        <v>29</v>
      </c>
      <c r="H163" s="94" t="str">
        <f t="shared" ca="1" si="27"/>
        <v>19-35</v>
      </c>
      <c r="I163" s="68">
        <v>200000</v>
      </c>
    </row>
    <row r="164" spans="1:9" x14ac:dyDescent="0.35">
      <c r="A164" s="82">
        <f t="shared" si="28"/>
        <v>163</v>
      </c>
      <c r="B164" s="46">
        <v>3130</v>
      </c>
      <c r="C164" s="34" t="s">
        <v>356</v>
      </c>
      <c r="D164" s="65" t="s">
        <v>194</v>
      </c>
      <c r="E164" s="65" t="s">
        <v>195</v>
      </c>
      <c r="F164" s="66">
        <v>30888</v>
      </c>
      <c r="G164" s="94">
        <f ca="1">DATEDIF(Table1[[#This Row],[Date of birth]],TODAY(),"Y")</f>
        <v>38</v>
      </c>
      <c r="H164" s="94" t="str">
        <f t="shared" ca="1" si="27"/>
        <v>36-45</v>
      </c>
      <c r="I164" s="68">
        <v>200000</v>
      </c>
    </row>
    <row r="165" spans="1:9" x14ac:dyDescent="0.35">
      <c r="A165" s="82">
        <f t="shared" si="28"/>
        <v>164</v>
      </c>
      <c r="B165" s="46"/>
      <c r="C165" s="34" t="s">
        <v>357</v>
      </c>
      <c r="D165" s="65" t="s">
        <v>194</v>
      </c>
      <c r="E165" s="65" t="s">
        <v>171</v>
      </c>
      <c r="F165" s="66">
        <v>43320</v>
      </c>
      <c r="G165" s="94">
        <f ca="1">DATEDIF(Table1[[#This Row],[Date of birth]],TODAY(),"Y")</f>
        <v>4</v>
      </c>
      <c r="H165" s="94" t="str">
        <f t="shared" ca="1" si="27"/>
        <v>0-18</v>
      </c>
      <c r="I165" s="68">
        <v>200000</v>
      </c>
    </row>
    <row r="166" spans="1:9" x14ac:dyDescent="0.35">
      <c r="A166" s="82">
        <f t="shared" si="28"/>
        <v>165</v>
      </c>
      <c r="B166" s="46"/>
      <c r="C166" s="34" t="s">
        <v>358</v>
      </c>
      <c r="D166" s="65" t="s">
        <v>197</v>
      </c>
      <c r="E166" s="65" t="s">
        <v>199</v>
      </c>
      <c r="F166" s="66">
        <v>31587</v>
      </c>
      <c r="G166" s="94">
        <f ca="1">DATEDIF(Table1[[#This Row],[Date of birth]],TODAY(),"Y")</f>
        <v>36</v>
      </c>
      <c r="H166" s="94" t="str">
        <f t="shared" ca="1" si="27"/>
        <v>36-45</v>
      </c>
      <c r="I166" s="68">
        <v>200000</v>
      </c>
    </row>
    <row r="167" spans="1:9" x14ac:dyDescent="0.35">
      <c r="A167" s="82">
        <f t="shared" si="28"/>
        <v>166</v>
      </c>
      <c r="B167" s="46">
        <v>3138</v>
      </c>
      <c r="C167" s="34" t="s">
        <v>359</v>
      </c>
      <c r="D167" s="65" t="s">
        <v>194</v>
      </c>
      <c r="E167" s="65" t="s">
        <v>195</v>
      </c>
      <c r="F167" s="66">
        <v>29081</v>
      </c>
      <c r="G167" s="94">
        <f ca="1">DATEDIF(Table1[[#This Row],[Date of birth]],TODAY(),"Y")</f>
        <v>43</v>
      </c>
      <c r="H167" s="94" t="str">
        <f t="shared" ca="1" si="27"/>
        <v>36-45</v>
      </c>
      <c r="I167" s="68">
        <v>300000</v>
      </c>
    </row>
    <row r="168" spans="1:9" x14ac:dyDescent="0.35">
      <c r="A168" s="82">
        <f t="shared" si="28"/>
        <v>167</v>
      </c>
      <c r="B168" s="46"/>
      <c r="C168" s="34" t="s">
        <v>360</v>
      </c>
      <c r="D168" s="65" t="s">
        <v>197</v>
      </c>
      <c r="E168" s="65" t="s">
        <v>171</v>
      </c>
      <c r="F168" s="66">
        <v>38185</v>
      </c>
      <c r="G168" s="94">
        <f ca="1">DATEDIF(Table1[[#This Row],[Date of birth]],TODAY(),"Y")</f>
        <v>18</v>
      </c>
      <c r="H168" s="94" t="str">
        <f t="shared" ca="1" si="27"/>
        <v>0-18</v>
      </c>
      <c r="I168" s="68">
        <v>300000</v>
      </c>
    </row>
    <row r="169" spans="1:9" x14ac:dyDescent="0.35">
      <c r="A169" s="82">
        <f t="shared" si="28"/>
        <v>168</v>
      </c>
      <c r="B169" s="46"/>
      <c r="C169" s="34" t="s">
        <v>361</v>
      </c>
      <c r="D169" s="65" t="s">
        <v>194</v>
      </c>
      <c r="E169" s="65" t="s">
        <v>171</v>
      </c>
      <c r="F169" s="66">
        <v>39294</v>
      </c>
      <c r="G169" s="94">
        <f ca="1">DATEDIF(Table1[[#This Row],[Date of birth]],TODAY(),"Y")</f>
        <v>15</v>
      </c>
      <c r="H169" s="94" t="str">
        <f t="shared" ca="1" si="27"/>
        <v>0-18</v>
      </c>
      <c r="I169" s="68">
        <v>300000</v>
      </c>
    </row>
    <row r="170" spans="1:9" x14ac:dyDescent="0.35">
      <c r="A170" s="82">
        <f t="shared" si="28"/>
        <v>169</v>
      </c>
      <c r="B170" s="46"/>
      <c r="C170" s="34" t="s">
        <v>362</v>
      </c>
      <c r="D170" s="65" t="s">
        <v>197</v>
      </c>
      <c r="E170" s="65" t="s">
        <v>199</v>
      </c>
      <c r="F170" s="66">
        <v>30382</v>
      </c>
      <c r="G170" s="94">
        <f ca="1">DATEDIF(Table1[[#This Row],[Date of birth]],TODAY(),"Y")</f>
        <v>40</v>
      </c>
      <c r="H170" s="94" t="str">
        <f t="shared" ca="1" si="27"/>
        <v>36-45</v>
      </c>
      <c r="I170" s="68">
        <v>300000</v>
      </c>
    </row>
    <row r="171" spans="1:9" x14ac:dyDescent="0.35">
      <c r="A171" s="82">
        <f t="shared" si="28"/>
        <v>170</v>
      </c>
      <c r="B171" s="46">
        <v>3145</v>
      </c>
      <c r="C171" s="34" t="s">
        <v>363</v>
      </c>
      <c r="D171" s="65" t="s">
        <v>194</v>
      </c>
      <c r="E171" s="65" t="s">
        <v>195</v>
      </c>
      <c r="F171" s="66">
        <v>30159</v>
      </c>
      <c r="G171" s="94">
        <f ca="1">DATEDIF(Table1[[#This Row],[Date of birth]],TODAY(),"Y")</f>
        <v>40</v>
      </c>
      <c r="H171" s="94" t="str">
        <f t="shared" ca="1" si="27"/>
        <v>36-45</v>
      </c>
      <c r="I171" s="68">
        <v>200000</v>
      </c>
    </row>
    <row r="172" spans="1:9" x14ac:dyDescent="0.35">
      <c r="A172" s="82">
        <f t="shared" si="28"/>
        <v>171</v>
      </c>
      <c r="B172" s="46"/>
      <c r="C172" s="34" t="s">
        <v>364</v>
      </c>
      <c r="D172" s="65" t="s">
        <v>197</v>
      </c>
      <c r="E172" s="65" t="s">
        <v>199</v>
      </c>
      <c r="F172" s="66">
        <v>32235</v>
      </c>
      <c r="G172" s="94">
        <f ca="1">DATEDIF(Table1[[#This Row],[Date of birth]],TODAY(),"Y")</f>
        <v>35</v>
      </c>
      <c r="H172" s="94" t="str">
        <f t="shared" ca="1" si="27"/>
        <v>19-35</v>
      </c>
      <c r="I172" s="68">
        <v>200000</v>
      </c>
    </row>
    <row r="173" spans="1:9" x14ac:dyDescent="0.35">
      <c r="A173" s="82">
        <f t="shared" si="28"/>
        <v>172</v>
      </c>
      <c r="B173" s="46"/>
      <c r="C173" s="34" t="s">
        <v>365</v>
      </c>
      <c r="D173" s="65" t="s">
        <v>197</v>
      </c>
      <c r="E173" s="65" t="s">
        <v>171</v>
      </c>
      <c r="F173" s="66">
        <v>44067</v>
      </c>
      <c r="G173" s="94">
        <f ca="1">DATEDIF(Table1[[#This Row],[Date of birth]],TODAY(),"Y")</f>
        <v>2</v>
      </c>
      <c r="H173" s="94" t="str">
        <f t="shared" ca="1" si="27"/>
        <v>0-18</v>
      </c>
      <c r="I173" s="68">
        <v>200000</v>
      </c>
    </row>
    <row r="174" spans="1:9" x14ac:dyDescent="0.35">
      <c r="A174" s="82">
        <f t="shared" si="28"/>
        <v>173</v>
      </c>
      <c r="B174" s="46">
        <v>3146</v>
      </c>
      <c r="C174" s="34" t="s">
        <v>366</v>
      </c>
      <c r="D174" s="65" t="s">
        <v>194</v>
      </c>
      <c r="E174" s="65" t="s">
        <v>195</v>
      </c>
      <c r="F174" s="66">
        <v>32174</v>
      </c>
      <c r="G174" s="94">
        <f ca="1">DATEDIF(Table1[[#This Row],[Date of birth]],TODAY(),"Y")</f>
        <v>35</v>
      </c>
      <c r="H174" s="94" t="str">
        <f t="shared" ca="1" si="27"/>
        <v>19-35</v>
      </c>
      <c r="I174" s="68">
        <v>200000</v>
      </c>
    </row>
    <row r="175" spans="1:9" x14ac:dyDescent="0.35">
      <c r="A175" s="82">
        <f t="shared" si="28"/>
        <v>174</v>
      </c>
      <c r="B175" s="46">
        <v>3162</v>
      </c>
      <c r="C175" s="34" t="s">
        <v>367</v>
      </c>
      <c r="D175" s="65" t="s">
        <v>194</v>
      </c>
      <c r="E175" s="65" t="s">
        <v>195</v>
      </c>
      <c r="F175" s="66">
        <v>34455</v>
      </c>
      <c r="G175" s="94">
        <f ca="1">DATEDIF(Table1[[#This Row],[Date of birth]],TODAY(),"Y")</f>
        <v>29</v>
      </c>
      <c r="H175" s="94" t="str">
        <f t="shared" ca="1" si="27"/>
        <v>19-35</v>
      </c>
      <c r="I175" s="68">
        <v>200000</v>
      </c>
    </row>
    <row r="176" spans="1:9" x14ac:dyDescent="0.35">
      <c r="A176" s="82">
        <f t="shared" si="28"/>
        <v>175</v>
      </c>
      <c r="B176" s="46">
        <v>3163</v>
      </c>
      <c r="C176" s="34" t="s">
        <v>368</v>
      </c>
      <c r="D176" s="65" t="s">
        <v>194</v>
      </c>
      <c r="E176" s="65" t="s">
        <v>195</v>
      </c>
      <c r="F176" s="66">
        <v>31613</v>
      </c>
      <c r="G176" s="94">
        <f ca="1">DATEDIF(Table1[[#This Row],[Date of birth]],TODAY(),"Y")</f>
        <v>36</v>
      </c>
      <c r="H176" s="94" t="str">
        <f t="shared" ca="1" si="27"/>
        <v>36-45</v>
      </c>
      <c r="I176" s="68">
        <v>200000</v>
      </c>
    </row>
    <row r="177" spans="1:9" x14ac:dyDescent="0.35">
      <c r="A177" s="82">
        <f t="shared" si="28"/>
        <v>176</v>
      </c>
      <c r="B177" s="46"/>
      <c r="C177" s="34" t="s">
        <v>369</v>
      </c>
      <c r="D177" s="65" t="s">
        <v>197</v>
      </c>
      <c r="E177" s="65" t="s">
        <v>171</v>
      </c>
      <c r="F177" s="66">
        <v>43256</v>
      </c>
      <c r="G177" s="94">
        <f ca="1">DATEDIF(Table1[[#This Row],[Date of birth]],TODAY(),"Y")</f>
        <v>4</v>
      </c>
      <c r="H177" s="94" t="str">
        <f t="shared" ca="1" si="27"/>
        <v>0-18</v>
      </c>
      <c r="I177" s="68">
        <v>200000</v>
      </c>
    </row>
    <row r="178" spans="1:9" x14ac:dyDescent="0.35">
      <c r="A178" s="82">
        <f t="shared" si="28"/>
        <v>177</v>
      </c>
      <c r="B178" s="46"/>
      <c r="C178" s="34" t="s">
        <v>370</v>
      </c>
      <c r="D178" s="65" t="s">
        <v>197</v>
      </c>
      <c r="E178" s="65" t="s">
        <v>199</v>
      </c>
      <c r="F178" s="66">
        <v>35081</v>
      </c>
      <c r="G178" s="94">
        <f ca="1">DATEDIF(Table1[[#This Row],[Date of birth]],TODAY(),"Y")</f>
        <v>27</v>
      </c>
      <c r="H178" s="94" t="str">
        <f t="shared" ca="1" si="27"/>
        <v>19-35</v>
      </c>
      <c r="I178" s="68">
        <v>200000</v>
      </c>
    </row>
    <row r="179" spans="1:9" x14ac:dyDescent="0.35">
      <c r="A179" s="82">
        <f t="shared" si="28"/>
        <v>178</v>
      </c>
      <c r="B179" s="46">
        <v>3170</v>
      </c>
      <c r="C179" s="34" t="s">
        <v>371</v>
      </c>
      <c r="D179" s="65" t="s">
        <v>194</v>
      </c>
      <c r="E179" s="65" t="s">
        <v>195</v>
      </c>
      <c r="F179" s="66">
        <v>31229</v>
      </c>
      <c r="G179" s="94">
        <f ca="1">DATEDIF(Table1[[#This Row],[Date of birth]],TODAY(),"Y")</f>
        <v>37</v>
      </c>
      <c r="H179" s="94" t="str">
        <f t="shared" ca="1" si="27"/>
        <v>36-45</v>
      </c>
      <c r="I179" s="68">
        <v>200000</v>
      </c>
    </row>
    <row r="180" spans="1:9" x14ac:dyDescent="0.35">
      <c r="A180" s="82">
        <f t="shared" si="28"/>
        <v>179</v>
      </c>
      <c r="B180" s="46"/>
      <c r="C180" s="34" t="s">
        <v>372</v>
      </c>
      <c r="D180" s="65" t="s">
        <v>194</v>
      </c>
      <c r="E180" s="65" t="s">
        <v>171</v>
      </c>
      <c r="F180" s="70">
        <v>42965</v>
      </c>
      <c r="G180" s="94">
        <f ca="1">DATEDIF(Table1[[#This Row],[Date of birth]],TODAY(),"Y")</f>
        <v>5</v>
      </c>
      <c r="H180" s="94" t="str">
        <f t="shared" ca="1" si="27"/>
        <v>0-18</v>
      </c>
      <c r="I180" s="68">
        <v>200000</v>
      </c>
    </row>
    <row r="181" spans="1:9" x14ac:dyDescent="0.35">
      <c r="A181" s="82">
        <f t="shared" si="28"/>
        <v>180</v>
      </c>
      <c r="B181" s="46"/>
      <c r="C181" s="34" t="s">
        <v>373</v>
      </c>
      <c r="D181" s="65" t="s">
        <v>197</v>
      </c>
      <c r="E181" s="65" t="s">
        <v>199</v>
      </c>
      <c r="F181" s="70">
        <v>34335</v>
      </c>
      <c r="G181" s="94">
        <f ca="1">DATEDIF(Table1[[#This Row],[Date of birth]],TODAY(),"Y")</f>
        <v>29</v>
      </c>
      <c r="H181" s="94" t="str">
        <f t="shared" ca="1" si="27"/>
        <v>19-35</v>
      </c>
      <c r="I181" s="68">
        <v>200000</v>
      </c>
    </row>
    <row r="182" spans="1:9" x14ac:dyDescent="0.35">
      <c r="A182" s="82">
        <f t="shared" si="28"/>
        <v>181</v>
      </c>
      <c r="B182" s="46">
        <v>3188</v>
      </c>
      <c r="C182" s="34" t="s">
        <v>374</v>
      </c>
      <c r="D182" s="65" t="s">
        <v>194</v>
      </c>
      <c r="E182" s="65" t="s">
        <v>195</v>
      </c>
      <c r="F182" s="66">
        <v>32510</v>
      </c>
      <c r="G182" s="94">
        <f ca="1">DATEDIF(Table1[[#This Row],[Date of birth]],TODAY(),"Y")</f>
        <v>34</v>
      </c>
      <c r="H182" s="94" t="str">
        <f t="shared" ca="1" si="27"/>
        <v>19-35</v>
      </c>
      <c r="I182" s="68">
        <v>200000</v>
      </c>
    </row>
    <row r="183" spans="1:9" x14ac:dyDescent="0.35">
      <c r="A183" s="82">
        <f t="shared" si="28"/>
        <v>182</v>
      </c>
      <c r="B183" s="46">
        <v>3199</v>
      </c>
      <c r="C183" s="34" t="s">
        <v>375</v>
      </c>
      <c r="D183" s="65" t="s">
        <v>194</v>
      </c>
      <c r="E183" s="65" t="s">
        <v>195</v>
      </c>
      <c r="F183" s="66">
        <v>31376</v>
      </c>
      <c r="G183" s="94">
        <f ca="1">DATEDIF(Table1[[#This Row],[Date of birth]],TODAY(),"Y")</f>
        <v>37</v>
      </c>
      <c r="H183" s="94" t="str">
        <f t="shared" ca="1" si="27"/>
        <v>36-45</v>
      </c>
      <c r="I183" s="68">
        <v>200000</v>
      </c>
    </row>
    <row r="184" spans="1:9" x14ac:dyDescent="0.35">
      <c r="A184" s="82">
        <f t="shared" si="28"/>
        <v>183</v>
      </c>
      <c r="B184" s="46"/>
      <c r="C184" s="34" t="s">
        <v>376</v>
      </c>
      <c r="D184" s="65" t="s">
        <v>194</v>
      </c>
      <c r="E184" s="65" t="s">
        <v>171</v>
      </c>
      <c r="F184" s="67">
        <v>42348</v>
      </c>
      <c r="G184" s="94">
        <f ca="1">DATEDIF(Table1[[#This Row],[Date of birth]],TODAY(),"Y")</f>
        <v>7</v>
      </c>
      <c r="H184" s="94" t="str">
        <f t="shared" ca="1" si="27"/>
        <v>0-18</v>
      </c>
      <c r="I184" s="68">
        <v>200000</v>
      </c>
    </row>
    <row r="185" spans="1:9" x14ac:dyDescent="0.35">
      <c r="A185" s="82">
        <f t="shared" si="28"/>
        <v>184</v>
      </c>
      <c r="B185" s="46"/>
      <c r="C185" s="34" t="s">
        <v>377</v>
      </c>
      <c r="D185" s="65" t="s">
        <v>197</v>
      </c>
      <c r="E185" s="65" t="s">
        <v>199</v>
      </c>
      <c r="F185" s="67">
        <v>32940</v>
      </c>
      <c r="G185" s="94">
        <f ca="1">DATEDIF(Table1[[#This Row],[Date of birth]],TODAY(),"Y")</f>
        <v>33</v>
      </c>
      <c r="H185" s="94" t="str">
        <f t="shared" ca="1" si="27"/>
        <v>19-35</v>
      </c>
      <c r="I185" s="68">
        <v>200000</v>
      </c>
    </row>
    <row r="186" spans="1:9" x14ac:dyDescent="0.35">
      <c r="A186" s="82">
        <f t="shared" si="28"/>
        <v>185</v>
      </c>
      <c r="B186" s="46"/>
      <c r="C186" s="34" t="s">
        <v>378</v>
      </c>
      <c r="D186" s="65" t="s">
        <v>194</v>
      </c>
      <c r="E186" s="65" t="s">
        <v>171</v>
      </c>
      <c r="F186" s="70">
        <v>43803</v>
      </c>
      <c r="G186" s="94">
        <f ca="1">DATEDIF(Table1[[#This Row],[Date of birth]],TODAY(),"Y")</f>
        <v>3</v>
      </c>
      <c r="H186" s="94" t="str">
        <f t="shared" ca="1" si="27"/>
        <v>0-18</v>
      </c>
      <c r="I186" s="68">
        <v>200000</v>
      </c>
    </row>
    <row r="187" spans="1:9" x14ac:dyDescent="0.35">
      <c r="A187" s="82">
        <f t="shared" si="28"/>
        <v>186</v>
      </c>
      <c r="B187" s="46">
        <v>3201</v>
      </c>
      <c r="C187" s="34" t="s">
        <v>379</v>
      </c>
      <c r="D187" s="65" t="s">
        <v>194</v>
      </c>
      <c r="E187" s="65" t="s">
        <v>195</v>
      </c>
      <c r="F187" s="66">
        <v>29087</v>
      </c>
      <c r="G187" s="94">
        <f ca="1">DATEDIF(Table1[[#This Row],[Date of birth]],TODAY(),"Y")</f>
        <v>43</v>
      </c>
      <c r="H187" s="94" t="str">
        <f t="shared" ca="1" si="27"/>
        <v>36-45</v>
      </c>
      <c r="I187" s="68">
        <v>200000</v>
      </c>
    </row>
    <row r="188" spans="1:9" x14ac:dyDescent="0.35">
      <c r="A188" s="82">
        <f t="shared" si="28"/>
        <v>187</v>
      </c>
      <c r="B188" s="46"/>
      <c r="C188" s="34" t="s">
        <v>380</v>
      </c>
      <c r="D188" s="65" t="s">
        <v>197</v>
      </c>
      <c r="E188" s="65" t="s">
        <v>171</v>
      </c>
      <c r="F188" s="66">
        <v>41203</v>
      </c>
      <c r="G188" s="94">
        <f ca="1">DATEDIF(Table1[[#This Row],[Date of birth]],TODAY(),"Y")</f>
        <v>10</v>
      </c>
      <c r="H188" s="94" t="str">
        <f t="shared" ca="1" si="27"/>
        <v>0-18</v>
      </c>
      <c r="I188" s="68">
        <v>200000</v>
      </c>
    </row>
    <row r="189" spans="1:9" x14ac:dyDescent="0.35">
      <c r="A189" s="82">
        <f t="shared" si="28"/>
        <v>188</v>
      </c>
      <c r="B189" s="46"/>
      <c r="C189" s="34" t="s">
        <v>381</v>
      </c>
      <c r="D189" s="65" t="s">
        <v>197</v>
      </c>
      <c r="E189" s="65" t="s">
        <v>171</v>
      </c>
      <c r="F189" s="66">
        <v>39887</v>
      </c>
      <c r="G189" s="94">
        <f ca="1">DATEDIF(Table1[[#This Row],[Date of birth]],TODAY(),"Y")</f>
        <v>14</v>
      </c>
      <c r="H189" s="94" t="str">
        <f t="shared" ca="1" si="27"/>
        <v>0-18</v>
      </c>
      <c r="I189" s="68">
        <v>200000</v>
      </c>
    </row>
    <row r="190" spans="1:9" x14ac:dyDescent="0.35">
      <c r="A190" s="82">
        <f t="shared" si="28"/>
        <v>189</v>
      </c>
      <c r="B190" s="46"/>
      <c r="C190" s="34" t="s">
        <v>382</v>
      </c>
      <c r="D190" s="65" t="s">
        <v>197</v>
      </c>
      <c r="E190" s="65" t="s">
        <v>199</v>
      </c>
      <c r="F190" s="66">
        <v>32363</v>
      </c>
      <c r="G190" s="94">
        <f ca="1">DATEDIF(Table1[[#This Row],[Date of birth]],TODAY(),"Y")</f>
        <v>34</v>
      </c>
      <c r="H190" s="94" t="str">
        <f t="shared" ca="1" si="27"/>
        <v>19-35</v>
      </c>
      <c r="I190" s="68">
        <v>200000</v>
      </c>
    </row>
    <row r="191" spans="1:9" x14ac:dyDescent="0.35">
      <c r="A191" s="82">
        <f t="shared" ref="A191:A200" si="29">+A190+1</f>
        <v>190</v>
      </c>
      <c r="B191" s="46">
        <v>3229</v>
      </c>
      <c r="C191" s="34" t="s">
        <v>383</v>
      </c>
      <c r="D191" s="65" t="s">
        <v>194</v>
      </c>
      <c r="E191" s="65" t="s">
        <v>195</v>
      </c>
      <c r="F191" s="66">
        <v>33304</v>
      </c>
      <c r="G191" s="94">
        <f ca="1">DATEDIF(Table1[[#This Row],[Date of birth]],TODAY(),"Y")</f>
        <v>32</v>
      </c>
      <c r="H191" s="94" t="str">
        <f t="shared" ca="1" si="27"/>
        <v>19-35</v>
      </c>
      <c r="I191" s="68">
        <v>200000</v>
      </c>
    </row>
    <row r="192" spans="1:9" x14ac:dyDescent="0.35">
      <c r="A192" s="82">
        <f t="shared" si="29"/>
        <v>191</v>
      </c>
      <c r="B192" s="46"/>
      <c r="C192" s="34" t="s">
        <v>384</v>
      </c>
      <c r="D192" s="65" t="s">
        <v>197</v>
      </c>
      <c r="E192" s="65" t="s">
        <v>171</v>
      </c>
      <c r="F192" s="66">
        <v>42627</v>
      </c>
      <c r="G192" s="94">
        <f ca="1">DATEDIF(Table1[[#This Row],[Date of birth]],TODAY(),"Y")</f>
        <v>6</v>
      </c>
      <c r="H192" s="94" t="str">
        <f t="shared" ca="1" si="27"/>
        <v>0-18</v>
      </c>
      <c r="I192" s="68">
        <v>200000</v>
      </c>
    </row>
    <row r="193" spans="1:9" x14ac:dyDescent="0.35">
      <c r="A193" s="82">
        <f t="shared" si="29"/>
        <v>192</v>
      </c>
      <c r="B193" s="46"/>
      <c r="C193" s="34" t="s">
        <v>385</v>
      </c>
      <c r="D193" s="65" t="s">
        <v>197</v>
      </c>
      <c r="E193" s="65" t="s">
        <v>199</v>
      </c>
      <c r="F193" s="66">
        <v>34461</v>
      </c>
      <c r="G193" s="94">
        <f ca="1">DATEDIF(Table1[[#This Row],[Date of birth]],TODAY(),"Y")</f>
        <v>29</v>
      </c>
      <c r="H193" s="94" t="str">
        <f t="shared" ca="1" si="27"/>
        <v>19-35</v>
      </c>
      <c r="I193" s="68">
        <v>200000</v>
      </c>
    </row>
    <row r="194" spans="1:9" x14ac:dyDescent="0.35">
      <c r="A194" s="82">
        <f t="shared" si="29"/>
        <v>193</v>
      </c>
      <c r="B194" s="46"/>
      <c r="C194" s="34" t="s">
        <v>386</v>
      </c>
      <c r="D194" s="65" t="s">
        <v>194</v>
      </c>
      <c r="E194" s="65" t="s">
        <v>171</v>
      </c>
      <c r="F194" s="70">
        <v>44286</v>
      </c>
      <c r="G194" s="94">
        <f ca="1">DATEDIF(Table1[[#This Row],[Date of birth]],TODAY(),"Y")</f>
        <v>2</v>
      </c>
      <c r="H194" s="94" t="str">
        <f t="shared" ca="1" si="27"/>
        <v>0-18</v>
      </c>
      <c r="I194" s="68">
        <v>200000</v>
      </c>
    </row>
    <row r="195" spans="1:9" x14ac:dyDescent="0.35">
      <c r="A195" s="82">
        <f t="shared" si="29"/>
        <v>194</v>
      </c>
      <c r="B195" s="46">
        <v>3272</v>
      </c>
      <c r="C195" s="34" t="s">
        <v>387</v>
      </c>
      <c r="D195" s="65" t="s">
        <v>194</v>
      </c>
      <c r="E195" s="65" t="s">
        <v>195</v>
      </c>
      <c r="F195" s="66">
        <v>34149</v>
      </c>
      <c r="G195" s="94">
        <f ca="1">DATEDIF(Table1[[#This Row],[Date of birth]],TODAY(),"Y")</f>
        <v>29</v>
      </c>
      <c r="H195" s="94" t="str">
        <f t="shared" ref="H195:H258" ca="1" si="30">IF(AND(G195&gt;=0,G195&lt;=18),"0-18",IF(AND(G195&gt;18,G195&lt;=35),"19-35",IF(AND(G195&gt;35,G195&lt;=45),"36-45",IF(AND(G195&gt;45,G195&lt;=55),"46-55",IF(AND(G195&gt;55,G195&lt;=65),"56-65",IF(AND(G195&gt;65,G195&lt;=75),"66-75",IF(AND(G195&gt;75),"Above 75",FALSE)))))))</f>
        <v>19-35</v>
      </c>
      <c r="I195" s="68">
        <v>200000</v>
      </c>
    </row>
    <row r="196" spans="1:9" x14ac:dyDescent="0.35">
      <c r="A196" s="82">
        <f t="shared" si="29"/>
        <v>195</v>
      </c>
      <c r="B196" s="46"/>
      <c r="C196" s="34" t="s">
        <v>388</v>
      </c>
      <c r="D196" s="65" t="s">
        <v>197</v>
      </c>
      <c r="E196" s="65" t="s">
        <v>199</v>
      </c>
      <c r="F196" s="70">
        <v>35180</v>
      </c>
      <c r="G196" s="94">
        <f ca="1">DATEDIF(Table1[[#This Row],[Date of birth]],TODAY(),"Y")</f>
        <v>27</v>
      </c>
      <c r="H196" s="94" t="str">
        <f t="shared" ca="1" si="30"/>
        <v>19-35</v>
      </c>
      <c r="I196" s="68">
        <v>200000</v>
      </c>
    </row>
    <row r="197" spans="1:9" x14ac:dyDescent="0.35">
      <c r="A197" s="82">
        <f t="shared" si="29"/>
        <v>196</v>
      </c>
      <c r="B197" s="46">
        <v>3288</v>
      </c>
      <c r="C197" s="34" t="s">
        <v>389</v>
      </c>
      <c r="D197" s="65" t="s">
        <v>194</v>
      </c>
      <c r="E197" s="65" t="s">
        <v>195</v>
      </c>
      <c r="F197" s="66">
        <v>32348</v>
      </c>
      <c r="G197" s="94">
        <f ca="1">DATEDIF(Table1[[#This Row],[Date of birth]],TODAY(),"Y")</f>
        <v>34</v>
      </c>
      <c r="H197" s="94" t="str">
        <f t="shared" ca="1" si="30"/>
        <v>19-35</v>
      </c>
      <c r="I197" s="68">
        <v>200000</v>
      </c>
    </row>
    <row r="198" spans="1:9" x14ac:dyDescent="0.35">
      <c r="A198" s="82">
        <f t="shared" si="29"/>
        <v>197</v>
      </c>
      <c r="B198" s="46">
        <v>3310</v>
      </c>
      <c r="C198" s="34" t="s">
        <v>390</v>
      </c>
      <c r="D198" s="65" t="s">
        <v>194</v>
      </c>
      <c r="E198" s="65" t="s">
        <v>195</v>
      </c>
      <c r="F198" s="66">
        <v>31205</v>
      </c>
      <c r="G198" s="94">
        <f ca="1">DATEDIF(Table1[[#This Row],[Date of birth]],TODAY(),"Y")</f>
        <v>37</v>
      </c>
      <c r="H198" s="94" t="str">
        <f t="shared" ca="1" si="30"/>
        <v>36-45</v>
      </c>
      <c r="I198" s="68">
        <v>200000</v>
      </c>
    </row>
    <row r="199" spans="1:9" x14ac:dyDescent="0.35">
      <c r="A199" s="82">
        <f t="shared" si="29"/>
        <v>198</v>
      </c>
      <c r="B199" s="46"/>
      <c r="C199" s="34" t="s">
        <v>391</v>
      </c>
      <c r="D199" s="65" t="s">
        <v>197</v>
      </c>
      <c r="E199" s="65" t="s">
        <v>171</v>
      </c>
      <c r="F199" s="66">
        <v>41627</v>
      </c>
      <c r="G199" s="94">
        <f ca="1">DATEDIF(Table1[[#This Row],[Date of birth]],TODAY(),"Y")</f>
        <v>9</v>
      </c>
      <c r="H199" s="94" t="str">
        <f t="shared" ca="1" si="30"/>
        <v>0-18</v>
      </c>
      <c r="I199" s="68">
        <v>200000</v>
      </c>
    </row>
    <row r="200" spans="1:9" x14ac:dyDescent="0.35">
      <c r="A200" s="82">
        <f t="shared" si="29"/>
        <v>199</v>
      </c>
      <c r="B200" s="46"/>
      <c r="C200" s="34" t="s">
        <v>392</v>
      </c>
      <c r="D200" s="65" t="s">
        <v>194</v>
      </c>
      <c r="E200" s="65" t="s">
        <v>171</v>
      </c>
      <c r="F200" s="66">
        <v>43479</v>
      </c>
      <c r="G200" s="94">
        <f ca="1">DATEDIF(Table1[[#This Row],[Date of birth]],TODAY(),"Y")</f>
        <v>4</v>
      </c>
      <c r="H200" s="94" t="str">
        <f t="shared" ca="1" si="30"/>
        <v>0-18</v>
      </c>
      <c r="I200" s="68">
        <v>200000</v>
      </c>
    </row>
    <row r="201" spans="1:9" x14ac:dyDescent="0.35">
      <c r="A201" s="82">
        <f t="shared" ref="A201" si="31">+A200+1</f>
        <v>200</v>
      </c>
      <c r="B201" s="46"/>
      <c r="C201" s="34" t="s">
        <v>393</v>
      </c>
      <c r="D201" s="65" t="s">
        <v>197</v>
      </c>
      <c r="E201" s="65" t="s">
        <v>199</v>
      </c>
      <c r="F201" s="66">
        <v>31472</v>
      </c>
      <c r="G201" s="94">
        <f ca="1">DATEDIF(Table1[[#This Row],[Date of birth]],TODAY(),"Y")</f>
        <v>37</v>
      </c>
      <c r="H201" s="94" t="str">
        <f t="shared" ca="1" si="30"/>
        <v>36-45</v>
      </c>
      <c r="I201" s="68">
        <v>200000</v>
      </c>
    </row>
    <row r="202" spans="1:9" x14ac:dyDescent="0.35">
      <c r="A202" s="82">
        <f t="shared" ref="A202:A208" si="32">+A201+1</f>
        <v>201</v>
      </c>
      <c r="B202" s="46">
        <v>3333</v>
      </c>
      <c r="C202" s="34" t="s">
        <v>394</v>
      </c>
      <c r="D202" s="65" t="s">
        <v>194</v>
      </c>
      <c r="E202" s="65" t="s">
        <v>195</v>
      </c>
      <c r="F202" s="66">
        <v>33150</v>
      </c>
      <c r="G202" s="94">
        <f ca="1">DATEDIF(Table1[[#This Row],[Date of birth]],TODAY(),"Y")</f>
        <v>32</v>
      </c>
      <c r="H202" s="94" t="str">
        <f t="shared" ca="1" si="30"/>
        <v>19-35</v>
      </c>
      <c r="I202" s="68">
        <v>200000</v>
      </c>
    </row>
    <row r="203" spans="1:9" x14ac:dyDescent="0.35">
      <c r="A203" s="82">
        <f t="shared" si="32"/>
        <v>202</v>
      </c>
      <c r="B203" s="46">
        <v>3339</v>
      </c>
      <c r="C203" s="34" t="s">
        <v>395</v>
      </c>
      <c r="D203" s="65" t="s">
        <v>194</v>
      </c>
      <c r="E203" s="65" t="s">
        <v>195</v>
      </c>
      <c r="F203" s="66">
        <v>31773</v>
      </c>
      <c r="G203" s="94">
        <f ca="1">DATEDIF(Table1[[#This Row],[Date of birth]],TODAY(),"Y")</f>
        <v>36</v>
      </c>
      <c r="H203" s="94" t="str">
        <f t="shared" ca="1" si="30"/>
        <v>36-45</v>
      </c>
      <c r="I203" s="68">
        <v>200000</v>
      </c>
    </row>
    <row r="204" spans="1:9" x14ac:dyDescent="0.35">
      <c r="A204" s="82">
        <f t="shared" si="32"/>
        <v>203</v>
      </c>
      <c r="B204" s="46">
        <v>3398</v>
      </c>
      <c r="C204" s="34" t="s">
        <v>396</v>
      </c>
      <c r="D204" s="65" t="s">
        <v>194</v>
      </c>
      <c r="E204" s="65" t="s">
        <v>195</v>
      </c>
      <c r="F204" s="66">
        <v>32653</v>
      </c>
      <c r="G204" s="94">
        <f ca="1">DATEDIF(Table1[[#This Row],[Date of birth]],TODAY(),"Y")</f>
        <v>33</v>
      </c>
      <c r="H204" s="94" t="str">
        <f t="shared" ca="1" si="30"/>
        <v>19-35</v>
      </c>
      <c r="I204" s="68">
        <v>200000</v>
      </c>
    </row>
    <row r="205" spans="1:9" x14ac:dyDescent="0.35">
      <c r="A205" s="82">
        <f t="shared" si="32"/>
        <v>204</v>
      </c>
      <c r="B205" s="46"/>
      <c r="C205" s="34" t="s">
        <v>397</v>
      </c>
      <c r="D205" s="65" t="s">
        <v>197</v>
      </c>
      <c r="E205" s="65" t="s">
        <v>199</v>
      </c>
      <c r="F205" s="66">
        <v>33744</v>
      </c>
      <c r="G205" s="94">
        <f ca="1">DATEDIF(Table1[[#This Row],[Date of birth]],TODAY(),"Y")</f>
        <v>30</v>
      </c>
      <c r="H205" s="94" t="str">
        <f t="shared" ca="1" si="30"/>
        <v>19-35</v>
      </c>
      <c r="I205" s="68">
        <v>200000</v>
      </c>
    </row>
    <row r="206" spans="1:9" x14ac:dyDescent="0.35">
      <c r="A206" s="82">
        <f t="shared" si="32"/>
        <v>205</v>
      </c>
      <c r="B206" s="46"/>
      <c r="C206" s="34" t="s">
        <v>398</v>
      </c>
      <c r="D206" s="65" t="s">
        <v>194</v>
      </c>
      <c r="E206" s="65" t="s">
        <v>171</v>
      </c>
      <c r="F206" s="66">
        <v>44812</v>
      </c>
      <c r="G206" s="94">
        <f ca="1">DATEDIF(Table1[[#This Row],[Date of birth]],TODAY(),"Y")</f>
        <v>0</v>
      </c>
      <c r="H206" s="94" t="str">
        <f t="shared" ca="1" si="30"/>
        <v>0-18</v>
      </c>
      <c r="I206" s="68">
        <v>200000</v>
      </c>
    </row>
    <row r="207" spans="1:9" x14ac:dyDescent="0.35">
      <c r="A207" s="82">
        <f t="shared" si="32"/>
        <v>206</v>
      </c>
      <c r="B207" s="46">
        <v>3409</v>
      </c>
      <c r="C207" s="34" t="s">
        <v>399</v>
      </c>
      <c r="D207" s="65" t="s">
        <v>194</v>
      </c>
      <c r="E207" s="65" t="s">
        <v>195</v>
      </c>
      <c r="F207" s="66">
        <v>29664</v>
      </c>
      <c r="G207" s="94">
        <f ca="1">DATEDIF(Table1[[#This Row],[Date of birth]],TODAY(),"Y")</f>
        <v>42</v>
      </c>
      <c r="H207" s="94" t="str">
        <f t="shared" ca="1" si="30"/>
        <v>36-45</v>
      </c>
      <c r="I207" s="68">
        <v>200000</v>
      </c>
    </row>
    <row r="208" spans="1:9" x14ac:dyDescent="0.35">
      <c r="A208" s="82">
        <f t="shared" si="32"/>
        <v>207</v>
      </c>
      <c r="B208" s="46"/>
      <c r="C208" s="34" t="s">
        <v>400</v>
      </c>
      <c r="D208" s="65" t="s">
        <v>197</v>
      </c>
      <c r="E208" s="65" t="s">
        <v>171</v>
      </c>
      <c r="F208" s="66">
        <v>41735</v>
      </c>
      <c r="G208" s="94">
        <f ca="1">DATEDIF(Table1[[#This Row],[Date of birth]],TODAY(),"Y")</f>
        <v>9</v>
      </c>
      <c r="H208" s="94" t="str">
        <f t="shared" ca="1" si="30"/>
        <v>0-18</v>
      </c>
      <c r="I208" s="68">
        <v>200000</v>
      </c>
    </row>
    <row r="209" spans="1:9" x14ac:dyDescent="0.35">
      <c r="A209" s="82">
        <f t="shared" ref="A209:A255" si="33">+A208+1</f>
        <v>208</v>
      </c>
      <c r="B209" s="46"/>
      <c r="C209" s="34" t="s">
        <v>401</v>
      </c>
      <c r="D209" s="65" t="s">
        <v>197</v>
      </c>
      <c r="E209" s="65" t="s">
        <v>171</v>
      </c>
      <c r="F209" s="66">
        <v>42931</v>
      </c>
      <c r="G209" s="94">
        <f ca="1">DATEDIF(Table1[[#This Row],[Date of birth]],TODAY(),"Y")</f>
        <v>5</v>
      </c>
      <c r="H209" s="94" t="str">
        <f t="shared" ca="1" si="30"/>
        <v>0-18</v>
      </c>
      <c r="I209" s="68">
        <v>200000</v>
      </c>
    </row>
    <row r="210" spans="1:9" x14ac:dyDescent="0.35">
      <c r="A210" s="82">
        <f t="shared" si="33"/>
        <v>209</v>
      </c>
      <c r="B210" s="46"/>
      <c r="C210" s="34" t="s">
        <v>402</v>
      </c>
      <c r="D210" s="65" t="s">
        <v>197</v>
      </c>
      <c r="E210" s="65" t="s">
        <v>199</v>
      </c>
      <c r="F210" s="66">
        <v>32559</v>
      </c>
      <c r="G210" s="94">
        <f ca="1">DATEDIF(Table1[[#This Row],[Date of birth]],TODAY(),"Y")</f>
        <v>34</v>
      </c>
      <c r="H210" s="94" t="str">
        <f t="shared" ca="1" si="30"/>
        <v>19-35</v>
      </c>
      <c r="I210" s="68">
        <v>200000</v>
      </c>
    </row>
    <row r="211" spans="1:9" x14ac:dyDescent="0.35">
      <c r="A211" s="82">
        <f>+A210+1</f>
        <v>210</v>
      </c>
      <c r="B211" s="46">
        <v>3453</v>
      </c>
      <c r="C211" s="34" t="s">
        <v>403</v>
      </c>
      <c r="D211" s="65" t="s">
        <v>194</v>
      </c>
      <c r="E211" s="65" t="s">
        <v>195</v>
      </c>
      <c r="F211" s="66">
        <v>24990</v>
      </c>
      <c r="G211" s="94">
        <f ca="1">DATEDIF(Table1[[#This Row],[Date of birth]],TODAY(),"Y")</f>
        <v>54</v>
      </c>
      <c r="H211" s="94" t="str">
        <f t="shared" ca="1" si="30"/>
        <v>46-55</v>
      </c>
      <c r="I211" s="68">
        <v>200000</v>
      </c>
    </row>
    <row r="212" spans="1:9" x14ac:dyDescent="0.35">
      <c r="A212" s="82">
        <f t="shared" si="33"/>
        <v>211</v>
      </c>
      <c r="B212" s="46"/>
      <c r="C212" s="34" t="s">
        <v>404</v>
      </c>
      <c r="D212" s="65" t="s">
        <v>197</v>
      </c>
      <c r="E212" s="65" t="s">
        <v>171</v>
      </c>
      <c r="F212" s="66">
        <v>39191</v>
      </c>
      <c r="G212" s="94">
        <f ca="1">DATEDIF(Table1[[#This Row],[Date of birth]],TODAY(),"Y")</f>
        <v>16</v>
      </c>
      <c r="H212" s="94" t="str">
        <f t="shared" ca="1" si="30"/>
        <v>0-18</v>
      </c>
      <c r="I212" s="68">
        <v>200000</v>
      </c>
    </row>
    <row r="213" spans="1:9" x14ac:dyDescent="0.35">
      <c r="A213" s="82">
        <f t="shared" si="33"/>
        <v>212</v>
      </c>
      <c r="B213" s="46"/>
      <c r="C213" s="34" t="s">
        <v>405</v>
      </c>
      <c r="D213" s="65" t="s">
        <v>194</v>
      </c>
      <c r="E213" s="65" t="s">
        <v>171</v>
      </c>
      <c r="F213" s="66">
        <v>36305</v>
      </c>
      <c r="G213" s="94">
        <f ca="1">DATEDIF(Table1[[#This Row],[Date of birth]],TODAY(),"Y")</f>
        <v>23</v>
      </c>
      <c r="H213" s="94" t="str">
        <f t="shared" ca="1" si="30"/>
        <v>19-35</v>
      </c>
      <c r="I213" s="68">
        <v>200000</v>
      </c>
    </row>
    <row r="214" spans="1:9" x14ac:dyDescent="0.35">
      <c r="A214" s="82">
        <f t="shared" si="33"/>
        <v>213</v>
      </c>
      <c r="B214" s="46"/>
      <c r="C214" s="34" t="s">
        <v>406</v>
      </c>
      <c r="D214" s="65" t="s">
        <v>197</v>
      </c>
      <c r="E214" s="65" t="s">
        <v>199</v>
      </c>
      <c r="F214" s="66">
        <v>27919</v>
      </c>
      <c r="G214" s="94">
        <f ca="1">DATEDIF(Table1[[#This Row],[Date of birth]],TODAY(),"Y")</f>
        <v>46</v>
      </c>
      <c r="H214" s="94" t="str">
        <f t="shared" ca="1" si="30"/>
        <v>46-55</v>
      </c>
      <c r="I214" s="68">
        <v>200000</v>
      </c>
    </row>
    <row r="215" spans="1:9" x14ac:dyDescent="0.35">
      <c r="A215" s="82">
        <f>+A214+1</f>
        <v>214</v>
      </c>
      <c r="B215" s="46">
        <v>3515</v>
      </c>
      <c r="C215" s="34" t="s">
        <v>407</v>
      </c>
      <c r="D215" s="65" t="s">
        <v>194</v>
      </c>
      <c r="E215" s="65" t="s">
        <v>195</v>
      </c>
      <c r="F215" s="66">
        <v>32065</v>
      </c>
      <c r="G215" s="94">
        <f ca="1">DATEDIF(Table1[[#This Row],[Date of birth]],TODAY(),"Y")</f>
        <v>35</v>
      </c>
      <c r="H215" s="94" t="str">
        <f t="shared" ca="1" si="30"/>
        <v>19-35</v>
      </c>
      <c r="I215" s="68">
        <v>200000</v>
      </c>
    </row>
    <row r="216" spans="1:9" x14ac:dyDescent="0.35">
      <c r="A216" s="82">
        <f>+A215+1</f>
        <v>215</v>
      </c>
      <c r="B216" s="46">
        <v>3529</v>
      </c>
      <c r="C216" s="34" t="s">
        <v>408</v>
      </c>
      <c r="D216" s="65" t="s">
        <v>194</v>
      </c>
      <c r="E216" s="65" t="s">
        <v>195</v>
      </c>
      <c r="F216" s="66">
        <v>29309</v>
      </c>
      <c r="G216" s="94">
        <f ca="1">DATEDIF(Table1[[#This Row],[Date of birth]],TODAY(),"Y")</f>
        <v>43</v>
      </c>
      <c r="H216" s="94" t="str">
        <f t="shared" ca="1" si="30"/>
        <v>36-45</v>
      </c>
      <c r="I216" s="68">
        <v>300000</v>
      </c>
    </row>
    <row r="217" spans="1:9" x14ac:dyDescent="0.35">
      <c r="A217" s="82">
        <f t="shared" si="33"/>
        <v>216</v>
      </c>
      <c r="B217" s="46"/>
      <c r="C217" s="34" t="s">
        <v>409</v>
      </c>
      <c r="D217" s="65" t="s">
        <v>194</v>
      </c>
      <c r="E217" s="65" t="s">
        <v>171</v>
      </c>
      <c r="F217" s="66">
        <v>39645</v>
      </c>
      <c r="G217" s="94">
        <f ca="1">DATEDIF(Table1[[#This Row],[Date of birth]],TODAY(),"Y")</f>
        <v>14</v>
      </c>
      <c r="H217" s="94" t="str">
        <f t="shared" ca="1" si="30"/>
        <v>0-18</v>
      </c>
      <c r="I217" s="68">
        <v>300000</v>
      </c>
    </row>
    <row r="218" spans="1:9" x14ac:dyDescent="0.35">
      <c r="A218" s="82">
        <f t="shared" si="33"/>
        <v>217</v>
      </c>
      <c r="B218" s="46"/>
      <c r="C218" s="34" t="s">
        <v>410</v>
      </c>
      <c r="D218" s="65" t="s">
        <v>194</v>
      </c>
      <c r="E218" s="65" t="s">
        <v>171</v>
      </c>
      <c r="F218" s="66">
        <v>41396</v>
      </c>
      <c r="G218" s="94">
        <f ca="1">DATEDIF(Table1[[#This Row],[Date of birth]],TODAY(),"Y")</f>
        <v>10</v>
      </c>
      <c r="H218" s="94" t="str">
        <f t="shared" ca="1" si="30"/>
        <v>0-18</v>
      </c>
      <c r="I218" s="68">
        <v>300000</v>
      </c>
    </row>
    <row r="219" spans="1:9" x14ac:dyDescent="0.35">
      <c r="A219" s="82">
        <f t="shared" si="33"/>
        <v>218</v>
      </c>
      <c r="B219" s="46"/>
      <c r="C219" s="34" t="s">
        <v>411</v>
      </c>
      <c r="D219" s="65" t="s">
        <v>197</v>
      </c>
      <c r="E219" s="65" t="s">
        <v>199</v>
      </c>
      <c r="F219" s="66">
        <v>30159</v>
      </c>
      <c r="G219" s="94">
        <f ca="1">DATEDIF(Table1[[#This Row],[Date of birth]],TODAY(),"Y")</f>
        <v>40</v>
      </c>
      <c r="H219" s="94" t="str">
        <f t="shared" ca="1" si="30"/>
        <v>36-45</v>
      </c>
      <c r="I219" s="68">
        <v>300000</v>
      </c>
    </row>
    <row r="220" spans="1:9" x14ac:dyDescent="0.35">
      <c r="A220" s="82">
        <f>+A219+1</f>
        <v>219</v>
      </c>
      <c r="B220" s="46">
        <v>3563</v>
      </c>
      <c r="C220" s="34" t="s">
        <v>412</v>
      </c>
      <c r="D220" s="65" t="s">
        <v>194</v>
      </c>
      <c r="E220" s="65" t="s">
        <v>195</v>
      </c>
      <c r="F220" s="66">
        <v>33117</v>
      </c>
      <c r="G220" s="94">
        <f ca="1">DATEDIF(Table1[[#This Row],[Date of birth]],TODAY(),"Y")</f>
        <v>32</v>
      </c>
      <c r="H220" s="94" t="str">
        <f t="shared" ca="1" si="30"/>
        <v>19-35</v>
      </c>
      <c r="I220" s="68">
        <v>200000</v>
      </c>
    </row>
    <row r="221" spans="1:9" x14ac:dyDescent="0.35">
      <c r="A221" s="82">
        <f>+A220+1</f>
        <v>220</v>
      </c>
      <c r="B221" s="46">
        <v>3589</v>
      </c>
      <c r="C221" s="34" t="s">
        <v>413</v>
      </c>
      <c r="D221" s="65" t="s">
        <v>197</v>
      </c>
      <c r="E221" s="65" t="s">
        <v>195</v>
      </c>
      <c r="F221" s="66">
        <v>34141</v>
      </c>
      <c r="G221" s="94">
        <f ca="1">DATEDIF(Table1[[#This Row],[Date of birth]],TODAY(),"Y")</f>
        <v>29</v>
      </c>
      <c r="H221" s="94" t="str">
        <f t="shared" ca="1" si="30"/>
        <v>19-35</v>
      </c>
      <c r="I221" s="68">
        <v>200000</v>
      </c>
    </row>
    <row r="222" spans="1:9" x14ac:dyDescent="0.35">
      <c r="A222" s="82">
        <f t="shared" si="33"/>
        <v>221</v>
      </c>
      <c r="B222" s="46"/>
      <c r="C222" s="34" t="s">
        <v>414</v>
      </c>
      <c r="D222" s="65" t="s">
        <v>197</v>
      </c>
      <c r="E222" s="65" t="s">
        <v>171</v>
      </c>
      <c r="F222" s="66">
        <v>42480</v>
      </c>
      <c r="G222" s="94">
        <f ca="1">DATEDIF(Table1[[#This Row],[Date of birth]],TODAY(),"Y")</f>
        <v>7</v>
      </c>
      <c r="H222" s="94" t="str">
        <f t="shared" ca="1" si="30"/>
        <v>0-18</v>
      </c>
      <c r="I222" s="68">
        <v>200000</v>
      </c>
    </row>
    <row r="223" spans="1:9" x14ac:dyDescent="0.35">
      <c r="A223" s="82">
        <f t="shared" si="33"/>
        <v>222</v>
      </c>
      <c r="B223" s="46"/>
      <c r="C223" s="34" t="s">
        <v>415</v>
      </c>
      <c r="D223" s="65" t="s">
        <v>197</v>
      </c>
      <c r="E223" s="65" t="s">
        <v>199</v>
      </c>
      <c r="F223" s="66">
        <v>32056</v>
      </c>
      <c r="G223" s="94">
        <f ca="1">DATEDIF(Table1[[#This Row],[Date of birth]],TODAY(),"Y")</f>
        <v>35</v>
      </c>
      <c r="H223" s="94" t="str">
        <f t="shared" ca="1" si="30"/>
        <v>19-35</v>
      </c>
      <c r="I223" s="68">
        <v>200000</v>
      </c>
    </row>
    <row r="224" spans="1:9" x14ac:dyDescent="0.35">
      <c r="A224" s="82">
        <f>+A223+1</f>
        <v>223</v>
      </c>
      <c r="B224" s="46">
        <v>3590</v>
      </c>
      <c r="C224" s="34" t="s">
        <v>416</v>
      </c>
      <c r="D224" s="65" t="s">
        <v>194</v>
      </c>
      <c r="E224" s="65" t="s">
        <v>195</v>
      </c>
      <c r="F224" s="66">
        <v>33279</v>
      </c>
      <c r="G224" s="94">
        <f ca="1">DATEDIF(Table1[[#This Row],[Date of birth]],TODAY(),"Y")</f>
        <v>32</v>
      </c>
      <c r="H224" s="94" t="str">
        <f t="shared" ca="1" si="30"/>
        <v>19-35</v>
      </c>
      <c r="I224" s="68">
        <v>200000</v>
      </c>
    </row>
    <row r="225" spans="1:9" x14ac:dyDescent="0.35">
      <c r="A225" s="82">
        <f t="shared" si="33"/>
        <v>224</v>
      </c>
      <c r="B225" s="46"/>
      <c r="C225" s="34" t="s">
        <v>417</v>
      </c>
      <c r="D225" s="65" t="s">
        <v>197</v>
      </c>
      <c r="E225" s="65" t="s">
        <v>199</v>
      </c>
      <c r="F225" s="66">
        <v>35470</v>
      </c>
      <c r="G225" s="94">
        <f ca="1">DATEDIF(Table1[[#This Row],[Date of birth]],TODAY(),"Y")</f>
        <v>26</v>
      </c>
      <c r="H225" s="94" t="str">
        <f t="shared" ca="1" si="30"/>
        <v>19-35</v>
      </c>
      <c r="I225" s="68">
        <v>200000</v>
      </c>
    </row>
    <row r="226" spans="1:9" x14ac:dyDescent="0.35">
      <c r="A226" s="82">
        <f>+A225+1</f>
        <v>225</v>
      </c>
      <c r="B226" s="46">
        <v>3721</v>
      </c>
      <c r="C226" s="34" t="s">
        <v>418</v>
      </c>
      <c r="D226" s="65" t="s">
        <v>194</v>
      </c>
      <c r="E226" s="65" t="s">
        <v>195</v>
      </c>
      <c r="F226" s="66">
        <v>32377</v>
      </c>
      <c r="G226" s="94">
        <f ca="1">DATEDIF(Table1[[#This Row],[Date of birth]],TODAY(),"Y")</f>
        <v>34</v>
      </c>
      <c r="H226" s="94" t="str">
        <f t="shared" ca="1" si="30"/>
        <v>19-35</v>
      </c>
      <c r="I226" s="68">
        <v>200000</v>
      </c>
    </row>
    <row r="227" spans="1:9" x14ac:dyDescent="0.35">
      <c r="A227" s="82">
        <f t="shared" si="33"/>
        <v>226</v>
      </c>
      <c r="B227" s="46"/>
      <c r="C227" s="34" t="s">
        <v>419</v>
      </c>
      <c r="D227" s="65" t="s">
        <v>197</v>
      </c>
      <c r="E227" s="65" t="s">
        <v>199</v>
      </c>
      <c r="F227" s="70">
        <v>35065</v>
      </c>
      <c r="G227" s="94">
        <f ca="1">DATEDIF(Table1[[#This Row],[Date of birth]],TODAY(),"Y")</f>
        <v>27</v>
      </c>
      <c r="H227" s="94" t="str">
        <f t="shared" ca="1" si="30"/>
        <v>19-35</v>
      </c>
      <c r="I227" s="68">
        <v>200000</v>
      </c>
    </row>
    <row r="228" spans="1:9" x14ac:dyDescent="0.35">
      <c r="A228" s="82">
        <f t="shared" si="33"/>
        <v>227</v>
      </c>
      <c r="B228" s="69"/>
      <c r="C228" s="54" t="s">
        <v>420</v>
      </c>
      <c r="D228" s="54" t="s">
        <v>194</v>
      </c>
      <c r="E228" s="65" t="s">
        <v>171</v>
      </c>
      <c r="F228" s="72">
        <v>44743</v>
      </c>
      <c r="G228" s="95">
        <f ca="1">DATEDIF(Table1[[#This Row],[Date of birth]],TODAY(),"Y")</f>
        <v>0</v>
      </c>
      <c r="H228" s="94" t="str">
        <f t="shared" ca="1" si="30"/>
        <v>0-18</v>
      </c>
      <c r="I228" s="68">
        <v>200000</v>
      </c>
    </row>
    <row r="229" spans="1:9" x14ac:dyDescent="0.35">
      <c r="A229" s="82">
        <f>+A228+1</f>
        <v>228</v>
      </c>
      <c r="B229" s="46">
        <v>3735</v>
      </c>
      <c r="C229" s="34" t="s">
        <v>421</v>
      </c>
      <c r="D229" s="65" t="s">
        <v>194</v>
      </c>
      <c r="E229" s="65" t="s">
        <v>195</v>
      </c>
      <c r="F229" s="66">
        <v>30823</v>
      </c>
      <c r="G229" s="94">
        <f ca="1">DATEDIF(Table1[[#This Row],[Date of birth]],TODAY(),"Y")</f>
        <v>38</v>
      </c>
      <c r="H229" s="94" t="str">
        <f t="shared" ca="1" si="30"/>
        <v>36-45</v>
      </c>
      <c r="I229" s="68">
        <v>200000</v>
      </c>
    </row>
    <row r="230" spans="1:9" x14ac:dyDescent="0.35">
      <c r="A230" s="82">
        <f t="shared" si="33"/>
        <v>229</v>
      </c>
      <c r="B230" s="46"/>
      <c r="C230" s="34" t="s">
        <v>422</v>
      </c>
      <c r="D230" s="65" t="s">
        <v>197</v>
      </c>
      <c r="E230" s="65" t="s">
        <v>171</v>
      </c>
      <c r="F230" s="66">
        <v>42485</v>
      </c>
      <c r="G230" s="94">
        <f ca="1">DATEDIF(Table1[[#This Row],[Date of birth]],TODAY(),"Y")</f>
        <v>7</v>
      </c>
      <c r="H230" s="94" t="str">
        <f t="shared" ca="1" si="30"/>
        <v>0-18</v>
      </c>
      <c r="I230" s="68">
        <v>200000</v>
      </c>
    </row>
    <row r="231" spans="1:9" x14ac:dyDescent="0.35">
      <c r="A231" s="82">
        <f t="shared" si="33"/>
        <v>230</v>
      </c>
      <c r="B231" s="46"/>
      <c r="C231" s="34" t="s">
        <v>423</v>
      </c>
      <c r="D231" s="65" t="s">
        <v>197</v>
      </c>
      <c r="E231" s="65" t="s">
        <v>199</v>
      </c>
      <c r="F231" s="66">
        <v>33757</v>
      </c>
      <c r="G231" s="94">
        <f ca="1">DATEDIF(Table1[[#This Row],[Date of birth]],TODAY(),"Y")</f>
        <v>30</v>
      </c>
      <c r="H231" s="94" t="str">
        <f t="shared" ca="1" si="30"/>
        <v>19-35</v>
      </c>
      <c r="I231" s="68">
        <v>200000</v>
      </c>
    </row>
    <row r="232" spans="1:9" x14ac:dyDescent="0.35">
      <c r="A232" s="82">
        <f>+A231+1</f>
        <v>231</v>
      </c>
      <c r="B232" s="46">
        <v>3780</v>
      </c>
      <c r="C232" s="34" t="s">
        <v>424</v>
      </c>
      <c r="D232" s="65" t="s">
        <v>194</v>
      </c>
      <c r="E232" s="65" t="s">
        <v>195</v>
      </c>
      <c r="F232" s="66">
        <v>30841</v>
      </c>
      <c r="G232" s="94">
        <f ca="1">DATEDIF(Table1[[#This Row],[Date of birth]],TODAY(),"Y")</f>
        <v>38</v>
      </c>
      <c r="H232" s="94" t="str">
        <f t="shared" ca="1" si="30"/>
        <v>36-45</v>
      </c>
      <c r="I232" s="68">
        <v>200000</v>
      </c>
    </row>
    <row r="233" spans="1:9" x14ac:dyDescent="0.35">
      <c r="A233" s="82">
        <f t="shared" si="33"/>
        <v>232</v>
      </c>
      <c r="B233" s="46"/>
      <c r="C233" s="34" t="s">
        <v>425</v>
      </c>
      <c r="D233" s="65" t="s">
        <v>194</v>
      </c>
      <c r="E233" s="65" t="s">
        <v>171</v>
      </c>
      <c r="F233" s="66">
        <v>42600</v>
      </c>
      <c r="G233" s="94">
        <f ca="1">DATEDIF(Table1[[#This Row],[Date of birth]],TODAY(),"Y")</f>
        <v>6</v>
      </c>
      <c r="H233" s="94" t="str">
        <f t="shared" ca="1" si="30"/>
        <v>0-18</v>
      </c>
      <c r="I233" s="68">
        <v>200000</v>
      </c>
    </row>
    <row r="234" spans="1:9" x14ac:dyDescent="0.35">
      <c r="A234" s="82">
        <f t="shared" si="33"/>
        <v>233</v>
      </c>
      <c r="B234" s="46"/>
      <c r="C234" s="34" t="s">
        <v>426</v>
      </c>
      <c r="D234" s="65" t="s">
        <v>194</v>
      </c>
      <c r="E234" s="65" t="s">
        <v>171</v>
      </c>
      <c r="F234" s="66">
        <v>41327</v>
      </c>
      <c r="G234" s="94">
        <f ca="1">DATEDIF(Table1[[#This Row],[Date of birth]],TODAY(),"Y")</f>
        <v>10</v>
      </c>
      <c r="H234" s="94" t="str">
        <f t="shared" ca="1" si="30"/>
        <v>0-18</v>
      </c>
      <c r="I234" s="68">
        <v>200000</v>
      </c>
    </row>
    <row r="235" spans="1:9" x14ac:dyDescent="0.35">
      <c r="A235" s="82">
        <f t="shared" si="33"/>
        <v>234</v>
      </c>
      <c r="B235" s="46"/>
      <c r="C235" s="34" t="s">
        <v>243</v>
      </c>
      <c r="D235" s="65" t="s">
        <v>197</v>
      </c>
      <c r="E235" s="65" t="s">
        <v>199</v>
      </c>
      <c r="F235" s="66">
        <v>33337</v>
      </c>
      <c r="G235" s="94">
        <f ca="1">DATEDIF(Table1[[#This Row],[Date of birth]],TODAY(),"Y")</f>
        <v>32</v>
      </c>
      <c r="H235" s="94" t="str">
        <f t="shared" ca="1" si="30"/>
        <v>19-35</v>
      </c>
      <c r="I235" s="68">
        <v>200000</v>
      </c>
    </row>
    <row r="236" spans="1:9" x14ac:dyDescent="0.35">
      <c r="A236" s="82">
        <f>+A235+1</f>
        <v>235</v>
      </c>
      <c r="B236" s="46">
        <v>3785</v>
      </c>
      <c r="C236" s="34" t="s">
        <v>427</v>
      </c>
      <c r="D236" s="65" t="s">
        <v>194</v>
      </c>
      <c r="E236" s="65" t="s">
        <v>195</v>
      </c>
      <c r="F236" s="66">
        <v>26102</v>
      </c>
      <c r="G236" s="94">
        <f ca="1">DATEDIF(Table1[[#This Row],[Date of birth]],TODAY(),"Y")</f>
        <v>51</v>
      </c>
      <c r="H236" s="94" t="str">
        <f t="shared" ca="1" si="30"/>
        <v>46-55</v>
      </c>
      <c r="I236" s="68">
        <v>200000</v>
      </c>
    </row>
    <row r="237" spans="1:9" x14ac:dyDescent="0.35">
      <c r="A237" s="82">
        <f t="shared" si="33"/>
        <v>236</v>
      </c>
      <c r="B237" s="46"/>
      <c r="C237" s="34" t="s">
        <v>428</v>
      </c>
      <c r="D237" s="65" t="s">
        <v>197</v>
      </c>
      <c r="E237" s="65" t="s">
        <v>171</v>
      </c>
      <c r="F237" s="66">
        <v>35118</v>
      </c>
      <c r="G237" s="94">
        <f ca="1">DATEDIF(Table1[[#This Row],[Date of birth]],TODAY(),"Y")</f>
        <v>27</v>
      </c>
      <c r="H237" s="94" t="str">
        <f t="shared" ca="1" si="30"/>
        <v>19-35</v>
      </c>
      <c r="I237" s="68">
        <v>200000</v>
      </c>
    </row>
    <row r="238" spans="1:9" x14ac:dyDescent="0.35">
      <c r="A238" s="82">
        <f t="shared" si="33"/>
        <v>237</v>
      </c>
      <c r="B238" s="46"/>
      <c r="C238" s="34" t="s">
        <v>429</v>
      </c>
      <c r="D238" s="65" t="s">
        <v>197</v>
      </c>
      <c r="E238" s="65" t="s">
        <v>199</v>
      </c>
      <c r="F238" s="66">
        <v>28058</v>
      </c>
      <c r="G238" s="94">
        <f ca="1">DATEDIF(Table1[[#This Row],[Date of birth]],TODAY(),"Y")</f>
        <v>46</v>
      </c>
      <c r="H238" s="94" t="str">
        <f t="shared" ca="1" si="30"/>
        <v>46-55</v>
      </c>
      <c r="I238" s="68">
        <v>200000</v>
      </c>
    </row>
    <row r="239" spans="1:9" x14ac:dyDescent="0.35">
      <c r="A239" s="82">
        <f>+A238+1</f>
        <v>238</v>
      </c>
      <c r="B239" s="46">
        <v>3808</v>
      </c>
      <c r="C239" s="34" t="s">
        <v>430</v>
      </c>
      <c r="D239" s="65" t="s">
        <v>194</v>
      </c>
      <c r="E239" s="65" t="s">
        <v>195</v>
      </c>
      <c r="F239" s="66">
        <v>25146</v>
      </c>
      <c r="G239" s="94">
        <f ca="1">DATEDIF(Table1[[#This Row],[Date of birth]],TODAY(),"Y")</f>
        <v>54</v>
      </c>
      <c r="H239" s="94" t="str">
        <f t="shared" ca="1" si="30"/>
        <v>46-55</v>
      </c>
      <c r="I239" s="68">
        <v>300000</v>
      </c>
    </row>
    <row r="240" spans="1:9" x14ac:dyDescent="0.35">
      <c r="A240" s="82">
        <f t="shared" si="33"/>
        <v>239</v>
      </c>
      <c r="B240" s="46"/>
      <c r="C240" s="34" t="s">
        <v>431</v>
      </c>
      <c r="D240" s="65" t="s">
        <v>197</v>
      </c>
      <c r="E240" s="65" t="s">
        <v>171</v>
      </c>
      <c r="F240" s="66">
        <v>38041</v>
      </c>
      <c r="G240" s="94">
        <f ca="1">DATEDIF(Table1[[#This Row],[Date of birth]],TODAY(),"Y")</f>
        <v>19</v>
      </c>
      <c r="H240" s="94" t="str">
        <f t="shared" ca="1" si="30"/>
        <v>19-35</v>
      </c>
      <c r="I240" s="68">
        <v>300000</v>
      </c>
    </row>
    <row r="241" spans="1:9" x14ac:dyDescent="0.35">
      <c r="A241" s="82">
        <f t="shared" si="33"/>
        <v>240</v>
      </c>
      <c r="B241" s="46"/>
      <c r="C241" s="34" t="s">
        <v>432</v>
      </c>
      <c r="D241" s="65" t="s">
        <v>197</v>
      </c>
      <c r="E241" s="65" t="s">
        <v>199</v>
      </c>
      <c r="F241" s="66">
        <v>28308</v>
      </c>
      <c r="G241" s="94">
        <f ca="1">DATEDIF(Table1[[#This Row],[Date of birth]],TODAY(),"Y")</f>
        <v>45</v>
      </c>
      <c r="H241" s="94" t="str">
        <f t="shared" ca="1" si="30"/>
        <v>36-45</v>
      </c>
      <c r="I241" s="68">
        <v>300000</v>
      </c>
    </row>
    <row r="242" spans="1:9" x14ac:dyDescent="0.35">
      <c r="A242" s="82">
        <f>+A241+1</f>
        <v>241</v>
      </c>
      <c r="B242" s="46">
        <v>3809</v>
      </c>
      <c r="C242" s="34" t="s">
        <v>433</v>
      </c>
      <c r="D242" s="65" t="s">
        <v>197</v>
      </c>
      <c r="E242" s="65" t="s">
        <v>195</v>
      </c>
      <c r="F242" s="66">
        <v>24696</v>
      </c>
      <c r="G242" s="94">
        <f ca="1">DATEDIF(Table1[[#This Row],[Date of birth]],TODAY(),"Y")</f>
        <v>55</v>
      </c>
      <c r="H242" s="94" t="str">
        <f t="shared" ca="1" si="30"/>
        <v>46-55</v>
      </c>
      <c r="I242" s="68">
        <v>300000</v>
      </c>
    </row>
    <row r="243" spans="1:9" x14ac:dyDescent="0.35">
      <c r="A243" s="82">
        <f t="shared" si="33"/>
        <v>242</v>
      </c>
      <c r="B243" s="46"/>
      <c r="C243" s="34" t="s">
        <v>434</v>
      </c>
      <c r="D243" s="65" t="s">
        <v>194</v>
      </c>
      <c r="E243" s="65" t="s">
        <v>199</v>
      </c>
      <c r="F243" s="66">
        <v>22846</v>
      </c>
      <c r="G243" s="94">
        <f ca="1">DATEDIF(Table1[[#This Row],[Date of birth]],TODAY(),"Y")</f>
        <v>60</v>
      </c>
      <c r="H243" s="94" t="str">
        <f t="shared" ca="1" si="30"/>
        <v>56-65</v>
      </c>
      <c r="I243" s="68">
        <v>300000</v>
      </c>
    </row>
    <row r="244" spans="1:9" x14ac:dyDescent="0.35">
      <c r="A244" s="82">
        <f>+A243+1</f>
        <v>243</v>
      </c>
      <c r="B244" s="46">
        <v>3846</v>
      </c>
      <c r="C244" s="34" t="s">
        <v>435</v>
      </c>
      <c r="D244" s="65" t="s">
        <v>194</v>
      </c>
      <c r="E244" s="65" t="s">
        <v>195</v>
      </c>
      <c r="F244" s="66">
        <v>22524</v>
      </c>
      <c r="G244" s="94">
        <f ca="1">DATEDIF(Table1[[#This Row],[Date of birth]],TODAY(),"Y")</f>
        <v>61</v>
      </c>
      <c r="H244" s="94" t="str">
        <f t="shared" ca="1" si="30"/>
        <v>56-65</v>
      </c>
      <c r="I244" s="68">
        <v>200000</v>
      </c>
    </row>
    <row r="245" spans="1:9" x14ac:dyDescent="0.35">
      <c r="A245" s="82">
        <f t="shared" si="33"/>
        <v>244</v>
      </c>
      <c r="B245" s="46"/>
      <c r="C245" s="34" t="s">
        <v>436</v>
      </c>
      <c r="D245" s="65" t="s">
        <v>197</v>
      </c>
      <c r="E245" s="65" t="s">
        <v>171</v>
      </c>
      <c r="F245" s="70">
        <v>35815</v>
      </c>
      <c r="G245" s="94">
        <f ca="1">DATEDIF(Table1[[#This Row],[Date of birth]],TODAY(),"Y")</f>
        <v>25</v>
      </c>
      <c r="H245" s="94" t="str">
        <f t="shared" ca="1" si="30"/>
        <v>19-35</v>
      </c>
      <c r="I245" s="68">
        <v>200000</v>
      </c>
    </row>
    <row r="246" spans="1:9" x14ac:dyDescent="0.35">
      <c r="A246" s="82">
        <f t="shared" si="33"/>
        <v>245</v>
      </c>
      <c r="B246" s="46"/>
      <c r="C246" s="34" t="s">
        <v>437</v>
      </c>
      <c r="D246" s="65" t="s">
        <v>197</v>
      </c>
      <c r="E246" s="65" t="s">
        <v>199</v>
      </c>
      <c r="F246" s="70">
        <v>28395</v>
      </c>
      <c r="G246" s="94">
        <f ca="1">DATEDIF(Table1[[#This Row],[Date of birth]],TODAY(),"Y")</f>
        <v>45</v>
      </c>
      <c r="H246" s="94" t="str">
        <f t="shared" ca="1" si="30"/>
        <v>36-45</v>
      </c>
      <c r="I246" s="68">
        <v>200000</v>
      </c>
    </row>
    <row r="247" spans="1:9" x14ac:dyDescent="0.35">
      <c r="A247" s="82">
        <f>+A246+1</f>
        <v>246</v>
      </c>
      <c r="B247" s="46">
        <v>3851</v>
      </c>
      <c r="C247" s="34" t="s">
        <v>438</v>
      </c>
      <c r="D247" s="65" t="s">
        <v>194</v>
      </c>
      <c r="E247" s="65" t="s">
        <v>195</v>
      </c>
      <c r="F247" s="66">
        <v>32776</v>
      </c>
      <c r="G247" s="94">
        <f ca="1">DATEDIF(Table1[[#This Row],[Date of birth]],TODAY(),"Y")</f>
        <v>33</v>
      </c>
      <c r="H247" s="94" t="str">
        <f t="shared" ca="1" si="30"/>
        <v>19-35</v>
      </c>
      <c r="I247" s="68">
        <v>300000</v>
      </c>
    </row>
    <row r="248" spans="1:9" x14ac:dyDescent="0.35">
      <c r="A248" s="82">
        <f>+A247+1</f>
        <v>247</v>
      </c>
      <c r="B248" s="46">
        <v>3858</v>
      </c>
      <c r="C248" s="34" t="s">
        <v>439</v>
      </c>
      <c r="D248" s="65" t="s">
        <v>197</v>
      </c>
      <c r="E248" s="65" t="s">
        <v>195</v>
      </c>
      <c r="F248" s="66">
        <v>31375</v>
      </c>
      <c r="G248" s="94">
        <f ca="1">DATEDIF(Table1[[#This Row],[Date of birth]],TODAY(),"Y")</f>
        <v>37</v>
      </c>
      <c r="H248" s="94" t="str">
        <f t="shared" ca="1" si="30"/>
        <v>36-45</v>
      </c>
      <c r="I248" s="68">
        <v>200000</v>
      </c>
    </row>
    <row r="249" spans="1:9" x14ac:dyDescent="0.35">
      <c r="A249" s="82">
        <f t="shared" si="33"/>
        <v>248</v>
      </c>
      <c r="B249" s="46"/>
      <c r="C249" s="34" t="s">
        <v>440</v>
      </c>
      <c r="D249" s="65" t="s">
        <v>197</v>
      </c>
      <c r="E249" s="65" t="s">
        <v>171</v>
      </c>
      <c r="F249" s="66">
        <v>43948</v>
      </c>
      <c r="G249" s="94">
        <f ca="1">DATEDIF(Table1[[#This Row],[Date of birth]],TODAY(),"Y")</f>
        <v>3</v>
      </c>
      <c r="H249" s="94" t="str">
        <f t="shared" ca="1" si="30"/>
        <v>0-18</v>
      </c>
      <c r="I249" s="68">
        <v>200000</v>
      </c>
    </row>
    <row r="250" spans="1:9" x14ac:dyDescent="0.35">
      <c r="A250" s="82">
        <f>+A249+1</f>
        <v>249</v>
      </c>
      <c r="B250" s="46">
        <v>3871</v>
      </c>
      <c r="C250" s="34" t="s">
        <v>441</v>
      </c>
      <c r="D250" s="65" t="s">
        <v>194</v>
      </c>
      <c r="E250" s="65" t="s">
        <v>195</v>
      </c>
      <c r="F250" s="66">
        <v>30089</v>
      </c>
      <c r="G250" s="94">
        <f ca="1">DATEDIF(Table1[[#This Row],[Date of birth]],TODAY(),"Y")</f>
        <v>41</v>
      </c>
      <c r="H250" s="94" t="str">
        <f t="shared" ca="1" si="30"/>
        <v>36-45</v>
      </c>
      <c r="I250" s="68">
        <v>200000</v>
      </c>
    </row>
    <row r="251" spans="1:9" x14ac:dyDescent="0.35">
      <c r="A251" s="82">
        <f t="shared" si="33"/>
        <v>250</v>
      </c>
      <c r="B251" s="46"/>
      <c r="C251" s="34" t="s">
        <v>442</v>
      </c>
      <c r="D251" s="65" t="s">
        <v>197</v>
      </c>
      <c r="E251" s="65" t="s">
        <v>199</v>
      </c>
      <c r="F251" s="66">
        <v>33421</v>
      </c>
      <c r="G251" s="94">
        <f ca="1">DATEDIF(Table1[[#This Row],[Date of birth]],TODAY(),"Y")</f>
        <v>31</v>
      </c>
      <c r="H251" s="94" t="str">
        <f t="shared" ca="1" si="30"/>
        <v>19-35</v>
      </c>
      <c r="I251" s="68">
        <v>200000</v>
      </c>
    </row>
    <row r="252" spans="1:9" x14ac:dyDescent="0.35">
      <c r="A252" s="82">
        <f t="shared" si="33"/>
        <v>251</v>
      </c>
      <c r="B252" s="46"/>
      <c r="C252" s="34" t="s">
        <v>443</v>
      </c>
      <c r="D252" s="65" t="s">
        <v>194</v>
      </c>
      <c r="E252" s="65" t="s">
        <v>171</v>
      </c>
      <c r="F252" s="66">
        <v>42096</v>
      </c>
      <c r="G252" s="94">
        <f ca="1">DATEDIF(Table1[[#This Row],[Date of birth]],TODAY(),"Y")</f>
        <v>8</v>
      </c>
      <c r="H252" s="94" t="str">
        <f t="shared" ca="1" si="30"/>
        <v>0-18</v>
      </c>
      <c r="I252" s="68">
        <v>200000</v>
      </c>
    </row>
    <row r="253" spans="1:9" x14ac:dyDescent="0.35">
      <c r="A253" s="82">
        <f t="shared" si="33"/>
        <v>252</v>
      </c>
      <c r="B253" s="46"/>
      <c r="C253" s="34" t="s">
        <v>444</v>
      </c>
      <c r="D253" s="65" t="s">
        <v>194</v>
      </c>
      <c r="E253" s="65" t="s">
        <v>171</v>
      </c>
      <c r="F253" s="66">
        <v>41276</v>
      </c>
      <c r="G253" s="94">
        <f ca="1">DATEDIF(Table1[[#This Row],[Date of birth]],TODAY(),"Y")</f>
        <v>10</v>
      </c>
      <c r="H253" s="94" t="str">
        <f t="shared" ca="1" si="30"/>
        <v>0-18</v>
      </c>
      <c r="I253" s="68">
        <v>200000</v>
      </c>
    </row>
    <row r="254" spans="1:9" x14ac:dyDescent="0.35">
      <c r="A254" s="82">
        <f>+A253+1</f>
        <v>253</v>
      </c>
      <c r="B254" s="46">
        <v>30001</v>
      </c>
      <c r="C254" s="34" t="s">
        <v>445</v>
      </c>
      <c r="D254" s="65" t="s">
        <v>194</v>
      </c>
      <c r="E254" s="65" t="s">
        <v>195</v>
      </c>
      <c r="F254" s="66">
        <v>22414</v>
      </c>
      <c r="G254" s="94">
        <f ca="1">DATEDIF(Table1[[#This Row],[Date of birth]],TODAY(),"Y")</f>
        <v>62</v>
      </c>
      <c r="H254" s="94" t="str">
        <f t="shared" ca="1" si="30"/>
        <v>56-65</v>
      </c>
      <c r="I254" s="68">
        <v>300000</v>
      </c>
    </row>
    <row r="255" spans="1:9" x14ac:dyDescent="0.35">
      <c r="A255" s="82">
        <f t="shared" si="33"/>
        <v>254</v>
      </c>
      <c r="B255" s="46"/>
      <c r="C255" s="34" t="s">
        <v>446</v>
      </c>
      <c r="D255" s="65" t="s">
        <v>197</v>
      </c>
      <c r="E255" s="65" t="s">
        <v>199</v>
      </c>
      <c r="F255" s="66">
        <v>23918</v>
      </c>
      <c r="G255" s="94">
        <f ca="1">DATEDIF(Table1[[#This Row],[Date of birth]],TODAY(),"Y")</f>
        <v>57</v>
      </c>
      <c r="H255" s="94" t="str">
        <f t="shared" ca="1" si="30"/>
        <v>56-65</v>
      </c>
      <c r="I255" s="68">
        <v>300000</v>
      </c>
    </row>
    <row r="256" spans="1:9" x14ac:dyDescent="0.35">
      <c r="A256" s="82">
        <f>+A255+1</f>
        <v>255</v>
      </c>
      <c r="B256" s="46">
        <v>3855</v>
      </c>
      <c r="C256" s="34" t="s">
        <v>447</v>
      </c>
      <c r="D256" s="65" t="s">
        <v>194</v>
      </c>
      <c r="E256" s="65" t="s">
        <v>195</v>
      </c>
      <c r="F256" s="70">
        <v>34305</v>
      </c>
      <c r="G256" s="94">
        <f ca="1">DATEDIF(Table1[[#This Row],[Date of birth]],TODAY(),"Y")</f>
        <v>29</v>
      </c>
      <c r="H256" s="94" t="str">
        <f t="shared" ca="1" si="30"/>
        <v>19-35</v>
      </c>
      <c r="I256" s="68">
        <v>200000</v>
      </c>
    </row>
    <row r="257" spans="1:9" x14ac:dyDescent="0.35">
      <c r="A257" s="82">
        <f t="shared" ref="A257:A299" si="34">+A256+1</f>
        <v>256</v>
      </c>
      <c r="B257" s="46"/>
      <c r="C257" s="34" t="s">
        <v>448</v>
      </c>
      <c r="D257" s="65" t="s">
        <v>197</v>
      </c>
      <c r="E257" s="65" t="s">
        <v>199</v>
      </c>
      <c r="F257" s="70">
        <v>35837</v>
      </c>
      <c r="G257" s="94">
        <f ca="1">DATEDIF(Table1[[#This Row],[Date of birth]],TODAY(),"Y")</f>
        <v>25</v>
      </c>
      <c r="H257" s="94" t="str">
        <f t="shared" ca="1" si="30"/>
        <v>19-35</v>
      </c>
      <c r="I257" s="68">
        <v>200000</v>
      </c>
    </row>
    <row r="258" spans="1:9" x14ac:dyDescent="0.35">
      <c r="A258" s="82">
        <f t="shared" si="34"/>
        <v>257</v>
      </c>
      <c r="B258" s="46"/>
      <c r="C258" s="34" t="s">
        <v>449</v>
      </c>
      <c r="D258" s="65" t="s">
        <v>197</v>
      </c>
      <c r="E258" s="65" t="s">
        <v>171</v>
      </c>
      <c r="F258" s="70">
        <v>44466</v>
      </c>
      <c r="G258" s="94">
        <f ca="1">DATEDIF(Table1[[#This Row],[Date of birth]],TODAY(),"Y")</f>
        <v>1</v>
      </c>
      <c r="H258" s="94" t="str">
        <f t="shared" ca="1" si="30"/>
        <v>0-18</v>
      </c>
      <c r="I258" s="68">
        <v>200000</v>
      </c>
    </row>
    <row r="259" spans="1:9" x14ac:dyDescent="0.35">
      <c r="A259" s="82">
        <f>+A258+1</f>
        <v>258</v>
      </c>
      <c r="B259" s="46">
        <v>3876</v>
      </c>
      <c r="C259" s="34" t="s">
        <v>450</v>
      </c>
      <c r="D259" s="65" t="s">
        <v>194</v>
      </c>
      <c r="E259" s="65" t="s">
        <v>195</v>
      </c>
      <c r="F259" s="70">
        <v>29741</v>
      </c>
      <c r="G259" s="94">
        <f ca="1">DATEDIF(Table1[[#This Row],[Date of birth]],TODAY(),"Y")</f>
        <v>41</v>
      </c>
      <c r="H259" s="94" t="str">
        <f t="shared" ref="H259:H322" ca="1" si="35">IF(AND(G259&gt;=0,G259&lt;=18),"0-18",IF(AND(G259&gt;18,G259&lt;=35),"19-35",IF(AND(G259&gt;35,G259&lt;=45),"36-45",IF(AND(G259&gt;45,G259&lt;=55),"46-55",IF(AND(G259&gt;55,G259&lt;=65),"56-65",IF(AND(G259&gt;65,G259&lt;=75),"66-75",IF(AND(G259&gt;75),"Above 75",FALSE)))))))</f>
        <v>36-45</v>
      </c>
      <c r="I259" s="68">
        <v>200000</v>
      </c>
    </row>
    <row r="260" spans="1:9" x14ac:dyDescent="0.35">
      <c r="A260" s="82">
        <f t="shared" si="34"/>
        <v>259</v>
      </c>
      <c r="B260" s="46"/>
      <c r="C260" s="34" t="s">
        <v>451</v>
      </c>
      <c r="D260" s="65" t="s">
        <v>197</v>
      </c>
      <c r="E260" s="65" t="s">
        <v>199</v>
      </c>
      <c r="F260" s="70">
        <v>31996</v>
      </c>
      <c r="G260" s="94">
        <f ca="1">DATEDIF(Table1[[#This Row],[Date of birth]],TODAY(),"Y")</f>
        <v>35</v>
      </c>
      <c r="H260" s="94" t="str">
        <f t="shared" ca="1" si="35"/>
        <v>19-35</v>
      </c>
      <c r="I260" s="68">
        <v>200000</v>
      </c>
    </row>
    <row r="261" spans="1:9" x14ac:dyDescent="0.35">
      <c r="A261" s="82">
        <f t="shared" si="34"/>
        <v>260</v>
      </c>
      <c r="B261" s="46"/>
      <c r="C261" s="34" t="s">
        <v>452</v>
      </c>
      <c r="D261" s="65" t="s">
        <v>197</v>
      </c>
      <c r="E261" s="65" t="s">
        <v>171</v>
      </c>
      <c r="F261" s="70">
        <v>41379</v>
      </c>
      <c r="G261" s="94">
        <f ca="1">DATEDIF(Table1[[#This Row],[Date of birth]],TODAY(),"Y")</f>
        <v>10</v>
      </c>
      <c r="H261" s="94" t="str">
        <f t="shared" ca="1" si="35"/>
        <v>0-18</v>
      </c>
      <c r="I261" s="68">
        <v>200000</v>
      </c>
    </row>
    <row r="262" spans="1:9" x14ac:dyDescent="0.35">
      <c r="A262" s="82">
        <f>+A261+1</f>
        <v>261</v>
      </c>
      <c r="B262" s="46">
        <v>3883</v>
      </c>
      <c r="C262" s="34" t="s">
        <v>453</v>
      </c>
      <c r="D262" s="65" t="s">
        <v>194</v>
      </c>
      <c r="E262" s="65" t="s">
        <v>195</v>
      </c>
      <c r="F262" s="70">
        <v>34490</v>
      </c>
      <c r="G262" s="94">
        <f ca="1">DATEDIF(Table1[[#This Row],[Date of birth]],TODAY(),"Y")</f>
        <v>28</v>
      </c>
      <c r="H262" s="94" t="str">
        <f t="shared" ca="1" si="35"/>
        <v>19-35</v>
      </c>
      <c r="I262" s="68">
        <v>200000</v>
      </c>
    </row>
    <row r="263" spans="1:9" x14ac:dyDescent="0.35">
      <c r="A263" s="82">
        <f>+A262+1</f>
        <v>262</v>
      </c>
      <c r="B263" s="46">
        <v>3898</v>
      </c>
      <c r="C263" s="34" t="s">
        <v>454</v>
      </c>
      <c r="D263" s="65" t="s">
        <v>197</v>
      </c>
      <c r="E263" s="65" t="s">
        <v>195</v>
      </c>
      <c r="F263" s="70">
        <v>34416</v>
      </c>
      <c r="G263" s="94">
        <f ca="1">DATEDIF(Table1[[#This Row],[Date of birth]],TODAY(),"Y")</f>
        <v>29</v>
      </c>
      <c r="H263" s="94" t="str">
        <f t="shared" ca="1" si="35"/>
        <v>19-35</v>
      </c>
      <c r="I263" s="68">
        <v>200000</v>
      </c>
    </row>
    <row r="264" spans="1:9" x14ac:dyDescent="0.35">
      <c r="A264" s="82">
        <f>+A263+1</f>
        <v>263</v>
      </c>
      <c r="B264" s="46">
        <v>3061</v>
      </c>
      <c r="C264" s="34" t="s">
        <v>455</v>
      </c>
      <c r="D264" s="65" t="s">
        <v>194</v>
      </c>
      <c r="E264" s="65" t="s">
        <v>195</v>
      </c>
      <c r="F264" s="70">
        <v>33402</v>
      </c>
      <c r="G264" s="94">
        <f ca="1">DATEDIF(Table1[[#This Row],[Date of birth]],TODAY(),"Y")</f>
        <v>31</v>
      </c>
      <c r="H264" s="94" t="str">
        <f t="shared" ca="1" si="35"/>
        <v>19-35</v>
      </c>
      <c r="I264" s="68">
        <v>200000</v>
      </c>
    </row>
    <row r="265" spans="1:9" x14ac:dyDescent="0.35">
      <c r="A265" s="82">
        <f>+A264+1</f>
        <v>264</v>
      </c>
      <c r="B265" s="46">
        <v>3943</v>
      </c>
      <c r="C265" s="34" t="s">
        <v>456</v>
      </c>
      <c r="D265" s="65" t="s">
        <v>194</v>
      </c>
      <c r="E265" s="65" t="s">
        <v>195</v>
      </c>
      <c r="F265" s="70">
        <v>32870</v>
      </c>
      <c r="G265" s="94">
        <f ca="1">DATEDIF(Table1[[#This Row],[Date of birth]],TODAY(),"Y")</f>
        <v>33</v>
      </c>
      <c r="H265" s="94" t="str">
        <f t="shared" ca="1" si="35"/>
        <v>19-35</v>
      </c>
      <c r="I265" s="68">
        <v>200000</v>
      </c>
    </row>
    <row r="266" spans="1:9" x14ac:dyDescent="0.35">
      <c r="A266" s="82">
        <f t="shared" si="34"/>
        <v>265</v>
      </c>
      <c r="B266" s="46"/>
      <c r="C266" s="34" t="s">
        <v>457</v>
      </c>
      <c r="D266" s="65" t="s">
        <v>197</v>
      </c>
      <c r="E266" s="65" t="s">
        <v>199</v>
      </c>
      <c r="F266" s="70">
        <v>34739</v>
      </c>
      <c r="G266" s="94">
        <f ca="1">DATEDIF(Table1[[#This Row],[Date of birth]],TODAY(),"Y")</f>
        <v>28</v>
      </c>
      <c r="H266" s="94" t="str">
        <f t="shared" ca="1" si="35"/>
        <v>19-35</v>
      </c>
      <c r="I266" s="68">
        <v>200000</v>
      </c>
    </row>
    <row r="267" spans="1:9" x14ac:dyDescent="0.35">
      <c r="A267" s="82">
        <f t="shared" si="34"/>
        <v>266</v>
      </c>
      <c r="B267" s="46"/>
      <c r="C267" s="34" t="s">
        <v>458</v>
      </c>
      <c r="D267" s="65" t="s">
        <v>194</v>
      </c>
      <c r="E267" s="65" t="s">
        <v>171</v>
      </c>
      <c r="F267" s="70">
        <v>44443</v>
      </c>
      <c r="G267" s="94">
        <f ca="1">DATEDIF(Table1[[#This Row],[Date of birth]],TODAY(),"Y")</f>
        <v>1</v>
      </c>
      <c r="H267" s="94" t="str">
        <f t="shared" ca="1" si="35"/>
        <v>0-18</v>
      </c>
      <c r="I267" s="68">
        <v>200000</v>
      </c>
    </row>
    <row r="268" spans="1:9" x14ac:dyDescent="0.35">
      <c r="A268" s="82">
        <f>+A267+1</f>
        <v>267</v>
      </c>
      <c r="B268" s="46">
        <v>3118</v>
      </c>
      <c r="C268" s="34" t="s">
        <v>459</v>
      </c>
      <c r="D268" s="65" t="s">
        <v>194</v>
      </c>
      <c r="E268" s="65" t="s">
        <v>195</v>
      </c>
      <c r="F268" s="70">
        <v>29755</v>
      </c>
      <c r="G268" s="94">
        <f ca="1">DATEDIF(Table1[[#This Row],[Date of birth]],TODAY(),"Y")</f>
        <v>41</v>
      </c>
      <c r="H268" s="94" t="str">
        <f t="shared" ca="1" si="35"/>
        <v>36-45</v>
      </c>
      <c r="I268" s="68">
        <v>200000</v>
      </c>
    </row>
    <row r="269" spans="1:9" x14ac:dyDescent="0.35">
      <c r="A269" s="82">
        <f t="shared" si="34"/>
        <v>268</v>
      </c>
      <c r="B269" s="46"/>
      <c r="C269" s="34" t="s">
        <v>460</v>
      </c>
      <c r="D269" s="65" t="s">
        <v>197</v>
      </c>
      <c r="E269" s="65" t="s">
        <v>199</v>
      </c>
      <c r="F269" s="70">
        <v>32208</v>
      </c>
      <c r="G269" s="94">
        <f ca="1">DATEDIF(Table1[[#This Row],[Date of birth]],TODAY(),"Y")</f>
        <v>35</v>
      </c>
      <c r="H269" s="94" t="str">
        <f t="shared" ca="1" si="35"/>
        <v>19-35</v>
      </c>
      <c r="I269" s="68">
        <v>200000</v>
      </c>
    </row>
    <row r="270" spans="1:9" x14ac:dyDescent="0.35">
      <c r="A270" s="82">
        <f t="shared" si="34"/>
        <v>269</v>
      </c>
      <c r="B270" s="46"/>
      <c r="C270" s="34" t="s">
        <v>461</v>
      </c>
      <c r="D270" s="65" t="s">
        <v>197</v>
      </c>
      <c r="E270" s="65" t="s">
        <v>171</v>
      </c>
      <c r="F270" s="70">
        <v>40411</v>
      </c>
      <c r="G270" s="94">
        <f ca="1">DATEDIF(Table1[[#This Row],[Date of birth]],TODAY(),"Y")</f>
        <v>12</v>
      </c>
      <c r="H270" s="94" t="str">
        <f t="shared" ca="1" si="35"/>
        <v>0-18</v>
      </c>
      <c r="I270" s="68">
        <v>200000</v>
      </c>
    </row>
    <row r="271" spans="1:9" x14ac:dyDescent="0.35">
      <c r="A271" s="82">
        <f t="shared" si="34"/>
        <v>270</v>
      </c>
      <c r="B271" s="46"/>
      <c r="C271" s="34" t="s">
        <v>462</v>
      </c>
      <c r="D271" s="65" t="s">
        <v>194</v>
      </c>
      <c r="E271" s="65" t="s">
        <v>171</v>
      </c>
      <c r="F271" s="70">
        <v>41002</v>
      </c>
      <c r="G271" s="94">
        <f ca="1">DATEDIF(Table1[[#This Row],[Date of birth]],TODAY(),"Y")</f>
        <v>11</v>
      </c>
      <c r="H271" s="94" t="str">
        <f t="shared" ca="1" si="35"/>
        <v>0-18</v>
      </c>
      <c r="I271" s="68">
        <v>200000</v>
      </c>
    </row>
    <row r="272" spans="1:9" x14ac:dyDescent="0.35">
      <c r="A272" s="82">
        <f>+A271+1</f>
        <v>271</v>
      </c>
      <c r="B272" s="46">
        <v>3267</v>
      </c>
      <c r="C272" s="34" t="s">
        <v>463</v>
      </c>
      <c r="D272" s="65" t="s">
        <v>194</v>
      </c>
      <c r="E272" s="65" t="s">
        <v>195</v>
      </c>
      <c r="F272" s="70">
        <v>33513</v>
      </c>
      <c r="G272" s="94">
        <f ca="1">DATEDIF(Table1[[#This Row],[Date of birth]],TODAY(),"Y")</f>
        <v>31</v>
      </c>
      <c r="H272" s="94" t="str">
        <f t="shared" ca="1" si="35"/>
        <v>19-35</v>
      </c>
      <c r="I272" s="68">
        <v>200000</v>
      </c>
    </row>
    <row r="273" spans="1:9" x14ac:dyDescent="0.35">
      <c r="A273" s="82">
        <f t="shared" si="34"/>
        <v>272</v>
      </c>
      <c r="B273" s="46"/>
      <c r="C273" s="34" t="s">
        <v>464</v>
      </c>
      <c r="D273" s="65" t="s">
        <v>197</v>
      </c>
      <c r="E273" s="65" t="s">
        <v>199</v>
      </c>
      <c r="F273" s="70">
        <v>36348</v>
      </c>
      <c r="G273" s="94">
        <f ca="1">DATEDIF(Table1[[#This Row],[Date of birth]],TODAY(),"Y")</f>
        <v>23</v>
      </c>
      <c r="H273" s="94" t="str">
        <f t="shared" ca="1" si="35"/>
        <v>19-35</v>
      </c>
      <c r="I273" s="68">
        <v>200000</v>
      </c>
    </row>
    <row r="274" spans="1:9" x14ac:dyDescent="0.35">
      <c r="A274" s="82">
        <f>+A273+1</f>
        <v>273</v>
      </c>
      <c r="B274" s="46">
        <v>3322</v>
      </c>
      <c r="C274" s="34" t="s">
        <v>465</v>
      </c>
      <c r="D274" s="65" t="s">
        <v>194</v>
      </c>
      <c r="E274" s="65" t="s">
        <v>195</v>
      </c>
      <c r="F274" s="70">
        <v>34540</v>
      </c>
      <c r="G274" s="94">
        <f ca="1">DATEDIF(Table1[[#This Row],[Date of birth]],TODAY(),"Y")</f>
        <v>28</v>
      </c>
      <c r="H274" s="94" t="str">
        <f t="shared" ca="1" si="35"/>
        <v>19-35</v>
      </c>
      <c r="I274" s="68">
        <v>200000</v>
      </c>
    </row>
    <row r="275" spans="1:9" x14ac:dyDescent="0.35">
      <c r="A275" s="82">
        <f>+A274+1</f>
        <v>274</v>
      </c>
      <c r="B275" s="46">
        <v>3764</v>
      </c>
      <c r="C275" s="34" t="s">
        <v>466</v>
      </c>
      <c r="D275" s="65" t="s">
        <v>194</v>
      </c>
      <c r="E275" s="65" t="s">
        <v>195</v>
      </c>
      <c r="F275" s="70">
        <v>34200</v>
      </c>
      <c r="G275" s="94">
        <f ca="1">DATEDIF(Table1[[#This Row],[Date of birth]],TODAY(),"Y")</f>
        <v>29</v>
      </c>
      <c r="H275" s="94" t="str">
        <f t="shared" ca="1" si="35"/>
        <v>19-35</v>
      </c>
      <c r="I275" s="68">
        <v>200000</v>
      </c>
    </row>
    <row r="276" spans="1:9" x14ac:dyDescent="0.35">
      <c r="A276" s="82">
        <f>+A275+1</f>
        <v>275</v>
      </c>
      <c r="B276" s="46">
        <v>3845</v>
      </c>
      <c r="C276" s="34" t="s">
        <v>467</v>
      </c>
      <c r="D276" s="65" t="s">
        <v>197</v>
      </c>
      <c r="E276" s="65" t="s">
        <v>195</v>
      </c>
      <c r="F276" s="70">
        <v>34117</v>
      </c>
      <c r="G276" s="94">
        <f ca="1">DATEDIF(Table1[[#This Row],[Date of birth]],TODAY(),"Y")</f>
        <v>29</v>
      </c>
      <c r="H276" s="94" t="str">
        <f t="shared" ca="1" si="35"/>
        <v>19-35</v>
      </c>
      <c r="I276" s="68">
        <v>200000</v>
      </c>
    </row>
    <row r="277" spans="1:9" x14ac:dyDescent="0.35">
      <c r="A277" s="82">
        <f t="shared" si="34"/>
        <v>276</v>
      </c>
      <c r="B277" s="46"/>
      <c r="C277" s="34" t="s">
        <v>468</v>
      </c>
      <c r="D277" s="65" t="s">
        <v>194</v>
      </c>
      <c r="E277" s="65" t="s">
        <v>199</v>
      </c>
      <c r="F277" s="70">
        <v>32600</v>
      </c>
      <c r="G277" s="94">
        <f ca="1">DATEDIF(Table1[[#This Row],[Date of birth]],TODAY(),"Y")</f>
        <v>34</v>
      </c>
      <c r="H277" s="94" t="str">
        <f t="shared" ca="1" si="35"/>
        <v>19-35</v>
      </c>
      <c r="I277" s="68">
        <v>200000</v>
      </c>
    </row>
    <row r="278" spans="1:9" x14ac:dyDescent="0.35">
      <c r="A278" s="82">
        <f>+A277+1</f>
        <v>277</v>
      </c>
      <c r="B278" s="46">
        <v>3962</v>
      </c>
      <c r="C278" s="34" t="s">
        <v>469</v>
      </c>
      <c r="D278" s="65" t="s">
        <v>194</v>
      </c>
      <c r="E278" s="65" t="s">
        <v>195</v>
      </c>
      <c r="F278" s="70">
        <v>29743</v>
      </c>
      <c r="G278" s="94">
        <f ca="1">DATEDIF(Table1[[#This Row],[Date of birth]],TODAY(),"Y")</f>
        <v>41</v>
      </c>
      <c r="H278" s="94" t="str">
        <f t="shared" ca="1" si="35"/>
        <v>36-45</v>
      </c>
      <c r="I278" s="68">
        <v>200000</v>
      </c>
    </row>
    <row r="279" spans="1:9" x14ac:dyDescent="0.35">
      <c r="A279" s="82">
        <f t="shared" si="34"/>
        <v>278</v>
      </c>
      <c r="B279" s="46"/>
      <c r="C279" s="34" t="s">
        <v>470</v>
      </c>
      <c r="D279" s="65" t="s">
        <v>197</v>
      </c>
      <c r="E279" s="65" t="s">
        <v>199</v>
      </c>
      <c r="F279" s="70">
        <v>30260</v>
      </c>
      <c r="G279" s="94">
        <f ca="1">DATEDIF(Table1[[#This Row],[Date of birth]],TODAY(),"Y")</f>
        <v>40</v>
      </c>
      <c r="H279" s="94" t="str">
        <f t="shared" ca="1" si="35"/>
        <v>36-45</v>
      </c>
      <c r="I279" s="68">
        <v>200000</v>
      </c>
    </row>
    <row r="280" spans="1:9" x14ac:dyDescent="0.35">
      <c r="A280" s="82">
        <f t="shared" si="34"/>
        <v>279</v>
      </c>
      <c r="B280" s="46"/>
      <c r="C280" s="34" t="s">
        <v>471</v>
      </c>
      <c r="D280" s="65" t="s">
        <v>197</v>
      </c>
      <c r="E280" s="65" t="s">
        <v>171</v>
      </c>
      <c r="F280" s="70">
        <v>41338</v>
      </c>
      <c r="G280" s="94">
        <f ca="1">DATEDIF(Table1[[#This Row],[Date of birth]],TODAY(),"Y")</f>
        <v>10</v>
      </c>
      <c r="H280" s="94" t="str">
        <f t="shared" ca="1" si="35"/>
        <v>0-18</v>
      </c>
      <c r="I280" s="68">
        <v>200000</v>
      </c>
    </row>
    <row r="281" spans="1:9" x14ac:dyDescent="0.35">
      <c r="A281" s="82">
        <f t="shared" si="34"/>
        <v>280</v>
      </c>
      <c r="B281" s="46"/>
      <c r="C281" s="34" t="s">
        <v>472</v>
      </c>
      <c r="D281" s="65" t="s">
        <v>194</v>
      </c>
      <c r="E281" s="65" t="s">
        <v>171</v>
      </c>
      <c r="F281" s="70">
        <v>42288</v>
      </c>
      <c r="G281" s="94">
        <f ca="1">DATEDIF(Table1[[#This Row],[Date of birth]],TODAY(),"Y")</f>
        <v>7</v>
      </c>
      <c r="H281" s="94" t="str">
        <f t="shared" ca="1" si="35"/>
        <v>0-18</v>
      </c>
      <c r="I281" s="68">
        <v>200000</v>
      </c>
    </row>
    <row r="282" spans="1:9" x14ac:dyDescent="0.35">
      <c r="A282" s="82">
        <f>+A281+1</f>
        <v>281</v>
      </c>
      <c r="B282" s="46">
        <v>3967</v>
      </c>
      <c r="C282" s="34" t="s">
        <v>473</v>
      </c>
      <c r="D282" s="65" t="s">
        <v>194</v>
      </c>
      <c r="E282" s="65" t="s">
        <v>195</v>
      </c>
      <c r="F282" s="70">
        <v>30027</v>
      </c>
      <c r="G282" s="94">
        <f ca="1">DATEDIF(Table1[[#This Row],[Date of birth]],TODAY(),"Y")</f>
        <v>41</v>
      </c>
      <c r="H282" s="94" t="str">
        <f t="shared" ca="1" si="35"/>
        <v>36-45</v>
      </c>
      <c r="I282" s="68">
        <v>200000</v>
      </c>
    </row>
    <row r="283" spans="1:9" x14ac:dyDescent="0.35">
      <c r="A283" s="82">
        <f t="shared" si="34"/>
        <v>282</v>
      </c>
      <c r="B283" s="46"/>
      <c r="C283" s="34" t="s">
        <v>474</v>
      </c>
      <c r="D283" s="65" t="s">
        <v>197</v>
      </c>
      <c r="E283" s="65" t="s">
        <v>199</v>
      </c>
      <c r="F283" s="70">
        <v>30672</v>
      </c>
      <c r="G283" s="94">
        <f ca="1">DATEDIF(Table1[[#This Row],[Date of birth]],TODAY(),"Y")</f>
        <v>39</v>
      </c>
      <c r="H283" s="94" t="str">
        <f t="shared" ca="1" si="35"/>
        <v>36-45</v>
      </c>
      <c r="I283" s="68">
        <v>200000</v>
      </c>
    </row>
    <row r="284" spans="1:9" x14ac:dyDescent="0.35">
      <c r="A284" s="82">
        <f t="shared" si="34"/>
        <v>283</v>
      </c>
      <c r="B284" s="46"/>
      <c r="C284" s="34" t="s">
        <v>475</v>
      </c>
      <c r="D284" s="65" t="s">
        <v>194</v>
      </c>
      <c r="E284" s="65" t="s">
        <v>171</v>
      </c>
      <c r="F284" s="70">
        <v>40168</v>
      </c>
      <c r="G284" s="94">
        <f ca="1">DATEDIF(Table1[[#This Row],[Date of birth]],TODAY(),"Y")</f>
        <v>13</v>
      </c>
      <c r="H284" s="94" t="str">
        <f t="shared" ca="1" si="35"/>
        <v>0-18</v>
      </c>
      <c r="I284" s="68">
        <v>200000</v>
      </c>
    </row>
    <row r="285" spans="1:9" x14ac:dyDescent="0.35">
      <c r="A285" s="82">
        <f t="shared" si="34"/>
        <v>284</v>
      </c>
      <c r="B285" s="46"/>
      <c r="C285" s="34" t="s">
        <v>476</v>
      </c>
      <c r="D285" s="65" t="s">
        <v>197</v>
      </c>
      <c r="E285" s="65" t="s">
        <v>171</v>
      </c>
      <c r="F285" s="70">
        <v>43850</v>
      </c>
      <c r="G285" s="94">
        <f ca="1">DATEDIF(Table1[[#This Row],[Date of birth]],TODAY(),"Y")</f>
        <v>3</v>
      </c>
      <c r="H285" s="94" t="str">
        <f t="shared" ca="1" si="35"/>
        <v>0-18</v>
      </c>
      <c r="I285" s="68">
        <v>200000</v>
      </c>
    </row>
    <row r="286" spans="1:9" x14ac:dyDescent="0.35">
      <c r="A286" s="82">
        <f>+A285+1</f>
        <v>285</v>
      </c>
      <c r="B286" s="46">
        <v>3959</v>
      </c>
      <c r="C286" s="34" t="s">
        <v>477</v>
      </c>
      <c r="D286" s="65" t="s">
        <v>194</v>
      </c>
      <c r="E286" s="65" t="s">
        <v>195</v>
      </c>
      <c r="F286" s="70">
        <v>35342</v>
      </c>
      <c r="G286" s="94">
        <f ca="1">DATEDIF(Table1[[#This Row],[Date of birth]],TODAY(),"Y")</f>
        <v>26</v>
      </c>
      <c r="H286" s="94" t="str">
        <f t="shared" ca="1" si="35"/>
        <v>19-35</v>
      </c>
      <c r="I286" s="68">
        <v>200000</v>
      </c>
    </row>
    <row r="287" spans="1:9" x14ac:dyDescent="0.35">
      <c r="A287" s="82">
        <f>+A286+1</f>
        <v>286</v>
      </c>
      <c r="B287" s="46">
        <v>3981</v>
      </c>
      <c r="C287" s="34" t="s">
        <v>478</v>
      </c>
      <c r="D287" s="65" t="s">
        <v>194</v>
      </c>
      <c r="E287" s="65" t="s">
        <v>195</v>
      </c>
      <c r="F287" s="70">
        <v>34525</v>
      </c>
      <c r="G287" s="94">
        <f ca="1">DATEDIF(Table1[[#This Row],[Date of birth]],TODAY(),"Y")</f>
        <v>28</v>
      </c>
      <c r="H287" s="94" t="str">
        <f t="shared" ca="1" si="35"/>
        <v>19-35</v>
      </c>
      <c r="I287" s="68">
        <v>200000</v>
      </c>
    </row>
    <row r="288" spans="1:9" x14ac:dyDescent="0.35">
      <c r="A288" s="82">
        <f>+A287+1</f>
        <v>287</v>
      </c>
      <c r="B288" s="46">
        <v>3986</v>
      </c>
      <c r="C288" s="34" t="s">
        <v>479</v>
      </c>
      <c r="D288" s="65" t="s">
        <v>194</v>
      </c>
      <c r="E288" s="65" t="s">
        <v>195</v>
      </c>
      <c r="F288" s="70">
        <v>29312</v>
      </c>
      <c r="G288" s="94">
        <f ca="1">DATEDIF(Table1[[#This Row],[Date of birth]],TODAY(),"Y")</f>
        <v>43</v>
      </c>
      <c r="H288" s="94" t="str">
        <f t="shared" ca="1" si="35"/>
        <v>36-45</v>
      </c>
      <c r="I288" s="68">
        <v>200000</v>
      </c>
    </row>
    <row r="289" spans="1:9" x14ac:dyDescent="0.35">
      <c r="A289" s="82">
        <f t="shared" si="34"/>
        <v>288</v>
      </c>
      <c r="B289" s="46"/>
      <c r="C289" s="34" t="s">
        <v>480</v>
      </c>
      <c r="D289" s="65" t="s">
        <v>197</v>
      </c>
      <c r="E289" s="65" t="s">
        <v>199</v>
      </c>
      <c r="F289" s="70">
        <v>31073</v>
      </c>
      <c r="G289" s="94">
        <f ca="1">DATEDIF(Table1[[#This Row],[Date of birth]],TODAY(),"Y")</f>
        <v>38</v>
      </c>
      <c r="H289" s="94" t="str">
        <f t="shared" ca="1" si="35"/>
        <v>36-45</v>
      </c>
      <c r="I289" s="68">
        <v>200000</v>
      </c>
    </row>
    <row r="290" spans="1:9" x14ac:dyDescent="0.35">
      <c r="A290" s="82">
        <f t="shared" si="34"/>
        <v>289</v>
      </c>
      <c r="B290" s="46"/>
      <c r="C290" s="34" t="s">
        <v>481</v>
      </c>
      <c r="D290" s="65" t="s">
        <v>197</v>
      </c>
      <c r="E290" s="65" t="s">
        <v>171</v>
      </c>
      <c r="F290" s="70">
        <v>39286</v>
      </c>
      <c r="G290" s="94">
        <f ca="1">DATEDIF(Table1[[#This Row],[Date of birth]],TODAY(),"Y")</f>
        <v>15</v>
      </c>
      <c r="H290" s="94" t="str">
        <f t="shared" ca="1" si="35"/>
        <v>0-18</v>
      </c>
      <c r="I290" s="68">
        <v>200000</v>
      </c>
    </row>
    <row r="291" spans="1:9" x14ac:dyDescent="0.35">
      <c r="A291" s="82">
        <f>+A290+1</f>
        <v>290</v>
      </c>
      <c r="B291" s="46">
        <v>3996</v>
      </c>
      <c r="C291" s="34" t="s">
        <v>482</v>
      </c>
      <c r="D291" s="65" t="s">
        <v>194</v>
      </c>
      <c r="E291" s="65" t="s">
        <v>195</v>
      </c>
      <c r="F291" s="70">
        <v>35226</v>
      </c>
      <c r="G291" s="94">
        <f ca="1">DATEDIF(Table1[[#This Row],[Date of birth]],TODAY(),"Y")</f>
        <v>26</v>
      </c>
      <c r="H291" s="94" t="str">
        <f t="shared" ca="1" si="35"/>
        <v>19-35</v>
      </c>
      <c r="I291" s="68">
        <v>200000</v>
      </c>
    </row>
    <row r="292" spans="1:9" x14ac:dyDescent="0.35">
      <c r="A292" s="82">
        <f>+A291+1</f>
        <v>291</v>
      </c>
      <c r="B292" s="46">
        <v>4008</v>
      </c>
      <c r="C292" s="34" t="s">
        <v>483</v>
      </c>
      <c r="D292" s="65" t="s">
        <v>194</v>
      </c>
      <c r="E292" s="65" t="s">
        <v>195</v>
      </c>
      <c r="F292" s="70">
        <v>26038</v>
      </c>
      <c r="G292" s="94">
        <f ca="1">DATEDIF(Table1[[#This Row],[Date of birth]],TODAY(),"Y")</f>
        <v>52</v>
      </c>
      <c r="H292" s="94" t="str">
        <f t="shared" ca="1" si="35"/>
        <v>46-55</v>
      </c>
      <c r="I292" s="68">
        <v>200000</v>
      </c>
    </row>
    <row r="293" spans="1:9" x14ac:dyDescent="0.35">
      <c r="A293" s="82">
        <f t="shared" si="34"/>
        <v>292</v>
      </c>
      <c r="B293" s="46"/>
      <c r="C293" s="34" t="s">
        <v>484</v>
      </c>
      <c r="D293" s="65" t="s">
        <v>197</v>
      </c>
      <c r="E293" s="65" t="s">
        <v>199</v>
      </c>
      <c r="F293" s="70">
        <v>29007</v>
      </c>
      <c r="G293" s="94">
        <f ca="1">DATEDIF(Table1[[#This Row],[Date of birth]],TODAY(),"Y")</f>
        <v>43</v>
      </c>
      <c r="H293" s="94" t="str">
        <f t="shared" ca="1" si="35"/>
        <v>36-45</v>
      </c>
      <c r="I293" s="68">
        <v>200000</v>
      </c>
    </row>
    <row r="294" spans="1:9" x14ac:dyDescent="0.35">
      <c r="A294" s="82">
        <f t="shared" si="34"/>
        <v>293</v>
      </c>
      <c r="B294" s="46"/>
      <c r="C294" s="34" t="s">
        <v>485</v>
      </c>
      <c r="D294" s="65" t="s">
        <v>197</v>
      </c>
      <c r="E294" s="65" t="s">
        <v>171</v>
      </c>
      <c r="F294" s="70">
        <v>36861</v>
      </c>
      <c r="G294" s="94">
        <f ca="1">DATEDIF(Table1[[#This Row],[Date of birth]],TODAY(),"Y")</f>
        <v>22</v>
      </c>
      <c r="H294" s="94" t="str">
        <f t="shared" ca="1" si="35"/>
        <v>19-35</v>
      </c>
      <c r="I294" s="68">
        <v>200000</v>
      </c>
    </row>
    <row r="295" spans="1:9" x14ac:dyDescent="0.35">
      <c r="A295" s="82">
        <f t="shared" si="34"/>
        <v>294</v>
      </c>
      <c r="B295" s="46"/>
      <c r="C295" s="34" t="s">
        <v>486</v>
      </c>
      <c r="D295" s="65" t="s">
        <v>194</v>
      </c>
      <c r="E295" s="65" t="s">
        <v>171</v>
      </c>
      <c r="F295" s="70">
        <v>39147</v>
      </c>
      <c r="G295" s="94">
        <f ca="1">DATEDIF(Table1[[#This Row],[Date of birth]],TODAY(),"Y")</f>
        <v>16</v>
      </c>
      <c r="H295" s="94" t="str">
        <f t="shared" ca="1" si="35"/>
        <v>0-18</v>
      </c>
      <c r="I295" s="68">
        <v>200000</v>
      </c>
    </row>
    <row r="296" spans="1:9" x14ac:dyDescent="0.35">
      <c r="A296" s="82">
        <f>+A295+1</f>
        <v>295</v>
      </c>
      <c r="B296" s="46">
        <v>3410</v>
      </c>
      <c r="C296" s="34" t="s">
        <v>487</v>
      </c>
      <c r="D296" s="65" t="s">
        <v>194</v>
      </c>
      <c r="E296" s="65" t="s">
        <v>195</v>
      </c>
      <c r="F296" s="70">
        <v>35454</v>
      </c>
      <c r="G296" s="94">
        <f ca="1">DATEDIF(Table1[[#This Row],[Date of birth]],TODAY(),"Y")</f>
        <v>26</v>
      </c>
      <c r="H296" s="94" t="str">
        <f t="shared" ca="1" si="35"/>
        <v>19-35</v>
      </c>
      <c r="I296" s="68">
        <v>200000</v>
      </c>
    </row>
    <row r="297" spans="1:9" x14ac:dyDescent="0.35">
      <c r="A297" s="82">
        <f>+A296+1</f>
        <v>296</v>
      </c>
      <c r="B297" s="46">
        <v>3472</v>
      </c>
      <c r="C297" s="34" t="s">
        <v>488</v>
      </c>
      <c r="D297" s="65" t="s">
        <v>194</v>
      </c>
      <c r="E297" s="65" t="s">
        <v>195</v>
      </c>
      <c r="F297" s="70">
        <v>35058</v>
      </c>
      <c r="G297" s="94">
        <f ca="1">DATEDIF(Table1[[#This Row],[Date of birth]],TODAY(),"Y")</f>
        <v>27</v>
      </c>
      <c r="H297" s="94" t="str">
        <f t="shared" ca="1" si="35"/>
        <v>19-35</v>
      </c>
      <c r="I297" s="68">
        <v>200000</v>
      </c>
    </row>
    <row r="298" spans="1:9" x14ac:dyDescent="0.35">
      <c r="A298" s="82">
        <f t="shared" si="34"/>
        <v>297</v>
      </c>
      <c r="B298" s="46"/>
      <c r="C298" s="34" t="s">
        <v>489</v>
      </c>
      <c r="D298" s="65" t="s">
        <v>197</v>
      </c>
      <c r="E298" s="65" t="s">
        <v>199</v>
      </c>
      <c r="F298" s="70">
        <v>36263</v>
      </c>
      <c r="G298" s="94">
        <f ca="1">DATEDIF(Table1[[#This Row],[Date of birth]],TODAY(),"Y")</f>
        <v>24</v>
      </c>
      <c r="H298" s="94" t="str">
        <f t="shared" ca="1" si="35"/>
        <v>19-35</v>
      </c>
      <c r="I298" s="68">
        <v>200000</v>
      </c>
    </row>
    <row r="299" spans="1:9" x14ac:dyDescent="0.35">
      <c r="A299" s="82">
        <f t="shared" si="34"/>
        <v>298</v>
      </c>
      <c r="B299" s="46"/>
      <c r="C299" s="34" t="s">
        <v>490</v>
      </c>
      <c r="D299" s="65" t="s">
        <v>197</v>
      </c>
      <c r="E299" s="65" t="s">
        <v>171</v>
      </c>
      <c r="F299" s="70">
        <v>44386</v>
      </c>
      <c r="G299" s="94">
        <f ca="1">DATEDIF(Table1[[#This Row],[Date of birth]],TODAY(),"Y")</f>
        <v>1</v>
      </c>
      <c r="H299" s="94" t="str">
        <f t="shared" ca="1" si="35"/>
        <v>0-18</v>
      </c>
      <c r="I299" s="68">
        <v>200000</v>
      </c>
    </row>
    <row r="300" spans="1:9" x14ac:dyDescent="0.35">
      <c r="A300" s="82">
        <f>+A299+1</f>
        <v>299</v>
      </c>
      <c r="B300" s="46">
        <v>3503</v>
      </c>
      <c r="C300" s="34" t="s">
        <v>491</v>
      </c>
      <c r="D300" s="65" t="s">
        <v>194</v>
      </c>
      <c r="E300" s="65" t="s">
        <v>195</v>
      </c>
      <c r="F300" s="70">
        <v>31566</v>
      </c>
      <c r="G300" s="94">
        <f ca="1">DATEDIF(Table1[[#This Row],[Date of birth]],TODAY(),"Y")</f>
        <v>36</v>
      </c>
      <c r="H300" s="94" t="str">
        <f t="shared" ca="1" si="35"/>
        <v>36-45</v>
      </c>
      <c r="I300" s="68">
        <v>200000</v>
      </c>
    </row>
    <row r="301" spans="1:9" x14ac:dyDescent="0.35">
      <c r="A301" s="82">
        <f t="shared" ref="A301:A343" si="36">+A300+1</f>
        <v>300</v>
      </c>
      <c r="B301" s="46"/>
      <c r="C301" s="34" t="s">
        <v>492</v>
      </c>
      <c r="D301" s="65" t="s">
        <v>197</v>
      </c>
      <c r="E301" s="65" t="s">
        <v>199</v>
      </c>
      <c r="F301" s="70">
        <v>32714</v>
      </c>
      <c r="G301" s="94">
        <f ca="1">DATEDIF(Table1[[#This Row],[Date of birth]],TODAY(),"Y")</f>
        <v>33</v>
      </c>
      <c r="H301" s="94" t="str">
        <f t="shared" ca="1" si="35"/>
        <v>19-35</v>
      </c>
      <c r="I301" s="68">
        <v>200000</v>
      </c>
    </row>
    <row r="302" spans="1:9" x14ac:dyDescent="0.35">
      <c r="A302" s="82">
        <f t="shared" si="36"/>
        <v>301</v>
      </c>
      <c r="B302" s="46"/>
      <c r="C302" s="34" t="s">
        <v>493</v>
      </c>
      <c r="D302" s="65" t="s">
        <v>197</v>
      </c>
      <c r="E302" s="65" t="s">
        <v>171</v>
      </c>
      <c r="F302" s="70">
        <v>43280</v>
      </c>
      <c r="G302" s="94">
        <f ca="1">DATEDIF(Table1[[#This Row],[Date of birth]],TODAY(),"Y")</f>
        <v>4</v>
      </c>
      <c r="H302" s="94" t="str">
        <f t="shared" ca="1" si="35"/>
        <v>0-18</v>
      </c>
      <c r="I302" s="68">
        <v>200000</v>
      </c>
    </row>
    <row r="303" spans="1:9" x14ac:dyDescent="0.35">
      <c r="A303" s="82">
        <f>+A302+1</f>
        <v>302</v>
      </c>
      <c r="B303" s="46">
        <v>4018</v>
      </c>
      <c r="C303" s="34" t="s">
        <v>494</v>
      </c>
      <c r="D303" s="65" t="s">
        <v>197</v>
      </c>
      <c r="E303" s="65" t="s">
        <v>195</v>
      </c>
      <c r="F303" s="70">
        <v>31419</v>
      </c>
      <c r="G303" s="94">
        <f ca="1">DATEDIF(Table1[[#This Row],[Date of birth]],TODAY(),"Y")</f>
        <v>37</v>
      </c>
      <c r="H303" s="94" t="str">
        <f t="shared" ca="1" si="35"/>
        <v>36-45</v>
      </c>
      <c r="I303" s="68">
        <v>200000</v>
      </c>
    </row>
    <row r="304" spans="1:9" x14ac:dyDescent="0.35">
      <c r="A304" s="82">
        <f t="shared" si="36"/>
        <v>303</v>
      </c>
      <c r="B304" s="46"/>
      <c r="C304" s="34" t="s">
        <v>495</v>
      </c>
      <c r="D304" s="65" t="s">
        <v>194</v>
      </c>
      <c r="E304" s="65" t="s">
        <v>199</v>
      </c>
      <c r="F304" s="70">
        <v>30110</v>
      </c>
      <c r="G304" s="94">
        <f ca="1">DATEDIF(Table1[[#This Row],[Date of birth]],TODAY(),"Y")</f>
        <v>40</v>
      </c>
      <c r="H304" s="94" t="str">
        <f t="shared" ca="1" si="35"/>
        <v>36-45</v>
      </c>
      <c r="I304" s="68">
        <v>200000</v>
      </c>
    </row>
    <row r="305" spans="1:9" x14ac:dyDescent="0.35">
      <c r="A305" s="82">
        <f t="shared" si="36"/>
        <v>304</v>
      </c>
      <c r="B305" s="46"/>
      <c r="C305" s="34" t="s">
        <v>496</v>
      </c>
      <c r="D305" s="65" t="s">
        <v>194</v>
      </c>
      <c r="E305" s="65" t="s">
        <v>171</v>
      </c>
      <c r="F305" s="70">
        <v>41856</v>
      </c>
      <c r="G305" s="94">
        <f ca="1">DATEDIF(Table1[[#This Row],[Date of birth]],TODAY(),"Y")</f>
        <v>8</v>
      </c>
      <c r="H305" s="94" t="str">
        <f t="shared" ca="1" si="35"/>
        <v>0-18</v>
      </c>
      <c r="I305" s="68">
        <v>200000</v>
      </c>
    </row>
    <row r="306" spans="1:9" x14ac:dyDescent="0.35">
      <c r="A306" s="82">
        <f>+A305+1</f>
        <v>305</v>
      </c>
      <c r="B306" s="46">
        <v>3944</v>
      </c>
      <c r="C306" s="34" t="s">
        <v>497</v>
      </c>
      <c r="D306" s="65" t="s">
        <v>194</v>
      </c>
      <c r="E306" s="65" t="s">
        <v>195</v>
      </c>
      <c r="F306" s="70">
        <v>34360</v>
      </c>
      <c r="G306" s="94">
        <f ca="1">DATEDIF(Table1[[#This Row],[Date of birth]],TODAY(),"Y")</f>
        <v>29</v>
      </c>
      <c r="H306" s="94" t="str">
        <f t="shared" ca="1" si="35"/>
        <v>19-35</v>
      </c>
      <c r="I306" s="68">
        <v>200000</v>
      </c>
    </row>
    <row r="307" spans="1:9" x14ac:dyDescent="0.35">
      <c r="A307" s="82">
        <f t="shared" si="36"/>
        <v>306</v>
      </c>
      <c r="B307" s="46"/>
      <c r="C307" s="34" t="s">
        <v>498</v>
      </c>
      <c r="D307" s="65" t="s">
        <v>197</v>
      </c>
      <c r="E307" s="65" t="s">
        <v>199</v>
      </c>
      <c r="F307" s="70">
        <v>35962</v>
      </c>
      <c r="G307" s="94">
        <f ca="1">DATEDIF(Table1[[#This Row],[Date of birth]],TODAY(),"Y")</f>
        <v>24</v>
      </c>
      <c r="H307" s="94" t="str">
        <f t="shared" ca="1" si="35"/>
        <v>19-35</v>
      </c>
      <c r="I307" s="68">
        <v>200000</v>
      </c>
    </row>
    <row r="308" spans="1:9" x14ac:dyDescent="0.35">
      <c r="A308" s="82">
        <f>+A307+1</f>
        <v>307</v>
      </c>
      <c r="B308" s="46">
        <v>3072</v>
      </c>
      <c r="C308" s="34" t="s">
        <v>499</v>
      </c>
      <c r="D308" s="65" t="s">
        <v>194</v>
      </c>
      <c r="E308" s="65" t="s">
        <v>195</v>
      </c>
      <c r="F308" s="70">
        <v>31148</v>
      </c>
      <c r="G308" s="94">
        <f ca="1">DATEDIF(Table1[[#This Row],[Date of birth]],TODAY(),"Y")</f>
        <v>38</v>
      </c>
      <c r="H308" s="94" t="str">
        <f t="shared" ca="1" si="35"/>
        <v>36-45</v>
      </c>
      <c r="I308" s="68">
        <v>200000</v>
      </c>
    </row>
    <row r="309" spans="1:9" x14ac:dyDescent="0.35">
      <c r="A309" s="82">
        <f t="shared" si="36"/>
        <v>308</v>
      </c>
      <c r="B309" s="46"/>
      <c r="C309" s="34" t="s">
        <v>500</v>
      </c>
      <c r="D309" s="65" t="s">
        <v>197</v>
      </c>
      <c r="E309" s="65" t="s">
        <v>171</v>
      </c>
      <c r="F309" s="70">
        <v>40246</v>
      </c>
      <c r="G309" s="94">
        <f ca="1">DATEDIF(Table1[[#This Row],[Date of birth]],TODAY(),"Y")</f>
        <v>13</v>
      </c>
      <c r="H309" s="94" t="str">
        <f t="shared" ca="1" si="35"/>
        <v>0-18</v>
      </c>
      <c r="I309" s="68">
        <v>200000</v>
      </c>
    </row>
    <row r="310" spans="1:9" x14ac:dyDescent="0.35">
      <c r="A310" s="82">
        <f t="shared" si="36"/>
        <v>309</v>
      </c>
      <c r="B310" s="46"/>
      <c r="C310" s="34" t="s">
        <v>501</v>
      </c>
      <c r="D310" s="65" t="s">
        <v>194</v>
      </c>
      <c r="E310" s="65" t="s">
        <v>171</v>
      </c>
      <c r="F310" s="70">
        <v>39508</v>
      </c>
      <c r="G310" s="94">
        <f ca="1">DATEDIF(Table1[[#This Row],[Date of birth]],TODAY(),"Y")</f>
        <v>15</v>
      </c>
      <c r="H310" s="94" t="str">
        <f t="shared" ca="1" si="35"/>
        <v>0-18</v>
      </c>
      <c r="I310" s="68">
        <v>200000</v>
      </c>
    </row>
    <row r="311" spans="1:9" x14ac:dyDescent="0.35">
      <c r="A311" s="82">
        <f t="shared" si="36"/>
        <v>310</v>
      </c>
      <c r="B311" s="46"/>
      <c r="C311" s="34" t="s">
        <v>502</v>
      </c>
      <c r="D311" s="65" t="s">
        <v>197</v>
      </c>
      <c r="E311" s="65" t="s">
        <v>199</v>
      </c>
      <c r="F311" s="70">
        <v>32324</v>
      </c>
      <c r="G311" s="94">
        <f ca="1">DATEDIF(Table1[[#This Row],[Date of birth]],TODAY(),"Y")</f>
        <v>34</v>
      </c>
      <c r="H311" s="94" t="str">
        <f t="shared" ca="1" si="35"/>
        <v>19-35</v>
      </c>
      <c r="I311" s="68">
        <v>200000</v>
      </c>
    </row>
    <row r="312" spans="1:9" x14ac:dyDescent="0.35">
      <c r="A312" s="82">
        <f>+A311+1</f>
        <v>311</v>
      </c>
      <c r="B312" s="46">
        <v>3116</v>
      </c>
      <c r="C312" s="34" t="s">
        <v>503</v>
      </c>
      <c r="D312" s="65" t="s">
        <v>194</v>
      </c>
      <c r="E312" s="65" t="s">
        <v>195</v>
      </c>
      <c r="F312" s="70">
        <v>33232</v>
      </c>
      <c r="G312" s="94">
        <f ca="1">DATEDIF(Table1[[#This Row],[Date of birth]],TODAY(),"Y")</f>
        <v>32</v>
      </c>
      <c r="H312" s="94" t="str">
        <f t="shared" ca="1" si="35"/>
        <v>19-35</v>
      </c>
      <c r="I312" s="68">
        <v>200000</v>
      </c>
    </row>
    <row r="313" spans="1:9" x14ac:dyDescent="0.35">
      <c r="A313" s="82">
        <f t="shared" si="36"/>
        <v>312</v>
      </c>
      <c r="B313" s="46"/>
      <c r="C313" s="34" t="s">
        <v>504</v>
      </c>
      <c r="D313" s="65" t="s">
        <v>194</v>
      </c>
      <c r="E313" s="65" t="s">
        <v>171</v>
      </c>
      <c r="F313" s="70">
        <v>44229</v>
      </c>
      <c r="G313" s="94">
        <f ca="1">DATEDIF(Table1[[#This Row],[Date of birth]],TODAY(),"Y")</f>
        <v>2</v>
      </c>
      <c r="H313" s="94" t="str">
        <f t="shared" ca="1" si="35"/>
        <v>0-18</v>
      </c>
      <c r="I313" s="68">
        <v>200000</v>
      </c>
    </row>
    <row r="314" spans="1:9" x14ac:dyDescent="0.35">
      <c r="A314" s="82">
        <f t="shared" si="36"/>
        <v>313</v>
      </c>
      <c r="B314" s="46"/>
      <c r="C314" s="34" t="s">
        <v>505</v>
      </c>
      <c r="D314" s="65" t="s">
        <v>197</v>
      </c>
      <c r="E314" s="65" t="s">
        <v>199</v>
      </c>
      <c r="F314" s="70">
        <v>35692</v>
      </c>
      <c r="G314" s="94">
        <f ca="1">DATEDIF(Table1[[#This Row],[Date of birth]],TODAY(),"Y")</f>
        <v>25</v>
      </c>
      <c r="H314" s="94" t="str">
        <f t="shared" ca="1" si="35"/>
        <v>19-35</v>
      </c>
      <c r="I314" s="68">
        <v>200000</v>
      </c>
    </row>
    <row r="315" spans="1:9" x14ac:dyDescent="0.35">
      <c r="A315" s="82">
        <f>+A314+1</f>
        <v>314</v>
      </c>
      <c r="B315" s="46">
        <v>3121</v>
      </c>
      <c r="C315" s="34" t="s">
        <v>506</v>
      </c>
      <c r="D315" s="65" t="s">
        <v>194</v>
      </c>
      <c r="E315" s="65" t="s">
        <v>195</v>
      </c>
      <c r="F315" s="70">
        <v>30396</v>
      </c>
      <c r="G315" s="94">
        <f ca="1">DATEDIF(Table1[[#This Row],[Date of birth]],TODAY(),"Y")</f>
        <v>40</v>
      </c>
      <c r="H315" s="94" t="str">
        <f t="shared" ca="1" si="35"/>
        <v>36-45</v>
      </c>
      <c r="I315" s="68">
        <v>200000</v>
      </c>
    </row>
    <row r="316" spans="1:9" x14ac:dyDescent="0.35">
      <c r="A316" s="82">
        <f t="shared" si="36"/>
        <v>315</v>
      </c>
      <c r="B316" s="46"/>
      <c r="C316" s="34" t="s">
        <v>507</v>
      </c>
      <c r="D316" s="65" t="s">
        <v>197</v>
      </c>
      <c r="E316" s="65" t="s">
        <v>199</v>
      </c>
      <c r="F316" s="70">
        <v>31936</v>
      </c>
      <c r="G316" s="94">
        <f ca="1">DATEDIF(Table1[[#This Row],[Date of birth]],TODAY(),"Y")</f>
        <v>35</v>
      </c>
      <c r="H316" s="94" t="str">
        <f t="shared" ca="1" si="35"/>
        <v>19-35</v>
      </c>
      <c r="I316" s="68">
        <v>200000</v>
      </c>
    </row>
    <row r="317" spans="1:9" x14ac:dyDescent="0.35">
      <c r="A317" s="82">
        <f>+A316+1</f>
        <v>316</v>
      </c>
      <c r="B317" s="46">
        <v>3963</v>
      </c>
      <c r="C317" s="34" t="s">
        <v>508</v>
      </c>
      <c r="D317" s="65" t="s">
        <v>194</v>
      </c>
      <c r="E317" s="65" t="s">
        <v>195</v>
      </c>
      <c r="F317" s="70">
        <v>36310</v>
      </c>
      <c r="G317" s="94">
        <f ca="1">DATEDIF(Table1[[#This Row],[Date of birth]],TODAY(),"Y")</f>
        <v>23</v>
      </c>
      <c r="H317" s="94" t="str">
        <f t="shared" ca="1" si="35"/>
        <v>19-35</v>
      </c>
      <c r="I317" s="68">
        <v>200000</v>
      </c>
    </row>
    <row r="318" spans="1:9" x14ac:dyDescent="0.35">
      <c r="A318" s="82">
        <f>+A317+1</f>
        <v>317</v>
      </c>
      <c r="B318" s="46">
        <v>4033</v>
      </c>
      <c r="C318" s="34" t="s">
        <v>509</v>
      </c>
      <c r="D318" s="65" t="s">
        <v>194</v>
      </c>
      <c r="E318" s="65" t="s">
        <v>195</v>
      </c>
      <c r="F318" s="70">
        <v>35508</v>
      </c>
      <c r="G318" s="94">
        <f ca="1">DATEDIF(Table1[[#This Row],[Date of birth]],TODAY(),"Y")</f>
        <v>26</v>
      </c>
      <c r="H318" s="94" t="str">
        <f t="shared" ca="1" si="35"/>
        <v>19-35</v>
      </c>
      <c r="I318" s="68">
        <v>200000</v>
      </c>
    </row>
    <row r="319" spans="1:9" x14ac:dyDescent="0.35">
      <c r="A319" s="82">
        <f>+A318+1</f>
        <v>318</v>
      </c>
      <c r="B319" s="46">
        <v>4043</v>
      </c>
      <c r="C319" s="34" t="s">
        <v>510</v>
      </c>
      <c r="D319" s="65" t="s">
        <v>194</v>
      </c>
      <c r="E319" s="65" t="s">
        <v>195</v>
      </c>
      <c r="F319" s="70">
        <v>29713</v>
      </c>
      <c r="G319" s="94">
        <f ca="1">DATEDIF(Table1[[#This Row],[Date of birth]],TODAY(),"Y")</f>
        <v>42</v>
      </c>
      <c r="H319" s="94" t="str">
        <f t="shared" ca="1" si="35"/>
        <v>36-45</v>
      </c>
      <c r="I319" s="68">
        <v>200000</v>
      </c>
    </row>
    <row r="320" spans="1:9" x14ac:dyDescent="0.35">
      <c r="A320" s="82">
        <f t="shared" si="36"/>
        <v>319</v>
      </c>
      <c r="B320" s="46"/>
      <c r="C320" s="34" t="s">
        <v>511</v>
      </c>
      <c r="D320" s="65" t="s">
        <v>197</v>
      </c>
      <c r="E320" s="65" t="s">
        <v>199</v>
      </c>
      <c r="F320" s="70">
        <v>29987</v>
      </c>
      <c r="G320" s="94">
        <f ca="1">DATEDIF(Table1[[#This Row],[Date of birth]],TODAY(),"Y")</f>
        <v>41</v>
      </c>
      <c r="H320" s="94" t="str">
        <f t="shared" ca="1" si="35"/>
        <v>36-45</v>
      </c>
      <c r="I320" s="68">
        <v>200000</v>
      </c>
    </row>
    <row r="321" spans="1:9" x14ac:dyDescent="0.35">
      <c r="A321" s="82">
        <f t="shared" si="36"/>
        <v>320</v>
      </c>
      <c r="B321" s="46"/>
      <c r="C321" s="34" t="s">
        <v>512</v>
      </c>
      <c r="D321" s="65" t="s">
        <v>197</v>
      </c>
      <c r="E321" s="65" t="s">
        <v>171</v>
      </c>
      <c r="F321" s="70">
        <v>40766</v>
      </c>
      <c r="G321" s="94">
        <f ca="1">DATEDIF(Table1[[#This Row],[Date of birth]],TODAY(),"Y")</f>
        <v>11</v>
      </c>
      <c r="H321" s="94" t="str">
        <f t="shared" ca="1" si="35"/>
        <v>0-18</v>
      </c>
      <c r="I321" s="68">
        <v>200000</v>
      </c>
    </row>
    <row r="322" spans="1:9" x14ac:dyDescent="0.35">
      <c r="A322" s="82">
        <f t="shared" si="36"/>
        <v>321</v>
      </c>
      <c r="B322" s="46"/>
      <c r="C322" s="34" t="s">
        <v>513</v>
      </c>
      <c r="D322" s="65" t="s">
        <v>197</v>
      </c>
      <c r="E322" s="65" t="s">
        <v>171</v>
      </c>
      <c r="F322" s="70">
        <v>41671</v>
      </c>
      <c r="G322" s="94">
        <f ca="1">DATEDIF(Table1[[#This Row],[Date of birth]],TODAY(),"Y")</f>
        <v>9</v>
      </c>
      <c r="H322" s="94" t="str">
        <f t="shared" ca="1" si="35"/>
        <v>0-18</v>
      </c>
      <c r="I322" s="68">
        <v>200000</v>
      </c>
    </row>
    <row r="323" spans="1:9" x14ac:dyDescent="0.35">
      <c r="A323" s="82">
        <f>+A322+1</f>
        <v>322</v>
      </c>
      <c r="B323" s="46">
        <v>4058</v>
      </c>
      <c r="C323" s="34" t="s">
        <v>514</v>
      </c>
      <c r="D323" s="65" t="s">
        <v>194</v>
      </c>
      <c r="E323" s="65" t="s">
        <v>195</v>
      </c>
      <c r="F323" s="70">
        <v>33403</v>
      </c>
      <c r="G323" s="94">
        <f ca="1">DATEDIF(Table1[[#This Row],[Date of birth]],TODAY(),"Y")</f>
        <v>31</v>
      </c>
      <c r="H323" s="94" t="str">
        <f t="shared" ref="H323:H386" ca="1" si="37">IF(AND(G323&gt;=0,G323&lt;=18),"0-18",IF(AND(G323&gt;18,G323&lt;=35),"19-35",IF(AND(G323&gt;35,G323&lt;=45),"36-45",IF(AND(G323&gt;45,G323&lt;=55),"46-55",IF(AND(G323&gt;55,G323&lt;=65),"56-65",IF(AND(G323&gt;65,G323&lt;=75),"66-75",IF(AND(G323&gt;75),"Above 75",FALSE)))))))</f>
        <v>19-35</v>
      </c>
      <c r="I323" s="68">
        <v>200000</v>
      </c>
    </row>
    <row r="324" spans="1:9" x14ac:dyDescent="0.35">
      <c r="A324" s="82">
        <f t="shared" si="36"/>
        <v>323</v>
      </c>
      <c r="B324" s="46"/>
      <c r="C324" s="34" t="s">
        <v>515</v>
      </c>
      <c r="D324" s="65" t="s">
        <v>197</v>
      </c>
      <c r="E324" s="65" t="s">
        <v>199</v>
      </c>
      <c r="F324" s="70">
        <v>36348</v>
      </c>
      <c r="G324" s="94">
        <f ca="1">DATEDIF(Table1[[#This Row],[Date of birth]],TODAY(),"Y")</f>
        <v>23</v>
      </c>
      <c r="H324" s="94" t="str">
        <f t="shared" ca="1" si="37"/>
        <v>19-35</v>
      </c>
      <c r="I324" s="68">
        <v>200000</v>
      </c>
    </row>
    <row r="325" spans="1:9" x14ac:dyDescent="0.35">
      <c r="A325" s="82">
        <f>+A324+1</f>
        <v>324</v>
      </c>
      <c r="B325" s="46">
        <v>4068</v>
      </c>
      <c r="C325" s="34" t="s">
        <v>516</v>
      </c>
      <c r="D325" s="65" t="s">
        <v>194</v>
      </c>
      <c r="E325" s="65" t="s">
        <v>195</v>
      </c>
      <c r="F325" s="70">
        <v>34492</v>
      </c>
      <c r="G325" s="94">
        <f ca="1">DATEDIF(Table1[[#This Row],[Date of birth]],TODAY(),"Y")</f>
        <v>28</v>
      </c>
      <c r="H325" s="94" t="str">
        <f t="shared" ca="1" si="37"/>
        <v>19-35</v>
      </c>
      <c r="I325" s="68">
        <v>200000</v>
      </c>
    </row>
    <row r="326" spans="1:9" x14ac:dyDescent="0.35">
      <c r="A326" s="82">
        <f>+A325+1</f>
        <v>325</v>
      </c>
      <c r="B326" s="46">
        <v>4077</v>
      </c>
      <c r="C326" s="34" t="s">
        <v>517</v>
      </c>
      <c r="D326" s="65" t="s">
        <v>194</v>
      </c>
      <c r="E326" s="65" t="s">
        <v>195</v>
      </c>
      <c r="F326" s="70">
        <v>33156</v>
      </c>
      <c r="G326" s="94">
        <f ca="1">DATEDIF(Table1[[#This Row],[Date of birth]],TODAY(),"Y")</f>
        <v>32</v>
      </c>
      <c r="H326" s="94" t="str">
        <f t="shared" ca="1" si="37"/>
        <v>19-35</v>
      </c>
      <c r="I326" s="68">
        <v>200000</v>
      </c>
    </row>
    <row r="327" spans="1:9" x14ac:dyDescent="0.35">
      <c r="A327" s="82">
        <f>+A326+1</f>
        <v>326</v>
      </c>
      <c r="B327" s="46">
        <v>4078</v>
      </c>
      <c r="C327" s="34" t="s">
        <v>518</v>
      </c>
      <c r="D327" s="65" t="s">
        <v>194</v>
      </c>
      <c r="E327" s="65" t="s">
        <v>195</v>
      </c>
      <c r="F327" s="70">
        <v>30103</v>
      </c>
      <c r="G327" s="94">
        <f ca="1">DATEDIF(Table1[[#This Row],[Date of birth]],TODAY(),"Y")</f>
        <v>40</v>
      </c>
      <c r="H327" s="94" t="str">
        <f t="shared" ca="1" si="37"/>
        <v>36-45</v>
      </c>
      <c r="I327" s="68">
        <v>200000</v>
      </c>
    </row>
    <row r="328" spans="1:9" x14ac:dyDescent="0.35">
      <c r="A328" s="82">
        <f t="shared" si="36"/>
        <v>327</v>
      </c>
      <c r="B328" s="46"/>
      <c r="C328" s="34" t="s">
        <v>519</v>
      </c>
      <c r="D328" s="65" t="s">
        <v>197</v>
      </c>
      <c r="E328" s="65" t="s">
        <v>199</v>
      </c>
      <c r="F328" s="70">
        <v>31898</v>
      </c>
      <c r="G328" s="94">
        <f ca="1">DATEDIF(Table1[[#This Row],[Date of birth]],TODAY(),"Y")</f>
        <v>36</v>
      </c>
      <c r="H328" s="94" t="str">
        <f t="shared" ca="1" si="37"/>
        <v>36-45</v>
      </c>
      <c r="I328" s="68">
        <v>200000</v>
      </c>
    </row>
    <row r="329" spans="1:9" x14ac:dyDescent="0.35">
      <c r="A329" s="82">
        <f t="shared" si="36"/>
        <v>328</v>
      </c>
      <c r="B329" s="46"/>
      <c r="C329" s="34" t="s">
        <v>520</v>
      </c>
      <c r="D329" s="65" t="s">
        <v>194</v>
      </c>
      <c r="E329" s="65" t="s">
        <v>171</v>
      </c>
      <c r="F329" s="70">
        <v>39735</v>
      </c>
      <c r="G329" s="94">
        <f ca="1">DATEDIF(Table1[[#This Row],[Date of birth]],TODAY(),"Y")</f>
        <v>14</v>
      </c>
      <c r="H329" s="94" t="str">
        <f t="shared" ca="1" si="37"/>
        <v>0-18</v>
      </c>
      <c r="I329" s="68">
        <v>200000</v>
      </c>
    </row>
    <row r="330" spans="1:9" x14ac:dyDescent="0.35">
      <c r="A330" s="82">
        <f t="shared" si="36"/>
        <v>329</v>
      </c>
      <c r="B330" s="46"/>
      <c r="C330" s="34" t="s">
        <v>521</v>
      </c>
      <c r="D330" s="65" t="s">
        <v>197</v>
      </c>
      <c r="E330" s="65" t="s">
        <v>171</v>
      </c>
      <c r="F330" s="70">
        <v>40610</v>
      </c>
      <c r="G330" s="94">
        <f ca="1">DATEDIF(Table1[[#This Row],[Date of birth]],TODAY(),"Y")</f>
        <v>12</v>
      </c>
      <c r="H330" s="94" t="str">
        <f t="shared" ca="1" si="37"/>
        <v>0-18</v>
      </c>
      <c r="I330" s="68">
        <v>200000</v>
      </c>
    </row>
    <row r="331" spans="1:9" x14ac:dyDescent="0.35">
      <c r="A331" s="82">
        <f>+A330+1</f>
        <v>330</v>
      </c>
      <c r="B331" s="46">
        <v>4083</v>
      </c>
      <c r="C331" s="34" t="s">
        <v>522</v>
      </c>
      <c r="D331" s="65" t="s">
        <v>194</v>
      </c>
      <c r="E331" s="65" t="s">
        <v>195</v>
      </c>
      <c r="F331" s="70">
        <v>35405</v>
      </c>
      <c r="G331" s="94">
        <f ca="1">DATEDIF(Table1[[#This Row],[Date of birth]],TODAY(),"Y")</f>
        <v>26</v>
      </c>
      <c r="H331" s="94" t="str">
        <f t="shared" ca="1" si="37"/>
        <v>19-35</v>
      </c>
      <c r="I331" s="68">
        <v>200000</v>
      </c>
    </row>
    <row r="332" spans="1:9" x14ac:dyDescent="0.35">
      <c r="A332" s="82">
        <f>+A331+1</f>
        <v>331</v>
      </c>
      <c r="B332" s="46">
        <v>4085</v>
      </c>
      <c r="C332" s="34" t="s">
        <v>523</v>
      </c>
      <c r="D332" s="65" t="s">
        <v>194</v>
      </c>
      <c r="E332" s="65" t="s">
        <v>195</v>
      </c>
      <c r="F332" s="70">
        <v>33891</v>
      </c>
      <c r="G332" s="94">
        <f ca="1">DATEDIF(Table1[[#This Row],[Date of birth]],TODAY(),"Y")</f>
        <v>30</v>
      </c>
      <c r="H332" s="94" t="str">
        <f t="shared" ca="1" si="37"/>
        <v>19-35</v>
      </c>
      <c r="I332" s="68">
        <v>200000</v>
      </c>
    </row>
    <row r="333" spans="1:9" x14ac:dyDescent="0.35">
      <c r="A333" s="82">
        <f t="shared" si="36"/>
        <v>332</v>
      </c>
      <c r="B333" s="46"/>
      <c r="C333" s="34" t="s">
        <v>524</v>
      </c>
      <c r="D333" s="65" t="s">
        <v>197</v>
      </c>
      <c r="E333" s="65" t="s">
        <v>199</v>
      </c>
      <c r="F333" s="70">
        <v>35488</v>
      </c>
      <c r="G333" s="94">
        <f ca="1">DATEDIF(Table1[[#This Row],[Date of birth]],TODAY(),"Y")</f>
        <v>26</v>
      </c>
      <c r="H333" s="94" t="str">
        <f t="shared" ca="1" si="37"/>
        <v>19-35</v>
      </c>
      <c r="I333" s="68">
        <v>200000</v>
      </c>
    </row>
    <row r="334" spans="1:9" x14ac:dyDescent="0.35">
      <c r="A334" s="82">
        <f>+A333+1</f>
        <v>333</v>
      </c>
      <c r="B334" s="46">
        <v>4088</v>
      </c>
      <c r="C334" s="34" t="s">
        <v>525</v>
      </c>
      <c r="D334" s="65" t="s">
        <v>194</v>
      </c>
      <c r="E334" s="65" t="s">
        <v>195</v>
      </c>
      <c r="F334" s="70">
        <v>26073</v>
      </c>
      <c r="G334" s="94">
        <f ca="1">DATEDIF(Table1[[#This Row],[Date of birth]],TODAY(),"Y")</f>
        <v>51</v>
      </c>
      <c r="H334" s="94" t="str">
        <f t="shared" ca="1" si="37"/>
        <v>46-55</v>
      </c>
      <c r="I334" s="68">
        <v>200000</v>
      </c>
    </row>
    <row r="335" spans="1:9" x14ac:dyDescent="0.35">
      <c r="A335" s="82">
        <f t="shared" si="36"/>
        <v>334</v>
      </c>
      <c r="B335" s="46"/>
      <c r="C335" s="34" t="s">
        <v>526</v>
      </c>
      <c r="D335" s="65" t="s">
        <v>197</v>
      </c>
      <c r="E335" s="65" t="s">
        <v>199</v>
      </c>
      <c r="F335" s="70">
        <v>29662</v>
      </c>
      <c r="G335" s="94">
        <f ca="1">DATEDIF(Table1[[#This Row],[Date of birth]],TODAY(),"Y")</f>
        <v>42</v>
      </c>
      <c r="H335" s="94" t="str">
        <f t="shared" ca="1" si="37"/>
        <v>36-45</v>
      </c>
      <c r="I335" s="68">
        <v>200000</v>
      </c>
    </row>
    <row r="336" spans="1:9" x14ac:dyDescent="0.35">
      <c r="A336" s="82">
        <f t="shared" si="36"/>
        <v>335</v>
      </c>
      <c r="B336" s="46"/>
      <c r="C336" s="34" t="s">
        <v>527</v>
      </c>
      <c r="D336" s="65" t="s">
        <v>194</v>
      </c>
      <c r="E336" s="65" t="s">
        <v>171</v>
      </c>
      <c r="F336" s="70">
        <v>38750</v>
      </c>
      <c r="G336" s="94">
        <f ca="1">DATEDIF(Table1[[#This Row],[Date of birth]],TODAY(),"Y")</f>
        <v>17</v>
      </c>
      <c r="H336" s="94" t="str">
        <f t="shared" ca="1" si="37"/>
        <v>0-18</v>
      </c>
      <c r="I336" s="68">
        <v>200000</v>
      </c>
    </row>
    <row r="337" spans="1:9" x14ac:dyDescent="0.35">
      <c r="A337" s="82">
        <f t="shared" si="36"/>
        <v>336</v>
      </c>
      <c r="B337" s="46"/>
      <c r="C337" s="34" t="s">
        <v>528</v>
      </c>
      <c r="D337" s="65" t="s">
        <v>197</v>
      </c>
      <c r="E337" s="65" t="s">
        <v>171</v>
      </c>
      <c r="F337" s="70">
        <v>39417</v>
      </c>
      <c r="G337" s="94">
        <f ca="1">DATEDIF(Table1[[#This Row],[Date of birth]],TODAY(),"Y")</f>
        <v>15</v>
      </c>
      <c r="H337" s="94" t="str">
        <f t="shared" ca="1" si="37"/>
        <v>0-18</v>
      </c>
      <c r="I337" s="68">
        <v>200000</v>
      </c>
    </row>
    <row r="338" spans="1:9" x14ac:dyDescent="0.35">
      <c r="A338" s="82">
        <f>+A337+1</f>
        <v>337</v>
      </c>
      <c r="B338" s="46">
        <v>3374</v>
      </c>
      <c r="C338" s="34" t="s">
        <v>529</v>
      </c>
      <c r="D338" s="65" t="s">
        <v>194</v>
      </c>
      <c r="E338" s="65" t="s">
        <v>195</v>
      </c>
      <c r="F338" s="70">
        <v>29930</v>
      </c>
      <c r="G338" s="94">
        <f ca="1">DATEDIF(Table1[[#This Row],[Date of birth]],TODAY(),"Y")</f>
        <v>41</v>
      </c>
      <c r="H338" s="94" t="str">
        <f t="shared" ca="1" si="37"/>
        <v>36-45</v>
      </c>
      <c r="I338" s="68">
        <v>200000</v>
      </c>
    </row>
    <row r="339" spans="1:9" x14ac:dyDescent="0.35">
      <c r="A339" s="82">
        <f t="shared" si="36"/>
        <v>338</v>
      </c>
      <c r="B339" s="46"/>
      <c r="C339" s="34" t="s">
        <v>373</v>
      </c>
      <c r="D339" s="65" t="s">
        <v>197</v>
      </c>
      <c r="E339" s="65" t="s">
        <v>199</v>
      </c>
      <c r="F339" s="70">
        <v>32630</v>
      </c>
      <c r="G339" s="94">
        <f ca="1">DATEDIF(Table1[[#This Row],[Date of birth]],TODAY(),"Y")</f>
        <v>34</v>
      </c>
      <c r="H339" s="94" t="str">
        <f t="shared" ca="1" si="37"/>
        <v>19-35</v>
      </c>
      <c r="I339" s="68">
        <v>200000</v>
      </c>
    </row>
    <row r="340" spans="1:9" x14ac:dyDescent="0.35">
      <c r="A340" s="82">
        <f t="shared" si="36"/>
        <v>339</v>
      </c>
      <c r="B340" s="46"/>
      <c r="C340" s="34" t="s">
        <v>530</v>
      </c>
      <c r="D340" s="65" t="s">
        <v>194</v>
      </c>
      <c r="E340" s="65" t="s">
        <v>171</v>
      </c>
      <c r="F340" s="70">
        <v>36648</v>
      </c>
      <c r="G340" s="94">
        <f ca="1">DATEDIF(Table1[[#This Row],[Date of birth]],TODAY(),"Y")</f>
        <v>23</v>
      </c>
      <c r="H340" s="94" t="str">
        <f t="shared" ca="1" si="37"/>
        <v>19-35</v>
      </c>
      <c r="I340" s="68">
        <v>200000</v>
      </c>
    </row>
    <row r="341" spans="1:9" x14ac:dyDescent="0.35">
      <c r="A341" s="82">
        <f t="shared" si="36"/>
        <v>340</v>
      </c>
      <c r="B341" s="46"/>
      <c r="C341" s="34" t="s">
        <v>531</v>
      </c>
      <c r="D341" s="65" t="s">
        <v>194</v>
      </c>
      <c r="E341" s="65" t="s">
        <v>171</v>
      </c>
      <c r="F341" s="70">
        <v>44791</v>
      </c>
      <c r="G341" s="94">
        <f ca="1">DATEDIF(Table1[[#This Row],[Date of birth]],TODAY(),"Y")</f>
        <v>0</v>
      </c>
      <c r="H341" s="94" t="str">
        <f t="shared" ca="1" si="37"/>
        <v>0-18</v>
      </c>
      <c r="I341" s="68">
        <v>200000</v>
      </c>
    </row>
    <row r="342" spans="1:9" x14ac:dyDescent="0.35">
      <c r="A342" s="82">
        <f>+A341+1</f>
        <v>341</v>
      </c>
      <c r="B342" s="46">
        <v>3890</v>
      </c>
      <c r="C342" s="34" t="s">
        <v>532</v>
      </c>
      <c r="D342" s="65" t="s">
        <v>194</v>
      </c>
      <c r="E342" s="65" t="s">
        <v>195</v>
      </c>
      <c r="F342" s="70">
        <v>33074</v>
      </c>
      <c r="G342" s="94">
        <f ca="1">DATEDIF(Table1[[#This Row],[Date of birth]],TODAY(),"Y")</f>
        <v>32</v>
      </c>
      <c r="H342" s="94" t="str">
        <f t="shared" ca="1" si="37"/>
        <v>19-35</v>
      </c>
      <c r="I342" s="68">
        <v>200000</v>
      </c>
    </row>
    <row r="343" spans="1:9" x14ac:dyDescent="0.35">
      <c r="A343" s="82">
        <f t="shared" si="36"/>
        <v>342</v>
      </c>
      <c r="B343" s="46"/>
      <c r="C343" s="34" t="s">
        <v>533</v>
      </c>
      <c r="D343" s="65" t="s">
        <v>197</v>
      </c>
      <c r="E343" s="65" t="s">
        <v>199</v>
      </c>
      <c r="F343" s="70">
        <v>33429</v>
      </c>
      <c r="G343" s="94">
        <f ca="1">DATEDIF(Table1[[#This Row],[Date of birth]],TODAY(),"Y")</f>
        <v>31</v>
      </c>
      <c r="H343" s="94" t="str">
        <f t="shared" ca="1" si="37"/>
        <v>19-35</v>
      </c>
      <c r="I343" s="68">
        <v>200000</v>
      </c>
    </row>
    <row r="344" spans="1:9" x14ac:dyDescent="0.35">
      <c r="A344" s="82">
        <f>+A343+1</f>
        <v>343</v>
      </c>
      <c r="B344" s="46">
        <v>3717</v>
      </c>
      <c r="C344" s="34" t="s">
        <v>534</v>
      </c>
      <c r="D344" s="65" t="s">
        <v>194</v>
      </c>
      <c r="E344" s="65" t="s">
        <v>195</v>
      </c>
      <c r="F344" s="70">
        <v>35601</v>
      </c>
      <c r="G344" s="94">
        <f ca="1">DATEDIF(Table1[[#This Row],[Date of birth]],TODAY(),"Y")</f>
        <v>25</v>
      </c>
      <c r="H344" s="94" t="str">
        <f t="shared" ca="1" si="37"/>
        <v>19-35</v>
      </c>
      <c r="I344" s="68">
        <v>200000</v>
      </c>
    </row>
    <row r="345" spans="1:9" x14ac:dyDescent="0.35">
      <c r="A345" s="82">
        <f>+A344+1</f>
        <v>344</v>
      </c>
      <c r="B345" s="46">
        <v>3294</v>
      </c>
      <c r="C345" s="34" t="s">
        <v>535</v>
      </c>
      <c r="D345" s="65" t="s">
        <v>194</v>
      </c>
      <c r="E345" s="65" t="s">
        <v>195</v>
      </c>
      <c r="F345" s="70">
        <v>33637</v>
      </c>
      <c r="G345" s="94">
        <f ca="1">DATEDIF(Table1[[#This Row],[Date of birth]],TODAY(),"Y")</f>
        <v>31</v>
      </c>
      <c r="H345" s="94" t="str">
        <f t="shared" ca="1" si="37"/>
        <v>19-35</v>
      </c>
      <c r="I345" s="68">
        <v>200000</v>
      </c>
    </row>
    <row r="346" spans="1:9" x14ac:dyDescent="0.35">
      <c r="A346" s="82">
        <f t="shared" ref="A346:A387" si="38">+A345+1</f>
        <v>345</v>
      </c>
      <c r="B346" s="46"/>
      <c r="C346" s="34" t="s">
        <v>536</v>
      </c>
      <c r="D346" s="65" t="s">
        <v>197</v>
      </c>
      <c r="E346" s="65" t="s">
        <v>199</v>
      </c>
      <c r="F346" s="70">
        <v>34431</v>
      </c>
      <c r="G346" s="94">
        <f ca="1">DATEDIF(Table1[[#This Row],[Date of birth]],TODAY(),"Y")</f>
        <v>29</v>
      </c>
      <c r="H346" s="94" t="str">
        <f t="shared" ca="1" si="37"/>
        <v>19-35</v>
      </c>
      <c r="I346" s="68">
        <v>200000</v>
      </c>
    </row>
    <row r="347" spans="1:9" x14ac:dyDescent="0.35">
      <c r="A347" s="82">
        <f t="shared" si="38"/>
        <v>346</v>
      </c>
      <c r="B347" s="46"/>
      <c r="C347" s="34" t="s">
        <v>537</v>
      </c>
      <c r="D347" s="65" t="s">
        <v>194</v>
      </c>
      <c r="E347" s="65" t="s">
        <v>171</v>
      </c>
      <c r="F347" s="70">
        <v>41128</v>
      </c>
      <c r="G347" s="94">
        <f ca="1">DATEDIF(Table1[[#This Row],[Date of birth]],TODAY(),"Y")</f>
        <v>10</v>
      </c>
      <c r="H347" s="94" t="str">
        <f t="shared" ca="1" si="37"/>
        <v>0-18</v>
      </c>
      <c r="I347" s="68">
        <v>200000</v>
      </c>
    </row>
    <row r="348" spans="1:9" x14ac:dyDescent="0.35">
      <c r="A348" s="82">
        <f t="shared" si="38"/>
        <v>347</v>
      </c>
      <c r="B348" s="46"/>
      <c r="C348" s="34" t="s">
        <v>538</v>
      </c>
      <c r="D348" s="65" t="s">
        <v>194</v>
      </c>
      <c r="E348" s="65" t="s">
        <v>171</v>
      </c>
      <c r="F348" s="70">
        <v>42197</v>
      </c>
      <c r="G348" s="94">
        <f ca="1">DATEDIF(Table1[[#This Row],[Date of birth]],TODAY(),"Y")</f>
        <v>7</v>
      </c>
      <c r="H348" s="94" t="str">
        <f t="shared" ca="1" si="37"/>
        <v>0-18</v>
      </c>
      <c r="I348" s="68">
        <v>200000</v>
      </c>
    </row>
    <row r="349" spans="1:9" x14ac:dyDescent="0.35">
      <c r="A349" s="82">
        <f>+A348+1</f>
        <v>348</v>
      </c>
      <c r="B349" s="46">
        <v>4093</v>
      </c>
      <c r="C349" s="34" t="s">
        <v>539</v>
      </c>
      <c r="D349" s="65" t="s">
        <v>194</v>
      </c>
      <c r="E349" s="65" t="s">
        <v>195</v>
      </c>
      <c r="F349" s="70">
        <v>35966</v>
      </c>
      <c r="G349" s="94">
        <f ca="1">DATEDIF(Table1[[#This Row],[Date of birth]],TODAY(),"Y")</f>
        <v>24</v>
      </c>
      <c r="H349" s="94" t="str">
        <f t="shared" ca="1" si="37"/>
        <v>19-35</v>
      </c>
      <c r="I349" s="68">
        <v>200000</v>
      </c>
    </row>
    <row r="350" spans="1:9" x14ac:dyDescent="0.35">
      <c r="A350" s="82">
        <f>+A349+1</f>
        <v>349</v>
      </c>
      <c r="B350" s="46">
        <v>4098</v>
      </c>
      <c r="C350" s="34" t="s">
        <v>540</v>
      </c>
      <c r="D350" s="65" t="s">
        <v>194</v>
      </c>
      <c r="E350" s="65" t="s">
        <v>195</v>
      </c>
      <c r="F350" s="70">
        <v>35966</v>
      </c>
      <c r="G350" s="94">
        <f ca="1">DATEDIF(Table1[[#This Row],[Date of birth]],TODAY(),"Y")</f>
        <v>24</v>
      </c>
      <c r="H350" s="94" t="str">
        <f t="shared" ca="1" si="37"/>
        <v>19-35</v>
      </c>
      <c r="I350" s="68">
        <v>200000</v>
      </c>
    </row>
    <row r="351" spans="1:9" x14ac:dyDescent="0.35">
      <c r="A351" s="82">
        <f>+A350+1</f>
        <v>350</v>
      </c>
      <c r="B351" s="46">
        <v>4123</v>
      </c>
      <c r="C351" s="34" t="s">
        <v>541</v>
      </c>
      <c r="D351" s="65" t="s">
        <v>194</v>
      </c>
      <c r="E351" s="65" t="s">
        <v>195</v>
      </c>
      <c r="F351" s="70">
        <v>33851</v>
      </c>
      <c r="G351" s="94">
        <f ca="1">DATEDIF(Table1[[#This Row],[Date of birth]],TODAY(),"Y")</f>
        <v>30</v>
      </c>
      <c r="H351" s="94" t="str">
        <f t="shared" ca="1" si="37"/>
        <v>19-35</v>
      </c>
      <c r="I351" s="68">
        <v>200000</v>
      </c>
    </row>
    <row r="352" spans="1:9" x14ac:dyDescent="0.35">
      <c r="A352" s="82">
        <f t="shared" si="38"/>
        <v>351</v>
      </c>
      <c r="B352" s="46"/>
      <c r="C352" s="34" t="s">
        <v>542</v>
      </c>
      <c r="D352" s="65" t="s">
        <v>197</v>
      </c>
      <c r="E352" s="65" t="s">
        <v>199</v>
      </c>
      <c r="F352" s="70">
        <v>36682</v>
      </c>
      <c r="G352" s="94">
        <f ca="1">DATEDIF(Table1[[#This Row],[Date of birth]],TODAY(),"Y")</f>
        <v>22</v>
      </c>
      <c r="H352" s="94" t="str">
        <f t="shared" ca="1" si="37"/>
        <v>19-35</v>
      </c>
      <c r="I352" s="68">
        <v>200000</v>
      </c>
    </row>
    <row r="353" spans="1:9" x14ac:dyDescent="0.35">
      <c r="A353" s="82">
        <f>+A352+1</f>
        <v>352</v>
      </c>
      <c r="B353" s="46">
        <v>4126</v>
      </c>
      <c r="C353" s="34" t="s">
        <v>543</v>
      </c>
      <c r="D353" s="65" t="s">
        <v>194</v>
      </c>
      <c r="E353" s="65" t="s">
        <v>195</v>
      </c>
      <c r="F353" s="70">
        <v>33396</v>
      </c>
      <c r="G353" s="94">
        <f ca="1">DATEDIF(Table1[[#This Row],[Date of birth]],TODAY(),"Y")</f>
        <v>31</v>
      </c>
      <c r="H353" s="94" t="str">
        <f t="shared" ca="1" si="37"/>
        <v>19-35</v>
      </c>
      <c r="I353" s="68">
        <v>200000</v>
      </c>
    </row>
    <row r="354" spans="1:9" x14ac:dyDescent="0.35">
      <c r="A354" s="82">
        <f t="shared" si="38"/>
        <v>353</v>
      </c>
      <c r="B354" s="46"/>
      <c r="C354" s="34" t="s">
        <v>544</v>
      </c>
      <c r="D354" s="65" t="s">
        <v>197</v>
      </c>
      <c r="E354" s="65" t="s">
        <v>199</v>
      </c>
      <c r="F354" s="70">
        <v>36463</v>
      </c>
      <c r="G354" s="94">
        <f ca="1">DATEDIF(Table1[[#This Row],[Date of birth]],TODAY(),"Y")</f>
        <v>23</v>
      </c>
      <c r="H354" s="94" t="str">
        <f t="shared" ca="1" si="37"/>
        <v>19-35</v>
      </c>
      <c r="I354" s="68">
        <v>200000</v>
      </c>
    </row>
    <row r="355" spans="1:9" x14ac:dyDescent="0.35">
      <c r="A355" s="82">
        <f t="shared" si="38"/>
        <v>354</v>
      </c>
      <c r="B355" s="46"/>
      <c r="C355" s="34" t="s">
        <v>545</v>
      </c>
      <c r="D355" s="65" t="s">
        <v>194</v>
      </c>
      <c r="E355" s="65" t="s">
        <v>171</v>
      </c>
      <c r="F355" s="70">
        <v>44717</v>
      </c>
      <c r="G355" s="94">
        <f ca="1">DATEDIF(Table1[[#This Row],[Date of birth]],TODAY(),"Y")</f>
        <v>0</v>
      </c>
      <c r="H355" s="94" t="str">
        <f t="shared" ca="1" si="37"/>
        <v>0-18</v>
      </c>
      <c r="I355" s="68">
        <v>200000</v>
      </c>
    </row>
    <row r="356" spans="1:9" x14ac:dyDescent="0.35">
      <c r="A356" s="82">
        <f>+A355+1</f>
        <v>355</v>
      </c>
      <c r="B356" s="46">
        <v>3288</v>
      </c>
      <c r="C356" s="34" t="s">
        <v>546</v>
      </c>
      <c r="D356" s="65" t="s">
        <v>197</v>
      </c>
      <c r="E356" s="65" t="s">
        <v>199</v>
      </c>
      <c r="F356" s="70">
        <v>35551</v>
      </c>
      <c r="G356" s="94">
        <f ca="1">DATEDIF(Table1[[#This Row],[Date of birth]],TODAY(),"Y")</f>
        <v>26</v>
      </c>
      <c r="H356" s="94" t="str">
        <f t="shared" ca="1" si="37"/>
        <v>19-35</v>
      </c>
      <c r="I356" s="68">
        <v>200000</v>
      </c>
    </row>
    <row r="357" spans="1:9" x14ac:dyDescent="0.35">
      <c r="A357" s="82">
        <f>+A356+1</f>
        <v>356</v>
      </c>
      <c r="B357" s="46">
        <v>4133</v>
      </c>
      <c r="C357" s="34" t="s">
        <v>547</v>
      </c>
      <c r="D357" s="65" t="s">
        <v>194</v>
      </c>
      <c r="E357" s="65" t="s">
        <v>195</v>
      </c>
      <c r="F357" s="70">
        <v>35869</v>
      </c>
      <c r="G357" s="94">
        <f ca="1">DATEDIF(Table1[[#This Row],[Date of birth]],TODAY(),"Y")</f>
        <v>25</v>
      </c>
      <c r="H357" s="94" t="str">
        <f t="shared" ca="1" si="37"/>
        <v>19-35</v>
      </c>
      <c r="I357" s="68">
        <v>200000</v>
      </c>
    </row>
    <row r="358" spans="1:9" x14ac:dyDescent="0.35">
      <c r="A358" s="82">
        <f>+A357+1</f>
        <v>357</v>
      </c>
      <c r="B358" s="46">
        <v>4146</v>
      </c>
      <c r="C358" s="34" t="s">
        <v>548</v>
      </c>
      <c r="D358" s="65" t="s">
        <v>194</v>
      </c>
      <c r="E358" s="65" t="s">
        <v>195</v>
      </c>
      <c r="F358" s="70">
        <v>26124</v>
      </c>
      <c r="G358" s="94">
        <f ca="1">DATEDIF(Table1[[#This Row],[Date of birth]],TODAY(),"Y")</f>
        <v>51</v>
      </c>
      <c r="H358" s="94" t="str">
        <f t="shared" ca="1" si="37"/>
        <v>46-55</v>
      </c>
      <c r="I358" s="68">
        <v>200000</v>
      </c>
    </row>
    <row r="359" spans="1:9" x14ac:dyDescent="0.35">
      <c r="A359" s="82">
        <f t="shared" si="38"/>
        <v>358</v>
      </c>
      <c r="B359" s="46"/>
      <c r="C359" s="34" t="s">
        <v>549</v>
      </c>
      <c r="D359" s="65" t="s">
        <v>197</v>
      </c>
      <c r="E359" s="65" t="s">
        <v>199</v>
      </c>
      <c r="F359" s="70">
        <v>28856</v>
      </c>
      <c r="G359" s="94">
        <f ca="1">DATEDIF(Table1[[#This Row],[Date of birth]],TODAY(),"Y")</f>
        <v>44</v>
      </c>
      <c r="H359" s="94" t="str">
        <f t="shared" ca="1" si="37"/>
        <v>36-45</v>
      </c>
      <c r="I359" s="68">
        <v>200000</v>
      </c>
    </row>
    <row r="360" spans="1:9" x14ac:dyDescent="0.35">
      <c r="A360" s="82">
        <f>+A359+1</f>
        <v>359</v>
      </c>
      <c r="B360" s="46">
        <v>4147</v>
      </c>
      <c r="C360" s="34" t="s">
        <v>550</v>
      </c>
      <c r="D360" s="65" t="s">
        <v>194</v>
      </c>
      <c r="E360" s="65" t="s">
        <v>195</v>
      </c>
      <c r="F360" s="70">
        <v>32706</v>
      </c>
      <c r="G360" s="94">
        <f ca="1">DATEDIF(Table1[[#This Row],[Date of birth]],TODAY(),"Y")</f>
        <v>33</v>
      </c>
      <c r="H360" s="94" t="str">
        <f t="shared" ca="1" si="37"/>
        <v>19-35</v>
      </c>
      <c r="I360" s="68">
        <v>200000</v>
      </c>
    </row>
    <row r="361" spans="1:9" x14ac:dyDescent="0.35">
      <c r="A361" s="82">
        <f t="shared" si="38"/>
        <v>360</v>
      </c>
      <c r="B361" s="46"/>
      <c r="C361" s="34" t="s">
        <v>551</v>
      </c>
      <c r="D361" s="65" t="s">
        <v>197</v>
      </c>
      <c r="E361" s="65" t="s">
        <v>199</v>
      </c>
      <c r="F361" s="70">
        <v>34772</v>
      </c>
      <c r="G361" s="94">
        <f ca="1">DATEDIF(Table1[[#This Row],[Date of birth]],TODAY(),"Y")</f>
        <v>28</v>
      </c>
      <c r="H361" s="94" t="str">
        <f t="shared" ca="1" si="37"/>
        <v>19-35</v>
      </c>
      <c r="I361" s="68">
        <v>200000</v>
      </c>
    </row>
    <row r="362" spans="1:9" x14ac:dyDescent="0.35">
      <c r="A362" s="82">
        <f t="shared" si="38"/>
        <v>361</v>
      </c>
      <c r="B362" s="46"/>
      <c r="C362" s="34" t="s">
        <v>552</v>
      </c>
      <c r="D362" s="65" t="s">
        <v>197</v>
      </c>
      <c r="E362" s="65" t="s">
        <v>171</v>
      </c>
      <c r="F362" s="70">
        <v>43129</v>
      </c>
      <c r="G362" s="94">
        <f ca="1">DATEDIF(Table1[[#This Row],[Date of birth]],TODAY(),"Y")</f>
        <v>5</v>
      </c>
      <c r="H362" s="94" t="str">
        <f t="shared" ca="1" si="37"/>
        <v>0-18</v>
      </c>
      <c r="I362" s="68">
        <v>200000</v>
      </c>
    </row>
    <row r="363" spans="1:9" x14ac:dyDescent="0.35">
      <c r="A363" s="82">
        <f>+A362+1</f>
        <v>362</v>
      </c>
      <c r="B363" s="46">
        <v>4149</v>
      </c>
      <c r="C363" s="34" t="s">
        <v>553</v>
      </c>
      <c r="D363" s="65" t="s">
        <v>194</v>
      </c>
      <c r="E363" s="65" t="s">
        <v>195</v>
      </c>
      <c r="F363" s="70">
        <v>28687</v>
      </c>
      <c r="G363" s="94">
        <f ca="1">DATEDIF(Table1[[#This Row],[Date of birth]],TODAY(),"Y")</f>
        <v>44</v>
      </c>
      <c r="H363" s="94" t="str">
        <f t="shared" ca="1" si="37"/>
        <v>36-45</v>
      </c>
      <c r="I363" s="68">
        <v>200000</v>
      </c>
    </row>
    <row r="364" spans="1:9" x14ac:dyDescent="0.35">
      <c r="A364" s="82">
        <f t="shared" si="38"/>
        <v>363</v>
      </c>
      <c r="B364" s="46"/>
      <c r="C364" s="34" t="s">
        <v>554</v>
      </c>
      <c r="D364" s="65" t="s">
        <v>197</v>
      </c>
      <c r="E364" s="65" t="s">
        <v>199</v>
      </c>
      <c r="F364" s="70">
        <v>31873</v>
      </c>
      <c r="G364" s="94">
        <f ca="1">DATEDIF(Table1[[#This Row],[Date of birth]],TODAY(),"Y")</f>
        <v>36</v>
      </c>
      <c r="H364" s="94" t="str">
        <f t="shared" ca="1" si="37"/>
        <v>36-45</v>
      </c>
      <c r="I364" s="68">
        <v>200000</v>
      </c>
    </row>
    <row r="365" spans="1:9" x14ac:dyDescent="0.35">
      <c r="A365" s="82">
        <f t="shared" si="38"/>
        <v>364</v>
      </c>
      <c r="B365" s="46"/>
      <c r="C365" s="34" t="s">
        <v>555</v>
      </c>
      <c r="D365" s="65" t="s">
        <v>194</v>
      </c>
      <c r="E365" s="65" t="s">
        <v>171</v>
      </c>
      <c r="F365" s="70">
        <v>40006</v>
      </c>
      <c r="G365" s="94">
        <f ca="1">DATEDIF(Table1[[#This Row],[Date of birth]],TODAY(),"Y")</f>
        <v>13</v>
      </c>
      <c r="H365" s="94" t="str">
        <f t="shared" ca="1" si="37"/>
        <v>0-18</v>
      </c>
      <c r="I365" s="68">
        <v>200000</v>
      </c>
    </row>
    <row r="366" spans="1:9" x14ac:dyDescent="0.35">
      <c r="A366" s="82">
        <f t="shared" si="38"/>
        <v>365</v>
      </c>
      <c r="B366" s="46"/>
      <c r="C366" s="34" t="s">
        <v>556</v>
      </c>
      <c r="D366" s="65" t="s">
        <v>197</v>
      </c>
      <c r="E366" s="65" t="s">
        <v>171</v>
      </c>
      <c r="F366" s="70">
        <v>41837</v>
      </c>
      <c r="G366" s="94">
        <f ca="1">DATEDIF(Table1[[#This Row],[Date of birth]],TODAY(),"Y")</f>
        <v>8</v>
      </c>
      <c r="H366" s="94" t="str">
        <f t="shared" ca="1" si="37"/>
        <v>0-18</v>
      </c>
      <c r="I366" s="68">
        <v>200000</v>
      </c>
    </row>
    <row r="367" spans="1:9" x14ac:dyDescent="0.35">
      <c r="A367" s="82">
        <f>+A366+1</f>
        <v>366</v>
      </c>
      <c r="B367" s="46">
        <v>4170</v>
      </c>
      <c r="C367" s="34" t="s">
        <v>557</v>
      </c>
      <c r="D367" s="65" t="s">
        <v>194</v>
      </c>
      <c r="E367" s="65" t="s">
        <v>195</v>
      </c>
      <c r="F367" s="70">
        <v>30139</v>
      </c>
      <c r="G367" s="94">
        <f ca="1">DATEDIF(Table1[[#This Row],[Date of birth]],TODAY(),"Y")</f>
        <v>40</v>
      </c>
      <c r="H367" s="94" t="str">
        <f t="shared" ca="1" si="37"/>
        <v>36-45</v>
      </c>
      <c r="I367" s="68">
        <v>200000</v>
      </c>
    </row>
    <row r="368" spans="1:9" x14ac:dyDescent="0.35">
      <c r="A368" s="82">
        <f t="shared" si="38"/>
        <v>367</v>
      </c>
      <c r="B368" s="46"/>
      <c r="C368" s="34" t="s">
        <v>558</v>
      </c>
      <c r="D368" s="65" t="s">
        <v>197</v>
      </c>
      <c r="E368" s="65" t="s">
        <v>199</v>
      </c>
      <c r="F368" s="70">
        <v>32152</v>
      </c>
      <c r="G368" s="94">
        <f ca="1">DATEDIF(Table1[[#This Row],[Date of birth]],TODAY(),"Y")</f>
        <v>35</v>
      </c>
      <c r="H368" s="94" t="str">
        <f t="shared" ca="1" si="37"/>
        <v>19-35</v>
      </c>
      <c r="I368" s="68">
        <v>200000</v>
      </c>
    </row>
    <row r="369" spans="1:9" x14ac:dyDescent="0.35">
      <c r="A369" s="82">
        <f t="shared" si="38"/>
        <v>368</v>
      </c>
      <c r="B369" s="46"/>
      <c r="C369" s="34" t="s">
        <v>559</v>
      </c>
      <c r="D369" s="65" t="s">
        <v>194</v>
      </c>
      <c r="E369" s="65" t="s">
        <v>171</v>
      </c>
      <c r="F369" s="70">
        <v>40439</v>
      </c>
      <c r="G369" s="94">
        <f ca="1">DATEDIF(Table1[[#This Row],[Date of birth]],TODAY(),"Y")</f>
        <v>12</v>
      </c>
      <c r="H369" s="94" t="str">
        <f t="shared" ca="1" si="37"/>
        <v>0-18</v>
      </c>
      <c r="I369" s="68">
        <v>200000</v>
      </c>
    </row>
    <row r="370" spans="1:9" x14ac:dyDescent="0.35">
      <c r="A370" s="82">
        <f t="shared" si="38"/>
        <v>369</v>
      </c>
      <c r="B370" s="46"/>
      <c r="C370" s="34" t="s">
        <v>560</v>
      </c>
      <c r="D370" s="65" t="s">
        <v>194</v>
      </c>
      <c r="E370" s="65" t="s">
        <v>171</v>
      </c>
      <c r="F370" s="70">
        <v>41641</v>
      </c>
      <c r="G370" s="94">
        <f ca="1">DATEDIF(Table1[[#This Row],[Date of birth]],TODAY(),"Y")</f>
        <v>9</v>
      </c>
      <c r="H370" s="94" t="str">
        <f t="shared" ca="1" si="37"/>
        <v>0-18</v>
      </c>
      <c r="I370" s="68">
        <v>200000</v>
      </c>
    </row>
    <row r="371" spans="1:9" x14ac:dyDescent="0.35">
      <c r="A371" s="82">
        <f>+A370+1</f>
        <v>370</v>
      </c>
      <c r="B371" s="46">
        <v>4173</v>
      </c>
      <c r="C371" s="34" t="s">
        <v>561</v>
      </c>
      <c r="D371" s="65" t="s">
        <v>194</v>
      </c>
      <c r="E371" s="65" t="s">
        <v>195</v>
      </c>
      <c r="F371" s="70">
        <v>28430</v>
      </c>
      <c r="G371" s="94">
        <f ca="1">DATEDIF(Table1[[#This Row],[Date of birth]],TODAY(),"Y")</f>
        <v>45</v>
      </c>
      <c r="H371" s="94" t="str">
        <f t="shared" ca="1" si="37"/>
        <v>36-45</v>
      </c>
      <c r="I371" s="68">
        <v>300000</v>
      </c>
    </row>
    <row r="372" spans="1:9" x14ac:dyDescent="0.35">
      <c r="A372" s="82">
        <f t="shared" si="38"/>
        <v>371</v>
      </c>
      <c r="B372" s="46"/>
      <c r="C372" s="34" t="s">
        <v>562</v>
      </c>
      <c r="D372" s="65" t="s">
        <v>197</v>
      </c>
      <c r="E372" s="65" t="s">
        <v>199</v>
      </c>
      <c r="F372" s="70">
        <v>30148</v>
      </c>
      <c r="G372" s="94">
        <f ca="1">DATEDIF(Table1[[#This Row],[Date of birth]],TODAY(),"Y")</f>
        <v>40</v>
      </c>
      <c r="H372" s="94" t="str">
        <f t="shared" ca="1" si="37"/>
        <v>36-45</v>
      </c>
      <c r="I372" s="68">
        <v>300000</v>
      </c>
    </row>
    <row r="373" spans="1:9" x14ac:dyDescent="0.35">
      <c r="A373" s="82">
        <f t="shared" si="38"/>
        <v>372</v>
      </c>
      <c r="B373" s="46"/>
      <c r="C373" s="34" t="s">
        <v>563</v>
      </c>
      <c r="D373" s="65" t="s">
        <v>194</v>
      </c>
      <c r="E373" s="65" t="s">
        <v>171</v>
      </c>
      <c r="F373" s="70">
        <v>39311</v>
      </c>
      <c r="G373" s="94">
        <f ca="1">DATEDIF(Table1[[#This Row],[Date of birth]],TODAY(),"Y")</f>
        <v>15</v>
      </c>
      <c r="H373" s="94" t="str">
        <f t="shared" ca="1" si="37"/>
        <v>0-18</v>
      </c>
      <c r="I373" s="68">
        <v>300000</v>
      </c>
    </row>
    <row r="374" spans="1:9" x14ac:dyDescent="0.35">
      <c r="A374" s="82">
        <f t="shared" si="38"/>
        <v>373</v>
      </c>
      <c r="B374" s="46"/>
      <c r="C374" s="34" t="s">
        <v>564</v>
      </c>
      <c r="D374" s="65" t="s">
        <v>197</v>
      </c>
      <c r="E374" s="65" t="s">
        <v>171</v>
      </c>
      <c r="F374" s="70">
        <v>41775</v>
      </c>
      <c r="G374" s="94">
        <f ca="1">DATEDIF(Table1[[#This Row],[Date of birth]],TODAY(),"Y")</f>
        <v>9</v>
      </c>
      <c r="H374" s="94" t="str">
        <f t="shared" ca="1" si="37"/>
        <v>0-18</v>
      </c>
      <c r="I374" s="68">
        <v>300000</v>
      </c>
    </row>
    <row r="375" spans="1:9" x14ac:dyDescent="0.35">
      <c r="A375" s="82">
        <f>+A374+1</f>
        <v>374</v>
      </c>
      <c r="B375" s="46">
        <v>3122</v>
      </c>
      <c r="C375" s="34" t="s">
        <v>565</v>
      </c>
      <c r="D375" s="65" t="s">
        <v>194</v>
      </c>
      <c r="E375" s="65" t="s">
        <v>195</v>
      </c>
      <c r="F375" s="70">
        <v>31980</v>
      </c>
      <c r="G375" s="94">
        <f ca="1">DATEDIF(Table1[[#This Row],[Date of birth]],TODAY(),"Y")</f>
        <v>35</v>
      </c>
      <c r="H375" s="94" t="str">
        <f t="shared" ca="1" si="37"/>
        <v>19-35</v>
      </c>
      <c r="I375" s="68">
        <v>200000</v>
      </c>
    </row>
    <row r="376" spans="1:9" x14ac:dyDescent="0.35">
      <c r="A376" s="82">
        <f>+A375+1</f>
        <v>375</v>
      </c>
      <c r="B376" s="46">
        <v>3437</v>
      </c>
      <c r="C376" s="34" t="s">
        <v>566</v>
      </c>
      <c r="D376" s="65" t="s">
        <v>194</v>
      </c>
      <c r="E376" s="65" t="s">
        <v>195</v>
      </c>
      <c r="F376" s="70">
        <v>34091</v>
      </c>
      <c r="G376" s="94">
        <f ca="1">DATEDIF(Table1[[#This Row],[Date of birth]],TODAY(),"Y")</f>
        <v>30</v>
      </c>
      <c r="H376" s="94" t="str">
        <f t="shared" ca="1" si="37"/>
        <v>19-35</v>
      </c>
      <c r="I376" s="68">
        <v>200000</v>
      </c>
    </row>
    <row r="377" spans="1:9" x14ac:dyDescent="0.35">
      <c r="A377" s="82">
        <f t="shared" si="38"/>
        <v>376</v>
      </c>
      <c r="B377" s="46"/>
      <c r="C377" s="34" t="s">
        <v>567</v>
      </c>
      <c r="D377" s="65" t="s">
        <v>197</v>
      </c>
      <c r="E377" s="65" t="s">
        <v>199</v>
      </c>
      <c r="F377" s="70">
        <v>35122</v>
      </c>
      <c r="G377" s="94">
        <f ca="1">DATEDIF(Table1[[#This Row],[Date of birth]],TODAY(),"Y")</f>
        <v>27</v>
      </c>
      <c r="H377" s="94" t="str">
        <f t="shared" ca="1" si="37"/>
        <v>19-35</v>
      </c>
      <c r="I377" s="68">
        <v>200000</v>
      </c>
    </row>
    <row r="378" spans="1:9" x14ac:dyDescent="0.35">
      <c r="A378" s="82">
        <f>+A377+1</f>
        <v>377</v>
      </c>
      <c r="B378" s="46">
        <v>3741</v>
      </c>
      <c r="C378" s="34" t="s">
        <v>568</v>
      </c>
      <c r="D378" s="65" t="s">
        <v>194</v>
      </c>
      <c r="E378" s="65" t="s">
        <v>195</v>
      </c>
      <c r="F378" s="70">
        <v>32817</v>
      </c>
      <c r="G378" s="94">
        <f ca="1">DATEDIF(Table1[[#This Row],[Date of birth]],TODAY(),"Y")</f>
        <v>33</v>
      </c>
      <c r="H378" s="94" t="str">
        <f t="shared" ca="1" si="37"/>
        <v>19-35</v>
      </c>
      <c r="I378" s="68">
        <v>200000</v>
      </c>
    </row>
    <row r="379" spans="1:9" x14ac:dyDescent="0.35">
      <c r="A379" s="82">
        <f t="shared" si="38"/>
        <v>378</v>
      </c>
      <c r="B379" s="46"/>
      <c r="C379" s="34" t="s">
        <v>569</v>
      </c>
      <c r="D379" s="65" t="s">
        <v>197</v>
      </c>
      <c r="E379" s="65" t="s">
        <v>199</v>
      </c>
      <c r="F379" s="70">
        <v>36533</v>
      </c>
      <c r="G379" s="94">
        <f ca="1">DATEDIF(Table1[[#This Row],[Date of birth]],TODAY(),"Y")</f>
        <v>23</v>
      </c>
      <c r="H379" s="94" t="str">
        <f t="shared" ca="1" si="37"/>
        <v>19-35</v>
      </c>
      <c r="I379" s="68">
        <v>200000</v>
      </c>
    </row>
    <row r="380" spans="1:9" x14ac:dyDescent="0.35">
      <c r="A380" s="82">
        <f>+A379+1</f>
        <v>379</v>
      </c>
      <c r="B380" s="46">
        <v>3922</v>
      </c>
      <c r="C380" s="34" t="s">
        <v>570</v>
      </c>
      <c r="D380" s="65" t="s">
        <v>194</v>
      </c>
      <c r="E380" s="65" t="s">
        <v>195</v>
      </c>
      <c r="F380" s="70">
        <v>35145</v>
      </c>
      <c r="G380" s="94">
        <f ca="1">DATEDIF(Table1[[#This Row],[Date of birth]],TODAY(),"Y")</f>
        <v>27</v>
      </c>
      <c r="H380" s="94" t="str">
        <f t="shared" ca="1" si="37"/>
        <v>19-35</v>
      </c>
      <c r="I380" s="68">
        <v>200000</v>
      </c>
    </row>
    <row r="381" spans="1:9" x14ac:dyDescent="0.35">
      <c r="A381" s="82">
        <f>+A380+1</f>
        <v>380</v>
      </c>
      <c r="B381" s="46">
        <v>3930</v>
      </c>
      <c r="C381" s="34" t="s">
        <v>571</v>
      </c>
      <c r="D381" s="65" t="s">
        <v>194</v>
      </c>
      <c r="E381" s="65" t="s">
        <v>195</v>
      </c>
      <c r="F381" s="70">
        <v>36306</v>
      </c>
      <c r="G381" s="94">
        <f ca="1">DATEDIF(Table1[[#This Row],[Date of birth]],TODAY(),"Y")</f>
        <v>23</v>
      </c>
      <c r="H381" s="94" t="str">
        <f t="shared" ca="1" si="37"/>
        <v>19-35</v>
      </c>
      <c r="I381" s="68">
        <v>200000</v>
      </c>
    </row>
    <row r="382" spans="1:9" x14ac:dyDescent="0.35">
      <c r="A382" s="82">
        <f>+A381+1</f>
        <v>381</v>
      </c>
      <c r="B382" s="46">
        <v>3940</v>
      </c>
      <c r="C382" s="34" t="s">
        <v>572</v>
      </c>
      <c r="D382" s="65" t="s">
        <v>194</v>
      </c>
      <c r="E382" s="65" t="s">
        <v>195</v>
      </c>
      <c r="F382" s="70">
        <v>33138</v>
      </c>
      <c r="G382" s="94">
        <f ca="1">DATEDIF(Table1[[#This Row],[Date of birth]],TODAY(),"Y")</f>
        <v>32</v>
      </c>
      <c r="H382" s="94" t="str">
        <f t="shared" ca="1" si="37"/>
        <v>19-35</v>
      </c>
      <c r="I382" s="68">
        <v>200000</v>
      </c>
    </row>
    <row r="383" spans="1:9" x14ac:dyDescent="0.35">
      <c r="A383" s="82">
        <f t="shared" si="38"/>
        <v>382</v>
      </c>
      <c r="B383" s="46"/>
      <c r="C383" s="34" t="s">
        <v>573</v>
      </c>
      <c r="D383" s="65" t="s">
        <v>197</v>
      </c>
      <c r="E383" s="65" t="s">
        <v>199</v>
      </c>
      <c r="F383" s="70">
        <v>33623</v>
      </c>
      <c r="G383" s="94">
        <f ca="1">DATEDIF(Table1[[#This Row],[Date of birth]],TODAY(),"Y")</f>
        <v>31</v>
      </c>
      <c r="H383" s="94" t="str">
        <f t="shared" ca="1" si="37"/>
        <v>19-35</v>
      </c>
      <c r="I383" s="68">
        <v>200000</v>
      </c>
    </row>
    <row r="384" spans="1:9" x14ac:dyDescent="0.35">
      <c r="A384" s="82">
        <f>+A383+1</f>
        <v>383</v>
      </c>
      <c r="B384" s="46">
        <v>3957</v>
      </c>
      <c r="C384" s="34" t="s">
        <v>574</v>
      </c>
      <c r="D384" s="65" t="s">
        <v>197</v>
      </c>
      <c r="E384" s="65" t="s">
        <v>195</v>
      </c>
      <c r="F384" s="70">
        <v>32711</v>
      </c>
      <c r="G384" s="94">
        <f ca="1">DATEDIF(Table1[[#This Row],[Date of birth]],TODAY(),"Y")</f>
        <v>33</v>
      </c>
      <c r="H384" s="94" t="str">
        <f t="shared" ca="1" si="37"/>
        <v>19-35</v>
      </c>
      <c r="I384" s="68">
        <v>200000</v>
      </c>
    </row>
    <row r="385" spans="1:9" x14ac:dyDescent="0.35">
      <c r="A385" s="82">
        <f t="shared" si="38"/>
        <v>384</v>
      </c>
      <c r="B385" s="46"/>
      <c r="C385" s="34" t="s">
        <v>575</v>
      </c>
      <c r="D385" s="65" t="s">
        <v>194</v>
      </c>
      <c r="E385" s="65" t="s">
        <v>199</v>
      </c>
      <c r="F385" s="70">
        <v>29118</v>
      </c>
      <c r="G385" s="94">
        <f ca="1">DATEDIF(Table1[[#This Row],[Date of birth]],TODAY(),"Y")</f>
        <v>43</v>
      </c>
      <c r="H385" s="94" t="str">
        <f t="shared" ca="1" si="37"/>
        <v>36-45</v>
      </c>
      <c r="I385" s="68">
        <v>200000</v>
      </c>
    </row>
    <row r="386" spans="1:9" x14ac:dyDescent="0.35">
      <c r="A386" s="82">
        <f t="shared" si="38"/>
        <v>385</v>
      </c>
      <c r="B386" s="46"/>
      <c r="C386" s="34" t="s">
        <v>576</v>
      </c>
      <c r="D386" s="65" t="s">
        <v>194</v>
      </c>
      <c r="E386" s="65" t="s">
        <v>171</v>
      </c>
      <c r="F386" s="70">
        <v>40977</v>
      </c>
      <c r="G386" s="94">
        <f ca="1">DATEDIF(Table1[[#This Row],[Date of birth]],TODAY(),"Y")</f>
        <v>11</v>
      </c>
      <c r="H386" s="94" t="str">
        <f t="shared" ca="1" si="37"/>
        <v>0-18</v>
      </c>
      <c r="I386" s="68">
        <v>200000</v>
      </c>
    </row>
    <row r="387" spans="1:9" x14ac:dyDescent="0.35">
      <c r="A387" s="82">
        <f t="shared" si="38"/>
        <v>386</v>
      </c>
      <c r="B387" s="46"/>
      <c r="C387" s="34" t="s">
        <v>577</v>
      </c>
      <c r="D387" s="65" t="s">
        <v>194</v>
      </c>
      <c r="E387" s="65" t="s">
        <v>171</v>
      </c>
      <c r="F387" s="70">
        <v>42804</v>
      </c>
      <c r="G387" s="94">
        <f ca="1">DATEDIF(Table1[[#This Row],[Date of birth]],TODAY(),"Y")</f>
        <v>6</v>
      </c>
      <c r="H387" s="94" t="str">
        <f t="shared" ref="H387:H450" ca="1" si="39">IF(AND(G387&gt;=0,G387&lt;=18),"0-18",IF(AND(G387&gt;18,G387&lt;=35),"19-35",IF(AND(G387&gt;35,G387&lt;=45),"36-45",IF(AND(G387&gt;45,G387&lt;=55),"46-55",IF(AND(G387&gt;55,G387&lt;=65),"56-65",IF(AND(G387&gt;65,G387&lt;=75),"66-75",IF(AND(G387&gt;75),"Above 75",FALSE)))))))</f>
        <v>0-18</v>
      </c>
      <c r="I387" s="68">
        <v>200000</v>
      </c>
    </row>
    <row r="388" spans="1:9" x14ac:dyDescent="0.35">
      <c r="A388" s="82">
        <f>+A387+1</f>
        <v>387</v>
      </c>
      <c r="B388" s="46">
        <v>4002</v>
      </c>
      <c r="C388" s="34" t="s">
        <v>578</v>
      </c>
      <c r="D388" s="65" t="s">
        <v>194</v>
      </c>
      <c r="E388" s="65" t="s">
        <v>195</v>
      </c>
      <c r="F388" s="70">
        <v>35232</v>
      </c>
      <c r="G388" s="94">
        <f ca="1">DATEDIF(Table1[[#This Row],[Date of birth]],TODAY(),"Y")</f>
        <v>26</v>
      </c>
      <c r="H388" s="94" t="str">
        <f t="shared" ca="1" si="39"/>
        <v>19-35</v>
      </c>
      <c r="I388" s="68">
        <v>200000</v>
      </c>
    </row>
    <row r="389" spans="1:9" x14ac:dyDescent="0.35">
      <c r="A389" s="82">
        <f>+A388+1</f>
        <v>388</v>
      </c>
      <c r="B389" s="46">
        <v>4176</v>
      </c>
      <c r="C389" s="34" t="s">
        <v>579</v>
      </c>
      <c r="D389" s="65" t="s">
        <v>194</v>
      </c>
      <c r="E389" s="65" t="s">
        <v>195</v>
      </c>
      <c r="F389" s="70">
        <v>32606</v>
      </c>
      <c r="G389" s="94">
        <f ca="1">DATEDIF(Table1[[#This Row],[Date of birth]],TODAY(),"Y")</f>
        <v>34</v>
      </c>
      <c r="H389" s="94" t="str">
        <f t="shared" ca="1" si="39"/>
        <v>19-35</v>
      </c>
      <c r="I389" s="68">
        <v>200000</v>
      </c>
    </row>
    <row r="390" spans="1:9" x14ac:dyDescent="0.35">
      <c r="A390" s="82">
        <f t="shared" ref="A390:A434" si="40">+A389+1</f>
        <v>389</v>
      </c>
      <c r="B390" s="46"/>
      <c r="C390" s="34" t="s">
        <v>580</v>
      </c>
      <c r="D390" s="65" t="s">
        <v>197</v>
      </c>
      <c r="E390" s="65" t="s">
        <v>199</v>
      </c>
      <c r="F390" s="70">
        <v>34905</v>
      </c>
      <c r="G390" s="94">
        <f ca="1">DATEDIF(Table1[[#This Row],[Date of birth]],TODAY(),"Y")</f>
        <v>27</v>
      </c>
      <c r="H390" s="94" t="str">
        <f t="shared" ca="1" si="39"/>
        <v>19-35</v>
      </c>
      <c r="I390" s="68">
        <v>200000</v>
      </c>
    </row>
    <row r="391" spans="1:9" x14ac:dyDescent="0.35">
      <c r="A391" s="82">
        <f t="shared" si="40"/>
        <v>390</v>
      </c>
      <c r="B391" s="46"/>
      <c r="C391" s="34" t="s">
        <v>581</v>
      </c>
      <c r="D391" s="65" t="s">
        <v>194</v>
      </c>
      <c r="E391" s="65" t="s">
        <v>171</v>
      </c>
      <c r="F391" s="70">
        <v>43138</v>
      </c>
      <c r="G391" s="94">
        <f ca="1">DATEDIF(Table1[[#This Row],[Date of birth]],TODAY(),"Y")</f>
        <v>5</v>
      </c>
      <c r="H391" s="94" t="str">
        <f t="shared" ca="1" si="39"/>
        <v>0-18</v>
      </c>
      <c r="I391" s="68">
        <v>200000</v>
      </c>
    </row>
    <row r="392" spans="1:9" x14ac:dyDescent="0.35">
      <c r="A392" s="82">
        <f t="shared" si="40"/>
        <v>391</v>
      </c>
      <c r="B392" s="46"/>
      <c r="C392" s="34" t="s">
        <v>582</v>
      </c>
      <c r="D392" s="65" t="s">
        <v>194</v>
      </c>
      <c r="E392" s="65" t="s">
        <v>171</v>
      </c>
      <c r="F392" s="70">
        <v>44445</v>
      </c>
      <c r="G392" s="94">
        <f ca="1">DATEDIF(Table1[[#This Row],[Date of birth]],TODAY(),"Y")</f>
        <v>1</v>
      </c>
      <c r="H392" s="94" t="str">
        <f t="shared" ca="1" si="39"/>
        <v>0-18</v>
      </c>
      <c r="I392" s="68">
        <v>200000</v>
      </c>
    </row>
    <row r="393" spans="1:9" x14ac:dyDescent="0.35">
      <c r="A393" s="82">
        <f>+A392+1</f>
        <v>392</v>
      </c>
      <c r="B393" s="46">
        <v>4180</v>
      </c>
      <c r="C393" s="34" t="s">
        <v>583</v>
      </c>
      <c r="D393" s="65" t="s">
        <v>197</v>
      </c>
      <c r="E393" s="65" t="s">
        <v>195</v>
      </c>
      <c r="F393" s="70">
        <v>32776</v>
      </c>
      <c r="G393" s="94">
        <f ca="1">DATEDIF(Table1[[#This Row],[Date of birth]],TODAY(),"Y")</f>
        <v>33</v>
      </c>
      <c r="H393" s="94" t="str">
        <f t="shared" ca="1" si="39"/>
        <v>19-35</v>
      </c>
      <c r="I393" s="68">
        <v>200000</v>
      </c>
    </row>
    <row r="394" spans="1:9" x14ac:dyDescent="0.35">
      <c r="A394" s="82">
        <f t="shared" si="40"/>
        <v>393</v>
      </c>
      <c r="B394" s="46"/>
      <c r="C394" s="34" t="s">
        <v>584</v>
      </c>
      <c r="D394" s="65" t="s">
        <v>194</v>
      </c>
      <c r="E394" s="65" t="s">
        <v>199</v>
      </c>
      <c r="F394" s="70">
        <v>30072</v>
      </c>
      <c r="G394" s="94">
        <f ca="1">DATEDIF(Table1[[#This Row],[Date of birth]],TODAY(),"Y")</f>
        <v>41</v>
      </c>
      <c r="H394" s="94" t="str">
        <f t="shared" ca="1" si="39"/>
        <v>36-45</v>
      </c>
      <c r="I394" s="68">
        <v>200000</v>
      </c>
    </row>
    <row r="395" spans="1:9" x14ac:dyDescent="0.35">
      <c r="A395" s="82">
        <f t="shared" si="40"/>
        <v>394</v>
      </c>
      <c r="B395" s="46"/>
      <c r="C395" s="34" t="s">
        <v>585</v>
      </c>
      <c r="D395" s="65" t="s">
        <v>194</v>
      </c>
      <c r="E395" s="65" t="s">
        <v>171</v>
      </c>
      <c r="F395" s="70">
        <v>44255</v>
      </c>
      <c r="G395" s="94">
        <f ca="1">DATEDIF(Table1[[#This Row],[Date of birth]],TODAY(),"Y")</f>
        <v>2</v>
      </c>
      <c r="H395" s="94" t="str">
        <f t="shared" ca="1" si="39"/>
        <v>0-18</v>
      </c>
      <c r="I395" s="68">
        <v>200000</v>
      </c>
    </row>
    <row r="396" spans="1:9" x14ac:dyDescent="0.35">
      <c r="A396" s="82">
        <f>+A395+1</f>
        <v>395</v>
      </c>
      <c r="B396" s="46">
        <v>3800</v>
      </c>
      <c r="C396" s="34" t="s">
        <v>586</v>
      </c>
      <c r="D396" s="65" t="s">
        <v>194</v>
      </c>
      <c r="E396" s="65" t="s">
        <v>195</v>
      </c>
      <c r="F396" s="70">
        <v>36308</v>
      </c>
      <c r="G396" s="94">
        <f ca="1">DATEDIF(Table1[[#This Row],[Date of birth]],TODAY(),"Y")</f>
        <v>23</v>
      </c>
      <c r="H396" s="94" t="str">
        <f t="shared" ca="1" si="39"/>
        <v>19-35</v>
      </c>
      <c r="I396" s="68">
        <v>200000</v>
      </c>
    </row>
    <row r="397" spans="1:9" x14ac:dyDescent="0.35">
      <c r="A397" s="82">
        <f>+A396+1</f>
        <v>396</v>
      </c>
      <c r="B397" s="46">
        <v>4185</v>
      </c>
      <c r="C397" s="34" t="s">
        <v>587</v>
      </c>
      <c r="D397" s="65" t="s">
        <v>194</v>
      </c>
      <c r="E397" s="65" t="s">
        <v>195</v>
      </c>
      <c r="F397" s="70">
        <v>35571</v>
      </c>
      <c r="G397" s="94">
        <f ca="1">DATEDIF(Table1[[#This Row],[Date of birth]],TODAY(),"Y")</f>
        <v>25</v>
      </c>
      <c r="H397" s="94" t="str">
        <f t="shared" ca="1" si="39"/>
        <v>19-35</v>
      </c>
      <c r="I397" s="68">
        <v>200000</v>
      </c>
    </row>
    <row r="398" spans="1:9" x14ac:dyDescent="0.35">
      <c r="A398" s="82">
        <f>+A397+1</f>
        <v>397</v>
      </c>
      <c r="B398" s="46">
        <v>4194</v>
      </c>
      <c r="C398" s="34" t="s">
        <v>588</v>
      </c>
      <c r="D398" s="65" t="s">
        <v>194</v>
      </c>
      <c r="E398" s="65" t="s">
        <v>195</v>
      </c>
      <c r="F398" s="70">
        <v>36329</v>
      </c>
      <c r="G398" s="94">
        <f ca="1">DATEDIF(Table1[[#This Row],[Date of birth]],TODAY(),"Y")</f>
        <v>23</v>
      </c>
      <c r="H398" s="94" t="str">
        <f t="shared" ca="1" si="39"/>
        <v>19-35</v>
      </c>
      <c r="I398" s="68">
        <v>200000</v>
      </c>
    </row>
    <row r="399" spans="1:9" x14ac:dyDescent="0.35">
      <c r="A399" s="82">
        <f>+A398+1</f>
        <v>398</v>
      </c>
      <c r="B399" s="46">
        <v>4192</v>
      </c>
      <c r="C399" s="34" t="s">
        <v>589</v>
      </c>
      <c r="D399" s="65" t="s">
        <v>194</v>
      </c>
      <c r="E399" s="65" t="s">
        <v>195</v>
      </c>
      <c r="F399" s="70">
        <v>37004</v>
      </c>
      <c r="G399" s="94">
        <f ca="1">DATEDIF(Table1[[#This Row],[Date of birth]],TODAY(),"Y")</f>
        <v>22</v>
      </c>
      <c r="H399" s="94" t="str">
        <f t="shared" ca="1" si="39"/>
        <v>19-35</v>
      </c>
      <c r="I399" s="68">
        <v>200000</v>
      </c>
    </row>
    <row r="400" spans="1:9" x14ac:dyDescent="0.35">
      <c r="A400" s="82">
        <f>+A399+1</f>
        <v>399</v>
      </c>
      <c r="B400" s="46">
        <v>4188</v>
      </c>
      <c r="C400" s="34" t="s">
        <v>590</v>
      </c>
      <c r="D400" s="65" t="s">
        <v>197</v>
      </c>
      <c r="E400" s="65" t="s">
        <v>195</v>
      </c>
      <c r="F400" s="70">
        <v>33829</v>
      </c>
      <c r="G400" s="94">
        <f ca="1">DATEDIF(Table1[[#This Row],[Date of birth]],TODAY(),"Y")</f>
        <v>30</v>
      </c>
      <c r="H400" s="94" t="str">
        <f t="shared" ca="1" si="39"/>
        <v>19-35</v>
      </c>
      <c r="I400" s="68">
        <v>200000</v>
      </c>
    </row>
    <row r="401" spans="1:9" x14ac:dyDescent="0.35">
      <c r="A401" s="82">
        <f t="shared" si="40"/>
        <v>400</v>
      </c>
      <c r="B401" s="46"/>
      <c r="C401" s="34" t="s">
        <v>591</v>
      </c>
      <c r="D401" s="65" t="s">
        <v>194</v>
      </c>
      <c r="E401" s="65" t="s">
        <v>199</v>
      </c>
      <c r="F401" s="70">
        <v>33395</v>
      </c>
      <c r="G401" s="94">
        <f ca="1">DATEDIF(Table1[[#This Row],[Date of birth]],TODAY(),"Y")</f>
        <v>31</v>
      </c>
      <c r="H401" s="94" t="str">
        <f t="shared" ca="1" si="39"/>
        <v>19-35</v>
      </c>
      <c r="I401" s="68">
        <v>200000</v>
      </c>
    </row>
    <row r="402" spans="1:9" x14ac:dyDescent="0.35">
      <c r="A402" s="82">
        <f>+A401+1</f>
        <v>401</v>
      </c>
      <c r="B402" s="46">
        <v>4187</v>
      </c>
      <c r="C402" s="34" t="s">
        <v>592</v>
      </c>
      <c r="D402" s="65" t="s">
        <v>194</v>
      </c>
      <c r="E402" s="65" t="s">
        <v>195</v>
      </c>
      <c r="F402" s="70">
        <v>35965</v>
      </c>
      <c r="G402" s="94">
        <f ca="1">DATEDIF(Table1[[#This Row],[Date of birth]],TODAY(),"Y")</f>
        <v>24</v>
      </c>
      <c r="H402" s="94" t="str">
        <f t="shared" ca="1" si="39"/>
        <v>19-35</v>
      </c>
      <c r="I402" s="68">
        <v>200000</v>
      </c>
    </row>
    <row r="403" spans="1:9" x14ac:dyDescent="0.35">
      <c r="A403" s="82">
        <f>+A402+1</f>
        <v>402</v>
      </c>
      <c r="B403" s="46">
        <v>4186</v>
      </c>
      <c r="C403" s="34" t="s">
        <v>593</v>
      </c>
      <c r="D403" s="65" t="s">
        <v>194</v>
      </c>
      <c r="E403" s="65" t="s">
        <v>195</v>
      </c>
      <c r="F403" s="70">
        <v>35920</v>
      </c>
      <c r="G403" s="94">
        <f ca="1">DATEDIF(Table1[[#This Row],[Date of birth]],TODAY(),"Y")</f>
        <v>25</v>
      </c>
      <c r="H403" s="94" t="str">
        <f t="shared" ca="1" si="39"/>
        <v>19-35</v>
      </c>
      <c r="I403" s="68">
        <v>200000</v>
      </c>
    </row>
    <row r="404" spans="1:9" x14ac:dyDescent="0.35">
      <c r="A404" s="82">
        <f>+A403+1</f>
        <v>403</v>
      </c>
      <c r="B404" s="73" t="s">
        <v>594</v>
      </c>
      <c r="C404" s="74" t="s">
        <v>595</v>
      </c>
      <c r="D404" s="75" t="s">
        <v>194</v>
      </c>
      <c r="E404" s="65" t="s">
        <v>195</v>
      </c>
      <c r="F404" s="76">
        <v>33854</v>
      </c>
      <c r="G404" s="94">
        <f ca="1">DATEDIF(Table1[[#This Row],[Date of birth]],TODAY(),"Y")</f>
        <v>30</v>
      </c>
      <c r="H404" s="94" t="str">
        <f t="shared" ca="1" si="39"/>
        <v>19-35</v>
      </c>
      <c r="I404" s="77">
        <v>200000</v>
      </c>
    </row>
    <row r="405" spans="1:9" x14ac:dyDescent="0.35">
      <c r="A405" s="82">
        <f>+A404+1</f>
        <v>404</v>
      </c>
      <c r="B405" s="73" t="s">
        <v>596</v>
      </c>
      <c r="C405" s="74" t="s">
        <v>597</v>
      </c>
      <c r="D405" s="75" t="s">
        <v>194</v>
      </c>
      <c r="E405" s="65" t="s">
        <v>195</v>
      </c>
      <c r="F405" s="76">
        <v>34432</v>
      </c>
      <c r="G405" s="94">
        <f ca="1">DATEDIF(Table1[[#This Row],[Date of birth]],TODAY(),"Y")</f>
        <v>29</v>
      </c>
      <c r="H405" s="94" t="str">
        <f t="shared" ca="1" si="39"/>
        <v>19-35</v>
      </c>
      <c r="I405" s="77">
        <v>200000</v>
      </c>
    </row>
    <row r="406" spans="1:9" x14ac:dyDescent="0.35">
      <c r="A406" s="82">
        <f t="shared" si="40"/>
        <v>405</v>
      </c>
      <c r="B406" s="73"/>
      <c r="C406" s="74" t="s">
        <v>598</v>
      </c>
      <c r="D406" s="75" t="s">
        <v>197</v>
      </c>
      <c r="E406" s="65" t="s">
        <v>199</v>
      </c>
      <c r="F406" s="76">
        <v>35413</v>
      </c>
      <c r="G406" s="94">
        <f ca="1">DATEDIF(Table1[[#This Row],[Date of birth]],TODAY(),"Y")</f>
        <v>26</v>
      </c>
      <c r="H406" s="94" t="str">
        <f t="shared" ca="1" si="39"/>
        <v>19-35</v>
      </c>
      <c r="I406" s="77">
        <v>200000</v>
      </c>
    </row>
    <row r="407" spans="1:9" x14ac:dyDescent="0.35">
      <c r="A407" s="82">
        <f>+A406+1</f>
        <v>406</v>
      </c>
      <c r="B407" s="73" t="s">
        <v>599</v>
      </c>
      <c r="C407" s="74" t="s">
        <v>600</v>
      </c>
      <c r="D407" s="75" t="s">
        <v>194</v>
      </c>
      <c r="E407" s="65" t="s">
        <v>195</v>
      </c>
      <c r="F407" s="76">
        <v>36033</v>
      </c>
      <c r="G407" s="94">
        <f ca="1">DATEDIF(Table1[[#This Row],[Date of birth]],TODAY(),"Y")</f>
        <v>24</v>
      </c>
      <c r="H407" s="94" t="str">
        <f t="shared" ca="1" si="39"/>
        <v>19-35</v>
      </c>
      <c r="I407" s="77">
        <v>200000</v>
      </c>
    </row>
    <row r="408" spans="1:9" x14ac:dyDescent="0.35">
      <c r="A408" s="82">
        <f>+A407+1</f>
        <v>407</v>
      </c>
      <c r="B408" s="73" t="s">
        <v>601</v>
      </c>
      <c r="C408" s="74" t="s">
        <v>602</v>
      </c>
      <c r="D408" s="75" t="s">
        <v>194</v>
      </c>
      <c r="E408" s="65" t="s">
        <v>195</v>
      </c>
      <c r="F408" s="76">
        <v>34110</v>
      </c>
      <c r="G408" s="94">
        <f ca="1">DATEDIF(Table1[[#This Row],[Date of birth]],TODAY(),"Y")</f>
        <v>29</v>
      </c>
      <c r="H408" s="94" t="str">
        <f t="shared" ca="1" si="39"/>
        <v>19-35</v>
      </c>
      <c r="I408" s="77">
        <v>200000</v>
      </c>
    </row>
    <row r="409" spans="1:9" x14ac:dyDescent="0.35">
      <c r="A409" s="82">
        <f t="shared" si="40"/>
        <v>408</v>
      </c>
      <c r="B409" s="73"/>
      <c r="C409" s="74" t="s">
        <v>603</v>
      </c>
      <c r="D409" s="75" t="s">
        <v>197</v>
      </c>
      <c r="E409" s="65" t="s">
        <v>199</v>
      </c>
      <c r="F409" s="76">
        <v>32857</v>
      </c>
      <c r="G409" s="94">
        <f ca="1">DATEDIF(Table1[[#This Row],[Date of birth]],TODAY(),"Y")</f>
        <v>33</v>
      </c>
      <c r="H409" s="94" t="str">
        <f t="shared" ca="1" si="39"/>
        <v>19-35</v>
      </c>
      <c r="I409" s="77">
        <v>200000</v>
      </c>
    </row>
    <row r="410" spans="1:9" x14ac:dyDescent="0.35">
      <c r="A410" s="82">
        <f>+A409+1</f>
        <v>409</v>
      </c>
      <c r="B410" s="73" t="s">
        <v>604</v>
      </c>
      <c r="C410" s="74" t="s">
        <v>605</v>
      </c>
      <c r="D410" s="75" t="s">
        <v>194</v>
      </c>
      <c r="E410" s="65" t="s">
        <v>195</v>
      </c>
      <c r="F410" s="76">
        <v>28763</v>
      </c>
      <c r="G410" s="94">
        <f ca="1">DATEDIF(Table1[[#This Row],[Date of birth]],TODAY(),"Y")</f>
        <v>44</v>
      </c>
      <c r="H410" s="94" t="str">
        <f t="shared" ca="1" si="39"/>
        <v>36-45</v>
      </c>
      <c r="I410" s="77">
        <v>300000</v>
      </c>
    </row>
    <row r="411" spans="1:9" x14ac:dyDescent="0.35">
      <c r="A411" s="82">
        <f t="shared" si="40"/>
        <v>410</v>
      </c>
      <c r="B411" s="73"/>
      <c r="C411" s="74" t="s">
        <v>606</v>
      </c>
      <c r="D411" s="75" t="s">
        <v>194</v>
      </c>
      <c r="E411" s="65" t="s">
        <v>171</v>
      </c>
      <c r="F411" s="76">
        <v>38419</v>
      </c>
      <c r="G411" s="94">
        <f ca="1">DATEDIF(Table1[[#This Row],[Date of birth]],TODAY(),"Y")</f>
        <v>18</v>
      </c>
      <c r="H411" s="94" t="str">
        <f t="shared" ca="1" si="39"/>
        <v>0-18</v>
      </c>
      <c r="I411" s="77">
        <v>300000</v>
      </c>
    </row>
    <row r="412" spans="1:9" x14ac:dyDescent="0.35">
      <c r="A412" s="82">
        <f t="shared" si="40"/>
        <v>411</v>
      </c>
      <c r="B412" s="73"/>
      <c r="C412" s="74" t="s">
        <v>607</v>
      </c>
      <c r="D412" s="75" t="s">
        <v>197</v>
      </c>
      <c r="E412" s="65" t="s">
        <v>199</v>
      </c>
      <c r="F412" s="76">
        <v>29649</v>
      </c>
      <c r="G412" s="94">
        <f ca="1">DATEDIF(Table1[[#This Row],[Date of birth]],TODAY(),"Y")</f>
        <v>42</v>
      </c>
      <c r="H412" s="94" t="str">
        <f t="shared" ca="1" si="39"/>
        <v>36-45</v>
      </c>
      <c r="I412" s="77">
        <v>300000</v>
      </c>
    </row>
    <row r="413" spans="1:9" x14ac:dyDescent="0.35">
      <c r="A413" s="82">
        <f>+A412+1</f>
        <v>412</v>
      </c>
      <c r="B413" s="73" t="s">
        <v>608</v>
      </c>
      <c r="C413" s="74" t="s">
        <v>609</v>
      </c>
      <c r="D413" s="75" t="s">
        <v>194</v>
      </c>
      <c r="E413" s="65" t="s">
        <v>195</v>
      </c>
      <c r="F413" s="76">
        <v>28469</v>
      </c>
      <c r="G413" s="94">
        <f ca="1">DATEDIF(Table1[[#This Row],[Date of birth]],TODAY(),"Y")</f>
        <v>45</v>
      </c>
      <c r="H413" s="94" t="str">
        <f t="shared" ca="1" si="39"/>
        <v>36-45</v>
      </c>
      <c r="I413" s="77">
        <v>300000</v>
      </c>
    </row>
    <row r="414" spans="1:9" x14ac:dyDescent="0.35">
      <c r="A414" s="82">
        <f t="shared" si="40"/>
        <v>413</v>
      </c>
      <c r="B414" s="73"/>
      <c r="C414" s="74" t="s">
        <v>610</v>
      </c>
      <c r="D414" s="75" t="s">
        <v>197</v>
      </c>
      <c r="E414" s="65" t="s">
        <v>171</v>
      </c>
      <c r="F414" s="76">
        <v>41241</v>
      </c>
      <c r="G414" s="94">
        <f ca="1">DATEDIF(Table1[[#This Row],[Date of birth]],TODAY(),"Y")</f>
        <v>10</v>
      </c>
      <c r="H414" s="94" t="str">
        <f t="shared" ca="1" si="39"/>
        <v>0-18</v>
      </c>
      <c r="I414" s="77">
        <v>300000</v>
      </c>
    </row>
    <row r="415" spans="1:9" x14ac:dyDescent="0.35">
      <c r="A415" s="82">
        <f t="shared" si="40"/>
        <v>414</v>
      </c>
      <c r="B415" s="73"/>
      <c r="C415" s="74" t="s">
        <v>611</v>
      </c>
      <c r="D415" s="75" t="s">
        <v>197</v>
      </c>
      <c r="E415" s="65" t="s">
        <v>171</v>
      </c>
      <c r="F415" s="76">
        <v>38363</v>
      </c>
      <c r="G415" s="94">
        <f ca="1">DATEDIF(Table1[[#This Row],[Date of birth]],TODAY(),"Y")</f>
        <v>18</v>
      </c>
      <c r="H415" s="94" t="str">
        <f t="shared" ca="1" si="39"/>
        <v>0-18</v>
      </c>
      <c r="I415" s="77">
        <v>300000</v>
      </c>
    </row>
    <row r="416" spans="1:9" x14ac:dyDescent="0.35">
      <c r="A416" s="82">
        <f t="shared" si="40"/>
        <v>415</v>
      </c>
      <c r="B416" s="73"/>
      <c r="C416" s="74" t="s">
        <v>612</v>
      </c>
      <c r="D416" s="75" t="s">
        <v>197</v>
      </c>
      <c r="E416" s="65" t="s">
        <v>199</v>
      </c>
      <c r="F416" s="76">
        <v>28794</v>
      </c>
      <c r="G416" s="94">
        <f ca="1">DATEDIF(Table1[[#This Row],[Date of birth]],TODAY(),"Y")</f>
        <v>44</v>
      </c>
      <c r="H416" s="94" t="str">
        <f t="shared" ca="1" si="39"/>
        <v>36-45</v>
      </c>
      <c r="I416" s="77">
        <v>300000</v>
      </c>
    </row>
    <row r="417" spans="1:9" x14ac:dyDescent="0.35">
      <c r="A417" s="82">
        <f>+A416+1</f>
        <v>416</v>
      </c>
      <c r="B417" s="73" t="s">
        <v>613</v>
      </c>
      <c r="C417" s="74" t="s">
        <v>614</v>
      </c>
      <c r="D417" s="75" t="s">
        <v>194</v>
      </c>
      <c r="E417" s="65" t="s">
        <v>195</v>
      </c>
      <c r="F417" s="76">
        <v>28976</v>
      </c>
      <c r="G417" s="94">
        <f ca="1">DATEDIF(Table1[[#This Row],[Date of birth]],TODAY(),"Y")</f>
        <v>44</v>
      </c>
      <c r="H417" s="94" t="str">
        <f t="shared" ca="1" si="39"/>
        <v>36-45</v>
      </c>
      <c r="I417" s="77">
        <v>200000</v>
      </c>
    </row>
    <row r="418" spans="1:9" x14ac:dyDescent="0.35">
      <c r="A418" s="82">
        <f t="shared" si="40"/>
        <v>417</v>
      </c>
      <c r="B418" s="73"/>
      <c r="C418" s="74" t="s">
        <v>615</v>
      </c>
      <c r="D418" s="75" t="s">
        <v>194</v>
      </c>
      <c r="E418" s="65" t="s">
        <v>171</v>
      </c>
      <c r="F418" s="76">
        <v>38414</v>
      </c>
      <c r="G418" s="94">
        <f ca="1">DATEDIF(Table1[[#This Row],[Date of birth]],TODAY(),"Y")</f>
        <v>18</v>
      </c>
      <c r="H418" s="94" t="str">
        <f t="shared" ca="1" si="39"/>
        <v>0-18</v>
      </c>
      <c r="I418" s="77">
        <v>200000</v>
      </c>
    </row>
    <row r="419" spans="1:9" x14ac:dyDescent="0.35">
      <c r="A419" s="82">
        <f t="shared" si="40"/>
        <v>418</v>
      </c>
      <c r="B419" s="73"/>
      <c r="C419" s="74" t="s">
        <v>616</v>
      </c>
      <c r="D419" s="75" t="s">
        <v>194</v>
      </c>
      <c r="E419" s="65" t="s">
        <v>171</v>
      </c>
      <c r="F419" s="76">
        <v>40349</v>
      </c>
      <c r="G419" s="94">
        <f ca="1">DATEDIF(Table1[[#This Row],[Date of birth]],TODAY(),"Y")</f>
        <v>12</v>
      </c>
      <c r="H419" s="94" t="str">
        <f t="shared" ca="1" si="39"/>
        <v>0-18</v>
      </c>
      <c r="I419" s="77">
        <v>200000</v>
      </c>
    </row>
    <row r="420" spans="1:9" x14ac:dyDescent="0.35">
      <c r="A420" s="82">
        <f t="shared" si="40"/>
        <v>419</v>
      </c>
      <c r="B420" s="73"/>
      <c r="C420" s="74" t="s">
        <v>617</v>
      </c>
      <c r="D420" s="75" t="s">
        <v>197</v>
      </c>
      <c r="E420" s="65" t="s">
        <v>199</v>
      </c>
      <c r="F420" s="76">
        <v>31269</v>
      </c>
      <c r="G420" s="94">
        <f ca="1">DATEDIF(Table1[[#This Row],[Date of birth]],TODAY(),"Y")</f>
        <v>37</v>
      </c>
      <c r="H420" s="94" t="str">
        <f t="shared" ca="1" si="39"/>
        <v>36-45</v>
      </c>
      <c r="I420" s="77">
        <v>200000</v>
      </c>
    </row>
    <row r="421" spans="1:9" x14ac:dyDescent="0.35">
      <c r="A421" s="82">
        <f>+A420+1</f>
        <v>420</v>
      </c>
      <c r="B421" s="73" t="s">
        <v>618</v>
      </c>
      <c r="C421" s="74" t="s">
        <v>619</v>
      </c>
      <c r="D421" s="75" t="s">
        <v>194</v>
      </c>
      <c r="E421" s="65" t="s">
        <v>195</v>
      </c>
      <c r="F421" s="76">
        <v>30133</v>
      </c>
      <c r="G421" s="94">
        <f ca="1">DATEDIF(Table1[[#This Row],[Date of birth]],TODAY(),"Y")</f>
        <v>40</v>
      </c>
      <c r="H421" s="94" t="str">
        <f t="shared" ca="1" si="39"/>
        <v>36-45</v>
      </c>
      <c r="I421" s="77">
        <v>200000</v>
      </c>
    </row>
    <row r="422" spans="1:9" x14ac:dyDescent="0.35">
      <c r="A422" s="82">
        <f t="shared" si="40"/>
        <v>421</v>
      </c>
      <c r="B422" s="73"/>
      <c r="C422" s="74" t="s">
        <v>620</v>
      </c>
      <c r="D422" s="75" t="s">
        <v>194</v>
      </c>
      <c r="E422" s="65" t="s">
        <v>171</v>
      </c>
      <c r="F422" s="76">
        <v>41390</v>
      </c>
      <c r="G422" s="94">
        <f ca="1">DATEDIF(Table1[[#This Row],[Date of birth]],TODAY(),"Y")</f>
        <v>10</v>
      </c>
      <c r="H422" s="94" t="str">
        <f t="shared" ca="1" si="39"/>
        <v>0-18</v>
      </c>
      <c r="I422" s="77">
        <v>200000</v>
      </c>
    </row>
    <row r="423" spans="1:9" x14ac:dyDescent="0.35">
      <c r="A423" s="82">
        <f t="shared" si="40"/>
        <v>422</v>
      </c>
      <c r="B423" s="73"/>
      <c r="C423" s="74" t="s">
        <v>621</v>
      </c>
      <c r="D423" s="75" t="s">
        <v>197</v>
      </c>
      <c r="E423" s="65" t="s">
        <v>199</v>
      </c>
      <c r="F423" s="76">
        <v>34879</v>
      </c>
      <c r="G423" s="94">
        <f ca="1">DATEDIF(Table1[[#This Row],[Date of birth]],TODAY(),"Y")</f>
        <v>27</v>
      </c>
      <c r="H423" s="94" t="str">
        <f t="shared" ca="1" si="39"/>
        <v>19-35</v>
      </c>
      <c r="I423" s="77">
        <v>200000</v>
      </c>
    </row>
    <row r="424" spans="1:9" x14ac:dyDescent="0.35">
      <c r="A424" s="82">
        <f>+A423+1</f>
        <v>423</v>
      </c>
      <c r="B424" s="73" t="s">
        <v>622</v>
      </c>
      <c r="C424" s="74" t="s">
        <v>623</v>
      </c>
      <c r="D424" s="75" t="s">
        <v>194</v>
      </c>
      <c r="E424" s="65" t="s">
        <v>195</v>
      </c>
      <c r="F424" s="76">
        <v>28002</v>
      </c>
      <c r="G424" s="94">
        <f ca="1">DATEDIF(Table1[[#This Row],[Date of birth]],TODAY(),"Y")</f>
        <v>46</v>
      </c>
      <c r="H424" s="94" t="str">
        <f t="shared" ca="1" si="39"/>
        <v>46-55</v>
      </c>
      <c r="I424" s="77">
        <v>200000</v>
      </c>
    </row>
    <row r="425" spans="1:9" x14ac:dyDescent="0.35">
      <c r="A425" s="82">
        <f t="shared" si="40"/>
        <v>424</v>
      </c>
      <c r="B425" s="73"/>
      <c r="C425" s="74" t="s">
        <v>624</v>
      </c>
      <c r="D425" s="75" t="s">
        <v>197</v>
      </c>
      <c r="E425" s="65" t="s">
        <v>171</v>
      </c>
      <c r="F425" s="76">
        <v>39712</v>
      </c>
      <c r="G425" s="94">
        <f ca="1">DATEDIF(Table1[[#This Row],[Date of birth]],TODAY(),"Y")</f>
        <v>14</v>
      </c>
      <c r="H425" s="94" t="str">
        <f t="shared" ca="1" si="39"/>
        <v>0-18</v>
      </c>
      <c r="I425" s="77">
        <v>200000</v>
      </c>
    </row>
    <row r="426" spans="1:9" x14ac:dyDescent="0.35">
      <c r="A426" s="82">
        <f t="shared" si="40"/>
        <v>425</v>
      </c>
      <c r="B426" s="73"/>
      <c r="C426" s="74" t="s">
        <v>625</v>
      </c>
      <c r="D426" s="75" t="s">
        <v>194</v>
      </c>
      <c r="E426" s="65" t="s">
        <v>171</v>
      </c>
      <c r="F426" s="76">
        <v>40897</v>
      </c>
      <c r="G426" s="94">
        <f ca="1">DATEDIF(Table1[[#This Row],[Date of birth]],TODAY(),"Y")</f>
        <v>11</v>
      </c>
      <c r="H426" s="94" t="str">
        <f t="shared" ca="1" si="39"/>
        <v>0-18</v>
      </c>
      <c r="I426" s="77">
        <v>200000</v>
      </c>
    </row>
    <row r="427" spans="1:9" x14ac:dyDescent="0.35">
      <c r="A427" s="82">
        <f t="shared" si="40"/>
        <v>426</v>
      </c>
      <c r="B427" s="73"/>
      <c r="C427" s="74" t="s">
        <v>626</v>
      </c>
      <c r="D427" s="75" t="s">
        <v>197</v>
      </c>
      <c r="E427" s="65" t="s">
        <v>199</v>
      </c>
      <c r="F427" s="76">
        <v>31812</v>
      </c>
      <c r="G427" s="94">
        <f ca="1">DATEDIF(Table1[[#This Row],[Date of birth]],TODAY(),"Y")</f>
        <v>36</v>
      </c>
      <c r="H427" s="94" t="str">
        <f t="shared" ca="1" si="39"/>
        <v>36-45</v>
      </c>
      <c r="I427" s="77">
        <v>200000</v>
      </c>
    </row>
    <row r="428" spans="1:9" x14ac:dyDescent="0.35">
      <c r="A428" s="82">
        <f>+A427+1</f>
        <v>427</v>
      </c>
      <c r="B428" s="73" t="s">
        <v>627</v>
      </c>
      <c r="C428" s="74" t="s">
        <v>628</v>
      </c>
      <c r="D428" s="75" t="s">
        <v>194</v>
      </c>
      <c r="E428" s="65" t="s">
        <v>195</v>
      </c>
      <c r="F428" s="76">
        <v>31691</v>
      </c>
      <c r="G428" s="94">
        <f ca="1">DATEDIF(Table1[[#This Row],[Date of birth]],TODAY(),"Y")</f>
        <v>36</v>
      </c>
      <c r="H428" s="94" t="str">
        <f t="shared" ca="1" si="39"/>
        <v>36-45</v>
      </c>
      <c r="I428" s="77">
        <v>200000</v>
      </c>
    </row>
    <row r="429" spans="1:9" x14ac:dyDescent="0.35">
      <c r="A429" s="82">
        <f t="shared" si="40"/>
        <v>428</v>
      </c>
      <c r="B429" s="73"/>
      <c r="C429" s="74" t="s">
        <v>629</v>
      </c>
      <c r="D429" s="75" t="s">
        <v>194</v>
      </c>
      <c r="E429" s="65" t="s">
        <v>171</v>
      </c>
      <c r="F429" s="76">
        <v>43808</v>
      </c>
      <c r="G429" s="94">
        <f ca="1">DATEDIF(Table1[[#This Row],[Date of birth]],TODAY(),"Y")</f>
        <v>3</v>
      </c>
      <c r="H429" s="94" t="str">
        <f t="shared" ca="1" si="39"/>
        <v>0-18</v>
      </c>
      <c r="I429" s="77">
        <v>200000</v>
      </c>
    </row>
    <row r="430" spans="1:9" x14ac:dyDescent="0.35">
      <c r="A430" s="82">
        <f t="shared" si="40"/>
        <v>429</v>
      </c>
      <c r="B430" s="73"/>
      <c r="C430" s="74" t="s">
        <v>630</v>
      </c>
      <c r="D430" s="75" t="s">
        <v>197</v>
      </c>
      <c r="E430" s="65" t="s">
        <v>199</v>
      </c>
      <c r="F430" s="76">
        <v>34738</v>
      </c>
      <c r="G430" s="94">
        <f ca="1">DATEDIF(Table1[[#This Row],[Date of birth]],TODAY(),"Y")</f>
        <v>28</v>
      </c>
      <c r="H430" s="94" t="str">
        <f t="shared" ca="1" si="39"/>
        <v>19-35</v>
      </c>
      <c r="I430" s="77">
        <v>200000</v>
      </c>
    </row>
    <row r="431" spans="1:9" x14ac:dyDescent="0.35">
      <c r="A431" s="82">
        <f>+A430+1</f>
        <v>430</v>
      </c>
      <c r="B431" s="73" t="s">
        <v>631</v>
      </c>
      <c r="C431" s="74" t="s">
        <v>632</v>
      </c>
      <c r="D431" s="75" t="s">
        <v>194</v>
      </c>
      <c r="E431" s="65" t="s">
        <v>195</v>
      </c>
      <c r="F431" s="76">
        <v>33164</v>
      </c>
      <c r="G431" s="94">
        <f ca="1">DATEDIF(Table1[[#This Row],[Date of birth]],TODAY(),"Y")</f>
        <v>32</v>
      </c>
      <c r="H431" s="94" t="str">
        <f t="shared" ca="1" si="39"/>
        <v>19-35</v>
      </c>
      <c r="I431" s="77">
        <v>200000</v>
      </c>
    </row>
    <row r="432" spans="1:9" x14ac:dyDescent="0.35">
      <c r="A432" s="82">
        <f t="shared" si="40"/>
        <v>431</v>
      </c>
      <c r="B432" s="73"/>
      <c r="C432" s="74" t="s">
        <v>633</v>
      </c>
      <c r="D432" s="75" t="s">
        <v>197</v>
      </c>
      <c r="E432" s="65" t="s">
        <v>171</v>
      </c>
      <c r="F432" s="76">
        <v>39682</v>
      </c>
      <c r="G432" s="94">
        <f ca="1">DATEDIF(Table1[[#This Row],[Date of birth]],TODAY(),"Y")</f>
        <v>14</v>
      </c>
      <c r="H432" s="94" t="str">
        <f t="shared" ca="1" si="39"/>
        <v>0-18</v>
      </c>
      <c r="I432" s="77">
        <v>200000</v>
      </c>
    </row>
    <row r="433" spans="1:9" x14ac:dyDescent="0.35">
      <c r="A433" s="82">
        <f t="shared" si="40"/>
        <v>432</v>
      </c>
      <c r="B433" s="73"/>
      <c r="C433" s="74" t="s">
        <v>634</v>
      </c>
      <c r="D433" s="75" t="s">
        <v>194</v>
      </c>
      <c r="E433" s="65" t="s">
        <v>171</v>
      </c>
      <c r="F433" s="76">
        <v>40436</v>
      </c>
      <c r="G433" s="94">
        <f ca="1">DATEDIF(Table1[[#This Row],[Date of birth]],TODAY(),"Y")</f>
        <v>12</v>
      </c>
      <c r="H433" s="94" t="str">
        <f t="shared" ca="1" si="39"/>
        <v>0-18</v>
      </c>
      <c r="I433" s="77">
        <v>200000</v>
      </c>
    </row>
    <row r="434" spans="1:9" x14ac:dyDescent="0.35">
      <c r="A434" s="82">
        <f t="shared" si="40"/>
        <v>433</v>
      </c>
      <c r="B434" s="73"/>
      <c r="C434" s="74" t="s">
        <v>635</v>
      </c>
      <c r="D434" s="75" t="s">
        <v>197</v>
      </c>
      <c r="E434" s="65" t="s">
        <v>199</v>
      </c>
      <c r="F434" s="76">
        <v>33604</v>
      </c>
      <c r="G434" s="94">
        <f ca="1">DATEDIF(Table1[[#This Row],[Date of birth]],TODAY(),"Y")</f>
        <v>31</v>
      </c>
      <c r="H434" s="94" t="str">
        <f t="shared" ca="1" si="39"/>
        <v>19-35</v>
      </c>
      <c r="I434" s="77">
        <v>200000</v>
      </c>
    </row>
    <row r="435" spans="1:9" x14ac:dyDescent="0.35">
      <c r="A435" s="82">
        <f>+A434+1</f>
        <v>434</v>
      </c>
      <c r="B435" s="73" t="s">
        <v>636</v>
      </c>
      <c r="C435" s="74" t="s">
        <v>637</v>
      </c>
      <c r="D435" s="75" t="s">
        <v>194</v>
      </c>
      <c r="E435" s="65" t="s">
        <v>195</v>
      </c>
      <c r="F435" s="76">
        <v>33025</v>
      </c>
      <c r="G435" s="94">
        <f ca="1">DATEDIF(Table1[[#This Row],[Date of birth]],TODAY(),"Y")</f>
        <v>32</v>
      </c>
      <c r="H435" s="94" t="str">
        <f t="shared" ca="1" si="39"/>
        <v>19-35</v>
      </c>
      <c r="I435" s="77">
        <v>200000</v>
      </c>
    </row>
    <row r="436" spans="1:9" x14ac:dyDescent="0.35">
      <c r="A436" s="82">
        <f t="shared" ref="A436:A479" si="41">+A435+1</f>
        <v>435</v>
      </c>
      <c r="B436" s="73"/>
      <c r="C436" s="74" t="s">
        <v>638</v>
      </c>
      <c r="D436" s="75" t="s">
        <v>197</v>
      </c>
      <c r="E436" s="65" t="s">
        <v>171</v>
      </c>
      <c r="F436" s="76">
        <v>42395</v>
      </c>
      <c r="G436" s="94">
        <f ca="1">DATEDIF(Table1[[#This Row],[Date of birth]],TODAY(),"Y")</f>
        <v>7</v>
      </c>
      <c r="H436" s="94" t="str">
        <f t="shared" ca="1" si="39"/>
        <v>0-18</v>
      </c>
      <c r="I436" s="77">
        <v>200000</v>
      </c>
    </row>
    <row r="437" spans="1:9" x14ac:dyDescent="0.35">
      <c r="A437" s="82">
        <f t="shared" si="41"/>
        <v>436</v>
      </c>
      <c r="B437" s="73"/>
      <c r="C437" s="74" t="s">
        <v>639</v>
      </c>
      <c r="D437" s="75" t="s">
        <v>194</v>
      </c>
      <c r="E437" s="65" t="s">
        <v>171</v>
      </c>
      <c r="F437" s="76">
        <v>41415</v>
      </c>
      <c r="G437" s="94">
        <f ca="1">DATEDIF(Table1[[#This Row],[Date of birth]],TODAY(),"Y")</f>
        <v>9</v>
      </c>
      <c r="H437" s="94" t="str">
        <f t="shared" ca="1" si="39"/>
        <v>0-18</v>
      </c>
      <c r="I437" s="77">
        <v>200000</v>
      </c>
    </row>
    <row r="438" spans="1:9" x14ac:dyDescent="0.35">
      <c r="A438" s="82">
        <f t="shared" si="41"/>
        <v>437</v>
      </c>
      <c r="B438" s="73"/>
      <c r="C438" s="74" t="s">
        <v>640</v>
      </c>
      <c r="D438" s="75" t="s">
        <v>197</v>
      </c>
      <c r="E438" s="65" t="s">
        <v>199</v>
      </c>
      <c r="F438" s="76">
        <v>33439</v>
      </c>
      <c r="G438" s="94">
        <f ca="1">DATEDIF(Table1[[#This Row],[Date of birth]],TODAY(),"Y")</f>
        <v>31</v>
      </c>
      <c r="H438" s="94" t="str">
        <f t="shared" ca="1" si="39"/>
        <v>19-35</v>
      </c>
      <c r="I438" s="77">
        <v>200000</v>
      </c>
    </row>
    <row r="439" spans="1:9" x14ac:dyDescent="0.35">
      <c r="A439" s="82">
        <f>+A438+1</f>
        <v>438</v>
      </c>
      <c r="B439" s="73" t="s">
        <v>641</v>
      </c>
      <c r="C439" s="74" t="s">
        <v>642</v>
      </c>
      <c r="D439" s="75" t="s">
        <v>194</v>
      </c>
      <c r="E439" s="65" t="s">
        <v>195</v>
      </c>
      <c r="F439" s="76">
        <v>24823</v>
      </c>
      <c r="G439" s="94">
        <f ca="1">DATEDIF(Table1[[#This Row],[Date of birth]],TODAY(),"Y")</f>
        <v>55</v>
      </c>
      <c r="H439" s="94" t="str">
        <f t="shared" ca="1" si="39"/>
        <v>46-55</v>
      </c>
      <c r="I439" s="77">
        <v>200000</v>
      </c>
    </row>
    <row r="440" spans="1:9" x14ac:dyDescent="0.35">
      <c r="A440" s="82">
        <f>+A439+1</f>
        <v>439</v>
      </c>
      <c r="B440" s="73" t="s">
        <v>643</v>
      </c>
      <c r="C440" s="74" t="s">
        <v>644</v>
      </c>
      <c r="D440" s="75" t="s">
        <v>194</v>
      </c>
      <c r="E440" s="65" t="s">
        <v>195</v>
      </c>
      <c r="F440" s="76">
        <v>32561</v>
      </c>
      <c r="G440" s="94">
        <f ca="1">DATEDIF(Table1[[#This Row],[Date of birth]],TODAY(),"Y")</f>
        <v>34</v>
      </c>
      <c r="H440" s="94" t="str">
        <f t="shared" ca="1" si="39"/>
        <v>19-35</v>
      </c>
      <c r="I440" s="77">
        <v>200000</v>
      </c>
    </row>
    <row r="441" spans="1:9" x14ac:dyDescent="0.35">
      <c r="A441" s="82">
        <f t="shared" si="41"/>
        <v>440</v>
      </c>
      <c r="B441" s="73"/>
      <c r="C441" s="74" t="s">
        <v>645</v>
      </c>
      <c r="D441" s="75" t="s">
        <v>194</v>
      </c>
      <c r="E441" s="65" t="s">
        <v>171</v>
      </c>
      <c r="F441" s="76">
        <v>42960</v>
      </c>
      <c r="G441" s="94">
        <f ca="1">DATEDIF(Table1[[#This Row],[Date of birth]],TODAY(),"Y")</f>
        <v>5</v>
      </c>
      <c r="H441" s="94" t="str">
        <f t="shared" ca="1" si="39"/>
        <v>0-18</v>
      </c>
      <c r="I441" s="77">
        <v>200000</v>
      </c>
    </row>
    <row r="442" spans="1:9" x14ac:dyDescent="0.35">
      <c r="A442" s="82">
        <f t="shared" si="41"/>
        <v>441</v>
      </c>
      <c r="B442" s="73"/>
      <c r="C442" s="74" t="s">
        <v>646</v>
      </c>
      <c r="D442" s="75" t="s">
        <v>194</v>
      </c>
      <c r="E442" s="65" t="s">
        <v>171</v>
      </c>
      <c r="F442" s="76">
        <v>42144</v>
      </c>
      <c r="G442" s="94">
        <f ca="1">DATEDIF(Table1[[#This Row],[Date of birth]],TODAY(),"Y")</f>
        <v>7</v>
      </c>
      <c r="H442" s="94" t="str">
        <f t="shared" ca="1" si="39"/>
        <v>0-18</v>
      </c>
      <c r="I442" s="77">
        <v>200000</v>
      </c>
    </row>
    <row r="443" spans="1:9" x14ac:dyDescent="0.35">
      <c r="A443" s="82">
        <f t="shared" si="41"/>
        <v>442</v>
      </c>
      <c r="B443" s="73"/>
      <c r="C443" s="74" t="s">
        <v>647</v>
      </c>
      <c r="D443" s="75" t="s">
        <v>197</v>
      </c>
      <c r="E443" s="65" t="s">
        <v>199</v>
      </c>
      <c r="F443" s="76">
        <v>31946</v>
      </c>
      <c r="G443" s="94">
        <f ca="1">DATEDIF(Table1[[#This Row],[Date of birth]],TODAY(),"Y")</f>
        <v>35</v>
      </c>
      <c r="H443" s="94" t="str">
        <f t="shared" ca="1" si="39"/>
        <v>19-35</v>
      </c>
      <c r="I443" s="77">
        <v>200000</v>
      </c>
    </row>
    <row r="444" spans="1:9" x14ac:dyDescent="0.35">
      <c r="A444" s="82">
        <f>+A443+1</f>
        <v>443</v>
      </c>
      <c r="B444" s="73" t="s">
        <v>648</v>
      </c>
      <c r="C444" s="74" t="s">
        <v>649</v>
      </c>
      <c r="D444" s="75" t="s">
        <v>194</v>
      </c>
      <c r="E444" s="65" t="s">
        <v>195</v>
      </c>
      <c r="F444" s="76">
        <v>29281</v>
      </c>
      <c r="G444" s="94">
        <f ca="1">DATEDIF(Table1[[#This Row],[Date of birth]],TODAY(),"Y")</f>
        <v>43</v>
      </c>
      <c r="H444" s="94" t="str">
        <f t="shared" ca="1" si="39"/>
        <v>36-45</v>
      </c>
      <c r="I444" s="77">
        <v>200000</v>
      </c>
    </row>
    <row r="445" spans="1:9" x14ac:dyDescent="0.35">
      <c r="A445" s="82">
        <f t="shared" si="41"/>
        <v>444</v>
      </c>
      <c r="B445" s="73"/>
      <c r="C445" s="74" t="s">
        <v>650</v>
      </c>
      <c r="D445" s="75" t="s">
        <v>197</v>
      </c>
      <c r="E445" s="65" t="s">
        <v>171</v>
      </c>
      <c r="F445" s="76">
        <v>41165</v>
      </c>
      <c r="G445" s="94">
        <f ca="1">DATEDIF(Table1[[#This Row],[Date of birth]],TODAY(),"Y")</f>
        <v>10</v>
      </c>
      <c r="H445" s="94" t="str">
        <f t="shared" ca="1" si="39"/>
        <v>0-18</v>
      </c>
      <c r="I445" s="77">
        <v>200000</v>
      </c>
    </row>
    <row r="446" spans="1:9" x14ac:dyDescent="0.35">
      <c r="A446" s="82">
        <f t="shared" si="41"/>
        <v>445</v>
      </c>
      <c r="B446" s="73"/>
      <c r="C446" s="74" t="s">
        <v>651</v>
      </c>
      <c r="D446" s="75" t="s">
        <v>194</v>
      </c>
      <c r="E446" s="65" t="s">
        <v>171</v>
      </c>
      <c r="F446" s="76">
        <v>40085</v>
      </c>
      <c r="G446" s="94">
        <f ca="1">DATEDIF(Table1[[#This Row],[Date of birth]],TODAY(),"Y")</f>
        <v>13</v>
      </c>
      <c r="H446" s="94" t="str">
        <f t="shared" ca="1" si="39"/>
        <v>0-18</v>
      </c>
      <c r="I446" s="77">
        <v>200000</v>
      </c>
    </row>
    <row r="447" spans="1:9" x14ac:dyDescent="0.35">
      <c r="A447" s="82">
        <f t="shared" si="41"/>
        <v>446</v>
      </c>
      <c r="B447" s="73"/>
      <c r="C447" s="74" t="s">
        <v>652</v>
      </c>
      <c r="D447" s="75" t="s">
        <v>197</v>
      </c>
      <c r="E447" s="65" t="s">
        <v>199</v>
      </c>
      <c r="F447" s="76">
        <v>29961</v>
      </c>
      <c r="G447" s="94">
        <f ca="1">DATEDIF(Table1[[#This Row],[Date of birth]],TODAY(),"Y")</f>
        <v>41</v>
      </c>
      <c r="H447" s="94" t="str">
        <f t="shared" ca="1" si="39"/>
        <v>36-45</v>
      </c>
      <c r="I447" s="77">
        <v>200000</v>
      </c>
    </row>
    <row r="448" spans="1:9" x14ac:dyDescent="0.35">
      <c r="A448" s="82">
        <f>+A447+1</f>
        <v>447</v>
      </c>
      <c r="B448" s="73" t="s">
        <v>653</v>
      </c>
      <c r="C448" s="74" t="s">
        <v>654</v>
      </c>
      <c r="D448" s="75" t="s">
        <v>194</v>
      </c>
      <c r="E448" s="65" t="s">
        <v>195</v>
      </c>
      <c r="F448" s="76">
        <v>30288</v>
      </c>
      <c r="G448" s="94">
        <f ca="1">DATEDIF(Table1[[#This Row],[Date of birth]],TODAY(),"Y")</f>
        <v>40</v>
      </c>
      <c r="H448" s="94" t="str">
        <f t="shared" ca="1" si="39"/>
        <v>36-45</v>
      </c>
      <c r="I448" s="77">
        <v>200000</v>
      </c>
    </row>
    <row r="449" spans="1:9" x14ac:dyDescent="0.35">
      <c r="A449" s="82">
        <f t="shared" si="41"/>
        <v>448</v>
      </c>
      <c r="B449" s="73"/>
      <c r="C449" s="74" t="s">
        <v>655</v>
      </c>
      <c r="D449" s="75" t="s">
        <v>197</v>
      </c>
      <c r="E449" s="65" t="s">
        <v>171</v>
      </c>
      <c r="F449" s="76">
        <v>39997</v>
      </c>
      <c r="G449" s="94">
        <f ca="1">DATEDIF(Table1[[#This Row],[Date of birth]],TODAY(),"Y")</f>
        <v>13</v>
      </c>
      <c r="H449" s="94" t="str">
        <f t="shared" ca="1" si="39"/>
        <v>0-18</v>
      </c>
      <c r="I449" s="77">
        <v>200000</v>
      </c>
    </row>
    <row r="450" spans="1:9" x14ac:dyDescent="0.35">
      <c r="A450" s="82">
        <f t="shared" si="41"/>
        <v>449</v>
      </c>
      <c r="B450" s="73"/>
      <c r="C450" s="74" t="s">
        <v>656</v>
      </c>
      <c r="D450" s="75" t="s">
        <v>194</v>
      </c>
      <c r="E450" s="65" t="s">
        <v>171</v>
      </c>
      <c r="F450" s="76">
        <v>42282</v>
      </c>
      <c r="G450" s="94">
        <f ca="1">DATEDIF(Table1[[#This Row],[Date of birth]],TODAY(),"Y")</f>
        <v>7</v>
      </c>
      <c r="H450" s="94" t="str">
        <f t="shared" ca="1" si="39"/>
        <v>0-18</v>
      </c>
      <c r="I450" s="77">
        <v>200000</v>
      </c>
    </row>
    <row r="451" spans="1:9" x14ac:dyDescent="0.35">
      <c r="A451" s="82">
        <f t="shared" si="41"/>
        <v>450</v>
      </c>
      <c r="B451" s="73"/>
      <c r="C451" s="74" t="s">
        <v>657</v>
      </c>
      <c r="D451" s="75" t="s">
        <v>197</v>
      </c>
      <c r="E451" s="65" t="s">
        <v>199</v>
      </c>
      <c r="F451" s="76">
        <v>31097</v>
      </c>
      <c r="G451" s="94">
        <f ca="1">DATEDIF(Table1[[#This Row],[Date of birth]],TODAY(),"Y")</f>
        <v>38</v>
      </c>
      <c r="H451" s="94" t="str">
        <f t="shared" ref="H451:H514" ca="1" si="42">IF(AND(G451&gt;=0,G451&lt;=18),"0-18",IF(AND(G451&gt;18,G451&lt;=35),"19-35",IF(AND(G451&gt;35,G451&lt;=45),"36-45",IF(AND(G451&gt;45,G451&lt;=55),"46-55",IF(AND(G451&gt;55,G451&lt;=65),"56-65",IF(AND(G451&gt;65,G451&lt;=75),"66-75",IF(AND(G451&gt;75),"Above 75",FALSE)))))))</f>
        <v>36-45</v>
      </c>
      <c r="I451" s="77">
        <v>200000</v>
      </c>
    </row>
    <row r="452" spans="1:9" x14ac:dyDescent="0.35">
      <c r="A452" s="82">
        <f>+A451+1</f>
        <v>451</v>
      </c>
      <c r="B452" s="73" t="s">
        <v>658</v>
      </c>
      <c r="C452" s="74" t="s">
        <v>659</v>
      </c>
      <c r="D452" s="75" t="s">
        <v>194</v>
      </c>
      <c r="E452" s="65" t="s">
        <v>195</v>
      </c>
      <c r="F452" s="76">
        <v>26377</v>
      </c>
      <c r="G452" s="94">
        <f ca="1">DATEDIF(Table1[[#This Row],[Date of birth]],TODAY(),"Y")</f>
        <v>51</v>
      </c>
      <c r="H452" s="94" t="str">
        <f t="shared" ca="1" si="42"/>
        <v>46-55</v>
      </c>
      <c r="I452" s="77">
        <v>200000</v>
      </c>
    </row>
    <row r="453" spans="1:9" x14ac:dyDescent="0.35">
      <c r="A453" s="82">
        <f t="shared" si="41"/>
        <v>452</v>
      </c>
      <c r="B453" s="73"/>
      <c r="C453" s="74" t="s">
        <v>660</v>
      </c>
      <c r="D453" s="75" t="s">
        <v>197</v>
      </c>
      <c r="E453" s="65" t="s">
        <v>199</v>
      </c>
      <c r="F453" s="76">
        <v>25449</v>
      </c>
      <c r="G453" s="94">
        <f ca="1">DATEDIF(Table1[[#This Row],[Date of birth]],TODAY(),"Y")</f>
        <v>53</v>
      </c>
      <c r="H453" s="94" t="str">
        <f t="shared" ca="1" si="42"/>
        <v>46-55</v>
      </c>
      <c r="I453" s="77">
        <v>200000</v>
      </c>
    </row>
    <row r="454" spans="1:9" x14ac:dyDescent="0.35">
      <c r="A454" s="82">
        <f>+A453+1</f>
        <v>453</v>
      </c>
      <c r="B454" s="73" t="s">
        <v>661</v>
      </c>
      <c r="C454" s="74" t="s">
        <v>662</v>
      </c>
      <c r="D454" s="75" t="s">
        <v>194</v>
      </c>
      <c r="E454" s="65" t="s">
        <v>195</v>
      </c>
      <c r="F454" s="76">
        <v>30781</v>
      </c>
      <c r="G454" s="94">
        <f ca="1">DATEDIF(Table1[[#This Row],[Date of birth]],TODAY(),"Y")</f>
        <v>39</v>
      </c>
      <c r="H454" s="94" t="str">
        <f t="shared" ca="1" si="42"/>
        <v>36-45</v>
      </c>
      <c r="I454" s="77">
        <v>200000</v>
      </c>
    </row>
    <row r="455" spans="1:9" x14ac:dyDescent="0.35">
      <c r="A455" s="82">
        <f t="shared" si="41"/>
        <v>454</v>
      </c>
      <c r="B455" s="73"/>
      <c r="C455" s="74" t="s">
        <v>663</v>
      </c>
      <c r="D455" s="75" t="s">
        <v>197</v>
      </c>
      <c r="E455" s="65" t="s">
        <v>171</v>
      </c>
      <c r="F455" s="76">
        <v>39426</v>
      </c>
      <c r="G455" s="94">
        <f ca="1">DATEDIF(Table1[[#This Row],[Date of birth]],TODAY(),"Y")</f>
        <v>15</v>
      </c>
      <c r="H455" s="94" t="str">
        <f t="shared" ca="1" si="42"/>
        <v>0-18</v>
      </c>
      <c r="I455" s="77">
        <v>200000</v>
      </c>
    </row>
    <row r="456" spans="1:9" x14ac:dyDescent="0.35">
      <c r="A456" s="82">
        <f t="shared" si="41"/>
        <v>455</v>
      </c>
      <c r="B456" s="73"/>
      <c r="C456" s="74" t="s">
        <v>664</v>
      </c>
      <c r="D456" s="75" t="s">
        <v>194</v>
      </c>
      <c r="E456" s="65" t="s">
        <v>171</v>
      </c>
      <c r="F456" s="76">
        <v>41276</v>
      </c>
      <c r="G456" s="94">
        <f ca="1">DATEDIF(Table1[[#This Row],[Date of birth]],TODAY(),"Y")</f>
        <v>10</v>
      </c>
      <c r="H456" s="94" t="str">
        <f t="shared" ca="1" si="42"/>
        <v>0-18</v>
      </c>
      <c r="I456" s="77">
        <v>200000</v>
      </c>
    </row>
    <row r="457" spans="1:9" x14ac:dyDescent="0.35">
      <c r="A457" s="82">
        <f t="shared" si="41"/>
        <v>456</v>
      </c>
      <c r="B457" s="73"/>
      <c r="C457" s="74" t="s">
        <v>665</v>
      </c>
      <c r="D457" s="75" t="s">
        <v>197</v>
      </c>
      <c r="E457" s="65" t="s">
        <v>199</v>
      </c>
      <c r="F457" s="76">
        <v>32153</v>
      </c>
      <c r="G457" s="94">
        <f ca="1">DATEDIF(Table1[[#This Row],[Date of birth]],TODAY(),"Y")</f>
        <v>35</v>
      </c>
      <c r="H457" s="94" t="str">
        <f t="shared" ca="1" si="42"/>
        <v>19-35</v>
      </c>
      <c r="I457" s="77">
        <v>200000</v>
      </c>
    </row>
    <row r="458" spans="1:9" x14ac:dyDescent="0.35">
      <c r="A458" s="82">
        <f>+A457+1</f>
        <v>457</v>
      </c>
      <c r="B458" s="73" t="s">
        <v>666</v>
      </c>
      <c r="C458" s="74" t="s">
        <v>667</v>
      </c>
      <c r="D458" s="75" t="s">
        <v>194</v>
      </c>
      <c r="E458" s="65" t="s">
        <v>195</v>
      </c>
      <c r="F458" s="76">
        <v>24281</v>
      </c>
      <c r="G458" s="94">
        <f ca="1">DATEDIF(Table1[[#This Row],[Date of birth]],TODAY(),"Y")</f>
        <v>56</v>
      </c>
      <c r="H458" s="94" t="str">
        <f t="shared" ca="1" si="42"/>
        <v>56-65</v>
      </c>
      <c r="I458" s="77">
        <v>300000</v>
      </c>
    </row>
    <row r="459" spans="1:9" x14ac:dyDescent="0.35">
      <c r="A459" s="82">
        <f t="shared" si="41"/>
        <v>458</v>
      </c>
      <c r="B459" s="73"/>
      <c r="C459" s="74" t="s">
        <v>668</v>
      </c>
      <c r="D459" s="75" t="s">
        <v>197</v>
      </c>
      <c r="E459" s="65" t="s">
        <v>199</v>
      </c>
      <c r="F459" s="76">
        <v>25569</v>
      </c>
      <c r="G459" s="94">
        <f ca="1">DATEDIF(Table1[[#This Row],[Date of birth]],TODAY(),"Y")</f>
        <v>53</v>
      </c>
      <c r="H459" s="94" t="str">
        <f t="shared" ca="1" si="42"/>
        <v>46-55</v>
      </c>
      <c r="I459" s="77">
        <v>300000</v>
      </c>
    </row>
    <row r="460" spans="1:9" x14ac:dyDescent="0.35">
      <c r="A460" s="82">
        <f>+A459+1</f>
        <v>459</v>
      </c>
      <c r="B460" s="73" t="s">
        <v>669</v>
      </c>
      <c r="C460" s="74" t="s">
        <v>670</v>
      </c>
      <c r="D460" s="75" t="s">
        <v>194</v>
      </c>
      <c r="E460" s="65" t="s">
        <v>195</v>
      </c>
      <c r="F460" s="76">
        <v>33062</v>
      </c>
      <c r="G460" s="94">
        <f ca="1">DATEDIF(Table1[[#This Row],[Date of birth]],TODAY(),"Y")</f>
        <v>32</v>
      </c>
      <c r="H460" s="94" t="str">
        <f t="shared" ca="1" si="42"/>
        <v>19-35</v>
      </c>
      <c r="I460" s="77">
        <v>200000</v>
      </c>
    </row>
    <row r="461" spans="1:9" x14ac:dyDescent="0.35">
      <c r="A461" s="82">
        <f t="shared" si="41"/>
        <v>460</v>
      </c>
      <c r="B461" s="73"/>
      <c r="C461" s="74" t="s">
        <v>671</v>
      </c>
      <c r="D461" s="75" t="s">
        <v>197</v>
      </c>
      <c r="E461" s="65" t="s">
        <v>171</v>
      </c>
      <c r="F461" s="76">
        <v>43314</v>
      </c>
      <c r="G461" s="94">
        <f ca="1">DATEDIF(Table1[[#This Row],[Date of birth]],TODAY(),"Y")</f>
        <v>4</v>
      </c>
      <c r="H461" s="94" t="str">
        <f t="shared" ca="1" si="42"/>
        <v>0-18</v>
      </c>
      <c r="I461" s="77">
        <v>200000</v>
      </c>
    </row>
    <row r="462" spans="1:9" x14ac:dyDescent="0.35">
      <c r="A462" s="82">
        <f t="shared" si="41"/>
        <v>461</v>
      </c>
      <c r="B462" s="73"/>
      <c r="C462" s="74" t="s">
        <v>672</v>
      </c>
      <c r="D462" s="75" t="s">
        <v>197</v>
      </c>
      <c r="E462" s="65" t="s">
        <v>199</v>
      </c>
      <c r="F462" s="76">
        <v>35327</v>
      </c>
      <c r="G462" s="94">
        <f ca="1">DATEDIF(Table1[[#This Row],[Date of birth]],TODAY(),"Y")</f>
        <v>26</v>
      </c>
      <c r="H462" s="94" t="str">
        <f t="shared" ca="1" si="42"/>
        <v>19-35</v>
      </c>
      <c r="I462" s="77">
        <v>200000</v>
      </c>
    </row>
    <row r="463" spans="1:9" x14ac:dyDescent="0.35">
      <c r="A463" s="82">
        <f>+A462+1</f>
        <v>462</v>
      </c>
      <c r="B463" s="73" t="s">
        <v>673</v>
      </c>
      <c r="C463" s="74" t="s">
        <v>674</v>
      </c>
      <c r="D463" s="75" t="s">
        <v>194</v>
      </c>
      <c r="E463" s="65" t="s">
        <v>195</v>
      </c>
      <c r="F463" s="76">
        <v>30814</v>
      </c>
      <c r="G463" s="94">
        <f ca="1">DATEDIF(Table1[[#This Row],[Date of birth]],TODAY(),"Y")</f>
        <v>39</v>
      </c>
      <c r="H463" s="94" t="str">
        <f t="shared" ca="1" si="42"/>
        <v>36-45</v>
      </c>
      <c r="I463" s="77">
        <v>200000</v>
      </c>
    </row>
    <row r="464" spans="1:9" x14ac:dyDescent="0.35">
      <c r="A464" s="82">
        <f t="shared" si="41"/>
        <v>463</v>
      </c>
      <c r="B464" s="73"/>
      <c r="C464" s="74" t="s">
        <v>675</v>
      </c>
      <c r="D464" s="75" t="s">
        <v>194</v>
      </c>
      <c r="E464" s="65" t="s">
        <v>171</v>
      </c>
      <c r="F464" s="76">
        <v>40384</v>
      </c>
      <c r="G464" s="94">
        <f ca="1">DATEDIF(Table1[[#This Row],[Date of birth]],TODAY(),"Y")</f>
        <v>12</v>
      </c>
      <c r="H464" s="94" t="str">
        <f t="shared" ca="1" si="42"/>
        <v>0-18</v>
      </c>
      <c r="I464" s="77">
        <v>200000</v>
      </c>
    </row>
    <row r="465" spans="1:9" x14ac:dyDescent="0.35">
      <c r="A465" s="82">
        <f t="shared" si="41"/>
        <v>464</v>
      </c>
      <c r="B465" s="73"/>
      <c r="C465" s="74" t="s">
        <v>676</v>
      </c>
      <c r="D465" s="75" t="s">
        <v>197</v>
      </c>
      <c r="E465" s="65" t="s">
        <v>199</v>
      </c>
      <c r="F465" s="76">
        <v>31617</v>
      </c>
      <c r="G465" s="94">
        <f ca="1">DATEDIF(Table1[[#This Row],[Date of birth]],TODAY(),"Y")</f>
        <v>36</v>
      </c>
      <c r="H465" s="94" t="str">
        <f t="shared" ca="1" si="42"/>
        <v>36-45</v>
      </c>
      <c r="I465" s="77">
        <v>200000</v>
      </c>
    </row>
    <row r="466" spans="1:9" x14ac:dyDescent="0.35">
      <c r="A466" s="82">
        <f>+A465+1</f>
        <v>465</v>
      </c>
      <c r="B466" s="73" t="s">
        <v>677</v>
      </c>
      <c r="C466" s="74" t="s">
        <v>678</v>
      </c>
      <c r="D466" s="75" t="s">
        <v>194</v>
      </c>
      <c r="E466" s="65" t="s">
        <v>195</v>
      </c>
      <c r="F466" s="76">
        <v>34354</v>
      </c>
      <c r="G466" s="94">
        <f ca="1">DATEDIF(Table1[[#This Row],[Date of birth]],TODAY(),"Y")</f>
        <v>29</v>
      </c>
      <c r="H466" s="94" t="str">
        <f t="shared" ca="1" si="42"/>
        <v>19-35</v>
      </c>
      <c r="I466" s="77">
        <v>200000</v>
      </c>
    </row>
    <row r="467" spans="1:9" x14ac:dyDescent="0.35">
      <c r="A467" s="82">
        <f t="shared" si="41"/>
        <v>466</v>
      </c>
      <c r="B467" s="73"/>
      <c r="C467" s="74" t="s">
        <v>679</v>
      </c>
      <c r="D467" s="75" t="s">
        <v>197</v>
      </c>
      <c r="E467" s="65" t="s">
        <v>199</v>
      </c>
      <c r="F467" s="76">
        <v>32496</v>
      </c>
      <c r="G467" s="94">
        <f ca="1">DATEDIF(Table1[[#This Row],[Date of birth]],TODAY(),"Y")</f>
        <v>34</v>
      </c>
      <c r="H467" s="94" t="str">
        <f t="shared" ca="1" si="42"/>
        <v>19-35</v>
      </c>
      <c r="I467" s="77">
        <v>200000</v>
      </c>
    </row>
    <row r="468" spans="1:9" x14ac:dyDescent="0.35">
      <c r="A468" s="82">
        <f t="shared" si="41"/>
        <v>467</v>
      </c>
      <c r="B468" s="73"/>
      <c r="C468" s="74" t="s">
        <v>680</v>
      </c>
      <c r="D468" s="75" t="s">
        <v>197</v>
      </c>
      <c r="E468" s="65" t="s">
        <v>171</v>
      </c>
      <c r="F468" s="76">
        <v>44041</v>
      </c>
      <c r="G468" s="94">
        <f ca="1">DATEDIF(Table1[[#This Row],[Date of birth]],TODAY(),"Y")</f>
        <v>2</v>
      </c>
      <c r="H468" s="94" t="str">
        <f t="shared" ca="1" si="42"/>
        <v>0-18</v>
      </c>
      <c r="I468" s="77">
        <v>200000</v>
      </c>
    </row>
    <row r="469" spans="1:9" x14ac:dyDescent="0.35">
      <c r="A469" s="82">
        <f t="shared" si="41"/>
        <v>468</v>
      </c>
      <c r="B469" s="73"/>
      <c r="C469" s="74" t="s">
        <v>681</v>
      </c>
      <c r="D469" s="75" t="s">
        <v>197</v>
      </c>
      <c r="E469" s="65" t="s">
        <v>171</v>
      </c>
      <c r="F469" s="76">
        <v>44428</v>
      </c>
      <c r="G469" s="94">
        <f ca="1">DATEDIF(Table1[[#This Row],[Date of birth]],TODAY(),"Y")</f>
        <v>1</v>
      </c>
      <c r="H469" s="94" t="str">
        <f t="shared" ca="1" si="42"/>
        <v>0-18</v>
      </c>
      <c r="I469" s="77">
        <v>200000</v>
      </c>
    </row>
    <row r="470" spans="1:9" x14ac:dyDescent="0.35">
      <c r="A470" s="82">
        <f>+A469+1</f>
        <v>469</v>
      </c>
      <c r="B470" s="73" t="s">
        <v>682</v>
      </c>
      <c r="C470" s="74" t="s">
        <v>683</v>
      </c>
      <c r="D470" s="75" t="s">
        <v>194</v>
      </c>
      <c r="E470" s="65" t="s">
        <v>195</v>
      </c>
      <c r="F470" s="76">
        <v>34597</v>
      </c>
      <c r="G470" s="94">
        <f ca="1">DATEDIF(Table1[[#This Row],[Date of birth]],TODAY(),"Y")</f>
        <v>28</v>
      </c>
      <c r="H470" s="94" t="str">
        <f t="shared" ca="1" si="42"/>
        <v>19-35</v>
      </c>
      <c r="I470" s="77">
        <v>200000</v>
      </c>
    </row>
    <row r="471" spans="1:9" x14ac:dyDescent="0.35">
      <c r="A471" s="82">
        <f>+A470+1</f>
        <v>470</v>
      </c>
      <c r="B471" s="73" t="s">
        <v>684</v>
      </c>
      <c r="C471" s="74" t="s">
        <v>685</v>
      </c>
      <c r="D471" s="75" t="s">
        <v>194</v>
      </c>
      <c r="E471" s="65" t="s">
        <v>195</v>
      </c>
      <c r="F471" s="76">
        <v>34997</v>
      </c>
      <c r="G471" s="94">
        <f ca="1">DATEDIF(Table1[[#This Row],[Date of birth]],TODAY(),"Y")</f>
        <v>27</v>
      </c>
      <c r="H471" s="94" t="str">
        <f t="shared" ca="1" si="42"/>
        <v>19-35</v>
      </c>
      <c r="I471" s="77">
        <v>200000</v>
      </c>
    </row>
    <row r="472" spans="1:9" x14ac:dyDescent="0.35">
      <c r="A472" s="82">
        <f>+A471+1</f>
        <v>471</v>
      </c>
      <c r="B472" s="73" t="s">
        <v>686</v>
      </c>
      <c r="C472" s="74" t="s">
        <v>687</v>
      </c>
      <c r="D472" s="75" t="s">
        <v>194</v>
      </c>
      <c r="E472" s="65" t="s">
        <v>195</v>
      </c>
      <c r="F472" s="76">
        <v>33881</v>
      </c>
      <c r="G472" s="94">
        <f ca="1">DATEDIF(Table1[[#This Row],[Date of birth]],TODAY(),"Y")</f>
        <v>30</v>
      </c>
      <c r="H472" s="94" t="str">
        <f t="shared" ca="1" si="42"/>
        <v>19-35</v>
      </c>
      <c r="I472" s="77">
        <v>200000</v>
      </c>
    </row>
    <row r="473" spans="1:9" x14ac:dyDescent="0.35">
      <c r="A473" s="82">
        <f t="shared" si="41"/>
        <v>472</v>
      </c>
      <c r="B473" s="73"/>
      <c r="C473" s="74" t="s">
        <v>688</v>
      </c>
      <c r="D473" s="75" t="s">
        <v>197</v>
      </c>
      <c r="E473" s="65" t="s">
        <v>199</v>
      </c>
      <c r="F473" s="76">
        <v>35831</v>
      </c>
      <c r="G473" s="94">
        <f ca="1">DATEDIF(Table1[[#This Row],[Date of birth]],TODAY(),"Y")</f>
        <v>25</v>
      </c>
      <c r="H473" s="94" t="str">
        <f t="shared" ca="1" si="42"/>
        <v>19-35</v>
      </c>
      <c r="I473" s="77">
        <v>200000</v>
      </c>
    </row>
    <row r="474" spans="1:9" x14ac:dyDescent="0.35">
      <c r="A474" s="82">
        <f>+A473+1</f>
        <v>473</v>
      </c>
      <c r="B474" s="73" t="s">
        <v>689</v>
      </c>
      <c r="C474" s="74" t="s">
        <v>690</v>
      </c>
      <c r="D474" s="75" t="s">
        <v>194</v>
      </c>
      <c r="E474" s="65" t="s">
        <v>195</v>
      </c>
      <c r="F474" s="76">
        <v>29857</v>
      </c>
      <c r="G474" s="94">
        <f ca="1">DATEDIF(Table1[[#This Row],[Date of birth]],TODAY(),"Y")</f>
        <v>41</v>
      </c>
      <c r="H474" s="94" t="str">
        <f t="shared" ca="1" si="42"/>
        <v>36-45</v>
      </c>
      <c r="I474" s="77">
        <v>200000</v>
      </c>
    </row>
    <row r="475" spans="1:9" x14ac:dyDescent="0.35">
      <c r="A475" s="82">
        <f t="shared" si="41"/>
        <v>474</v>
      </c>
      <c r="B475" s="73"/>
      <c r="C475" s="74" t="s">
        <v>691</v>
      </c>
      <c r="D475" s="75" t="s">
        <v>194</v>
      </c>
      <c r="E475" s="65" t="s">
        <v>171</v>
      </c>
      <c r="F475" s="76">
        <v>43028</v>
      </c>
      <c r="G475" s="94">
        <f ca="1">DATEDIF(Table1[[#This Row],[Date of birth]],TODAY(),"Y")</f>
        <v>5</v>
      </c>
      <c r="H475" s="94" t="str">
        <f t="shared" ca="1" si="42"/>
        <v>0-18</v>
      </c>
      <c r="I475" s="77">
        <v>200000</v>
      </c>
    </row>
    <row r="476" spans="1:9" x14ac:dyDescent="0.35">
      <c r="A476" s="82">
        <f t="shared" si="41"/>
        <v>475</v>
      </c>
      <c r="B476" s="73"/>
      <c r="C476" s="74" t="s">
        <v>692</v>
      </c>
      <c r="D476" s="75" t="s">
        <v>194</v>
      </c>
      <c r="E476" s="65" t="s">
        <v>171</v>
      </c>
      <c r="F476" s="76">
        <v>39805</v>
      </c>
      <c r="G476" s="94">
        <f ca="1">DATEDIF(Table1[[#This Row],[Date of birth]],TODAY(),"Y")</f>
        <v>14</v>
      </c>
      <c r="H476" s="94" t="str">
        <f t="shared" ca="1" si="42"/>
        <v>0-18</v>
      </c>
      <c r="I476" s="77">
        <v>200000</v>
      </c>
    </row>
    <row r="477" spans="1:9" x14ac:dyDescent="0.35">
      <c r="A477" s="82">
        <f t="shared" si="41"/>
        <v>476</v>
      </c>
      <c r="B477" s="73"/>
      <c r="C477" s="74" t="s">
        <v>693</v>
      </c>
      <c r="D477" s="75" t="s">
        <v>197</v>
      </c>
      <c r="E477" s="65" t="s">
        <v>199</v>
      </c>
      <c r="F477" s="76">
        <v>31444</v>
      </c>
      <c r="G477" s="94">
        <f ca="1">DATEDIF(Table1[[#This Row],[Date of birth]],TODAY(),"Y")</f>
        <v>37</v>
      </c>
      <c r="H477" s="94" t="str">
        <f t="shared" ca="1" si="42"/>
        <v>36-45</v>
      </c>
      <c r="I477" s="77">
        <v>200000</v>
      </c>
    </row>
    <row r="478" spans="1:9" x14ac:dyDescent="0.35">
      <c r="A478" s="82">
        <f>+A477+1</f>
        <v>477</v>
      </c>
      <c r="B478" s="73" t="s">
        <v>694</v>
      </c>
      <c r="C478" s="74" t="s">
        <v>695</v>
      </c>
      <c r="D478" s="75" t="s">
        <v>194</v>
      </c>
      <c r="E478" s="65" t="s">
        <v>195</v>
      </c>
      <c r="F478" s="76">
        <v>34459</v>
      </c>
      <c r="G478" s="94">
        <f ca="1">DATEDIF(Table1[[#This Row],[Date of birth]],TODAY(),"Y")</f>
        <v>29</v>
      </c>
      <c r="H478" s="94" t="str">
        <f t="shared" ca="1" si="42"/>
        <v>19-35</v>
      </c>
      <c r="I478" s="77">
        <v>200000</v>
      </c>
    </row>
    <row r="479" spans="1:9" x14ac:dyDescent="0.35">
      <c r="A479" s="82">
        <f t="shared" si="41"/>
        <v>478</v>
      </c>
      <c r="B479" s="73"/>
      <c r="C479" s="74" t="s">
        <v>696</v>
      </c>
      <c r="D479" s="75" t="s">
        <v>197</v>
      </c>
      <c r="E479" s="65" t="s">
        <v>199</v>
      </c>
      <c r="F479" s="78" t="s">
        <v>697</v>
      </c>
      <c r="G479" s="94">
        <f ca="1">DATEDIF(Table1[[#This Row],[Date of birth]],TODAY(),"Y")</f>
        <v>29</v>
      </c>
      <c r="H479" s="94" t="str">
        <f t="shared" ca="1" si="42"/>
        <v>19-35</v>
      </c>
      <c r="I479" s="77">
        <v>200000</v>
      </c>
    </row>
    <row r="480" spans="1:9" x14ac:dyDescent="0.35">
      <c r="A480" s="82">
        <f>+A479+1</f>
        <v>479</v>
      </c>
      <c r="B480" s="73" t="s">
        <v>698</v>
      </c>
      <c r="C480" s="74" t="s">
        <v>699</v>
      </c>
      <c r="D480" s="75" t="s">
        <v>194</v>
      </c>
      <c r="E480" s="65" t="s">
        <v>195</v>
      </c>
      <c r="F480" s="76">
        <v>36561</v>
      </c>
      <c r="G480" s="94">
        <f ca="1">DATEDIF(Table1[[#This Row],[Date of birth]],TODAY(),"Y")</f>
        <v>23</v>
      </c>
      <c r="H480" s="94" t="str">
        <f t="shared" ca="1" si="42"/>
        <v>19-35</v>
      </c>
      <c r="I480" s="77">
        <v>200000</v>
      </c>
    </row>
    <row r="481" spans="1:9" x14ac:dyDescent="0.35">
      <c r="A481" s="82">
        <f t="shared" ref="A481:A526" si="43">+A480+1</f>
        <v>480</v>
      </c>
      <c r="B481" s="73"/>
      <c r="C481" s="74" t="s">
        <v>700</v>
      </c>
      <c r="D481" s="75" t="s">
        <v>197</v>
      </c>
      <c r="E481" s="65" t="s">
        <v>199</v>
      </c>
      <c r="F481" s="76">
        <v>36910</v>
      </c>
      <c r="G481" s="94">
        <f ca="1">DATEDIF(Table1[[#This Row],[Date of birth]],TODAY(),"Y")</f>
        <v>22</v>
      </c>
      <c r="H481" s="94" t="str">
        <f t="shared" ca="1" si="42"/>
        <v>19-35</v>
      </c>
      <c r="I481" s="77">
        <v>200000</v>
      </c>
    </row>
    <row r="482" spans="1:9" x14ac:dyDescent="0.35">
      <c r="A482" s="82">
        <f>+A481+1</f>
        <v>481</v>
      </c>
      <c r="B482" s="73" t="s">
        <v>701</v>
      </c>
      <c r="C482" s="74" t="s">
        <v>702</v>
      </c>
      <c r="D482" s="75" t="s">
        <v>194</v>
      </c>
      <c r="E482" s="65" t="s">
        <v>195</v>
      </c>
      <c r="F482" s="76">
        <v>36015</v>
      </c>
      <c r="G482" s="94">
        <f ca="1">DATEDIF(Table1[[#This Row],[Date of birth]],TODAY(),"Y")</f>
        <v>24</v>
      </c>
      <c r="H482" s="94" t="str">
        <f t="shared" ca="1" si="42"/>
        <v>19-35</v>
      </c>
      <c r="I482" s="77">
        <v>200000</v>
      </c>
    </row>
    <row r="483" spans="1:9" x14ac:dyDescent="0.35">
      <c r="A483" s="82">
        <f t="shared" si="43"/>
        <v>482</v>
      </c>
      <c r="B483" s="73"/>
      <c r="C483" s="74" t="s">
        <v>703</v>
      </c>
      <c r="D483" s="75" t="s">
        <v>197</v>
      </c>
      <c r="E483" s="65" t="s">
        <v>199</v>
      </c>
      <c r="F483" s="76">
        <v>37087</v>
      </c>
      <c r="G483" s="94">
        <f ca="1">DATEDIF(Table1[[#This Row],[Date of birth]],TODAY(),"Y")</f>
        <v>21</v>
      </c>
      <c r="H483" s="94" t="str">
        <f t="shared" ca="1" si="42"/>
        <v>19-35</v>
      </c>
      <c r="I483" s="77">
        <v>200000</v>
      </c>
    </row>
    <row r="484" spans="1:9" x14ac:dyDescent="0.35">
      <c r="A484" s="82">
        <f>+A483+1</f>
        <v>483</v>
      </c>
      <c r="B484" s="73" t="s">
        <v>704</v>
      </c>
      <c r="C484" s="74" t="s">
        <v>705</v>
      </c>
      <c r="D484" s="75" t="s">
        <v>194</v>
      </c>
      <c r="E484" s="65" t="s">
        <v>195</v>
      </c>
      <c r="F484" s="76">
        <v>31575</v>
      </c>
      <c r="G484" s="94">
        <f ca="1">DATEDIF(Table1[[#This Row],[Date of birth]],TODAY(),"Y")</f>
        <v>36</v>
      </c>
      <c r="H484" s="94" t="str">
        <f t="shared" ca="1" si="42"/>
        <v>36-45</v>
      </c>
      <c r="I484" s="77">
        <v>200000</v>
      </c>
    </row>
    <row r="485" spans="1:9" x14ac:dyDescent="0.35">
      <c r="A485" s="82">
        <f t="shared" si="43"/>
        <v>484</v>
      </c>
      <c r="B485" s="73"/>
      <c r="C485" s="74" t="s">
        <v>706</v>
      </c>
      <c r="D485" s="75" t="s">
        <v>194</v>
      </c>
      <c r="E485" s="65" t="s">
        <v>171</v>
      </c>
      <c r="F485" s="76">
        <v>43317</v>
      </c>
      <c r="G485" s="94">
        <f ca="1">DATEDIF(Table1[[#This Row],[Date of birth]],TODAY(),"Y")</f>
        <v>4</v>
      </c>
      <c r="H485" s="94" t="str">
        <f t="shared" ca="1" si="42"/>
        <v>0-18</v>
      </c>
      <c r="I485" s="77">
        <v>200000</v>
      </c>
    </row>
    <row r="486" spans="1:9" x14ac:dyDescent="0.35">
      <c r="A486" s="82">
        <f t="shared" si="43"/>
        <v>485</v>
      </c>
      <c r="B486" s="73"/>
      <c r="C486" s="74" t="s">
        <v>707</v>
      </c>
      <c r="D486" s="75" t="s">
        <v>194</v>
      </c>
      <c r="E486" s="65" t="s">
        <v>171</v>
      </c>
      <c r="F486" s="76">
        <v>42050</v>
      </c>
      <c r="G486" s="94">
        <f ca="1">DATEDIF(Table1[[#This Row],[Date of birth]],TODAY(),"Y")</f>
        <v>8</v>
      </c>
      <c r="H486" s="94" t="str">
        <f t="shared" ca="1" si="42"/>
        <v>0-18</v>
      </c>
      <c r="I486" s="77">
        <v>200000</v>
      </c>
    </row>
    <row r="487" spans="1:9" x14ac:dyDescent="0.35">
      <c r="A487" s="82">
        <f t="shared" si="43"/>
        <v>486</v>
      </c>
      <c r="B487" s="73"/>
      <c r="C487" s="74" t="s">
        <v>708</v>
      </c>
      <c r="D487" s="75" t="s">
        <v>197</v>
      </c>
      <c r="E487" s="65" t="s">
        <v>199</v>
      </c>
      <c r="F487" s="76">
        <v>32414</v>
      </c>
      <c r="G487" s="94">
        <f ca="1">DATEDIF(Table1[[#This Row],[Date of birth]],TODAY(),"Y")</f>
        <v>34</v>
      </c>
      <c r="H487" s="94" t="str">
        <f t="shared" ca="1" si="42"/>
        <v>19-35</v>
      </c>
      <c r="I487" s="77">
        <v>200000</v>
      </c>
    </row>
    <row r="488" spans="1:9" x14ac:dyDescent="0.35">
      <c r="A488" s="82">
        <f>+A487+1</f>
        <v>487</v>
      </c>
      <c r="B488" s="73" t="s">
        <v>709</v>
      </c>
      <c r="C488" s="74" t="s">
        <v>710</v>
      </c>
      <c r="D488" s="75" t="s">
        <v>194</v>
      </c>
      <c r="E488" s="65" t="s">
        <v>195</v>
      </c>
      <c r="F488" s="76">
        <v>32846</v>
      </c>
      <c r="G488" s="94">
        <f ca="1">DATEDIF(Table1[[#This Row],[Date of birth]],TODAY(),"Y")</f>
        <v>33</v>
      </c>
      <c r="H488" s="94" t="str">
        <f t="shared" ca="1" si="42"/>
        <v>19-35</v>
      </c>
      <c r="I488" s="77">
        <v>200000</v>
      </c>
    </row>
    <row r="489" spans="1:9" x14ac:dyDescent="0.35">
      <c r="A489" s="82">
        <f t="shared" si="43"/>
        <v>488</v>
      </c>
      <c r="B489" s="73"/>
      <c r="C489" s="74" t="s">
        <v>711</v>
      </c>
      <c r="D489" s="75" t="s">
        <v>197</v>
      </c>
      <c r="E489" s="65" t="s">
        <v>199</v>
      </c>
      <c r="F489" s="76">
        <v>31999</v>
      </c>
      <c r="G489" s="94">
        <f ca="1">DATEDIF(Table1[[#This Row],[Date of birth]],TODAY(),"Y")</f>
        <v>35</v>
      </c>
      <c r="H489" s="94" t="str">
        <f t="shared" ca="1" si="42"/>
        <v>19-35</v>
      </c>
      <c r="I489" s="77">
        <v>200000</v>
      </c>
    </row>
    <row r="490" spans="1:9" x14ac:dyDescent="0.35">
      <c r="A490" s="82">
        <f>+A489+1</f>
        <v>489</v>
      </c>
      <c r="B490" s="73" t="s">
        <v>712</v>
      </c>
      <c r="C490" s="74" t="s">
        <v>713</v>
      </c>
      <c r="D490" s="75" t="s">
        <v>194</v>
      </c>
      <c r="E490" s="65" t="s">
        <v>195</v>
      </c>
      <c r="F490" s="76">
        <v>33604</v>
      </c>
      <c r="G490" s="94">
        <f ca="1">DATEDIF(Table1[[#This Row],[Date of birth]],TODAY(),"Y")</f>
        <v>31</v>
      </c>
      <c r="H490" s="94" t="str">
        <f t="shared" ca="1" si="42"/>
        <v>19-35</v>
      </c>
      <c r="I490" s="77">
        <v>200000</v>
      </c>
    </row>
    <row r="491" spans="1:9" x14ac:dyDescent="0.35">
      <c r="A491" s="82">
        <f t="shared" si="43"/>
        <v>490</v>
      </c>
      <c r="B491" s="73"/>
      <c r="C491" s="74" t="s">
        <v>714</v>
      </c>
      <c r="D491" s="75" t="s">
        <v>197</v>
      </c>
      <c r="E491" s="65" t="s">
        <v>171</v>
      </c>
      <c r="F491" s="76">
        <v>43605</v>
      </c>
      <c r="G491" s="94">
        <f ca="1">DATEDIF(Table1[[#This Row],[Date of birth]],TODAY(),"Y")</f>
        <v>3</v>
      </c>
      <c r="H491" s="94" t="str">
        <f t="shared" ca="1" si="42"/>
        <v>0-18</v>
      </c>
      <c r="I491" s="77">
        <v>200000</v>
      </c>
    </row>
    <row r="492" spans="1:9" x14ac:dyDescent="0.35">
      <c r="A492" s="82">
        <f t="shared" si="43"/>
        <v>491</v>
      </c>
      <c r="B492" s="73"/>
      <c r="C492" s="74" t="s">
        <v>715</v>
      </c>
      <c r="D492" s="75" t="s">
        <v>194</v>
      </c>
      <c r="E492" s="65" t="s">
        <v>171</v>
      </c>
      <c r="F492" s="76">
        <v>41124</v>
      </c>
      <c r="G492" s="94">
        <f ca="1">DATEDIF(Table1[[#This Row],[Date of birth]],TODAY(),"Y")</f>
        <v>10</v>
      </c>
      <c r="H492" s="94" t="str">
        <f t="shared" ca="1" si="42"/>
        <v>0-18</v>
      </c>
      <c r="I492" s="77">
        <v>200000</v>
      </c>
    </row>
    <row r="493" spans="1:9" x14ac:dyDescent="0.35">
      <c r="A493" s="82">
        <f t="shared" si="43"/>
        <v>492</v>
      </c>
      <c r="B493" s="73"/>
      <c r="C493" s="74" t="s">
        <v>716</v>
      </c>
      <c r="D493" s="75" t="s">
        <v>197</v>
      </c>
      <c r="E493" s="65" t="s">
        <v>199</v>
      </c>
      <c r="F493" s="76">
        <v>33969</v>
      </c>
      <c r="G493" s="94">
        <f ca="1">DATEDIF(Table1[[#This Row],[Date of birth]],TODAY(),"Y")</f>
        <v>30</v>
      </c>
      <c r="H493" s="94" t="str">
        <f t="shared" ca="1" si="42"/>
        <v>19-35</v>
      </c>
      <c r="I493" s="77">
        <v>200000</v>
      </c>
    </row>
    <row r="494" spans="1:9" x14ac:dyDescent="0.35">
      <c r="A494" s="82">
        <f>+A493+1</f>
        <v>493</v>
      </c>
      <c r="B494" s="73" t="s">
        <v>717</v>
      </c>
      <c r="C494" s="74" t="s">
        <v>718</v>
      </c>
      <c r="D494" s="75" t="s">
        <v>194</v>
      </c>
      <c r="E494" s="65" t="s">
        <v>195</v>
      </c>
      <c r="F494" s="76">
        <v>34121</v>
      </c>
      <c r="G494" s="94">
        <f ca="1">DATEDIF(Table1[[#This Row],[Date of birth]],TODAY(),"Y")</f>
        <v>29</v>
      </c>
      <c r="H494" s="94" t="str">
        <f t="shared" ca="1" si="42"/>
        <v>19-35</v>
      </c>
      <c r="I494" s="77">
        <v>200000</v>
      </c>
    </row>
    <row r="495" spans="1:9" x14ac:dyDescent="0.35">
      <c r="A495" s="82">
        <f t="shared" si="43"/>
        <v>494</v>
      </c>
      <c r="B495" s="73"/>
      <c r="C495" s="74" t="s">
        <v>719</v>
      </c>
      <c r="D495" s="75" t="s">
        <v>197</v>
      </c>
      <c r="E495" s="65" t="s">
        <v>199</v>
      </c>
      <c r="F495" s="78">
        <v>33829</v>
      </c>
      <c r="G495" s="94">
        <f ca="1">DATEDIF(Table1[[#This Row],[Date of birth]],TODAY(),"Y")</f>
        <v>30</v>
      </c>
      <c r="H495" s="94" t="str">
        <f t="shared" ca="1" si="42"/>
        <v>19-35</v>
      </c>
      <c r="I495" s="77">
        <v>200000</v>
      </c>
    </row>
    <row r="496" spans="1:9" x14ac:dyDescent="0.35">
      <c r="A496" s="82">
        <f>+A495+1</f>
        <v>495</v>
      </c>
      <c r="B496" s="73" t="s">
        <v>720</v>
      </c>
      <c r="C496" s="74" t="s">
        <v>721</v>
      </c>
      <c r="D496" s="75" t="s">
        <v>194</v>
      </c>
      <c r="E496" s="65" t="s">
        <v>195</v>
      </c>
      <c r="F496" s="76">
        <v>35796</v>
      </c>
      <c r="G496" s="94">
        <f ca="1">DATEDIF(Table1[[#This Row],[Date of birth]],TODAY(),"Y")</f>
        <v>25</v>
      </c>
      <c r="H496" s="94" t="str">
        <f t="shared" ca="1" si="42"/>
        <v>19-35</v>
      </c>
      <c r="I496" s="77">
        <v>200000</v>
      </c>
    </row>
    <row r="497" spans="1:9" x14ac:dyDescent="0.35">
      <c r="A497" s="82">
        <f t="shared" si="43"/>
        <v>496</v>
      </c>
      <c r="B497" s="73"/>
      <c r="C497" s="74" t="s">
        <v>722</v>
      </c>
      <c r="D497" s="75" t="s">
        <v>197</v>
      </c>
      <c r="E497" s="65" t="s">
        <v>199</v>
      </c>
      <c r="F497" s="76">
        <v>37749</v>
      </c>
      <c r="G497" s="94">
        <f ca="1">DATEDIF(Table1[[#This Row],[Date of birth]],TODAY(),"Y")</f>
        <v>20</v>
      </c>
      <c r="H497" s="94" t="str">
        <f t="shared" ca="1" si="42"/>
        <v>19-35</v>
      </c>
      <c r="I497" s="77">
        <v>200000</v>
      </c>
    </row>
    <row r="498" spans="1:9" x14ac:dyDescent="0.35">
      <c r="A498" s="82">
        <f>+A497+1</f>
        <v>497</v>
      </c>
      <c r="B498" s="73" t="s">
        <v>723</v>
      </c>
      <c r="C498" s="74" t="s">
        <v>724</v>
      </c>
      <c r="D498" s="75" t="s">
        <v>194</v>
      </c>
      <c r="E498" s="65" t="s">
        <v>195</v>
      </c>
      <c r="F498" s="76">
        <v>34610</v>
      </c>
      <c r="G498" s="94">
        <f ca="1">DATEDIF(Table1[[#This Row],[Date of birth]],TODAY(),"Y")</f>
        <v>28</v>
      </c>
      <c r="H498" s="94" t="str">
        <f t="shared" ca="1" si="42"/>
        <v>19-35</v>
      </c>
      <c r="I498" s="77">
        <v>200000</v>
      </c>
    </row>
    <row r="499" spans="1:9" x14ac:dyDescent="0.35">
      <c r="A499" s="82">
        <f>+A498+1</f>
        <v>498</v>
      </c>
      <c r="B499" s="73" t="s">
        <v>725</v>
      </c>
      <c r="C499" s="74" t="s">
        <v>726</v>
      </c>
      <c r="D499" s="75" t="s">
        <v>194</v>
      </c>
      <c r="E499" s="65" t="s">
        <v>195</v>
      </c>
      <c r="F499" s="76">
        <v>32686</v>
      </c>
      <c r="G499" s="94">
        <f ca="1">DATEDIF(Table1[[#This Row],[Date of birth]],TODAY(),"Y")</f>
        <v>33</v>
      </c>
      <c r="H499" s="94" t="str">
        <f t="shared" ca="1" si="42"/>
        <v>19-35</v>
      </c>
      <c r="I499" s="77">
        <v>200000</v>
      </c>
    </row>
    <row r="500" spans="1:9" x14ac:dyDescent="0.35">
      <c r="A500" s="82">
        <f t="shared" si="43"/>
        <v>499</v>
      </c>
      <c r="B500" s="73"/>
      <c r="C500" s="74" t="s">
        <v>727</v>
      </c>
      <c r="D500" s="75" t="s">
        <v>197</v>
      </c>
      <c r="E500" s="65" t="s">
        <v>199</v>
      </c>
      <c r="F500" s="76">
        <v>34700</v>
      </c>
      <c r="G500" s="94">
        <f ca="1">DATEDIF(Table1[[#This Row],[Date of birth]],TODAY(),"Y")</f>
        <v>28</v>
      </c>
      <c r="H500" s="94" t="str">
        <f t="shared" ca="1" si="42"/>
        <v>19-35</v>
      </c>
      <c r="I500" s="77">
        <v>200000</v>
      </c>
    </row>
    <row r="501" spans="1:9" x14ac:dyDescent="0.35">
      <c r="A501" s="82">
        <f t="shared" si="43"/>
        <v>500</v>
      </c>
      <c r="B501" s="73"/>
      <c r="C501" s="74" t="s">
        <v>728</v>
      </c>
      <c r="D501" s="75" t="s">
        <v>197</v>
      </c>
      <c r="E501" s="65" t="s">
        <v>171</v>
      </c>
      <c r="F501" s="76">
        <v>44593</v>
      </c>
      <c r="G501" s="94">
        <f ca="1">DATEDIF(Table1[[#This Row],[Date of birth]],TODAY(),"Y")</f>
        <v>1</v>
      </c>
      <c r="H501" s="94" t="str">
        <f t="shared" ca="1" si="42"/>
        <v>0-18</v>
      </c>
      <c r="I501" s="77">
        <v>200000</v>
      </c>
    </row>
    <row r="502" spans="1:9" x14ac:dyDescent="0.35">
      <c r="A502" s="82">
        <f>+A501+1</f>
        <v>501</v>
      </c>
      <c r="B502" s="73">
        <v>990105</v>
      </c>
      <c r="C502" s="74" t="s">
        <v>729</v>
      </c>
      <c r="D502" s="75" t="s">
        <v>194</v>
      </c>
      <c r="E502" s="65" t="s">
        <v>195</v>
      </c>
      <c r="F502" s="76">
        <v>36007</v>
      </c>
      <c r="G502" s="94">
        <f ca="1">DATEDIF(Table1[[#This Row],[Date of birth]],TODAY(),"Y")</f>
        <v>24</v>
      </c>
      <c r="H502" s="94" t="str">
        <f t="shared" ca="1" si="42"/>
        <v>19-35</v>
      </c>
      <c r="I502" s="77">
        <v>200000</v>
      </c>
    </row>
    <row r="503" spans="1:9" x14ac:dyDescent="0.35">
      <c r="A503" s="82">
        <f>+A502+1</f>
        <v>502</v>
      </c>
      <c r="B503" s="73" t="s">
        <v>730</v>
      </c>
      <c r="C503" s="74" t="s">
        <v>731</v>
      </c>
      <c r="D503" s="75" t="s">
        <v>194</v>
      </c>
      <c r="E503" s="65" t="s">
        <v>195</v>
      </c>
      <c r="F503" s="76">
        <v>34670</v>
      </c>
      <c r="G503" s="94">
        <f ca="1">DATEDIF(Table1[[#This Row],[Date of birth]],TODAY(),"Y")</f>
        <v>28</v>
      </c>
      <c r="H503" s="94" t="str">
        <f t="shared" ca="1" si="42"/>
        <v>19-35</v>
      </c>
      <c r="I503" s="77">
        <v>200000</v>
      </c>
    </row>
    <row r="504" spans="1:9" x14ac:dyDescent="0.35">
      <c r="A504" s="82">
        <f t="shared" si="43"/>
        <v>503</v>
      </c>
      <c r="B504" s="73"/>
      <c r="C504" s="74" t="s">
        <v>732</v>
      </c>
      <c r="D504" s="75" t="s">
        <v>197</v>
      </c>
      <c r="E504" s="65" t="s">
        <v>199</v>
      </c>
      <c r="F504" s="76">
        <v>33921</v>
      </c>
      <c r="G504" s="94">
        <f ca="1">DATEDIF(Table1[[#This Row],[Date of birth]],TODAY(),"Y")</f>
        <v>30</v>
      </c>
      <c r="H504" s="94" t="str">
        <f t="shared" ca="1" si="42"/>
        <v>19-35</v>
      </c>
      <c r="I504" s="77">
        <v>200000</v>
      </c>
    </row>
    <row r="505" spans="1:9" x14ac:dyDescent="0.35">
      <c r="A505" s="82">
        <f>+A504+1</f>
        <v>504</v>
      </c>
      <c r="B505" s="73" t="s">
        <v>733</v>
      </c>
      <c r="C505" s="74" t="s">
        <v>734</v>
      </c>
      <c r="D505" s="75" t="s">
        <v>194</v>
      </c>
      <c r="E505" s="65" t="s">
        <v>195</v>
      </c>
      <c r="F505" s="76">
        <v>27936</v>
      </c>
      <c r="G505" s="94">
        <f ca="1">DATEDIF(Table1[[#This Row],[Date of birth]],TODAY(),"Y")</f>
        <v>46</v>
      </c>
      <c r="H505" s="94" t="str">
        <f t="shared" ca="1" si="42"/>
        <v>46-55</v>
      </c>
      <c r="I505" s="77">
        <v>200000</v>
      </c>
    </row>
    <row r="506" spans="1:9" x14ac:dyDescent="0.35">
      <c r="A506" s="82">
        <f t="shared" si="43"/>
        <v>505</v>
      </c>
      <c r="B506" s="73"/>
      <c r="C506" s="74" t="s">
        <v>735</v>
      </c>
      <c r="D506" s="75" t="s">
        <v>197</v>
      </c>
      <c r="E506" s="65" t="s">
        <v>199</v>
      </c>
      <c r="F506" s="76">
        <v>26822</v>
      </c>
      <c r="G506" s="94">
        <f ca="1">DATEDIF(Table1[[#This Row],[Date of birth]],TODAY(),"Y")</f>
        <v>49</v>
      </c>
      <c r="H506" s="94" t="str">
        <f t="shared" ca="1" si="42"/>
        <v>46-55</v>
      </c>
      <c r="I506" s="77">
        <v>200000</v>
      </c>
    </row>
    <row r="507" spans="1:9" x14ac:dyDescent="0.35">
      <c r="A507" s="82">
        <f t="shared" si="43"/>
        <v>506</v>
      </c>
      <c r="B507" s="73"/>
      <c r="C507" s="74" t="s">
        <v>736</v>
      </c>
      <c r="D507" s="75" t="s">
        <v>197</v>
      </c>
      <c r="E507" s="65" t="s">
        <v>171</v>
      </c>
      <c r="F507" s="76">
        <v>37011</v>
      </c>
      <c r="G507" s="94">
        <f ca="1">DATEDIF(Table1[[#This Row],[Date of birth]],TODAY(),"Y")</f>
        <v>22</v>
      </c>
      <c r="H507" s="94" t="str">
        <f t="shared" ca="1" si="42"/>
        <v>19-35</v>
      </c>
      <c r="I507" s="77">
        <v>200000</v>
      </c>
    </row>
    <row r="508" spans="1:9" x14ac:dyDescent="0.35">
      <c r="A508" s="82">
        <f t="shared" si="43"/>
        <v>507</v>
      </c>
      <c r="B508" s="73"/>
      <c r="C508" s="74" t="s">
        <v>737</v>
      </c>
      <c r="D508" s="75" t="s">
        <v>194</v>
      </c>
      <c r="E508" s="65" t="s">
        <v>171</v>
      </c>
      <c r="F508" s="76">
        <v>38481</v>
      </c>
      <c r="G508" s="94">
        <f ca="1">DATEDIF(Table1[[#This Row],[Date of birth]],TODAY(),"Y")</f>
        <v>18</v>
      </c>
      <c r="H508" s="94" t="str">
        <f t="shared" ca="1" si="42"/>
        <v>0-18</v>
      </c>
      <c r="I508" s="77">
        <v>200000</v>
      </c>
    </row>
    <row r="509" spans="1:9" x14ac:dyDescent="0.35">
      <c r="A509" s="82">
        <f>+A508+1</f>
        <v>508</v>
      </c>
      <c r="B509" s="73" t="s">
        <v>738</v>
      </c>
      <c r="C509" s="74" t="s">
        <v>739</v>
      </c>
      <c r="D509" s="75" t="s">
        <v>194</v>
      </c>
      <c r="E509" s="65" t="s">
        <v>195</v>
      </c>
      <c r="F509" s="76">
        <v>29577</v>
      </c>
      <c r="G509" s="94">
        <f ca="1">DATEDIF(Table1[[#This Row],[Date of birth]],TODAY(),"Y")</f>
        <v>42</v>
      </c>
      <c r="H509" s="94" t="str">
        <f t="shared" ca="1" si="42"/>
        <v>36-45</v>
      </c>
      <c r="I509" s="77">
        <v>200000</v>
      </c>
    </row>
    <row r="510" spans="1:9" x14ac:dyDescent="0.35">
      <c r="A510" s="82">
        <f t="shared" si="43"/>
        <v>509</v>
      </c>
      <c r="B510" s="73"/>
      <c r="C510" s="74" t="s">
        <v>740</v>
      </c>
      <c r="D510" s="75" t="s">
        <v>197</v>
      </c>
      <c r="E510" s="65" t="s">
        <v>199</v>
      </c>
      <c r="F510" s="76">
        <v>29478</v>
      </c>
      <c r="G510" s="94">
        <f ca="1">DATEDIF(Table1[[#This Row],[Date of birth]],TODAY(),"Y")</f>
        <v>42</v>
      </c>
      <c r="H510" s="94" t="str">
        <f t="shared" ca="1" si="42"/>
        <v>36-45</v>
      </c>
      <c r="I510" s="77">
        <v>200000</v>
      </c>
    </row>
    <row r="511" spans="1:9" x14ac:dyDescent="0.35">
      <c r="A511" s="82">
        <f t="shared" si="43"/>
        <v>510</v>
      </c>
      <c r="B511" s="73"/>
      <c r="C511" s="74" t="s">
        <v>741</v>
      </c>
      <c r="D511" s="75" t="s">
        <v>194</v>
      </c>
      <c r="E511" s="65" t="s">
        <v>171</v>
      </c>
      <c r="F511" s="76">
        <v>39620</v>
      </c>
      <c r="G511" s="94">
        <f ca="1">DATEDIF(Table1[[#This Row],[Date of birth]],TODAY(),"Y")</f>
        <v>14</v>
      </c>
      <c r="H511" s="94" t="str">
        <f t="shared" ca="1" si="42"/>
        <v>0-18</v>
      </c>
      <c r="I511" s="77">
        <v>200000</v>
      </c>
    </row>
    <row r="512" spans="1:9" x14ac:dyDescent="0.35">
      <c r="A512" s="82">
        <f>+A511+1</f>
        <v>511</v>
      </c>
      <c r="B512" s="73" t="s">
        <v>742</v>
      </c>
      <c r="C512" s="74" t="s">
        <v>743</v>
      </c>
      <c r="D512" s="75" t="s">
        <v>194</v>
      </c>
      <c r="E512" s="65" t="s">
        <v>195</v>
      </c>
      <c r="F512" s="76">
        <v>29587</v>
      </c>
      <c r="G512" s="94">
        <f ca="1">DATEDIF(Table1[[#This Row],[Date of birth]],TODAY(),"Y")</f>
        <v>42</v>
      </c>
      <c r="H512" s="94" t="str">
        <f t="shared" ca="1" si="42"/>
        <v>36-45</v>
      </c>
      <c r="I512" s="77">
        <v>200000</v>
      </c>
    </row>
    <row r="513" spans="1:9" x14ac:dyDescent="0.35">
      <c r="A513" s="82">
        <f t="shared" si="43"/>
        <v>512</v>
      </c>
      <c r="B513" s="73"/>
      <c r="C513" s="74" t="s">
        <v>744</v>
      </c>
      <c r="D513" s="75" t="s">
        <v>197</v>
      </c>
      <c r="E513" s="65" t="s">
        <v>199</v>
      </c>
      <c r="F513" s="76">
        <v>30317</v>
      </c>
      <c r="G513" s="94">
        <f ca="1">DATEDIF(Table1[[#This Row],[Date of birth]],TODAY(),"Y")</f>
        <v>40</v>
      </c>
      <c r="H513" s="94" t="str">
        <f t="shared" ca="1" si="42"/>
        <v>36-45</v>
      </c>
      <c r="I513" s="77">
        <v>200000</v>
      </c>
    </row>
    <row r="514" spans="1:9" x14ac:dyDescent="0.35">
      <c r="A514" s="82">
        <f t="shared" si="43"/>
        <v>513</v>
      </c>
      <c r="B514" s="73"/>
      <c r="C514" s="74" t="s">
        <v>745</v>
      </c>
      <c r="D514" s="75" t="s">
        <v>194</v>
      </c>
      <c r="E514" s="65" t="s">
        <v>171</v>
      </c>
      <c r="F514" s="76">
        <v>38162</v>
      </c>
      <c r="G514" s="94">
        <f ca="1">DATEDIF(Table1[[#This Row],[Date of birth]],TODAY(),"Y")</f>
        <v>18</v>
      </c>
      <c r="H514" s="94" t="str">
        <f t="shared" ca="1" si="42"/>
        <v>0-18</v>
      </c>
      <c r="I514" s="77">
        <v>200000</v>
      </c>
    </row>
    <row r="515" spans="1:9" x14ac:dyDescent="0.35">
      <c r="A515" s="82">
        <f t="shared" si="43"/>
        <v>514</v>
      </c>
      <c r="B515" s="73"/>
      <c r="C515" s="74" t="s">
        <v>746</v>
      </c>
      <c r="D515" s="75" t="s">
        <v>197</v>
      </c>
      <c r="E515" s="65" t="s">
        <v>171</v>
      </c>
      <c r="F515" s="76">
        <v>37558</v>
      </c>
      <c r="G515" s="94">
        <f ca="1">DATEDIF(Table1[[#This Row],[Date of birth]],TODAY(),"Y")</f>
        <v>20</v>
      </c>
      <c r="H515" s="94" t="str">
        <f t="shared" ref="H515:H546" ca="1" si="44">IF(AND(G515&gt;=0,G515&lt;=18),"0-18",IF(AND(G515&gt;18,G515&lt;=35),"19-35",IF(AND(G515&gt;35,G515&lt;=45),"36-45",IF(AND(G515&gt;45,G515&lt;=55),"46-55",IF(AND(G515&gt;55,G515&lt;=65),"56-65",IF(AND(G515&gt;65,G515&lt;=75),"66-75",IF(AND(G515&gt;75),"Above 75",FALSE)))))))</f>
        <v>19-35</v>
      </c>
      <c r="I515" s="77">
        <v>200000</v>
      </c>
    </row>
    <row r="516" spans="1:9" x14ac:dyDescent="0.35">
      <c r="A516" s="82">
        <f>+A515+1</f>
        <v>515</v>
      </c>
      <c r="B516" s="73" t="s">
        <v>747</v>
      </c>
      <c r="C516" s="74" t="s">
        <v>748</v>
      </c>
      <c r="D516" s="75" t="s">
        <v>194</v>
      </c>
      <c r="E516" s="65" t="s">
        <v>195</v>
      </c>
      <c r="F516" s="76">
        <v>33453</v>
      </c>
      <c r="G516" s="94">
        <f ca="1">DATEDIF(Table1[[#This Row],[Date of birth]],TODAY(),"Y")</f>
        <v>31</v>
      </c>
      <c r="H516" s="94" t="str">
        <f t="shared" ca="1" si="44"/>
        <v>19-35</v>
      </c>
      <c r="I516" s="77">
        <v>200000</v>
      </c>
    </row>
    <row r="517" spans="1:9" x14ac:dyDescent="0.35">
      <c r="A517" s="82">
        <f t="shared" si="43"/>
        <v>516</v>
      </c>
      <c r="B517" s="73"/>
      <c r="C517" s="74" t="s">
        <v>749</v>
      </c>
      <c r="D517" s="75" t="s">
        <v>197</v>
      </c>
      <c r="E517" s="65" t="s">
        <v>199</v>
      </c>
      <c r="F517" s="76">
        <v>35796</v>
      </c>
      <c r="G517" s="94">
        <f ca="1">DATEDIF(Table1[[#This Row],[Date of birth]],TODAY(),"Y")</f>
        <v>25</v>
      </c>
      <c r="H517" s="94" t="str">
        <f t="shared" ca="1" si="44"/>
        <v>19-35</v>
      </c>
      <c r="I517" s="77">
        <v>200000</v>
      </c>
    </row>
    <row r="518" spans="1:9" x14ac:dyDescent="0.35">
      <c r="A518" s="82">
        <f t="shared" si="43"/>
        <v>517</v>
      </c>
      <c r="B518" s="73"/>
      <c r="C518" s="74" t="s">
        <v>750</v>
      </c>
      <c r="D518" s="75" t="s">
        <v>197</v>
      </c>
      <c r="E518" s="65" t="s">
        <v>171</v>
      </c>
      <c r="F518" s="76">
        <v>44732</v>
      </c>
      <c r="G518" s="94">
        <f ca="1">DATEDIF(Table1[[#This Row],[Date of birth]],TODAY(),"Y")</f>
        <v>0</v>
      </c>
      <c r="H518" s="94" t="str">
        <f t="shared" ca="1" si="44"/>
        <v>0-18</v>
      </c>
      <c r="I518" s="77">
        <v>200000</v>
      </c>
    </row>
    <row r="519" spans="1:9" x14ac:dyDescent="0.35">
      <c r="A519" s="82">
        <f>+A518+1</f>
        <v>518</v>
      </c>
      <c r="B519" s="73" t="s">
        <v>751</v>
      </c>
      <c r="C519" s="74" t="s">
        <v>752</v>
      </c>
      <c r="D519" s="75" t="s">
        <v>197</v>
      </c>
      <c r="E519" s="65" t="s">
        <v>195</v>
      </c>
      <c r="F519" s="76">
        <v>34947</v>
      </c>
      <c r="G519" s="94">
        <f ca="1">DATEDIF(Table1[[#This Row],[Date of birth]],TODAY(),"Y")</f>
        <v>27</v>
      </c>
      <c r="H519" s="94" t="str">
        <f t="shared" ca="1" si="44"/>
        <v>19-35</v>
      </c>
      <c r="I519" s="77">
        <v>200000</v>
      </c>
    </row>
    <row r="520" spans="1:9" x14ac:dyDescent="0.35">
      <c r="A520" s="82">
        <f>+A519+1</f>
        <v>519</v>
      </c>
      <c r="B520" s="73" t="s">
        <v>753</v>
      </c>
      <c r="C520" s="74" t="s">
        <v>754</v>
      </c>
      <c r="D520" s="75" t="s">
        <v>194</v>
      </c>
      <c r="E520" s="65" t="s">
        <v>195</v>
      </c>
      <c r="F520" s="76">
        <v>36220</v>
      </c>
      <c r="G520" s="94">
        <f ca="1">DATEDIF(Table1[[#This Row],[Date of birth]],TODAY(),"Y")</f>
        <v>24</v>
      </c>
      <c r="H520" s="94" t="str">
        <f t="shared" ca="1" si="44"/>
        <v>19-35</v>
      </c>
      <c r="I520" s="77">
        <v>200000</v>
      </c>
    </row>
    <row r="521" spans="1:9" x14ac:dyDescent="0.35">
      <c r="A521" s="82">
        <f t="shared" si="43"/>
        <v>520</v>
      </c>
      <c r="B521" s="73"/>
      <c r="C521" s="74" t="s">
        <v>755</v>
      </c>
      <c r="D521" s="75" t="s">
        <v>197</v>
      </c>
      <c r="E521" s="65" t="s">
        <v>199</v>
      </c>
      <c r="F521" s="76">
        <v>37488</v>
      </c>
      <c r="G521" s="94">
        <f ca="1">DATEDIF(Table1[[#This Row],[Date of birth]],TODAY(),"Y")</f>
        <v>20</v>
      </c>
      <c r="H521" s="94" t="str">
        <f t="shared" ca="1" si="44"/>
        <v>19-35</v>
      </c>
      <c r="I521" s="77">
        <v>200000</v>
      </c>
    </row>
    <row r="522" spans="1:9" x14ac:dyDescent="0.35">
      <c r="A522" s="82">
        <f>+A521+1</f>
        <v>521</v>
      </c>
      <c r="B522" s="73" t="s">
        <v>756</v>
      </c>
      <c r="C522" s="74" t="s">
        <v>757</v>
      </c>
      <c r="D522" s="75" t="s">
        <v>194</v>
      </c>
      <c r="E522" s="65" t="s">
        <v>195</v>
      </c>
      <c r="F522" s="76">
        <v>34390</v>
      </c>
      <c r="G522" s="94">
        <f ca="1">DATEDIF(Table1[[#This Row],[Date of birth]],TODAY(),"Y")</f>
        <v>29</v>
      </c>
      <c r="H522" s="94" t="str">
        <f t="shared" ca="1" si="44"/>
        <v>19-35</v>
      </c>
      <c r="I522" s="77">
        <v>200000</v>
      </c>
    </row>
    <row r="523" spans="1:9" x14ac:dyDescent="0.35">
      <c r="A523" s="82">
        <f>+A522+1</f>
        <v>522</v>
      </c>
      <c r="B523" s="73" t="s">
        <v>758</v>
      </c>
      <c r="C523" s="74" t="s">
        <v>759</v>
      </c>
      <c r="D523" s="75" t="s">
        <v>194</v>
      </c>
      <c r="E523" s="65" t="s">
        <v>195</v>
      </c>
      <c r="F523" s="76" t="s">
        <v>760</v>
      </c>
      <c r="G523" s="94">
        <f ca="1">DATEDIF(Table1[[#This Row],[Date of birth]],TODAY(),"Y")</f>
        <v>36</v>
      </c>
      <c r="H523" s="94" t="str">
        <f t="shared" ca="1" si="44"/>
        <v>36-45</v>
      </c>
      <c r="I523" s="77">
        <v>200000</v>
      </c>
    </row>
    <row r="524" spans="1:9" x14ac:dyDescent="0.35">
      <c r="A524" s="82">
        <f t="shared" si="43"/>
        <v>523</v>
      </c>
      <c r="B524" s="73"/>
      <c r="C524" s="74" t="s">
        <v>761</v>
      </c>
      <c r="D524" s="75" t="s">
        <v>197</v>
      </c>
      <c r="E524" s="65" t="s">
        <v>199</v>
      </c>
      <c r="F524" s="76" t="s">
        <v>762</v>
      </c>
      <c r="G524" s="94">
        <f ca="1">DATEDIF(Table1[[#This Row],[Date of birth]],TODAY(),"Y")</f>
        <v>28</v>
      </c>
      <c r="H524" s="94" t="str">
        <f t="shared" ca="1" si="44"/>
        <v>19-35</v>
      </c>
      <c r="I524" s="77">
        <v>200000</v>
      </c>
    </row>
    <row r="525" spans="1:9" x14ac:dyDescent="0.35">
      <c r="A525" s="82">
        <f t="shared" si="43"/>
        <v>524</v>
      </c>
      <c r="B525" s="73"/>
      <c r="C525" s="74" t="s">
        <v>763</v>
      </c>
      <c r="D525" s="75" t="s">
        <v>194</v>
      </c>
      <c r="E525" s="65" t="s">
        <v>171</v>
      </c>
      <c r="F525" s="76" t="s">
        <v>764</v>
      </c>
      <c r="G525" s="94">
        <f ca="1">DATEDIF(Table1[[#This Row],[Date of birth]],TODAY(),"Y")</f>
        <v>6</v>
      </c>
      <c r="H525" s="94" t="str">
        <f t="shared" ca="1" si="44"/>
        <v>0-18</v>
      </c>
      <c r="I525" s="77">
        <v>200000</v>
      </c>
    </row>
    <row r="526" spans="1:9" x14ac:dyDescent="0.35">
      <c r="A526" s="82">
        <f t="shared" si="43"/>
        <v>525</v>
      </c>
      <c r="B526" s="73"/>
      <c r="C526" s="74" t="s">
        <v>765</v>
      </c>
      <c r="D526" s="75" t="s">
        <v>194</v>
      </c>
      <c r="E526" s="65" t="s">
        <v>171</v>
      </c>
      <c r="F526" s="76" t="s">
        <v>766</v>
      </c>
      <c r="G526" s="94">
        <f ca="1">DATEDIF(Table1[[#This Row],[Date of birth]],TODAY(),"Y")</f>
        <v>3</v>
      </c>
      <c r="H526" s="94" t="str">
        <f t="shared" ca="1" si="44"/>
        <v>0-18</v>
      </c>
      <c r="I526" s="77">
        <v>200000</v>
      </c>
    </row>
    <row r="527" spans="1:9" x14ac:dyDescent="0.35">
      <c r="A527" s="82">
        <f>+A526+1</f>
        <v>526</v>
      </c>
      <c r="B527" s="73" t="s">
        <v>767</v>
      </c>
      <c r="C527" s="74" t="s">
        <v>768</v>
      </c>
      <c r="D527" s="75" t="s">
        <v>194</v>
      </c>
      <c r="E527" s="65" t="s">
        <v>195</v>
      </c>
      <c r="F527" s="76" t="s">
        <v>769</v>
      </c>
      <c r="G527" s="94">
        <f ca="1">DATEDIF(Table1[[#This Row],[Date of birth]],TODAY(),"Y")</f>
        <v>34</v>
      </c>
      <c r="H527" s="94" t="str">
        <f t="shared" ca="1" si="44"/>
        <v>19-35</v>
      </c>
      <c r="I527" s="77">
        <v>200000</v>
      </c>
    </row>
    <row r="528" spans="1:9" x14ac:dyDescent="0.35">
      <c r="A528" s="82">
        <f t="shared" ref="A528:A545" si="45">+A527+1</f>
        <v>527</v>
      </c>
      <c r="B528" s="73"/>
      <c r="C528" s="74" t="s">
        <v>770</v>
      </c>
      <c r="D528" s="75" t="s">
        <v>197</v>
      </c>
      <c r="E528" s="65" t="s">
        <v>199</v>
      </c>
      <c r="F528" s="76" t="s">
        <v>771</v>
      </c>
      <c r="G528" s="94">
        <f ca="1">DATEDIF(Table1[[#This Row],[Date of birth]],TODAY(),"Y")</f>
        <v>25</v>
      </c>
      <c r="H528" s="94" t="str">
        <f t="shared" ca="1" si="44"/>
        <v>19-35</v>
      </c>
      <c r="I528" s="77">
        <v>200000</v>
      </c>
    </row>
    <row r="529" spans="1:9" x14ac:dyDescent="0.35">
      <c r="A529" s="82">
        <f>+A528+1</f>
        <v>528</v>
      </c>
      <c r="B529" s="73" t="s">
        <v>772</v>
      </c>
      <c r="C529" s="74" t="s">
        <v>773</v>
      </c>
      <c r="D529" s="75" t="s">
        <v>194</v>
      </c>
      <c r="E529" s="65" t="s">
        <v>195</v>
      </c>
      <c r="F529" s="76">
        <v>35547</v>
      </c>
      <c r="G529" s="94">
        <f ca="1">DATEDIF(Table1[[#This Row],[Date of birth]],TODAY(),"Y")</f>
        <v>26</v>
      </c>
      <c r="H529" s="94" t="str">
        <f t="shared" ca="1" si="44"/>
        <v>19-35</v>
      </c>
      <c r="I529" s="77">
        <v>200000</v>
      </c>
    </row>
    <row r="530" spans="1:9" x14ac:dyDescent="0.35">
      <c r="A530" s="82">
        <f>+A529+1</f>
        <v>529</v>
      </c>
      <c r="B530" s="73" t="s">
        <v>774</v>
      </c>
      <c r="C530" s="74" t="s">
        <v>775</v>
      </c>
      <c r="D530" s="75" t="s">
        <v>194</v>
      </c>
      <c r="E530" s="65" t="s">
        <v>195</v>
      </c>
      <c r="F530" s="76">
        <v>35362</v>
      </c>
      <c r="G530" s="94">
        <f ca="1">DATEDIF(Table1[[#This Row],[Date of birth]],TODAY(),"Y")</f>
        <v>26</v>
      </c>
      <c r="H530" s="94" t="str">
        <f t="shared" ca="1" si="44"/>
        <v>19-35</v>
      </c>
      <c r="I530" s="77">
        <v>200000</v>
      </c>
    </row>
    <row r="531" spans="1:9" x14ac:dyDescent="0.35">
      <c r="A531" s="82">
        <f>+A530+1</f>
        <v>530</v>
      </c>
      <c r="B531" s="73" t="s">
        <v>776</v>
      </c>
      <c r="C531" s="74" t="s">
        <v>777</v>
      </c>
      <c r="D531" s="75" t="s">
        <v>194</v>
      </c>
      <c r="E531" s="65" t="s">
        <v>195</v>
      </c>
      <c r="F531" s="76">
        <v>34603</v>
      </c>
      <c r="G531" s="94">
        <f ca="1">DATEDIF(Table1[[#This Row],[Date of birth]],TODAY(),"Y")</f>
        <v>28</v>
      </c>
      <c r="H531" s="94" t="str">
        <f t="shared" ca="1" si="44"/>
        <v>19-35</v>
      </c>
      <c r="I531" s="77">
        <v>200000</v>
      </c>
    </row>
    <row r="532" spans="1:9" x14ac:dyDescent="0.35">
      <c r="A532" s="82">
        <f>+A531+1</f>
        <v>531</v>
      </c>
      <c r="B532" s="73" t="s">
        <v>778</v>
      </c>
      <c r="C532" s="79" t="s">
        <v>779</v>
      </c>
      <c r="D532" s="73" t="s">
        <v>194</v>
      </c>
      <c r="E532" s="65" t="s">
        <v>195</v>
      </c>
      <c r="F532" s="78">
        <v>34266</v>
      </c>
      <c r="G532" s="94">
        <f ca="1">DATEDIF(Table1[[#This Row],[Date of birth]],TODAY(),"Y")</f>
        <v>29</v>
      </c>
      <c r="H532" s="94" t="str">
        <f t="shared" ca="1" si="44"/>
        <v>19-35</v>
      </c>
      <c r="I532" s="77">
        <v>200000</v>
      </c>
    </row>
    <row r="533" spans="1:9" x14ac:dyDescent="0.35">
      <c r="A533" s="82">
        <f t="shared" si="45"/>
        <v>532</v>
      </c>
      <c r="B533" s="73"/>
      <c r="C533" s="79" t="s">
        <v>780</v>
      </c>
      <c r="D533" s="73" t="s">
        <v>197</v>
      </c>
      <c r="E533" s="65" t="s">
        <v>199</v>
      </c>
      <c r="F533" s="78">
        <v>34142</v>
      </c>
      <c r="G533" s="94">
        <f ca="1">DATEDIF(Table1[[#This Row],[Date of birth]],TODAY(),"Y")</f>
        <v>29</v>
      </c>
      <c r="H533" s="94" t="str">
        <f t="shared" ca="1" si="44"/>
        <v>19-35</v>
      </c>
      <c r="I533" s="77">
        <v>200000</v>
      </c>
    </row>
    <row r="534" spans="1:9" x14ac:dyDescent="0.35">
      <c r="A534" s="82">
        <f>+A533+1</f>
        <v>533</v>
      </c>
      <c r="B534" s="73" t="s">
        <v>781</v>
      </c>
      <c r="C534" s="79" t="s">
        <v>782</v>
      </c>
      <c r="D534" s="73" t="s">
        <v>194</v>
      </c>
      <c r="E534" s="65" t="s">
        <v>195</v>
      </c>
      <c r="F534" s="78">
        <v>27658</v>
      </c>
      <c r="G534" s="94">
        <f ca="1">DATEDIF(Table1[[#This Row],[Date of birth]],TODAY(),"Y")</f>
        <v>47</v>
      </c>
      <c r="H534" s="94" t="str">
        <f t="shared" ca="1" si="44"/>
        <v>46-55</v>
      </c>
      <c r="I534" s="77">
        <v>200000</v>
      </c>
    </row>
    <row r="535" spans="1:9" x14ac:dyDescent="0.35">
      <c r="A535" s="82">
        <f t="shared" si="45"/>
        <v>534</v>
      </c>
      <c r="B535" s="73"/>
      <c r="C535" s="79" t="s">
        <v>783</v>
      </c>
      <c r="D535" s="73" t="s">
        <v>197</v>
      </c>
      <c r="E535" s="65" t="s">
        <v>199</v>
      </c>
      <c r="F535" s="78">
        <v>28831</v>
      </c>
      <c r="G535" s="94">
        <f ca="1">DATEDIF(Table1[[#This Row],[Date of birth]],TODAY(),"Y")</f>
        <v>44</v>
      </c>
      <c r="H535" s="94" t="str">
        <f t="shared" ca="1" si="44"/>
        <v>36-45</v>
      </c>
      <c r="I535" s="77">
        <v>200000</v>
      </c>
    </row>
    <row r="536" spans="1:9" x14ac:dyDescent="0.35">
      <c r="A536" s="82">
        <f t="shared" si="45"/>
        <v>535</v>
      </c>
      <c r="B536" s="73"/>
      <c r="C536" s="79" t="s">
        <v>784</v>
      </c>
      <c r="D536" s="73" t="s">
        <v>197</v>
      </c>
      <c r="E536" s="65" t="s">
        <v>171</v>
      </c>
      <c r="F536" s="78">
        <v>39854</v>
      </c>
      <c r="G536" s="94">
        <f ca="1">DATEDIF(Table1[[#This Row],[Date of birth]],TODAY(),"Y")</f>
        <v>14</v>
      </c>
      <c r="H536" s="94" t="str">
        <f t="shared" ca="1" si="44"/>
        <v>0-18</v>
      </c>
      <c r="I536" s="77">
        <v>200000</v>
      </c>
    </row>
    <row r="537" spans="1:9" x14ac:dyDescent="0.35">
      <c r="A537" s="82">
        <f t="shared" si="45"/>
        <v>536</v>
      </c>
      <c r="B537" s="73"/>
      <c r="C537" s="79" t="s">
        <v>785</v>
      </c>
      <c r="D537" s="73" t="s">
        <v>197</v>
      </c>
      <c r="E537" s="65" t="s">
        <v>171</v>
      </c>
      <c r="F537" s="78">
        <v>42405</v>
      </c>
      <c r="G537" s="94">
        <f ca="1">DATEDIF(Table1[[#This Row],[Date of birth]],TODAY(),"Y")</f>
        <v>7</v>
      </c>
      <c r="H537" s="94" t="str">
        <f t="shared" ca="1" si="44"/>
        <v>0-18</v>
      </c>
      <c r="I537" s="77">
        <v>200000</v>
      </c>
    </row>
    <row r="538" spans="1:9" x14ac:dyDescent="0.35">
      <c r="A538" s="82">
        <f>+A537+1</f>
        <v>537</v>
      </c>
      <c r="B538" s="80" t="s">
        <v>786</v>
      </c>
      <c r="C538" s="79" t="s">
        <v>787</v>
      </c>
      <c r="D538" s="81" t="s">
        <v>194</v>
      </c>
      <c r="E538" s="65" t="s">
        <v>195</v>
      </c>
      <c r="F538" s="78">
        <v>30282</v>
      </c>
      <c r="G538" s="94">
        <f ca="1">DATEDIF(Table1[[#This Row],[Date of birth]],TODAY(),"Y")</f>
        <v>40</v>
      </c>
      <c r="H538" s="94" t="str">
        <f t="shared" ca="1" si="44"/>
        <v>36-45</v>
      </c>
      <c r="I538" s="77">
        <v>200000</v>
      </c>
    </row>
    <row r="539" spans="1:9" x14ac:dyDescent="0.35">
      <c r="A539" s="82">
        <f t="shared" si="45"/>
        <v>538</v>
      </c>
      <c r="B539" s="80"/>
      <c r="C539" s="79" t="s">
        <v>788</v>
      </c>
      <c r="D539" s="81" t="s">
        <v>197</v>
      </c>
      <c r="E539" s="65" t="s">
        <v>199</v>
      </c>
      <c r="F539" s="78">
        <v>32953</v>
      </c>
      <c r="G539" s="94">
        <f ca="1">DATEDIF(Table1[[#This Row],[Date of birth]],TODAY(),"Y")</f>
        <v>33</v>
      </c>
      <c r="H539" s="94" t="str">
        <f t="shared" ca="1" si="44"/>
        <v>19-35</v>
      </c>
      <c r="I539" s="77">
        <v>200000</v>
      </c>
    </row>
    <row r="540" spans="1:9" x14ac:dyDescent="0.35">
      <c r="A540" s="82">
        <f t="shared" si="45"/>
        <v>539</v>
      </c>
      <c r="B540" s="80"/>
      <c r="C540" s="79" t="s">
        <v>789</v>
      </c>
      <c r="D540" s="81" t="s">
        <v>194</v>
      </c>
      <c r="E540" s="65" t="s">
        <v>171</v>
      </c>
      <c r="F540" s="78">
        <v>41435</v>
      </c>
      <c r="G540" s="94">
        <f ca="1">DATEDIF(Table1[[#This Row],[Date of birth]],TODAY(),"Y")</f>
        <v>9</v>
      </c>
      <c r="H540" s="94" t="str">
        <f t="shared" ca="1" si="44"/>
        <v>0-18</v>
      </c>
      <c r="I540" s="77">
        <v>200000</v>
      </c>
    </row>
    <row r="541" spans="1:9" x14ac:dyDescent="0.35">
      <c r="A541" s="82">
        <f t="shared" si="45"/>
        <v>540</v>
      </c>
      <c r="B541" s="80"/>
      <c r="C541" s="79" t="s">
        <v>790</v>
      </c>
      <c r="D541" s="81" t="s">
        <v>197</v>
      </c>
      <c r="E541" s="65" t="s">
        <v>171</v>
      </c>
      <c r="F541" s="78">
        <v>42561</v>
      </c>
      <c r="G541" s="94">
        <f ca="1">DATEDIF(Table1[[#This Row],[Date of birth]],TODAY(),"Y")</f>
        <v>6</v>
      </c>
      <c r="H541" s="94" t="str">
        <f t="shared" ca="1" si="44"/>
        <v>0-18</v>
      </c>
      <c r="I541" s="77">
        <v>200000</v>
      </c>
    </row>
    <row r="542" spans="1:9" x14ac:dyDescent="0.35">
      <c r="A542" s="82">
        <f>+A541+1</f>
        <v>541</v>
      </c>
      <c r="B542" s="80" t="s">
        <v>791</v>
      </c>
      <c r="C542" s="79" t="s">
        <v>792</v>
      </c>
      <c r="D542" s="81" t="s">
        <v>194</v>
      </c>
      <c r="E542" s="65" t="s">
        <v>195</v>
      </c>
      <c r="F542" s="78">
        <v>30102</v>
      </c>
      <c r="G542" s="94">
        <f ca="1">DATEDIF(Table1[[#This Row],[Date of birth]],TODAY(),"Y")</f>
        <v>40</v>
      </c>
      <c r="H542" s="94" t="str">
        <f t="shared" ca="1" si="44"/>
        <v>36-45</v>
      </c>
      <c r="I542" s="77">
        <v>200000</v>
      </c>
    </row>
    <row r="543" spans="1:9" x14ac:dyDescent="0.35">
      <c r="A543" s="82">
        <f t="shared" si="45"/>
        <v>542</v>
      </c>
      <c r="B543" s="80"/>
      <c r="C543" s="79" t="s">
        <v>793</v>
      </c>
      <c r="D543" s="81" t="s">
        <v>197</v>
      </c>
      <c r="E543" s="65" t="s">
        <v>199</v>
      </c>
      <c r="F543" s="78">
        <v>30891</v>
      </c>
      <c r="G543" s="94">
        <f ca="1">DATEDIF(Table1[[#This Row],[Date of birth]],TODAY(),"Y")</f>
        <v>38</v>
      </c>
      <c r="H543" s="94" t="str">
        <f t="shared" ca="1" si="44"/>
        <v>36-45</v>
      </c>
      <c r="I543" s="77">
        <v>200000</v>
      </c>
    </row>
    <row r="544" spans="1:9" x14ac:dyDescent="0.35">
      <c r="A544" s="82">
        <f t="shared" si="45"/>
        <v>543</v>
      </c>
      <c r="B544" s="80"/>
      <c r="C544" s="79" t="s">
        <v>794</v>
      </c>
      <c r="D544" s="81" t="s">
        <v>197</v>
      </c>
      <c r="E544" s="65" t="s">
        <v>171</v>
      </c>
      <c r="F544" s="78">
        <v>38451</v>
      </c>
      <c r="G544" s="94">
        <f ca="1">DATEDIF(Table1[[#This Row],[Date of birth]],TODAY(),"Y")</f>
        <v>18</v>
      </c>
      <c r="H544" s="94" t="str">
        <f t="shared" ca="1" si="44"/>
        <v>0-18</v>
      </c>
      <c r="I544" s="77">
        <v>200000</v>
      </c>
    </row>
    <row r="545" spans="1:9" x14ac:dyDescent="0.35">
      <c r="A545" s="82">
        <f t="shared" si="45"/>
        <v>544</v>
      </c>
      <c r="B545" s="80"/>
      <c r="C545" s="79" t="s">
        <v>795</v>
      </c>
      <c r="D545" s="81" t="s">
        <v>197</v>
      </c>
      <c r="E545" s="65" t="s">
        <v>171</v>
      </c>
      <c r="F545" s="78">
        <v>39377</v>
      </c>
      <c r="G545" s="94">
        <f ca="1">DATEDIF(Table1[[#This Row],[Date of birth]],TODAY(),"Y")</f>
        <v>15</v>
      </c>
      <c r="H545" s="94" t="str">
        <f t="shared" ca="1" si="44"/>
        <v>0-18</v>
      </c>
      <c r="I545" s="77">
        <v>200000</v>
      </c>
    </row>
    <row r="546" spans="1:9" x14ac:dyDescent="0.35">
      <c r="A546" s="88">
        <f>+A545+1</f>
        <v>545</v>
      </c>
      <c r="B546" s="89" t="s">
        <v>796</v>
      </c>
      <c r="C546" s="90" t="s">
        <v>797</v>
      </c>
      <c r="D546" s="91" t="s">
        <v>194</v>
      </c>
      <c r="E546" s="65" t="s">
        <v>195</v>
      </c>
      <c r="F546" s="92">
        <v>36145</v>
      </c>
      <c r="G546" s="96">
        <f ca="1">DATEDIF(Table1[[#This Row],[Date of birth]],TODAY(),"Y")</f>
        <v>24</v>
      </c>
      <c r="H546" s="94" t="str">
        <f t="shared" ca="1" si="44"/>
        <v>19-35</v>
      </c>
      <c r="I546" s="93">
        <v>200000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F1005"/>
  <sheetViews>
    <sheetView workbookViewId="0">
      <selection activeCell="B7" sqref="B7"/>
    </sheetView>
  </sheetViews>
  <sheetFormatPr defaultColWidth="14.453125" defaultRowHeight="15" customHeight="1" x14ac:dyDescent="0.35"/>
  <cols>
    <col min="1" max="1" width="44.7265625" customWidth="1"/>
    <col min="2" max="2" width="87.54296875" customWidth="1"/>
    <col min="3" max="3" width="13.81640625" bestFit="1" customWidth="1"/>
    <col min="4" max="4" width="8" customWidth="1"/>
    <col min="5" max="5" width="11.7265625" bestFit="1" customWidth="1"/>
    <col min="6" max="21" width="8" customWidth="1"/>
  </cols>
  <sheetData>
    <row r="1" spans="1:6" ht="43.5" customHeight="1" thickBot="1" x14ac:dyDescent="0.4">
      <c r="A1" s="101"/>
      <c r="B1" s="103"/>
    </row>
    <row r="2" spans="1:6" ht="26.65" customHeight="1" thickBot="1" x14ac:dyDescent="0.4">
      <c r="A2" s="135" t="s">
        <v>52</v>
      </c>
      <c r="B2" s="136"/>
    </row>
    <row r="3" spans="1:6" ht="15" customHeight="1" x14ac:dyDescent="0.35">
      <c r="A3" s="9" t="s">
        <v>0</v>
      </c>
      <c r="B3" s="20" t="str">
        <f>'GMC - RFQ'!B3:C3</f>
        <v xml:space="preserve"> PALOMA TURNING CO PRIVATE LIMITED</v>
      </c>
    </row>
    <row r="4" spans="1:6" ht="15" customHeight="1" x14ac:dyDescent="0.35">
      <c r="A4" s="10" t="s">
        <v>152</v>
      </c>
      <c r="B4" s="11" t="s">
        <v>153</v>
      </c>
      <c r="F4" s="40"/>
    </row>
    <row r="5" spans="1:6" ht="14.25" customHeight="1" x14ac:dyDescent="0.35">
      <c r="A5" s="10" t="s">
        <v>2</v>
      </c>
      <c r="B5" s="12">
        <f>'GMC - RFQ'!B7:C7</f>
        <v>44722</v>
      </c>
    </row>
    <row r="6" spans="1:6" ht="14.25" customHeight="1" x14ac:dyDescent="0.35">
      <c r="A6" s="10" t="s">
        <v>3</v>
      </c>
      <c r="B6" s="12">
        <f>'GMC - RFQ'!B8:C8</f>
        <v>45086</v>
      </c>
    </row>
    <row r="7" spans="1:6" ht="14.25" customHeight="1" x14ac:dyDescent="0.35">
      <c r="A7" s="10" t="s">
        <v>16</v>
      </c>
      <c r="B7" s="12" t="s">
        <v>69</v>
      </c>
    </row>
    <row r="8" spans="1:6" ht="14.25" customHeight="1" x14ac:dyDescent="0.35">
      <c r="A8" s="10" t="s">
        <v>18</v>
      </c>
      <c r="B8" s="13">
        <v>6366</v>
      </c>
    </row>
    <row r="9" spans="1:6" ht="14.25" customHeight="1" x14ac:dyDescent="0.35">
      <c r="A9" s="10" t="s">
        <v>53</v>
      </c>
      <c r="B9" s="31">
        <v>0.31830000000000003</v>
      </c>
      <c r="D9" s="33"/>
      <c r="E9" s="32"/>
    </row>
    <row r="10" spans="1:6" ht="14.25" customHeight="1" x14ac:dyDescent="0.35">
      <c r="A10" s="10" t="s">
        <v>54</v>
      </c>
      <c r="B10" s="14">
        <v>20</v>
      </c>
    </row>
    <row r="11" spans="1:6" ht="14.25" customHeight="1" x14ac:dyDescent="0.35">
      <c r="A11" s="10" t="s">
        <v>50</v>
      </c>
      <c r="B11" s="14">
        <v>31</v>
      </c>
      <c r="E11" s="33"/>
    </row>
    <row r="12" spans="1:6" ht="14.25" customHeight="1" x14ac:dyDescent="0.35">
      <c r="A12" s="15" t="s">
        <v>32</v>
      </c>
      <c r="B12" s="13" t="s">
        <v>125</v>
      </c>
    </row>
    <row r="13" spans="1:6" ht="14.25" customHeight="1" x14ac:dyDescent="0.35">
      <c r="A13" s="15" t="s">
        <v>55</v>
      </c>
      <c r="B13" s="13">
        <f>'GPA Data'!G35</f>
        <v>31000000</v>
      </c>
    </row>
    <row r="14" spans="1:6" ht="14.25" customHeight="1" x14ac:dyDescent="0.35">
      <c r="A14" s="15" t="s">
        <v>56</v>
      </c>
      <c r="B14" s="21"/>
    </row>
    <row r="15" spans="1:6" thickBot="1" x14ac:dyDescent="0.4">
      <c r="A15" s="16" t="s">
        <v>33</v>
      </c>
      <c r="B15" s="17" t="s">
        <v>58</v>
      </c>
    </row>
    <row r="16" spans="1:6" ht="19.149999999999999" customHeight="1" x14ac:dyDescent="0.35">
      <c r="A16" s="137" t="s">
        <v>4</v>
      </c>
      <c r="B16" s="138"/>
    </row>
    <row r="17" spans="1:4" ht="15" customHeight="1" x14ac:dyDescent="0.35">
      <c r="A17" s="22" t="s">
        <v>29</v>
      </c>
      <c r="B17" s="22" t="s">
        <v>57</v>
      </c>
    </row>
    <row r="18" spans="1:4" ht="14.25" customHeight="1" x14ac:dyDescent="0.35">
      <c r="A18" s="23" t="s">
        <v>34</v>
      </c>
      <c r="B18" s="24" t="s">
        <v>35</v>
      </c>
      <c r="D18" s="18"/>
    </row>
    <row r="19" spans="1:4" ht="14.25" customHeight="1" x14ac:dyDescent="0.35">
      <c r="A19" s="23" t="s">
        <v>36</v>
      </c>
      <c r="B19" s="24" t="s">
        <v>37</v>
      </c>
      <c r="D19" s="18"/>
    </row>
    <row r="20" spans="1:4" ht="14.5" x14ac:dyDescent="0.35">
      <c r="A20" s="25" t="s">
        <v>38</v>
      </c>
      <c r="B20" s="26" t="s">
        <v>151</v>
      </c>
      <c r="D20" s="18"/>
    </row>
    <row r="21" spans="1:4" ht="14.25" customHeight="1" x14ac:dyDescent="0.35">
      <c r="A21" s="23" t="s">
        <v>39</v>
      </c>
      <c r="B21" s="27">
        <v>31</v>
      </c>
      <c r="D21" s="18"/>
    </row>
    <row r="22" spans="1:4" ht="14.25" customHeight="1" x14ac:dyDescent="0.35">
      <c r="A22" s="23" t="s">
        <v>71</v>
      </c>
      <c r="B22" s="27">
        <v>1</v>
      </c>
      <c r="D22" s="18"/>
    </row>
    <row r="23" spans="1:4" ht="14.25" customHeight="1" x14ac:dyDescent="0.35">
      <c r="A23" s="23" t="s">
        <v>30</v>
      </c>
      <c r="B23" s="24" t="s">
        <v>59</v>
      </c>
      <c r="D23" s="18"/>
    </row>
    <row r="24" spans="1:4" ht="14.5" x14ac:dyDescent="0.35">
      <c r="A24" s="23" t="s">
        <v>40</v>
      </c>
      <c r="B24" s="24" t="s">
        <v>41</v>
      </c>
      <c r="D24" s="18"/>
    </row>
    <row r="25" spans="1:4" ht="14.5" x14ac:dyDescent="0.35">
      <c r="A25" s="23" t="s">
        <v>42</v>
      </c>
      <c r="B25" s="24" t="s">
        <v>41</v>
      </c>
      <c r="D25" s="18"/>
    </row>
    <row r="26" spans="1:4" ht="14.25" customHeight="1" x14ac:dyDescent="0.35">
      <c r="A26" s="23" t="s">
        <v>43</v>
      </c>
      <c r="B26" s="24" t="s">
        <v>41</v>
      </c>
      <c r="D26" s="18"/>
    </row>
    <row r="27" spans="1:4" ht="26" x14ac:dyDescent="0.35">
      <c r="A27" s="23" t="s">
        <v>72</v>
      </c>
      <c r="B27" s="28" t="s">
        <v>143</v>
      </c>
      <c r="D27" s="18"/>
    </row>
    <row r="28" spans="1:4" ht="14.5" x14ac:dyDescent="0.35">
      <c r="A28" s="23" t="s">
        <v>70</v>
      </c>
      <c r="B28" s="24" t="s">
        <v>144</v>
      </c>
      <c r="D28" s="18"/>
    </row>
    <row r="29" spans="1:4" ht="14.5" x14ac:dyDescent="0.35">
      <c r="A29" s="23" t="s">
        <v>146</v>
      </c>
      <c r="B29" s="24" t="s">
        <v>145</v>
      </c>
      <c r="D29" s="18"/>
    </row>
    <row r="30" spans="1:4" ht="14.5" x14ac:dyDescent="0.35">
      <c r="A30" s="23" t="s">
        <v>147</v>
      </c>
      <c r="B30" s="24" t="s">
        <v>148</v>
      </c>
      <c r="D30" s="18"/>
    </row>
    <row r="31" spans="1:4" ht="26" x14ac:dyDescent="0.35">
      <c r="A31" s="23" t="s">
        <v>149</v>
      </c>
      <c r="B31" s="24" t="s">
        <v>150</v>
      </c>
      <c r="D31" s="18"/>
    </row>
    <row r="32" spans="1:4" ht="14.5" x14ac:dyDescent="0.35">
      <c r="A32" s="23" t="s">
        <v>61</v>
      </c>
      <c r="B32" s="24" t="s">
        <v>62</v>
      </c>
      <c r="D32" s="18"/>
    </row>
    <row r="33" spans="1:4" ht="14.25" customHeight="1" x14ac:dyDescent="0.35">
      <c r="A33" s="29" t="s">
        <v>44</v>
      </c>
      <c r="B33" s="30" t="s">
        <v>45</v>
      </c>
      <c r="D33" s="18"/>
    </row>
    <row r="34" spans="1:4" ht="14.5" x14ac:dyDescent="0.35">
      <c r="A34" s="29" t="s">
        <v>46</v>
      </c>
      <c r="B34" s="30" t="s">
        <v>47</v>
      </c>
      <c r="D34" s="18"/>
    </row>
    <row r="35" spans="1:4" ht="14.5" x14ac:dyDescent="0.35">
      <c r="A35" s="29" t="s">
        <v>48</v>
      </c>
      <c r="B35" s="30" t="s">
        <v>49</v>
      </c>
      <c r="D35" s="18"/>
    </row>
    <row r="36" spans="1:4" ht="14.5" x14ac:dyDescent="0.35">
      <c r="A36" s="29" t="s">
        <v>60</v>
      </c>
      <c r="B36" s="30" t="s">
        <v>62</v>
      </c>
    </row>
    <row r="37" spans="1:4" ht="14.25" customHeight="1" x14ac:dyDescent="0.35"/>
    <row r="38" spans="1:4" ht="14.25" customHeight="1" thickBot="1" x14ac:dyDescent="0.4"/>
    <row r="39" spans="1:4" ht="14.25" customHeight="1" x14ac:dyDescent="0.35">
      <c r="A39" s="131" t="s">
        <v>22</v>
      </c>
      <c r="B39" s="132"/>
    </row>
    <row r="40" spans="1:4" ht="95.5" customHeight="1" thickBot="1" x14ac:dyDescent="0.4">
      <c r="A40" s="133" t="s">
        <v>21</v>
      </c>
      <c r="B40" s="134"/>
    </row>
    <row r="41" spans="1:4" ht="14.25" customHeight="1" x14ac:dyDescent="0.35"/>
    <row r="42" spans="1:4" ht="14.25" customHeight="1" x14ac:dyDescent="0.35"/>
    <row r="43" spans="1:4" ht="14.25" customHeight="1" x14ac:dyDescent="0.35"/>
    <row r="44" spans="1:4" ht="14.25" customHeight="1" x14ac:dyDescent="0.35"/>
    <row r="45" spans="1:4" ht="14.25" customHeight="1" x14ac:dyDescent="0.35"/>
    <row r="46" spans="1:4" ht="14.25" customHeight="1" x14ac:dyDescent="0.35"/>
    <row r="47" spans="1:4" ht="14.25" customHeight="1" x14ac:dyDescent="0.35"/>
    <row r="48" spans="1:4"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sheetData>
  <mergeCells count="5">
    <mergeCell ref="A39:B39"/>
    <mergeCell ref="A40:B40"/>
    <mergeCell ref="A1:B1"/>
    <mergeCell ref="A2:B2"/>
    <mergeCell ref="A16:B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I321"/>
  <sheetViews>
    <sheetView topLeftCell="A15" workbookViewId="0">
      <selection activeCell="B7" sqref="B7"/>
    </sheetView>
  </sheetViews>
  <sheetFormatPr defaultColWidth="12.1796875" defaultRowHeight="15" customHeight="1" x14ac:dyDescent="0.35"/>
  <cols>
    <col min="1" max="1" width="20.453125" style="38" customWidth="1"/>
    <col min="2" max="2" width="35.54296875" style="38" bestFit="1" customWidth="1"/>
    <col min="3" max="3" width="19" style="38" customWidth="1"/>
    <col min="4" max="4" width="20.54296875" style="49" customWidth="1"/>
    <col min="5" max="5" width="24.7265625" style="50" customWidth="1"/>
    <col min="6" max="6" width="23.54296875" style="38" customWidth="1"/>
    <col min="7" max="7" width="23.54296875" style="39" customWidth="1"/>
    <col min="8" max="8" width="20.81640625" customWidth="1"/>
    <col min="9" max="9" width="72.7265625" customWidth="1"/>
  </cols>
  <sheetData>
    <row r="1" spans="1:9" ht="74.150000000000006" customHeight="1" x14ac:dyDescent="0.35">
      <c r="A1" s="139"/>
      <c r="B1" s="140"/>
      <c r="C1" s="140"/>
      <c r="D1" s="140"/>
      <c r="E1" s="140"/>
      <c r="F1" s="140"/>
      <c r="G1" s="140"/>
      <c r="H1" s="140"/>
    </row>
    <row r="2" spans="1:9" ht="21" x14ac:dyDescent="0.55000000000000004">
      <c r="A2" s="141" t="s">
        <v>73</v>
      </c>
      <c r="B2" s="142"/>
      <c r="C2" s="142"/>
      <c r="D2" s="142"/>
      <c r="E2" s="142"/>
      <c r="F2" s="142"/>
      <c r="G2" s="142"/>
      <c r="H2" s="142"/>
    </row>
    <row r="3" spans="1:9" ht="19" customHeight="1" x14ac:dyDescent="0.55000000000000004">
      <c r="A3" s="35" t="s">
        <v>74</v>
      </c>
      <c r="B3" s="35" t="s">
        <v>5</v>
      </c>
      <c r="C3" s="35" t="s">
        <v>75</v>
      </c>
      <c r="D3" s="41" t="s">
        <v>6</v>
      </c>
      <c r="E3" s="42" t="s">
        <v>76</v>
      </c>
      <c r="F3" s="35" t="s">
        <v>12</v>
      </c>
      <c r="G3" s="36" t="s">
        <v>77</v>
      </c>
      <c r="H3" s="36" t="s">
        <v>78</v>
      </c>
      <c r="I3" s="37"/>
    </row>
    <row r="4" spans="1:9" ht="14.5" x14ac:dyDescent="0.35">
      <c r="A4" s="34" t="s">
        <v>108</v>
      </c>
      <c r="B4" s="43" t="s">
        <v>126</v>
      </c>
      <c r="C4" s="34" t="s">
        <v>66</v>
      </c>
      <c r="D4" s="44" t="s">
        <v>67</v>
      </c>
      <c r="E4" s="45">
        <v>34432</v>
      </c>
      <c r="F4" s="34">
        <f ca="1">ROUNDDOWN((TODAY()-E4)/365,0)</f>
        <v>29</v>
      </c>
      <c r="G4" s="51">
        <v>1000000</v>
      </c>
      <c r="H4" s="34"/>
    </row>
    <row r="5" spans="1:9" ht="14.5" x14ac:dyDescent="0.35">
      <c r="A5" s="34" t="s">
        <v>106</v>
      </c>
      <c r="B5" s="43" t="s">
        <v>107</v>
      </c>
      <c r="C5" s="34" t="s">
        <v>66</v>
      </c>
      <c r="D5" s="44" t="s">
        <v>67</v>
      </c>
      <c r="E5" s="45">
        <v>32446</v>
      </c>
      <c r="F5" s="34">
        <f t="shared" ref="F5:F34" ca="1" si="0">ROUNDDOWN((TODAY()-E5)/365,0)</f>
        <v>34</v>
      </c>
      <c r="G5" s="51">
        <v>1000000</v>
      </c>
      <c r="H5" s="34"/>
    </row>
    <row r="6" spans="1:9" ht="16" customHeight="1" x14ac:dyDescent="0.35">
      <c r="A6" s="34" t="s">
        <v>122</v>
      </c>
      <c r="B6" s="34" t="s">
        <v>127</v>
      </c>
      <c r="C6" s="34" t="s">
        <v>66</v>
      </c>
      <c r="D6" s="46" t="s">
        <v>67</v>
      </c>
      <c r="E6" s="47">
        <v>33592</v>
      </c>
      <c r="F6" s="34">
        <f t="shared" ca="1" si="0"/>
        <v>31</v>
      </c>
      <c r="G6" s="51">
        <v>1000000</v>
      </c>
      <c r="H6" s="34"/>
    </row>
    <row r="7" spans="1:9" ht="14.5" x14ac:dyDescent="0.35">
      <c r="A7" s="34" t="s">
        <v>121</v>
      </c>
      <c r="B7" s="34" t="s">
        <v>128</v>
      </c>
      <c r="C7" s="34" t="s">
        <v>66</v>
      </c>
      <c r="D7" s="46" t="s">
        <v>67</v>
      </c>
      <c r="E7" s="47">
        <v>34861</v>
      </c>
      <c r="F7" s="34">
        <f t="shared" ca="1" si="0"/>
        <v>27</v>
      </c>
      <c r="G7" s="51">
        <v>1000000</v>
      </c>
      <c r="H7" s="34"/>
    </row>
    <row r="8" spans="1:9" ht="14.5" x14ac:dyDescent="0.35">
      <c r="A8" s="34" t="s">
        <v>119</v>
      </c>
      <c r="B8" s="34" t="s">
        <v>120</v>
      </c>
      <c r="C8" s="34" t="s">
        <v>66</v>
      </c>
      <c r="D8" s="46" t="s">
        <v>67</v>
      </c>
      <c r="E8" s="47">
        <v>33188</v>
      </c>
      <c r="F8" s="34">
        <f t="shared" ca="1" si="0"/>
        <v>32</v>
      </c>
      <c r="G8" s="51">
        <v>1000000</v>
      </c>
      <c r="H8" s="34"/>
    </row>
    <row r="9" spans="1:9" ht="14.5" x14ac:dyDescent="0.35">
      <c r="A9" s="34" t="s">
        <v>114</v>
      </c>
      <c r="B9" s="34" t="s">
        <v>115</v>
      </c>
      <c r="C9" s="34" t="s">
        <v>66</v>
      </c>
      <c r="D9" s="46" t="s">
        <v>67</v>
      </c>
      <c r="E9" s="47">
        <v>34603</v>
      </c>
      <c r="F9" s="34">
        <f t="shared" ca="1" si="0"/>
        <v>28</v>
      </c>
      <c r="G9" s="51">
        <v>1000000</v>
      </c>
      <c r="H9" s="34"/>
    </row>
    <row r="10" spans="1:9" ht="14.5" x14ac:dyDescent="0.35">
      <c r="A10" s="34" t="s">
        <v>113</v>
      </c>
      <c r="B10" s="34" t="s">
        <v>129</v>
      </c>
      <c r="C10" s="34" t="s">
        <v>66</v>
      </c>
      <c r="D10" s="46" t="s">
        <v>67</v>
      </c>
      <c r="E10" s="47">
        <v>34501</v>
      </c>
      <c r="F10" s="34">
        <f t="shared" ca="1" si="0"/>
        <v>28</v>
      </c>
      <c r="G10" s="51">
        <v>1000000</v>
      </c>
      <c r="H10" s="34"/>
    </row>
    <row r="11" spans="1:9" ht="14.5" x14ac:dyDescent="0.35">
      <c r="A11" s="34" t="s">
        <v>117</v>
      </c>
      <c r="B11" s="34" t="s">
        <v>118</v>
      </c>
      <c r="C11" s="34" t="s">
        <v>66</v>
      </c>
      <c r="D11" s="46" t="s">
        <v>67</v>
      </c>
      <c r="E11" s="47">
        <v>34323</v>
      </c>
      <c r="F11" s="34">
        <f t="shared" ca="1" si="0"/>
        <v>29</v>
      </c>
      <c r="G11" s="51">
        <v>1000000</v>
      </c>
      <c r="H11" s="34"/>
    </row>
    <row r="12" spans="1:9" ht="14.5" x14ac:dyDescent="0.35">
      <c r="A12" s="34" t="s">
        <v>116</v>
      </c>
      <c r="B12" s="34" t="s">
        <v>130</v>
      </c>
      <c r="C12" s="34" t="s">
        <v>66</v>
      </c>
      <c r="D12" s="46" t="s">
        <v>131</v>
      </c>
      <c r="E12" s="47">
        <v>35227</v>
      </c>
      <c r="F12" s="34">
        <f t="shared" ca="1" si="0"/>
        <v>26</v>
      </c>
      <c r="G12" s="51">
        <v>1000000</v>
      </c>
      <c r="H12" s="34"/>
    </row>
    <row r="13" spans="1:9" ht="14.5" x14ac:dyDescent="0.35">
      <c r="A13" s="34" t="s">
        <v>111</v>
      </c>
      <c r="B13" s="34" t="s">
        <v>112</v>
      </c>
      <c r="C13" s="34" t="s">
        <v>66</v>
      </c>
      <c r="D13" s="46" t="s">
        <v>67</v>
      </c>
      <c r="E13" s="47">
        <v>35740</v>
      </c>
      <c r="F13" s="34">
        <f t="shared" ca="1" si="0"/>
        <v>25</v>
      </c>
      <c r="G13" s="51">
        <v>1000000</v>
      </c>
      <c r="H13" s="34"/>
    </row>
    <row r="14" spans="1:9" ht="14.5" x14ac:dyDescent="0.35">
      <c r="A14" s="34" t="s">
        <v>109</v>
      </c>
      <c r="B14" s="34" t="s">
        <v>110</v>
      </c>
      <c r="C14" s="34" t="s">
        <v>66</v>
      </c>
      <c r="D14" s="46" t="s">
        <v>67</v>
      </c>
      <c r="E14" s="47">
        <v>36536</v>
      </c>
      <c r="F14" s="34">
        <f t="shared" ca="1" si="0"/>
        <v>23</v>
      </c>
      <c r="G14" s="51">
        <v>1000000</v>
      </c>
      <c r="H14" s="34"/>
    </row>
    <row r="15" spans="1:9" ht="14.5" x14ac:dyDescent="0.35">
      <c r="A15" s="34" t="s">
        <v>100</v>
      </c>
      <c r="B15" s="34" t="s">
        <v>101</v>
      </c>
      <c r="C15" s="34" t="s">
        <v>66</v>
      </c>
      <c r="D15" s="46" t="s">
        <v>67</v>
      </c>
      <c r="E15" s="47">
        <v>34704</v>
      </c>
      <c r="F15" s="34">
        <f t="shared" ca="1" si="0"/>
        <v>28</v>
      </c>
      <c r="G15" s="51">
        <v>1000000</v>
      </c>
      <c r="H15" s="34"/>
    </row>
    <row r="16" spans="1:9" ht="14.5" x14ac:dyDescent="0.35">
      <c r="A16" s="34" t="s">
        <v>104</v>
      </c>
      <c r="B16" s="34" t="s">
        <v>105</v>
      </c>
      <c r="C16" s="34" t="s">
        <v>66</v>
      </c>
      <c r="D16" s="46" t="s">
        <v>67</v>
      </c>
      <c r="E16" s="47">
        <v>34383</v>
      </c>
      <c r="F16" s="34">
        <f t="shared" ca="1" si="0"/>
        <v>29</v>
      </c>
      <c r="G16" s="51">
        <v>1000000</v>
      </c>
      <c r="H16" s="34"/>
    </row>
    <row r="17" spans="1:8" ht="14.5" x14ac:dyDescent="0.35">
      <c r="A17" s="34" t="s">
        <v>102</v>
      </c>
      <c r="B17" s="34" t="s">
        <v>103</v>
      </c>
      <c r="C17" s="34" t="s">
        <v>66</v>
      </c>
      <c r="D17" s="46" t="s">
        <v>67</v>
      </c>
      <c r="E17" s="47">
        <v>33013</v>
      </c>
      <c r="F17" s="34">
        <f t="shared" ca="1" si="0"/>
        <v>33</v>
      </c>
      <c r="G17" s="51">
        <v>1000000</v>
      </c>
      <c r="H17" s="34"/>
    </row>
    <row r="18" spans="1:8" ht="14.5" x14ac:dyDescent="0.35">
      <c r="A18" s="34" t="s">
        <v>98</v>
      </c>
      <c r="B18" s="34" t="s">
        <v>99</v>
      </c>
      <c r="C18" s="34" t="s">
        <v>66</v>
      </c>
      <c r="D18" s="46" t="s">
        <v>67</v>
      </c>
      <c r="E18" s="47">
        <v>35057</v>
      </c>
      <c r="F18" s="34">
        <f t="shared" ca="1" si="0"/>
        <v>27</v>
      </c>
      <c r="G18" s="51">
        <v>1000000</v>
      </c>
      <c r="H18" s="34"/>
    </row>
    <row r="19" spans="1:8" ht="14.5" x14ac:dyDescent="0.35">
      <c r="A19" s="34" t="s">
        <v>96</v>
      </c>
      <c r="B19" s="34" t="s">
        <v>97</v>
      </c>
      <c r="C19" s="34" t="s">
        <v>66</v>
      </c>
      <c r="D19" s="46" t="s">
        <v>67</v>
      </c>
      <c r="E19" s="47">
        <v>34429</v>
      </c>
      <c r="F19" s="34">
        <f t="shared" ca="1" si="0"/>
        <v>29</v>
      </c>
      <c r="G19" s="51">
        <v>1000000</v>
      </c>
      <c r="H19" s="34"/>
    </row>
    <row r="20" spans="1:8" ht="14.5" x14ac:dyDescent="0.35">
      <c r="A20" s="34" t="s">
        <v>94</v>
      </c>
      <c r="B20" s="34" t="s">
        <v>95</v>
      </c>
      <c r="C20" s="34" t="s">
        <v>66</v>
      </c>
      <c r="D20" s="46" t="s">
        <v>68</v>
      </c>
      <c r="E20" s="47">
        <v>35705</v>
      </c>
      <c r="F20" s="34">
        <f t="shared" ca="1" si="0"/>
        <v>25</v>
      </c>
      <c r="G20" s="51">
        <v>1000000</v>
      </c>
      <c r="H20" s="34"/>
    </row>
    <row r="21" spans="1:8" ht="14.5" x14ac:dyDescent="0.35">
      <c r="A21" s="34" t="s">
        <v>93</v>
      </c>
      <c r="B21" s="34" t="s">
        <v>132</v>
      </c>
      <c r="C21" s="34" t="s">
        <v>66</v>
      </c>
      <c r="D21" s="46" t="s">
        <v>67</v>
      </c>
      <c r="E21" s="47">
        <v>35737</v>
      </c>
      <c r="F21" s="34">
        <f t="shared" ca="1" si="0"/>
        <v>25</v>
      </c>
      <c r="G21" s="51">
        <v>1000000</v>
      </c>
      <c r="H21" s="34"/>
    </row>
    <row r="22" spans="1:8" ht="14.5" x14ac:dyDescent="0.35">
      <c r="A22" s="34" t="s">
        <v>92</v>
      </c>
      <c r="B22" s="34" t="s">
        <v>133</v>
      </c>
      <c r="C22" s="34" t="s">
        <v>66</v>
      </c>
      <c r="D22" s="46" t="s">
        <v>67</v>
      </c>
      <c r="E22" s="47">
        <v>34830</v>
      </c>
      <c r="F22" s="34">
        <f t="shared" ca="1" si="0"/>
        <v>28</v>
      </c>
      <c r="G22" s="51">
        <v>1000000</v>
      </c>
      <c r="H22" s="34"/>
    </row>
    <row r="23" spans="1:8" ht="14.5" x14ac:dyDescent="0.35">
      <c r="A23" s="34" t="s">
        <v>91</v>
      </c>
      <c r="B23" s="34" t="s">
        <v>134</v>
      </c>
      <c r="C23" s="34" t="s">
        <v>66</v>
      </c>
      <c r="D23" s="46" t="s">
        <v>67</v>
      </c>
      <c r="E23" s="47">
        <v>36139</v>
      </c>
      <c r="F23" s="34">
        <f t="shared" ca="1" si="0"/>
        <v>24</v>
      </c>
      <c r="G23" s="51">
        <v>1000000</v>
      </c>
      <c r="H23" s="34"/>
    </row>
    <row r="24" spans="1:8" ht="14.5" x14ac:dyDescent="0.35">
      <c r="A24" s="34" t="s">
        <v>90</v>
      </c>
      <c r="B24" s="34" t="s">
        <v>135</v>
      </c>
      <c r="C24" s="34" t="s">
        <v>66</v>
      </c>
      <c r="D24" s="46" t="s">
        <v>67</v>
      </c>
      <c r="E24" s="47">
        <v>35829</v>
      </c>
      <c r="F24" s="34">
        <f t="shared" ca="1" si="0"/>
        <v>25</v>
      </c>
      <c r="G24" s="51">
        <v>1000000</v>
      </c>
      <c r="H24" s="34"/>
    </row>
    <row r="25" spans="1:8" ht="14.5" x14ac:dyDescent="0.35">
      <c r="A25" s="34" t="s">
        <v>89</v>
      </c>
      <c r="B25" s="34" t="s">
        <v>136</v>
      </c>
      <c r="C25" s="34" t="s">
        <v>66</v>
      </c>
      <c r="D25" s="46" t="s">
        <v>67</v>
      </c>
      <c r="E25" s="47">
        <v>34397</v>
      </c>
      <c r="F25" s="34">
        <f t="shared" ca="1" si="0"/>
        <v>29</v>
      </c>
      <c r="G25" s="51">
        <v>1000000</v>
      </c>
      <c r="H25" s="34"/>
    </row>
    <row r="26" spans="1:8" ht="14.5" x14ac:dyDescent="0.35">
      <c r="A26" s="34" t="s">
        <v>88</v>
      </c>
      <c r="B26" s="34" t="s">
        <v>137</v>
      </c>
      <c r="C26" s="34" t="s">
        <v>66</v>
      </c>
      <c r="D26" s="46" t="s">
        <v>67</v>
      </c>
      <c r="E26" s="47">
        <v>35510</v>
      </c>
      <c r="F26" s="34">
        <f t="shared" ca="1" si="0"/>
        <v>26</v>
      </c>
      <c r="G26" s="51">
        <v>1000000</v>
      </c>
      <c r="H26" s="34"/>
    </row>
    <row r="27" spans="1:8" ht="14.5" x14ac:dyDescent="0.35">
      <c r="A27" s="34" t="s">
        <v>86</v>
      </c>
      <c r="B27" s="34" t="s">
        <v>87</v>
      </c>
      <c r="C27" s="34" t="s">
        <v>66</v>
      </c>
      <c r="D27" s="46" t="s">
        <v>67</v>
      </c>
      <c r="E27" s="47">
        <v>34555</v>
      </c>
      <c r="F27" s="34">
        <f t="shared" ca="1" si="0"/>
        <v>28</v>
      </c>
      <c r="G27" s="51">
        <v>1000000</v>
      </c>
      <c r="H27" s="34"/>
    </row>
    <row r="28" spans="1:8" ht="14.5" x14ac:dyDescent="0.35">
      <c r="A28" s="34" t="s">
        <v>85</v>
      </c>
      <c r="B28" s="34" t="s">
        <v>138</v>
      </c>
      <c r="C28" s="34" t="s">
        <v>66</v>
      </c>
      <c r="D28" s="46" t="s">
        <v>67</v>
      </c>
      <c r="E28" s="47">
        <v>35536</v>
      </c>
      <c r="F28" s="34">
        <f t="shared" ca="1" si="0"/>
        <v>26</v>
      </c>
      <c r="G28" s="51">
        <v>1000000</v>
      </c>
      <c r="H28" s="34"/>
    </row>
    <row r="29" spans="1:8" ht="14.5" x14ac:dyDescent="0.35">
      <c r="A29" s="34" t="s">
        <v>84</v>
      </c>
      <c r="B29" s="34" t="s">
        <v>139</v>
      </c>
      <c r="C29" s="34" t="s">
        <v>66</v>
      </c>
      <c r="D29" s="46" t="s">
        <v>67</v>
      </c>
      <c r="E29" s="47">
        <v>34864</v>
      </c>
      <c r="F29" s="34">
        <f t="shared" ca="1" si="0"/>
        <v>27</v>
      </c>
      <c r="G29" s="51">
        <v>1000000</v>
      </c>
      <c r="H29" s="34"/>
    </row>
    <row r="30" spans="1:8" ht="14.5" x14ac:dyDescent="0.35">
      <c r="A30" s="34" t="s">
        <v>83</v>
      </c>
      <c r="B30" s="34" t="s">
        <v>140</v>
      </c>
      <c r="C30" s="34" t="s">
        <v>66</v>
      </c>
      <c r="D30" s="46" t="s">
        <v>67</v>
      </c>
      <c r="E30" s="47">
        <v>37026</v>
      </c>
      <c r="F30" s="34">
        <f t="shared" ca="1" si="0"/>
        <v>22</v>
      </c>
      <c r="G30" s="51">
        <v>1000000</v>
      </c>
      <c r="H30" s="34"/>
    </row>
    <row r="31" spans="1:8" ht="14.5" x14ac:dyDescent="0.35">
      <c r="A31" s="34" t="s">
        <v>82</v>
      </c>
      <c r="B31" s="34" t="s">
        <v>141</v>
      </c>
      <c r="C31" s="34" t="s">
        <v>66</v>
      </c>
      <c r="D31" s="46" t="s">
        <v>67</v>
      </c>
      <c r="E31" s="47">
        <v>35868</v>
      </c>
      <c r="F31" s="34">
        <f t="shared" ca="1" si="0"/>
        <v>25</v>
      </c>
      <c r="G31" s="51">
        <v>1000000</v>
      </c>
      <c r="H31" s="34"/>
    </row>
    <row r="32" spans="1:8" ht="14.5" x14ac:dyDescent="0.35">
      <c r="A32" s="34" t="s">
        <v>81</v>
      </c>
      <c r="B32" s="34" t="s">
        <v>142</v>
      </c>
      <c r="C32" s="34" t="s">
        <v>66</v>
      </c>
      <c r="D32" s="46" t="s">
        <v>67</v>
      </c>
      <c r="E32" s="47">
        <v>35218</v>
      </c>
      <c r="F32" s="34">
        <f t="shared" ca="1" si="0"/>
        <v>26</v>
      </c>
      <c r="G32" s="51">
        <v>1000000</v>
      </c>
      <c r="H32" s="34"/>
    </row>
    <row r="33" spans="1:8" ht="14.5" x14ac:dyDescent="0.35">
      <c r="A33" s="34" t="s">
        <v>79</v>
      </c>
      <c r="B33" s="34" t="s">
        <v>80</v>
      </c>
      <c r="C33" s="34" t="s">
        <v>66</v>
      </c>
      <c r="D33" s="46" t="s">
        <v>67</v>
      </c>
      <c r="E33" s="48">
        <v>35324</v>
      </c>
      <c r="F33" s="34">
        <f ca="1">ROUNDDOWN((TODAY()-E33)/365,0)</f>
        <v>26</v>
      </c>
      <c r="G33" s="51">
        <v>1000000</v>
      </c>
      <c r="H33" s="34"/>
    </row>
    <row r="34" spans="1:8" ht="14.5" x14ac:dyDescent="0.35">
      <c r="A34" s="34" t="s">
        <v>123</v>
      </c>
      <c r="B34" s="34" t="s">
        <v>124</v>
      </c>
      <c r="C34" s="34" t="s">
        <v>66</v>
      </c>
      <c r="D34" s="46" t="s">
        <v>67</v>
      </c>
      <c r="E34" s="47">
        <v>35847</v>
      </c>
      <c r="F34" s="34">
        <f t="shared" ca="1" si="0"/>
        <v>25</v>
      </c>
      <c r="G34" s="51">
        <v>1000000</v>
      </c>
      <c r="H34" s="34"/>
    </row>
    <row r="35" spans="1:8" ht="14.5" x14ac:dyDescent="0.35">
      <c r="A35" s="34"/>
      <c r="B35" s="34"/>
      <c r="C35" s="34"/>
      <c r="D35" s="46"/>
      <c r="E35" s="47"/>
      <c r="F35" s="34"/>
      <c r="G35" s="51">
        <f>SUM(G4:G34)</f>
        <v>31000000</v>
      </c>
      <c r="H35" s="34"/>
    </row>
    <row r="36" spans="1:8" ht="14.5" x14ac:dyDescent="0.35">
      <c r="A36" s="34"/>
      <c r="B36" s="34"/>
      <c r="C36" s="34"/>
      <c r="D36" s="46"/>
      <c r="E36" s="47"/>
      <c r="F36" s="34"/>
      <c r="G36" s="34"/>
      <c r="H36" s="34"/>
    </row>
    <row r="37" spans="1:8" ht="14.5" x14ac:dyDescent="0.35">
      <c r="A37" s="34"/>
      <c r="B37" s="34"/>
      <c r="C37" s="34"/>
      <c r="D37" s="46"/>
      <c r="E37" s="47"/>
      <c r="F37" s="34"/>
      <c r="G37" s="34"/>
      <c r="H37" s="34"/>
    </row>
    <row r="38" spans="1:8" ht="14.5" x14ac:dyDescent="0.35">
      <c r="A38" s="34"/>
      <c r="B38" s="34"/>
      <c r="C38" s="34"/>
      <c r="D38" s="46"/>
      <c r="E38" s="47"/>
      <c r="F38" s="34"/>
      <c r="G38" s="34"/>
      <c r="H38" s="34"/>
    </row>
    <row r="39" spans="1:8" ht="14.5" x14ac:dyDescent="0.35">
      <c r="A39" s="34"/>
      <c r="B39" s="34"/>
      <c r="C39" s="34"/>
      <c r="D39" s="46"/>
      <c r="E39" s="47"/>
      <c r="F39" s="34"/>
      <c r="G39" s="34"/>
      <c r="H39" s="34"/>
    </row>
    <row r="40" spans="1:8" ht="14.5" x14ac:dyDescent="0.35">
      <c r="A40" s="34"/>
      <c r="B40" s="34"/>
      <c r="C40" s="34"/>
      <c r="D40" s="46"/>
      <c r="E40" s="47"/>
      <c r="F40" s="34"/>
      <c r="G40" s="34"/>
      <c r="H40" s="34"/>
    </row>
    <row r="41" spans="1:8" ht="14.5" x14ac:dyDescent="0.35">
      <c r="A41" s="34"/>
      <c r="B41" s="34"/>
      <c r="C41" s="34"/>
      <c r="D41" s="46"/>
      <c r="E41" s="47"/>
      <c r="F41" s="34"/>
      <c r="G41" s="34"/>
      <c r="H41" s="34"/>
    </row>
    <row r="42" spans="1:8" ht="14.5" x14ac:dyDescent="0.35">
      <c r="A42" s="34"/>
      <c r="B42" s="34"/>
      <c r="C42" s="34"/>
      <c r="D42" s="46"/>
      <c r="E42" s="47"/>
      <c r="F42" s="34"/>
      <c r="G42" s="34"/>
      <c r="H42" s="34"/>
    </row>
    <row r="43" spans="1:8" ht="14.5" x14ac:dyDescent="0.35">
      <c r="A43" s="34"/>
      <c r="B43" s="34"/>
      <c r="C43" s="34"/>
      <c r="D43" s="46"/>
      <c r="E43" s="47"/>
      <c r="F43" s="34"/>
      <c r="G43" s="34"/>
      <c r="H43" s="34"/>
    </row>
    <row r="44" spans="1:8" ht="14.5" x14ac:dyDescent="0.35">
      <c r="A44" s="34"/>
      <c r="B44" s="34"/>
      <c r="C44" s="34"/>
      <c r="D44" s="46"/>
      <c r="E44" s="47"/>
      <c r="F44" s="34"/>
      <c r="G44" s="34"/>
      <c r="H44" s="34"/>
    </row>
    <row r="45" spans="1:8" ht="14.5" x14ac:dyDescent="0.35">
      <c r="A45" s="34"/>
      <c r="B45" s="34"/>
      <c r="C45" s="34"/>
      <c r="D45" s="46"/>
      <c r="E45" s="47"/>
      <c r="F45" s="34"/>
      <c r="G45" s="34"/>
      <c r="H45" s="34"/>
    </row>
    <row r="46" spans="1:8" ht="14.5" x14ac:dyDescent="0.35">
      <c r="A46" s="34"/>
      <c r="B46" s="34"/>
      <c r="C46" s="34"/>
      <c r="D46" s="46"/>
      <c r="E46" s="47"/>
      <c r="F46" s="34"/>
      <c r="G46" s="34"/>
      <c r="H46" s="34"/>
    </row>
    <row r="47" spans="1:8" ht="14.5" x14ac:dyDescent="0.35">
      <c r="A47" s="34"/>
      <c r="B47" s="34"/>
      <c r="C47" s="34"/>
      <c r="D47" s="46"/>
      <c r="E47" s="47"/>
      <c r="F47" s="34"/>
      <c r="G47" s="34"/>
      <c r="H47" s="34"/>
    </row>
    <row r="48" spans="1:8" ht="14.5" x14ac:dyDescent="0.35">
      <c r="A48" s="34"/>
      <c r="B48" s="34"/>
      <c r="C48" s="34"/>
      <c r="D48" s="46"/>
      <c r="E48" s="47"/>
      <c r="F48" s="34"/>
      <c r="G48" s="34"/>
      <c r="H48" s="34"/>
    </row>
    <row r="49" spans="1:8" ht="14.5" x14ac:dyDescent="0.35">
      <c r="A49" s="34"/>
      <c r="B49" s="34"/>
      <c r="C49" s="34"/>
      <c r="D49" s="46"/>
      <c r="E49" s="47"/>
      <c r="F49" s="34"/>
      <c r="G49" s="34"/>
      <c r="H49" s="34"/>
    </row>
    <row r="50" spans="1:8" ht="14.5" x14ac:dyDescent="0.35">
      <c r="A50" s="34"/>
      <c r="B50" s="34"/>
      <c r="C50" s="34"/>
      <c r="D50" s="46"/>
      <c r="E50" s="47"/>
      <c r="F50" s="34"/>
      <c r="G50" s="34"/>
      <c r="H50" s="34"/>
    </row>
    <row r="51" spans="1:8" ht="14.5" x14ac:dyDescent="0.35">
      <c r="A51" s="34"/>
      <c r="B51" s="34"/>
      <c r="C51" s="34"/>
      <c r="D51" s="46"/>
      <c r="E51" s="47"/>
      <c r="F51" s="34"/>
      <c r="G51" s="34"/>
      <c r="H51" s="34"/>
    </row>
    <row r="52" spans="1:8" ht="14.5" x14ac:dyDescent="0.35">
      <c r="H52" s="39"/>
    </row>
    <row r="53" spans="1:8" ht="14.5" x14ac:dyDescent="0.35">
      <c r="H53" s="39"/>
    </row>
    <row r="54" spans="1:8" ht="14.5" x14ac:dyDescent="0.35">
      <c r="H54" s="39"/>
    </row>
    <row r="55" spans="1:8" ht="14.5" x14ac:dyDescent="0.35">
      <c r="H55" s="39"/>
    </row>
    <row r="56" spans="1:8" ht="14.5" x14ac:dyDescent="0.35">
      <c r="H56" s="39"/>
    </row>
    <row r="57" spans="1:8" ht="14.5" x14ac:dyDescent="0.35">
      <c r="H57" s="39"/>
    </row>
    <row r="58" spans="1:8" ht="14.5" x14ac:dyDescent="0.35">
      <c r="H58" s="39"/>
    </row>
    <row r="59" spans="1:8" ht="14.5" x14ac:dyDescent="0.35">
      <c r="H59" s="39"/>
    </row>
    <row r="60" spans="1:8" ht="14.5" x14ac:dyDescent="0.35">
      <c r="H60" s="39"/>
    </row>
    <row r="61" spans="1:8" ht="14.5" x14ac:dyDescent="0.35">
      <c r="H61" s="39"/>
    </row>
    <row r="62" spans="1:8" ht="14.5" x14ac:dyDescent="0.35">
      <c r="H62" s="39"/>
    </row>
    <row r="63" spans="1:8" ht="14.5" x14ac:dyDescent="0.35">
      <c r="H63" s="39"/>
    </row>
    <row r="64" spans="1:8" ht="14.5" x14ac:dyDescent="0.35">
      <c r="H64" s="39"/>
    </row>
    <row r="65" spans="8:8" ht="14.5" x14ac:dyDescent="0.35">
      <c r="H65" s="39"/>
    </row>
    <row r="66" spans="8:8" ht="14.5" x14ac:dyDescent="0.35">
      <c r="H66" s="39"/>
    </row>
    <row r="67" spans="8:8" ht="14.5" x14ac:dyDescent="0.35">
      <c r="H67" s="39"/>
    </row>
    <row r="68" spans="8:8" ht="14.5" x14ac:dyDescent="0.35">
      <c r="H68" s="39"/>
    </row>
    <row r="69" spans="8:8" ht="14.5" x14ac:dyDescent="0.35">
      <c r="H69" s="39"/>
    </row>
    <row r="70" spans="8:8" ht="14.5" x14ac:dyDescent="0.35">
      <c r="H70" s="39"/>
    </row>
    <row r="71" spans="8:8" ht="14.5" x14ac:dyDescent="0.35">
      <c r="H71" s="39"/>
    </row>
    <row r="72" spans="8:8" ht="14.5" x14ac:dyDescent="0.35">
      <c r="H72" s="39"/>
    </row>
    <row r="73" spans="8:8" ht="14.5" x14ac:dyDescent="0.35">
      <c r="H73" s="39"/>
    </row>
    <row r="74" spans="8:8" ht="14.5" x14ac:dyDescent="0.35">
      <c r="H74" s="39"/>
    </row>
    <row r="75" spans="8:8" ht="14.5" x14ac:dyDescent="0.35">
      <c r="H75" s="39"/>
    </row>
    <row r="76" spans="8:8" ht="14.5" x14ac:dyDescent="0.35">
      <c r="H76" s="39"/>
    </row>
    <row r="77" spans="8:8" ht="14.5" x14ac:dyDescent="0.35">
      <c r="H77" s="39"/>
    </row>
    <row r="78" spans="8:8" ht="14.5" x14ac:dyDescent="0.35">
      <c r="H78" s="39"/>
    </row>
    <row r="79" spans="8:8" ht="14.5" x14ac:dyDescent="0.35">
      <c r="H79" s="39"/>
    </row>
    <row r="80" spans="8:8" ht="14.5" x14ac:dyDescent="0.35">
      <c r="H80" s="39"/>
    </row>
    <row r="81" spans="8:8" ht="14.5" x14ac:dyDescent="0.35">
      <c r="H81" s="39"/>
    </row>
    <row r="82" spans="8:8" ht="14.5" x14ac:dyDescent="0.35">
      <c r="H82" s="39"/>
    </row>
    <row r="83" spans="8:8" ht="14.5" x14ac:dyDescent="0.35">
      <c r="H83" s="39"/>
    </row>
    <row r="84" spans="8:8" ht="14.5" x14ac:dyDescent="0.35">
      <c r="H84" s="39"/>
    </row>
    <row r="85" spans="8:8" ht="14.5" x14ac:dyDescent="0.35">
      <c r="H85" s="39"/>
    </row>
    <row r="86" spans="8:8" ht="14.5" x14ac:dyDescent="0.35">
      <c r="H86" s="39"/>
    </row>
    <row r="87" spans="8:8" ht="14.5" x14ac:dyDescent="0.35">
      <c r="H87" s="39"/>
    </row>
    <row r="88" spans="8:8" ht="14.5" x14ac:dyDescent="0.35">
      <c r="H88" s="39"/>
    </row>
    <row r="89" spans="8:8" ht="14.5" x14ac:dyDescent="0.35">
      <c r="H89" s="39"/>
    </row>
    <row r="90" spans="8:8" ht="14.5" x14ac:dyDescent="0.35">
      <c r="H90" s="39"/>
    </row>
    <row r="91" spans="8:8" ht="14.5" x14ac:dyDescent="0.35">
      <c r="H91" s="39"/>
    </row>
    <row r="92" spans="8:8" ht="14.5" x14ac:dyDescent="0.35">
      <c r="H92" s="39"/>
    </row>
    <row r="93" spans="8:8" ht="14.5" x14ac:dyDescent="0.35">
      <c r="H93" s="39"/>
    </row>
    <row r="94" spans="8:8" ht="14.5" x14ac:dyDescent="0.35">
      <c r="H94" s="39"/>
    </row>
    <row r="95" spans="8:8" ht="14.5" x14ac:dyDescent="0.35">
      <c r="H95" s="39"/>
    </row>
    <row r="96" spans="8:8" ht="14.5" x14ac:dyDescent="0.35">
      <c r="H96" s="39"/>
    </row>
    <row r="97" spans="8:8" ht="14.5" x14ac:dyDescent="0.35">
      <c r="H97" s="39"/>
    </row>
    <row r="98" spans="8:8" ht="14.5" x14ac:dyDescent="0.35">
      <c r="H98" s="39"/>
    </row>
    <row r="99" spans="8:8" ht="14.5" x14ac:dyDescent="0.35">
      <c r="H99" s="39"/>
    </row>
    <row r="100" spans="8:8" ht="14.5" x14ac:dyDescent="0.35">
      <c r="H100" s="39"/>
    </row>
    <row r="101" spans="8:8" ht="14.5" x14ac:dyDescent="0.35">
      <c r="H101" s="39"/>
    </row>
    <row r="102" spans="8:8" ht="14.5" x14ac:dyDescent="0.35">
      <c r="H102" s="39"/>
    </row>
    <row r="103" spans="8:8" ht="14.5" x14ac:dyDescent="0.35">
      <c r="H103" s="39"/>
    </row>
    <row r="104" spans="8:8" ht="14.5" x14ac:dyDescent="0.35">
      <c r="H104" s="39"/>
    </row>
    <row r="105" spans="8:8" ht="14.5" x14ac:dyDescent="0.35">
      <c r="H105" s="39"/>
    </row>
    <row r="106" spans="8:8" ht="14.5" x14ac:dyDescent="0.35">
      <c r="H106" s="39"/>
    </row>
    <row r="107" spans="8:8" ht="14.5" x14ac:dyDescent="0.35">
      <c r="H107" s="39"/>
    </row>
    <row r="108" spans="8:8" ht="14.5" x14ac:dyDescent="0.35">
      <c r="H108" s="39"/>
    </row>
    <row r="109" spans="8:8" ht="14.5" x14ac:dyDescent="0.35">
      <c r="H109" s="39"/>
    </row>
    <row r="110" spans="8:8" ht="14.5" x14ac:dyDescent="0.35">
      <c r="H110" s="39"/>
    </row>
    <row r="111" spans="8:8" ht="14.5" x14ac:dyDescent="0.35">
      <c r="H111" s="39"/>
    </row>
    <row r="112" spans="8:8" ht="14.5" x14ac:dyDescent="0.35">
      <c r="H112" s="39"/>
    </row>
    <row r="113" spans="8:8" ht="14.5" x14ac:dyDescent="0.35">
      <c r="H113" s="39"/>
    </row>
    <row r="114" spans="8:8" ht="14.5" x14ac:dyDescent="0.35">
      <c r="H114" s="39"/>
    </row>
    <row r="115" spans="8:8" ht="14.5" x14ac:dyDescent="0.35">
      <c r="H115" s="39"/>
    </row>
    <row r="116" spans="8:8" ht="14.5" x14ac:dyDescent="0.35">
      <c r="H116" s="39"/>
    </row>
    <row r="117" spans="8:8" ht="14.5" x14ac:dyDescent="0.35">
      <c r="H117" s="39"/>
    </row>
    <row r="118" spans="8:8" ht="14.5" x14ac:dyDescent="0.35">
      <c r="H118" s="39"/>
    </row>
    <row r="119" spans="8:8" ht="14.5" x14ac:dyDescent="0.35">
      <c r="H119" s="39"/>
    </row>
    <row r="120" spans="8:8" ht="14.5" x14ac:dyDescent="0.35">
      <c r="H120" s="39"/>
    </row>
    <row r="121" spans="8:8" ht="14.5" x14ac:dyDescent="0.35">
      <c r="H121" s="39"/>
    </row>
    <row r="122" spans="8:8" ht="14.5" x14ac:dyDescent="0.35">
      <c r="H122" s="39"/>
    </row>
    <row r="123" spans="8:8" ht="14.5" x14ac:dyDescent="0.35">
      <c r="H123" s="39"/>
    </row>
    <row r="124" spans="8:8" ht="14.5" x14ac:dyDescent="0.35">
      <c r="H124" s="39"/>
    </row>
    <row r="125" spans="8:8" ht="14.5" x14ac:dyDescent="0.35">
      <c r="H125" s="39"/>
    </row>
    <row r="126" spans="8:8" ht="14.5" x14ac:dyDescent="0.35">
      <c r="H126" s="39"/>
    </row>
    <row r="127" spans="8:8" ht="14.5" x14ac:dyDescent="0.35">
      <c r="H127" s="39"/>
    </row>
    <row r="128" spans="8:8" ht="14.5" x14ac:dyDescent="0.35">
      <c r="H128" s="39"/>
    </row>
    <row r="129" spans="8:8" ht="14.5" x14ac:dyDescent="0.35">
      <c r="H129" s="39"/>
    </row>
    <row r="130" spans="8:8" ht="14.5" x14ac:dyDescent="0.35">
      <c r="H130" s="39"/>
    </row>
    <row r="131" spans="8:8" ht="14.5" x14ac:dyDescent="0.35">
      <c r="H131" s="39"/>
    </row>
    <row r="132" spans="8:8" ht="14.5" x14ac:dyDescent="0.35">
      <c r="H132" s="39"/>
    </row>
    <row r="133" spans="8:8" ht="14.5" x14ac:dyDescent="0.35">
      <c r="H133" s="39"/>
    </row>
    <row r="134" spans="8:8" ht="14.5" x14ac:dyDescent="0.35">
      <c r="H134" s="39"/>
    </row>
    <row r="135" spans="8:8" ht="14.5" x14ac:dyDescent="0.35">
      <c r="H135" s="39"/>
    </row>
    <row r="136" spans="8:8" ht="14.5" x14ac:dyDescent="0.35">
      <c r="H136" s="39"/>
    </row>
    <row r="137" spans="8:8" ht="14.5" x14ac:dyDescent="0.35">
      <c r="H137" s="39"/>
    </row>
    <row r="138" spans="8:8" ht="14.5" x14ac:dyDescent="0.35">
      <c r="H138" s="39"/>
    </row>
    <row r="139" spans="8:8" ht="14.5" x14ac:dyDescent="0.35">
      <c r="H139" s="39"/>
    </row>
    <row r="140" spans="8:8" ht="14.5" x14ac:dyDescent="0.35">
      <c r="H140" s="39"/>
    </row>
    <row r="141" spans="8:8" ht="14.5" x14ac:dyDescent="0.35">
      <c r="H141" s="39"/>
    </row>
    <row r="142" spans="8:8" ht="14.5" x14ac:dyDescent="0.35">
      <c r="H142" s="39"/>
    </row>
    <row r="143" spans="8:8" ht="14.5" x14ac:dyDescent="0.35">
      <c r="H143" s="39"/>
    </row>
    <row r="144" spans="8:8" ht="14.5" x14ac:dyDescent="0.35">
      <c r="H144" s="39"/>
    </row>
    <row r="145" spans="8:8" ht="14.5" x14ac:dyDescent="0.35">
      <c r="H145" s="39"/>
    </row>
    <row r="146" spans="8:8" ht="14.5" x14ac:dyDescent="0.35">
      <c r="H146" s="39"/>
    </row>
    <row r="147" spans="8:8" ht="14.5" x14ac:dyDescent="0.35">
      <c r="H147" s="39"/>
    </row>
    <row r="148" spans="8:8" ht="14.5" x14ac:dyDescent="0.35">
      <c r="H148" s="39"/>
    </row>
    <row r="149" spans="8:8" ht="14.5" x14ac:dyDescent="0.35">
      <c r="H149" s="39"/>
    </row>
    <row r="150" spans="8:8" ht="14.5" x14ac:dyDescent="0.35">
      <c r="H150" s="39"/>
    </row>
    <row r="151" spans="8:8" ht="14.5" x14ac:dyDescent="0.35">
      <c r="H151" s="39"/>
    </row>
    <row r="152" spans="8:8" ht="14.5" x14ac:dyDescent="0.35">
      <c r="H152" s="39"/>
    </row>
    <row r="153" spans="8:8" ht="14.5" x14ac:dyDescent="0.35">
      <c r="H153" s="39"/>
    </row>
    <row r="154" spans="8:8" ht="14.5" x14ac:dyDescent="0.35">
      <c r="H154" s="39"/>
    </row>
    <row r="155" spans="8:8" ht="14.5" x14ac:dyDescent="0.35">
      <c r="H155" s="39"/>
    </row>
    <row r="156" spans="8:8" ht="14.5" x14ac:dyDescent="0.35">
      <c r="H156" s="39"/>
    </row>
    <row r="157" spans="8:8" ht="14.5" x14ac:dyDescent="0.35">
      <c r="H157" s="39"/>
    </row>
    <row r="158" spans="8:8" ht="14.5" x14ac:dyDescent="0.35">
      <c r="H158" s="39"/>
    </row>
    <row r="159" spans="8:8" ht="14.5" x14ac:dyDescent="0.35">
      <c r="H159" s="39"/>
    </row>
    <row r="160" spans="8:8" ht="14.5" x14ac:dyDescent="0.35">
      <c r="H160" s="39"/>
    </row>
    <row r="161" spans="8:8" ht="14.5" x14ac:dyDescent="0.35">
      <c r="H161" s="39"/>
    </row>
    <row r="162" spans="8:8" ht="14.5" x14ac:dyDescent="0.35">
      <c r="H162" s="39"/>
    </row>
    <row r="163" spans="8:8" ht="14.5" x14ac:dyDescent="0.35">
      <c r="H163" s="39"/>
    </row>
    <row r="164" spans="8:8" ht="14.5" x14ac:dyDescent="0.35">
      <c r="H164" s="39"/>
    </row>
    <row r="165" spans="8:8" ht="14.5" x14ac:dyDescent="0.35">
      <c r="H165" s="39"/>
    </row>
    <row r="166" spans="8:8" ht="14.5" x14ac:dyDescent="0.35">
      <c r="H166" s="39"/>
    </row>
    <row r="167" spans="8:8" ht="14.5" x14ac:dyDescent="0.35"/>
    <row r="168" spans="8:8" ht="14.5" x14ac:dyDescent="0.35"/>
    <row r="169" spans="8:8" ht="14.5" x14ac:dyDescent="0.35"/>
    <row r="170" spans="8:8" ht="14.5" x14ac:dyDescent="0.35"/>
    <row r="171" spans="8:8" ht="14.5" x14ac:dyDescent="0.35"/>
    <row r="172" spans="8:8" ht="14.5" x14ac:dyDescent="0.35"/>
    <row r="173" spans="8:8" ht="14.5" x14ac:dyDescent="0.35"/>
    <row r="174" spans="8:8" ht="14.5" x14ac:dyDescent="0.35"/>
    <row r="175" spans="8:8" ht="14.5" x14ac:dyDescent="0.35"/>
    <row r="176" spans="8:8"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sheetData>
  <mergeCells count="2">
    <mergeCell ref="A1:H1"/>
    <mergeCell ref="A2:H2"/>
  </mergeCells>
  <conditionalFormatting sqref="D1">
    <cfRule type="duplicateValues" dxfId="4" priority="4" stopIfTrue="1"/>
    <cfRule type="duplicateValues" dxfId="3" priority="5" stopIfTrue="1"/>
  </conditionalFormatting>
  <conditionalFormatting sqref="D2:D18">
    <cfRule type="cellIs" dxfId="2" priority="1" stopIfTrue="1" operator="lessThan">
      <formula>0</formula>
    </cfRule>
  </conditionalFormatting>
  <conditionalFormatting sqref="D48:D119">
    <cfRule type="duplicateValues" dxfId="1" priority="3" stopIfTrue="1"/>
  </conditionalFormatting>
  <conditionalFormatting sqref="D120:D121">
    <cfRule type="duplicateValues" dxfId="0" priority="2" stopIfTrue="1"/>
  </conditionalFormatting>
  <dataValidations count="1">
    <dataValidation type="list" allowBlank="1" showInputMessage="1" showErrorMessage="1" sqref="E120" xr:uid="{00000000-0002-0000-0400-000000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GMC - RFQ</vt:lpstr>
      <vt:lpstr>Demography</vt:lpstr>
      <vt:lpstr>Data</vt:lpstr>
      <vt:lpstr>GPA - RFQ</vt:lpstr>
      <vt:lpstr>GPA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Invoq</dc:creator>
  <cp:lastModifiedBy>Tushar Gangarde</cp:lastModifiedBy>
  <dcterms:created xsi:type="dcterms:W3CDTF">2020-12-08T13:26:03Z</dcterms:created>
  <dcterms:modified xsi:type="dcterms:W3CDTF">2023-05-19T11:29:50Z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2023-03-28T08:20:28Z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ff984642-4b7a-4076-a880-f4b0d53cc16f</vt:lpwstr>
  </property>
  <property fmtid="{D5CDD505-2E9C-101B-9397-08002B2CF9AE}" pid="7" name="MSIP_Label_defa4170-0d19-0005-0004-bc88714345d2_ActionId">
    <vt:lpwstr>6c2e0abd-befe-4fcb-ae8f-1f13eaaab61a</vt:lpwstr>
  </property>
  <property fmtid="{D5CDD505-2E9C-101B-9397-08002B2CF9AE}" pid="8" name="MSIP_Label_defa4170-0d19-0005-0004-bc88714345d2_ContentBits">
    <vt:lpwstr>0</vt:lpwstr>
  </property>
</Properties>
</file>