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565" yWindow="2415" windowWidth="17280" windowHeight="8970"/>
  </bookViews>
  <sheets>
    <sheet name="Tabelle1" sheetId="1" r:id="rId1"/>
    <sheet name="Tabelle2" sheetId="2" r:id="rId2"/>
    <sheet name="Tabelle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6" i="1"/>
  <c r="J27" i="1"/>
  <c r="J28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6" i="1"/>
  <c r="J6" i="1" l="1"/>
  <c r="J3" i="1" s="1"/>
  <c r="H25" i="1"/>
  <c r="J25" i="1" s="1"/>
</calcChain>
</file>

<file path=xl/sharedStrings.xml><?xml version="1.0" encoding="utf-8"?>
<sst xmlns="http://schemas.openxmlformats.org/spreadsheetml/2006/main" count="110" uniqueCount="86">
  <si>
    <t>Q4</t>
  </si>
  <si>
    <t>Reference</t>
  </si>
  <si>
    <t>Name</t>
  </si>
  <si>
    <t>BC849C</t>
  </si>
  <si>
    <t>BC859C</t>
  </si>
  <si>
    <t>Supplier</t>
  </si>
  <si>
    <t>Art. Nr.</t>
  </si>
  <si>
    <t>conrad.at</t>
  </si>
  <si>
    <t>Comment</t>
  </si>
  <si>
    <t>Footprint</t>
  </si>
  <si>
    <t>C6</t>
  </si>
  <si>
    <t>C7</t>
  </si>
  <si>
    <t>Value</t>
  </si>
  <si>
    <t>33u</t>
  </si>
  <si>
    <t>ceramic</t>
  </si>
  <si>
    <t>1u</t>
  </si>
  <si>
    <t>1n</t>
  </si>
  <si>
    <t>D1</t>
  </si>
  <si>
    <t>10V</t>
  </si>
  <si>
    <t>SOD-80C</t>
  </si>
  <si>
    <t>zener</t>
  </si>
  <si>
    <t>R9</t>
  </si>
  <si>
    <t>10k</t>
  </si>
  <si>
    <t>100k</t>
  </si>
  <si>
    <t>33k</t>
  </si>
  <si>
    <t>2.2k</t>
  </si>
  <si>
    <t>capsule</t>
  </si>
  <si>
    <t>C8</t>
  </si>
  <si>
    <t>100n</t>
  </si>
  <si>
    <t>5x5.5</t>
  </si>
  <si>
    <t>25v</t>
  </si>
  <si>
    <t>pnp</t>
  </si>
  <si>
    <t>npn</t>
  </si>
  <si>
    <t>1% 0.25W</t>
  </si>
  <si>
    <t>Neutrik NC3 MXX</t>
  </si>
  <si>
    <t>thomann.de</t>
  </si>
  <si>
    <t>jlcpcb.com</t>
  </si>
  <si>
    <t>Sommer Cable The Goblin BK</t>
  </si>
  <si>
    <t>Status</t>
  </si>
  <si>
    <t>persicaner.at</t>
  </si>
  <si>
    <t xml:space="preserve">NBR-70 O-Ring 6.00x1.50Ø </t>
  </si>
  <si>
    <t>3x</t>
  </si>
  <si>
    <t>incl. Shipping</t>
  </si>
  <si>
    <t>CMA-4544PF-W</t>
  </si>
  <si>
    <t>mouser.at</t>
  </si>
  <si>
    <t>490-CMA-4544PF-W</t>
  </si>
  <si>
    <t>WCAP-ASLI 865080442006</t>
  </si>
  <si>
    <t>710-865080442006</t>
  </si>
  <si>
    <t>C1-C5</t>
  </si>
  <si>
    <t>Q1-Q3</t>
  </si>
  <si>
    <t xml:space="preserve">MLCC 885012208093 </t>
  </si>
  <si>
    <t xml:space="preserve">710-885012208093 </t>
  </si>
  <si>
    <t>MLCC 885012208087</t>
  </si>
  <si>
    <t>710-885012208087</t>
  </si>
  <si>
    <t>MLCC 885012208075</t>
  </si>
  <si>
    <t>710-885012208075</t>
  </si>
  <si>
    <t>Vishay 78-BZT55C9V1</t>
  </si>
  <si>
    <t>R1-R2</t>
  </si>
  <si>
    <t>78-BZT55C9V1</t>
  </si>
  <si>
    <t>652-CR1206FX-1003ELF</t>
  </si>
  <si>
    <t>652-CR1206FX-3302ELF</t>
  </si>
  <si>
    <t>652-CR1206FX-1002ELF</t>
  </si>
  <si>
    <t>R7, R10-R11</t>
  </si>
  <si>
    <t>652-CR1206FX-2200ELF</t>
  </si>
  <si>
    <t>652-CR1206FX-2201ELF</t>
  </si>
  <si>
    <t>R12-R13</t>
  </si>
  <si>
    <t>652-CR1206FX-1000ELF</t>
  </si>
  <si>
    <t>hornbach.at</t>
  </si>
  <si>
    <t>per meter</t>
  </si>
  <si>
    <t>MK</t>
  </si>
  <si>
    <t>SOT-23-3 BEC</t>
  </si>
  <si>
    <t>male XLR</t>
  </si>
  <si>
    <t>Price/Pcs</t>
  </si>
  <si>
    <t>Pcs</t>
  </si>
  <si>
    <t>Total</t>
  </si>
  <si>
    <t>cable_clamp</t>
  </si>
  <si>
    <t>capsule_clamp</t>
  </si>
  <si>
    <t>chassis_oring</t>
  </si>
  <si>
    <t>3d print</t>
  </si>
  <si>
    <t>electric components</t>
  </si>
  <si>
    <t>mechanical components</t>
  </si>
  <si>
    <t>diy_mm</t>
  </si>
  <si>
    <t>Bill of Materials</t>
  </si>
  <si>
    <t>Rundrohr Alu eloxiert 12x1</t>
  </si>
  <si>
    <t>R4, R8</t>
  </si>
  <si>
    <t>R3, R5-R6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</si>
</sst>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€&quot;\ #,##0.00"/>
    <numFmt numFmtId="165" formatCode="&quot;€&quot;\ #,##0.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1" fillId="2" borderId="0" xfId="0" applyFont="1" applyFill="1" applyBorder="1" applyAlignment="1">
      <alignment horizontal="right"/>
    </xf>
    <xf numFmtId="165" fontId="1" fillId="2" borderId="0" xfId="0" applyNumberFormat="1" applyFont="1" applyFill="1" applyBorder="1" applyAlignment="1">
      <alignment horizontal="right"/>
    </xf>
    <xf numFmtId="1" fontId="1" fillId="2" borderId="0" xfId="0" applyNumberFormat="1" applyFont="1" applyFill="1" applyBorder="1" applyAlignment="1">
      <alignment horizontal="right"/>
    </xf>
    <xf numFmtId="0" fontId="0" fillId="2" borderId="0" xfId="0" applyFill="1" applyAlignment="1">
      <alignment horizontal="right"/>
    </xf>
    <xf numFmtId="165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9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</cellXfs>
  <cellStyles count="1">
    <cellStyle name="Standard" xfId="0" builtinId="0"/>
  </cellStyles>
  <dxfs count="3">
    <dxf>
      <font>
        <color rgb="FF003300"/>
      </font>
      <fill>
        <patternFill>
          <bgColor rgb="FF99FF99"/>
        </patternFill>
      </fill>
    </dxf>
    <dxf>
      <font>
        <color rgb="FF663300"/>
      </font>
      <fill>
        <patternFill>
          <bgColor rgb="FFFFFF99"/>
        </patternFill>
      </fill>
    </dxf>
    <dxf>
      <font>
        <color rgb="FFA50021"/>
      </font>
      <fill>
        <patternFill>
          <bgColor rgb="FFFF9999"/>
        </patternFill>
      </fill>
    </dxf>
  </dxfs>
  <tableStyles count="0" defaultTableStyle="TableStyleMedium2" defaultPivotStyle="PivotStyleMedium9"/>
  <colors>
    <mruColors>
      <color rgb="FFA50021"/>
      <color rgb="FFFF9999"/>
      <color rgb="FF99FF99"/>
      <color rgb="FF003300"/>
      <color rgb="FF663300"/>
      <color rgb="FFFF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Normal="100" workbookViewId="0">
      <selection activeCell="B15" sqref="B15"/>
    </sheetView>
  </sheetViews>
  <sheetFormatPr baseColWidth="10" defaultColWidth="9.140625" defaultRowHeight="15" x14ac:dyDescent="0.25"/>
  <cols>
    <col min="1" max="1" width="11.140625" style="1" bestFit="1" customWidth="1"/>
    <col min="2" max="2" width="6.140625" style="1" bestFit="1" customWidth="1"/>
    <col min="3" max="3" width="12.5703125" style="1" bestFit="1" customWidth="1"/>
    <col min="4" max="4" width="27" style="1" bestFit="1" customWidth="1"/>
    <col min="5" max="5" width="13.28515625" style="1" bestFit="1" customWidth="1"/>
    <col min="6" max="6" width="12.5703125" style="1" bestFit="1" customWidth="1"/>
    <col min="7" max="7" width="20.85546875" style="1" bestFit="1" customWidth="1"/>
    <col min="8" max="8" width="9.140625" style="9" bestFit="1" customWidth="1"/>
    <col min="9" max="9" width="5.5703125" style="6" bestFit="1" customWidth="1"/>
    <col min="10" max="10" width="7" style="1" bestFit="1" customWidth="1"/>
    <col min="11" max="11" width="6.42578125" style="1" bestFit="1" customWidth="1"/>
    <col min="12" max="16384" width="9.140625" style="1"/>
  </cols>
  <sheetData>
    <row r="1" spans="1:11" ht="31.5" x14ac:dyDescent="0.5">
      <c r="A1" s="19" t="s">
        <v>81</v>
      </c>
    </row>
    <row r="2" spans="1:11" ht="18.75" x14ac:dyDescent="0.3">
      <c r="A2" s="26" t="s">
        <v>82</v>
      </c>
      <c r="B2" s="26"/>
      <c r="C2" s="26"/>
      <c r="D2" s="26"/>
    </row>
    <row r="3" spans="1:11" x14ac:dyDescent="0.25">
      <c r="H3" s="7"/>
      <c r="I3" s="7"/>
      <c r="J3" s="7">
        <f>SUM(J5:J31)</f>
        <v>9.3690599999999975</v>
      </c>
      <c r="K3" s="3"/>
    </row>
    <row r="4" spans="1:11" x14ac:dyDescent="0.25">
      <c r="A4" s="20" t="s">
        <v>1</v>
      </c>
      <c r="B4" s="20" t="s">
        <v>12</v>
      </c>
      <c r="C4" s="20" t="s">
        <v>9</v>
      </c>
      <c r="D4" s="20" t="s">
        <v>2</v>
      </c>
      <c r="E4" s="20" t="s">
        <v>8</v>
      </c>
      <c r="F4" s="20" t="s">
        <v>5</v>
      </c>
      <c r="G4" s="20" t="s">
        <v>6</v>
      </c>
      <c r="H4" s="8" t="s">
        <v>72</v>
      </c>
      <c r="I4" s="5" t="s">
        <v>73</v>
      </c>
      <c r="J4" s="4" t="s">
        <v>74</v>
      </c>
      <c r="K4" s="4" t="s">
        <v>38</v>
      </c>
    </row>
    <row r="5" spans="1:11" x14ac:dyDescent="0.25">
      <c r="A5" s="24" t="s">
        <v>79</v>
      </c>
      <c r="B5" s="24"/>
      <c r="C5" s="24"/>
      <c r="D5" s="21"/>
      <c r="E5" s="21"/>
      <c r="F5" s="21"/>
      <c r="G5" s="21"/>
      <c r="H5" s="12"/>
      <c r="I5" s="13"/>
      <c r="J5" s="11"/>
      <c r="K5" s="11"/>
    </row>
    <row r="6" spans="1:11" x14ac:dyDescent="0.25">
      <c r="A6" s="18" t="s">
        <v>69</v>
      </c>
      <c r="B6" s="18"/>
      <c r="C6" s="18"/>
      <c r="D6" s="18" t="s">
        <v>43</v>
      </c>
      <c r="E6" s="18" t="s">
        <v>26</v>
      </c>
      <c r="F6" s="18" t="s">
        <v>44</v>
      </c>
      <c r="G6" s="18" t="s">
        <v>45</v>
      </c>
      <c r="H6" s="9">
        <v>0.62</v>
      </c>
      <c r="I6" s="6">
        <v>1</v>
      </c>
      <c r="J6" s="2">
        <f t="shared" ref="J6:J21" si="0">H6*I6</f>
        <v>0.62</v>
      </c>
      <c r="K6" s="1">
        <f>I6*30</f>
        <v>30</v>
      </c>
    </row>
    <row r="7" spans="1:11" x14ac:dyDescent="0.25">
      <c r="A7" s="18" t="s">
        <v>49</v>
      </c>
      <c r="B7" s="18"/>
      <c r="C7" s="18" t="s">
        <v>70</v>
      </c>
      <c r="D7" s="18" t="s">
        <v>4</v>
      </c>
      <c r="E7" s="18" t="s">
        <v>31</v>
      </c>
      <c r="F7" s="18" t="s">
        <v>7</v>
      </c>
      <c r="G7" s="18">
        <v>153145</v>
      </c>
      <c r="H7" s="9">
        <v>0.08</v>
      </c>
      <c r="I7" s="6">
        <v>3</v>
      </c>
      <c r="J7" s="2">
        <f t="shared" si="0"/>
        <v>0.24</v>
      </c>
      <c r="K7" s="1">
        <f t="shared" ref="K7:K28" si="1">I7*30</f>
        <v>90</v>
      </c>
    </row>
    <row r="8" spans="1:11" x14ac:dyDescent="0.25">
      <c r="A8" s="18" t="s">
        <v>0</v>
      </c>
      <c r="B8" s="18"/>
      <c r="C8" s="18" t="s">
        <v>70</v>
      </c>
      <c r="D8" s="18" t="s">
        <v>3</v>
      </c>
      <c r="E8" s="18" t="s">
        <v>32</v>
      </c>
      <c r="F8" s="18" t="s">
        <v>7</v>
      </c>
      <c r="G8" s="18">
        <v>152907</v>
      </c>
      <c r="H8" s="9">
        <v>0.09</v>
      </c>
      <c r="I8" s="6">
        <v>1</v>
      </c>
      <c r="J8" s="2">
        <f t="shared" si="0"/>
        <v>0.09</v>
      </c>
      <c r="K8" s="1">
        <f t="shared" si="1"/>
        <v>30</v>
      </c>
    </row>
    <row r="9" spans="1:11" x14ac:dyDescent="0.25">
      <c r="A9" s="18" t="s">
        <v>48</v>
      </c>
      <c r="B9" s="18" t="s">
        <v>13</v>
      </c>
      <c r="C9" s="18" t="s">
        <v>29</v>
      </c>
      <c r="D9" s="18" t="s">
        <v>46</v>
      </c>
      <c r="E9" s="18" t="s">
        <v>30</v>
      </c>
      <c r="F9" s="18" t="s">
        <v>44</v>
      </c>
      <c r="G9" s="18" t="s">
        <v>47</v>
      </c>
      <c r="H9" s="9">
        <v>0.16400000000000001</v>
      </c>
      <c r="I9" s="6">
        <v>5</v>
      </c>
      <c r="J9" s="2">
        <f t="shared" si="0"/>
        <v>0.82000000000000006</v>
      </c>
      <c r="K9" s="1">
        <f t="shared" si="1"/>
        <v>150</v>
      </c>
    </row>
    <row r="10" spans="1:11" x14ac:dyDescent="0.25">
      <c r="A10" s="18" t="s">
        <v>10</v>
      </c>
      <c r="B10" s="18" t="s">
        <v>15</v>
      </c>
      <c r="C10" s="18">
        <v>1206</v>
      </c>
      <c r="D10" s="18" t="s">
        <v>50</v>
      </c>
      <c r="E10" s="18" t="s">
        <v>14</v>
      </c>
      <c r="F10" s="18" t="s">
        <v>44</v>
      </c>
      <c r="G10" s="18" t="s">
        <v>51</v>
      </c>
      <c r="H10" s="9">
        <v>0.16200000000000001</v>
      </c>
      <c r="I10" s="6">
        <v>1</v>
      </c>
      <c r="J10" s="2">
        <f t="shared" si="0"/>
        <v>0.16200000000000001</v>
      </c>
      <c r="K10" s="1">
        <f t="shared" si="1"/>
        <v>30</v>
      </c>
    </row>
    <row r="11" spans="1:11" x14ac:dyDescent="0.25">
      <c r="A11" s="18" t="s">
        <v>11</v>
      </c>
      <c r="B11" s="18" t="s">
        <v>28</v>
      </c>
      <c r="C11" s="18">
        <v>1206</v>
      </c>
      <c r="D11" s="18" t="s">
        <v>52</v>
      </c>
      <c r="E11" s="18" t="s">
        <v>14</v>
      </c>
      <c r="F11" s="18" t="s">
        <v>44</v>
      </c>
      <c r="G11" s="18" t="s">
        <v>53</v>
      </c>
      <c r="H11" s="9">
        <v>0.09</v>
      </c>
      <c r="I11" s="6">
        <v>1</v>
      </c>
      <c r="J11" s="2">
        <f t="shared" si="0"/>
        <v>0.09</v>
      </c>
      <c r="K11" s="1">
        <f t="shared" si="1"/>
        <v>30</v>
      </c>
    </row>
    <row r="12" spans="1:11" x14ac:dyDescent="0.25">
      <c r="A12" s="18" t="s">
        <v>27</v>
      </c>
      <c r="B12" s="18" t="s">
        <v>16</v>
      </c>
      <c r="C12" s="18">
        <v>1206</v>
      </c>
      <c r="D12" s="18" t="s">
        <v>54</v>
      </c>
      <c r="E12" s="18" t="s">
        <v>14</v>
      </c>
      <c r="F12" s="18" t="s">
        <v>44</v>
      </c>
      <c r="G12" s="18" t="s">
        <v>55</v>
      </c>
      <c r="H12" s="9">
        <v>7.4999999999999997E-2</v>
      </c>
      <c r="I12" s="6">
        <v>1</v>
      </c>
      <c r="J12" s="2">
        <f t="shared" si="0"/>
        <v>7.4999999999999997E-2</v>
      </c>
      <c r="K12" s="1">
        <f t="shared" si="1"/>
        <v>30</v>
      </c>
    </row>
    <row r="13" spans="1:11" x14ac:dyDescent="0.25">
      <c r="A13" s="18" t="s">
        <v>17</v>
      </c>
      <c r="B13" s="18" t="s">
        <v>18</v>
      </c>
      <c r="C13" s="18" t="s">
        <v>19</v>
      </c>
      <c r="D13" s="18" t="s">
        <v>56</v>
      </c>
      <c r="E13" s="18" t="s">
        <v>20</v>
      </c>
      <c r="F13" s="18" t="s">
        <v>44</v>
      </c>
      <c r="G13" s="18" t="s">
        <v>58</v>
      </c>
      <c r="H13" s="9">
        <v>0.16500000000000001</v>
      </c>
      <c r="I13" s="6">
        <v>1</v>
      </c>
      <c r="J13" s="2">
        <f t="shared" si="0"/>
        <v>0.16500000000000001</v>
      </c>
      <c r="K13" s="1">
        <f t="shared" si="1"/>
        <v>30</v>
      </c>
    </row>
    <row r="14" spans="1:11" x14ac:dyDescent="0.25">
      <c r="A14" s="18" t="s">
        <v>57</v>
      </c>
      <c r="B14" s="18" t="s">
        <v>23</v>
      </c>
      <c r="C14" s="18">
        <v>1206</v>
      </c>
      <c r="D14" s="18"/>
      <c r="E14" s="22" t="s">
        <v>33</v>
      </c>
      <c r="F14" s="18" t="s">
        <v>44</v>
      </c>
      <c r="G14" s="18" t="s">
        <v>59</v>
      </c>
      <c r="H14" s="9">
        <v>1.2999999999999999E-2</v>
      </c>
      <c r="I14" s="6">
        <v>2</v>
      </c>
      <c r="J14" s="2">
        <f t="shared" si="0"/>
        <v>2.5999999999999999E-2</v>
      </c>
      <c r="K14" s="1">
        <f t="shared" si="1"/>
        <v>60</v>
      </c>
    </row>
    <row r="15" spans="1:11" x14ac:dyDescent="0.25">
      <c r="A15" s="18" t="s">
        <v>85</v>
      </c>
      <c r="B15" s="18" t="s">
        <v>24</v>
      </c>
      <c r="C15" s="18">
        <v>1206</v>
      </c>
      <c r="D15" s="18"/>
      <c r="E15" s="22" t="s">
        <v>33</v>
      </c>
      <c r="F15" s="18" t="s">
        <v>44</v>
      </c>
      <c r="G15" s="18" t="s">
        <v>60</v>
      </c>
      <c r="H15" s="9">
        <v>2.5999999999999999E-2</v>
      </c>
      <c r="I15" s="6">
        <v>4</v>
      </c>
      <c r="J15" s="2">
        <f t="shared" si="0"/>
        <v>0.104</v>
      </c>
      <c r="K15" s="1">
        <f t="shared" si="1"/>
        <v>120</v>
      </c>
    </row>
    <row r="16" spans="1:11" x14ac:dyDescent="0.25">
      <c r="A16" s="18" t="s">
        <v>84</v>
      </c>
      <c r="B16" s="18" t="s">
        <v>22</v>
      </c>
      <c r="C16" s="18">
        <v>1206</v>
      </c>
      <c r="D16" s="18"/>
      <c r="E16" s="22" t="s">
        <v>33</v>
      </c>
      <c r="F16" s="18" t="s">
        <v>44</v>
      </c>
      <c r="G16" s="18" t="s">
        <v>61</v>
      </c>
      <c r="H16" s="9">
        <v>1.2999999999999999E-2</v>
      </c>
      <c r="I16" s="6">
        <v>1</v>
      </c>
      <c r="J16" s="2">
        <f t="shared" si="0"/>
        <v>1.2999999999999999E-2</v>
      </c>
      <c r="K16" s="1">
        <f t="shared" si="1"/>
        <v>30</v>
      </c>
    </row>
    <row r="17" spans="1:11" x14ac:dyDescent="0.25">
      <c r="A17" s="18" t="s">
        <v>21</v>
      </c>
      <c r="B17" s="18">
        <v>220</v>
      </c>
      <c r="C17" s="18">
        <v>1206</v>
      </c>
      <c r="D17" s="18"/>
      <c r="E17" s="22" t="s">
        <v>33</v>
      </c>
      <c r="F17" s="18" t="s">
        <v>44</v>
      </c>
      <c r="G17" s="18" t="s">
        <v>63</v>
      </c>
      <c r="H17" s="9">
        <v>3.2000000000000001E-2</v>
      </c>
      <c r="I17" s="6">
        <v>1</v>
      </c>
      <c r="J17" s="2">
        <f t="shared" si="0"/>
        <v>3.2000000000000001E-2</v>
      </c>
      <c r="K17" s="1">
        <f t="shared" si="1"/>
        <v>30</v>
      </c>
    </row>
    <row r="18" spans="1:11" x14ac:dyDescent="0.25">
      <c r="A18" s="18" t="s">
        <v>62</v>
      </c>
      <c r="B18" s="18" t="s">
        <v>25</v>
      </c>
      <c r="C18" s="18">
        <v>1206</v>
      </c>
      <c r="D18" s="18"/>
      <c r="E18" s="22" t="s">
        <v>33</v>
      </c>
      <c r="F18" s="18" t="s">
        <v>44</v>
      </c>
      <c r="G18" s="18" t="s">
        <v>64</v>
      </c>
      <c r="H18" s="9">
        <v>1.7999999999999999E-2</v>
      </c>
      <c r="I18" s="6">
        <v>3</v>
      </c>
      <c r="J18" s="2">
        <f t="shared" si="0"/>
        <v>5.3999999999999992E-2</v>
      </c>
      <c r="K18" s="1">
        <f t="shared" si="1"/>
        <v>90</v>
      </c>
    </row>
    <row r="19" spans="1:11" x14ac:dyDescent="0.25">
      <c r="A19" s="18" t="s">
        <v>65</v>
      </c>
      <c r="B19" s="18">
        <v>100</v>
      </c>
      <c r="C19" s="18">
        <v>1206</v>
      </c>
      <c r="D19" s="18"/>
      <c r="E19" s="22" t="s">
        <v>33</v>
      </c>
      <c r="F19" s="18" t="s">
        <v>44</v>
      </c>
      <c r="G19" s="18" t="s">
        <v>66</v>
      </c>
      <c r="H19" s="9">
        <v>1.4999999999999999E-2</v>
      </c>
      <c r="I19" s="6">
        <v>2</v>
      </c>
      <c r="J19" s="2">
        <f t="shared" si="0"/>
        <v>0.03</v>
      </c>
      <c r="K19" s="1">
        <f t="shared" si="1"/>
        <v>60</v>
      </c>
    </row>
    <row r="20" spans="1:11" x14ac:dyDescent="0.25">
      <c r="A20" s="18"/>
      <c r="B20" s="18"/>
      <c r="C20" s="18"/>
      <c r="D20" s="18" t="s">
        <v>37</v>
      </c>
      <c r="E20" s="18" t="s">
        <v>68</v>
      </c>
      <c r="F20" s="18" t="s">
        <v>35</v>
      </c>
      <c r="G20" s="18">
        <v>160823</v>
      </c>
      <c r="H20" s="9">
        <v>1.0900000000000001</v>
      </c>
      <c r="I20" s="6">
        <v>3</v>
      </c>
      <c r="J20" s="2">
        <f t="shared" si="0"/>
        <v>3.2700000000000005</v>
      </c>
      <c r="K20" s="1">
        <f t="shared" si="1"/>
        <v>90</v>
      </c>
    </row>
    <row r="21" spans="1:11" x14ac:dyDescent="0.25">
      <c r="A21" s="18"/>
      <c r="B21" s="18"/>
      <c r="C21" s="18"/>
      <c r="D21" s="18" t="s">
        <v>34</v>
      </c>
      <c r="E21" s="18" t="s">
        <v>71</v>
      </c>
      <c r="F21" s="18" t="s">
        <v>35</v>
      </c>
      <c r="G21" s="18">
        <v>182696</v>
      </c>
      <c r="H21" s="9">
        <v>2.88</v>
      </c>
      <c r="I21" s="6">
        <v>1</v>
      </c>
      <c r="J21" s="2">
        <f t="shared" si="0"/>
        <v>2.88</v>
      </c>
      <c r="K21" s="1">
        <f t="shared" si="1"/>
        <v>30</v>
      </c>
    </row>
    <row r="22" spans="1:11" x14ac:dyDescent="0.25">
      <c r="A22" s="25" t="s">
        <v>80</v>
      </c>
      <c r="B22" s="25"/>
      <c r="C22" s="25"/>
      <c r="D22" s="23"/>
      <c r="E22" s="23"/>
      <c r="F22" s="23"/>
      <c r="G22" s="23"/>
      <c r="H22" s="15"/>
      <c r="I22" s="16"/>
      <c r="J22" s="17"/>
      <c r="K22" s="14"/>
    </row>
    <row r="23" spans="1:11" x14ac:dyDescent="0.25">
      <c r="A23" s="18"/>
      <c r="B23" s="18"/>
      <c r="C23" s="18"/>
      <c r="D23" s="18" t="s">
        <v>83</v>
      </c>
      <c r="E23" s="18" t="s">
        <v>68</v>
      </c>
      <c r="F23" s="18" t="s">
        <v>67</v>
      </c>
      <c r="G23" s="18">
        <v>6449190</v>
      </c>
      <c r="H23" s="9">
        <v>3.04</v>
      </c>
      <c r="I23" s="10">
        <v>0.104</v>
      </c>
      <c r="J23" s="2">
        <f t="shared" ref="J23:J28" si="2">H23*I23</f>
        <v>0.31616</v>
      </c>
      <c r="K23" s="1">
        <f t="shared" si="1"/>
        <v>3.1199999999999997</v>
      </c>
    </row>
    <row r="24" spans="1:11" x14ac:dyDescent="0.25">
      <c r="A24" s="18"/>
      <c r="B24" s="18"/>
      <c r="C24" s="18"/>
      <c r="D24" s="18"/>
      <c r="E24" s="18" t="s">
        <v>42</v>
      </c>
      <c r="F24" s="18" t="s">
        <v>36</v>
      </c>
      <c r="G24" s="18"/>
      <c r="H24" s="9">
        <v>0.17399999999999999</v>
      </c>
      <c r="I24" s="6">
        <v>1</v>
      </c>
      <c r="J24" s="2">
        <f t="shared" si="2"/>
        <v>0.17399999999999999</v>
      </c>
      <c r="K24" s="1">
        <f t="shared" si="1"/>
        <v>30</v>
      </c>
    </row>
    <row r="25" spans="1:11" x14ac:dyDescent="0.25">
      <c r="A25" s="18"/>
      <c r="B25" s="18"/>
      <c r="C25" s="18"/>
      <c r="D25" s="18" t="s">
        <v>40</v>
      </c>
      <c r="E25" s="18" t="s">
        <v>41</v>
      </c>
      <c r="F25" s="18" t="s">
        <v>39</v>
      </c>
      <c r="G25" s="18">
        <v>1571483</v>
      </c>
      <c r="H25" s="9">
        <f>2.93/100</f>
        <v>2.9300000000000003E-2</v>
      </c>
      <c r="I25" s="6">
        <v>3</v>
      </c>
      <c r="J25" s="2">
        <f t="shared" si="2"/>
        <v>8.7900000000000006E-2</v>
      </c>
      <c r="K25" s="1">
        <f t="shared" si="1"/>
        <v>90</v>
      </c>
    </row>
    <row r="26" spans="1:11" x14ac:dyDescent="0.25">
      <c r="A26" s="18"/>
      <c r="B26" s="18"/>
      <c r="C26" s="18"/>
      <c r="D26" s="18" t="s">
        <v>75</v>
      </c>
      <c r="E26" s="18" t="s">
        <v>78</v>
      </c>
      <c r="F26" s="18"/>
      <c r="G26" s="18"/>
      <c r="H26" s="9">
        <v>0.03</v>
      </c>
      <c r="I26" s="6">
        <v>1</v>
      </c>
      <c r="J26" s="2">
        <f t="shared" si="2"/>
        <v>0.03</v>
      </c>
      <c r="K26" s="1">
        <f t="shared" si="1"/>
        <v>30</v>
      </c>
    </row>
    <row r="27" spans="1:11" x14ac:dyDescent="0.25">
      <c r="A27" s="18"/>
      <c r="B27" s="18"/>
      <c r="C27" s="18"/>
      <c r="D27" s="18" t="s">
        <v>76</v>
      </c>
      <c r="E27" s="18" t="s">
        <v>78</v>
      </c>
      <c r="F27" s="18"/>
      <c r="G27" s="18"/>
      <c r="H27" s="9">
        <v>0.02</v>
      </c>
      <c r="I27" s="6">
        <v>1</v>
      </c>
      <c r="J27" s="2">
        <f t="shared" si="2"/>
        <v>0.02</v>
      </c>
      <c r="K27" s="1">
        <f t="shared" si="1"/>
        <v>30</v>
      </c>
    </row>
    <row r="28" spans="1:11" x14ac:dyDescent="0.25">
      <c r="A28" s="18"/>
      <c r="B28" s="18"/>
      <c r="C28" s="18"/>
      <c r="D28" s="18" t="s">
        <v>77</v>
      </c>
      <c r="E28" s="18" t="s">
        <v>78</v>
      </c>
      <c r="F28" s="18"/>
      <c r="G28" s="18"/>
      <c r="H28" s="9">
        <v>7.0000000000000007E-2</v>
      </c>
      <c r="I28" s="6">
        <v>1</v>
      </c>
      <c r="J28" s="2">
        <f t="shared" si="2"/>
        <v>7.0000000000000007E-2</v>
      </c>
      <c r="K28" s="1">
        <f t="shared" si="1"/>
        <v>30</v>
      </c>
    </row>
  </sheetData>
  <mergeCells count="3">
    <mergeCell ref="A5:C5"/>
    <mergeCell ref="A22:C22"/>
    <mergeCell ref="A2:D2"/>
  </mergeCells>
  <conditionalFormatting sqref="K6:K30">
    <cfRule type="expression" dxfId="2" priority="1">
      <formula>$K6="X"</formula>
    </cfRule>
    <cfRule type="expression" dxfId="1" priority="2">
      <formula>$K6="bestellt"</formula>
    </cfRule>
    <cfRule type="expression" dxfId="0" priority="3">
      <formula>$K6="geliefert"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2022-02-22T15:01:58Z</dcterms:modified>
</cp:coreProperties>
</file>