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pm365-my.sharepoint.com/personal/felix_dasilva_bakabo_alumnos_upm_es/Documents/MACHINE-LEARNING/"/>
    </mc:Choice>
  </mc:AlternateContent>
  <xr:revisionPtr revIDLastSave="110" documentId="13_ncr:1_{6361B35D-0654-4145-8C1E-869447E74266}" xr6:coauthVersionLast="47" xr6:coauthVersionMax="47" xr10:uidLastSave="{B9F812BF-9B97-47B3-BD77-F89E32FDE0E0}"/>
  <bookViews>
    <workbookView xWindow="-120" yWindow="-120" windowWidth="29040" windowHeight="15840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E37" i="6"/>
  <c r="D37" i="6"/>
  <c r="E36" i="6"/>
  <c r="D36" i="6"/>
  <c r="E35" i="6"/>
  <c r="D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H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E11" i="5"/>
  <c r="E12" i="5" s="1"/>
  <c r="F13" i="4"/>
  <c r="F14" i="4"/>
  <c r="F12" i="4"/>
  <c r="F11" i="4"/>
  <c r="F10" i="4"/>
  <c r="F9" i="4"/>
  <c r="G7" i="4"/>
  <c r="G6" i="4"/>
  <c r="F6" i="4"/>
  <c r="F7" i="4"/>
  <c r="B18" i="4"/>
  <c r="B19" i="4" s="1"/>
  <c r="C16" i="3"/>
  <c r="C15" i="3"/>
  <c r="C14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E5" i="2"/>
  <c r="E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F4" i="1"/>
  <c r="F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F5" i="1" l="1"/>
  <c r="F8" i="1" s="1"/>
</calcChain>
</file>

<file path=xl/sharedStrings.xml><?xml version="1.0" encoding="utf-8"?>
<sst xmlns="http://schemas.openxmlformats.org/spreadsheetml/2006/main" count="246" uniqueCount="31">
  <si>
    <t>Predicho</t>
  </si>
  <si>
    <t>Real</t>
  </si>
  <si>
    <t>Correcto</t>
  </si>
  <si>
    <t>Defectuoso</t>
  </si>
  <si>
    <t>Accuracy</t>
  </si>
  <si>
    <t>Error</t>
  </si>
  <si>
    <t>Suma</t>
  </si>
  <si>
    <t>Cuenta</t>
  </si>
  <si>
    <t>Rojo</t>
  </si>
  <si>
    <t>Verde</t>
  </si>
  <si>
    <t>Azul</t>
  </si>
  <si>
    <t>Error cuadrático</t>
  </si>
  <si>
    <t>Error medio absoluto</t>
  </si>
  <si>
    <t>Error cuadrático medio</t>
  </si>
  <si>
    <t>Raíz cuadrática media</t>
  </si>
  <si>
    <t>Predicción</t>
  </si>
  <si>
    <t>Acción sube</t>
  </si>
  <si>
    <t>Acción baja</t>
  </si>
  <si>
    <t>FP</t>
  </si>
  <si>
    <t>TP</t>
  </si>
  <si>
    <t>TN</t>
  </si>
  <si>
    <t>FN</t>
  </si>
  <si>
    <t>Recall</t>
  </si>
  <si>
    <t>TPRate</t>
  </si>
  <si>
    <t>TNRate</t>
  </si>
  <si>
    <t>PPV</t>
  </si>
  <si>
    <t>F-MEASURE</t>
  </si>
  <si>
    <t xml:space="preserve">Accuracy </t>
  </si>
  <si>
    <t>Macroprecisión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</si>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</sst>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opLeftCell="A7" workbookViewId="0">
      <selection activeCell="F8" sqref="F8"/>
    </sheetView>
  </sheetViews>
  <sheetFormatPr baseColWidth="10" defaultColWidth="9.140625" defaultRowHeight="15" x14ac:dyDescent="0.25"/>
  <cols>
    <col min="1" max="1" width="16" customWidth="1"/>
    <col min="2" max="2" width="18.140625" customWidth="1"/>
    <col min="3" max="3" width="11.85546875" bestFit="1" customWidth="1"/>
    <col min="6" max="6" width="11.85546875" bestFit="1" customWidth="1"/>
  </cols>
  <sheetData>
    <row r="1" spans="1:6" x14ac:dyDescent="0.25">
      <c r="A1" s="4" t="s">
        <v>0</v>
      </c>
      <c r="B1" s="4" t="s">
        <v>1</v>
      </c>
    </row>
    <row r="2" spans="1:6" x14ac:dyDescent="0.25">
      <c r="A2" s="3" t="s">
        <v>2</v>
      </c>
      <c r="B2" s="3" t="s">
        <v>2</v>
      </c>
      <c r="C2">
        <f>IF(A2=B2,1,0)</f>
        <v>1</v>
      </c>
    </row>
    <row r="3" spans="1:6" x14ac:dyDescent="0.25">
      <c r="A3" s="2" t="s">
        <v>2</v>
      </c>
      <c r="B3" s="2" t="s">
        <v>2</v>
      </c>
      <c r="C3">
        <f t="shared" ref="C3:C16" si="0">IF(A3=B3,1,0)</f>
        <v>1</v>
      </c>
    </row>
    <row r="4" spans="1:6" x14ac:dyDescent="0.25">
      <c r="A4" s="2" t="s">
        <v>2</v>
      </c>
      <c r="B4" s="2" t="s">
        <v>3</v>
      </c>
      <c r="C4">
        <f t="shared" si="0"/>
        <v>0</v>
      </c>
      <c r="E4" t="s">
        <v>6</v>
      </c>
      <c r="F4">
        <f>SUM(C2:C16)</f>
        <v>11</v>
      </c>
    </row>
    <row r="5" spans="1:6" x14ac:dyDescent="0.25">
      <c r="A5" s="2" t="s">
        <v>2</v>
      </c>
      <c r="B5" s="2" t="s">
        <v>2</v>
      </c>
      <c r="C5">
        <f t="shared" si="0"/>
        <v>1</v>
      </c>
      <c r="E5" t="s">
        <v>7</v>
      </c>
      <c r="F5">
        <f>COUNT(C2:C16)</f>
        <v>15</v>
      </c>
    </row>
    <row r="6" spans="1:6" x14ac:dyDescent="0.25">
      <c r="A6" s="2" t="s">
        <v>2</v>
      </c>
      <c r="B6" s="2" t="s">
        <v>3</v>
      </c>
      <c r="C6">
        <f t="shared" si="0"/>
        <v>0</v>
      </c>
    </row>
    <row r="7" spans="1:6" x14ac:dyDescent="0.25">
      <c r="A7" s="2" t="s">
        <v>3</v>
      </c>
      <c r="B7" s="2" t="s">
        <v>3</v>
      </c>
      <c r="C7">
        <f t="shared" si="0"/>
        <v>1</v>
      </c>
      <c r="E7" t="s">
        <v>4</v>
      </c>
      <c r="F7">
        <f>F4/F5</f>
        <v>0.73333333333333328</v>
      </c>
    </row>
    <row r="8" spans="1:6" x14ac:dyDescent="0.25">
      <c r="A8" s="2" t="s">
        <v>2</v>
      </c>
      <c r="B8" s="2" t="s">
        <v>2</v>
      </c>
      <c r="C8">
        <f t="shared" si="0"/>
        <v>1</v>
      </c>
      <c r="E8" t="s">
        <v>5</v>
      </c>
      <c r="F8">
        <f>1-F7</f>
        <v>0.26666666666666672</v>
      </c>
    </row>
    <row r="9" spans="1:6" x14ac:dyDescent="0.25">
      <c r="A9" s="2" t="s">
        <v>3</v>
      </c>
      <c r="B9" s="2" t="s">
        <v>2</v>
      </c>
      <c r="C9">
        <f t="shared" si="0"/>
        <v>0</v>
      </c>
    </row>
    <row r="10" spans="1:6" x14ac:dyDescent="0.25">
      <c r="A10" s="2" t="s">
        <v>3</v>
      </c>
      <c r="B10" s="2" t="s">
        <v>3</v>
      </c>
      <c r="C10">
        <f t="shared" si="0"/>
        <v>1</v>
      </c>
    </row>
    <row r="11" spans="1:6" x14ac:dyDescent="0.25">
      <c r="A11" s="2" t="s">
        <v>2</v>
      </c>
      <c r="B11" s="2" t="s">
        <v>2</v>
      </c>
      <c r="C11">
        <f t="shared" si="0"/>
        <v>1</v>
      </c>
    </row>
    <row r="12" spans="1:6" x14ac:dyDescent="0.25">
      <c r="A12" s="2" t="s">
        <v>3</v>
      </c>
      <c r="B12" s="2" t="s">
        <v>3</v>
      </c>
      <c r="C12">
        <f t="shared" si="0"/>
        <v>1</v>
      </c>
    </row>
    <row r="13" spans="1:6" x14ac:dyDescent="0.25">
      <c r="A13" s="2" t="s">
        <v>2</v>
      </c>
      <c r="B13" s="2" t="s">
        <v>2</v>
      </c>
      <c r="C13">
        <f t="shared" si="0"/>
        <v>1</v>
      </c>
    </row>
    <row r="14" spans="1:6" x14ac:dyDescent="0.25">
      <c r="A14" s="2" t="s">
        <v>2</v>
      </c>
      <c r="B14" s="2" t="s">
        <v>2</v>
      </c>
      <c r="C14">
        <f t="shared" si="0"/>
        <v>1</v>
      </c>
    </row>
    <row r="15" spans="1:6" x14ac:dyDescent="0.25">
      <c r="A15" s="2" t="s">
        <v>2</v>
      </c>
      <c r="B15" s="2" t="s">
        <v>2</v>
      </c>
      <c r="C15">
        <f t="shared" si="0"/>
        <v>1</v>
      </c>
    </row>
    <row r="16" spans="1:6" x14ac:dyDescent="0.25">
      <c r="A16" s="2" t="s">
        <v>3</v>
      </c>
      <c r="B16" s="2" t="s">
        <v>2</v>
      </c>
      <c r="C16">
        <f t="shared" si="0"/>
        <v>0</v>
      </c>
    </row>
    <row r="19" spans="1:1" x14ac:dyDescent="0.25">
      <c r="A1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B21-207A-484A-AC36-3D420F36765B}">
  <dimension ref="A1:E15"/>
  <sheetViews>
    <sheetView workbookViewId="0">
      <selection activeCell="E6" sqref="E6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A2" s="2" t="s">
        <v>8</v>
      </c>
      <c r="B2" s="2" t="s">
        <v>8</v>
      </c>
      <c r="C2">
        <f>IF(A2=B2,1,0)</f>
        <v>1</v>
      </c>
    </row>
    <row r="3" spans="1:5" x14ac:dyDescent="0.25">
      <c r="A3" s="2" t="s">
        <v>8</v>
      </c>
      <c r="B3" s="2" t="s">
        <v>8</v>
      </c>
      <c r="C3">
        <f t="shared" ref="C3:C15" si="0">IF(A3=B3,1,0)</f>
        <v>1</v>
      </c>
    </row>
    <row r="4" spans="1:5" x14ac:dyDescent="0.25">
      <c r="A4" s="2" t="s">
        <v>8</v>
      </c>
      <c r="B4" s="2" t="s">
        <v>8</v>
      </c>
      <c r="C4">
        <f t="shared" si="0"/>
        <v>1</v>
      </c>
      <c r="D4" t="s">
        <v>4</v>
      </c>
      <c r="E4">
        <f>SUM(C2:C15)/COUNT(C2:C15)</f>
        <v>0.7857142857142857</v>
      </c>
    </row>
    <row r="5" spans="1:5" x14ac:dyDescent="0.25">
      <c r="A5" s="2" t="s">
        <v>9</v>
      </c>
      <c r="B5" s="2" t="s">
        <v>9</v>
      </c>
      <c r="C5">
        <f t="shared" si="0"/>
        <v>1</v>
      </c>
      <c r="D5" t="s">
        <v>5</v>
      </c>
      <c r="E5">
        <f>1-E4</f>
        <v>0.2142857142857143</v>
      </c>
    </row>
    <row r="6" spans="1:5" x14ac:dyDescent="0.25">
      <c r="A6" s="2" t="s">
        <v>10</v>
      </c>
      <c r="B6" s="2" t="s">
        <v>9</v>
      </c>
      <c r="C6">
        <f t="shared" si="0"/>
        <v>0</v>
      </c>
    </row>
    <row r="7" spans="1:5" x14ac:dyDescent="0.25">
      <c r="A7" s="2" t="s">
        <v>9</v>
      </c>
      <c r="B7" s="2" t="s">
        <v>9</v>
      </c>
      <c r="C7">
        <f t="shared" si="0"/>
        <v>1</v>
      </c>
    </row>
    <row r="8" spans="1:5" x14ac:dyDescent="0.25">
      <c r="A8" s="2" t="s">
        <v>10</v>
      </c>
      <c r="B8" s="2" t="s">
        <v>10</v>
      </c>
      <c r="C8">
        <f t="shared" si="0"/>
        <v>1</v>
      </c>
    </row>
    <row r="9" spans="1:5" x14ac:dyDescent="0.25">
      <c r="A9" s="2" t="s">
        <v>10</v>
      </c>
      <c r="B9" s="2" t="s">
        <v>10</v>
      </c>
      <c r="C9">
        <f t="shared" si="0"/>
        <v>1</v>
      </c>
    </row>
    <row r="10" spans="1:5" x14ac:dyDescent="0.25">
      <c r="A10" s="2" t="s">
        <v>10</v>
      </c>
      <c r="B10" s="2" t="s">
        <v>8</v>
      </c>
      <c r="C10">
        <f t="shared" si="0"/>
        <v>0</v>
      </c>
    </row>
    <row r="11" spans="1:5" x14ac:dyDescent="0.25">
      <c r="A11" s="2" t="s">
        <v>9</v>
      </c>
      <c r="B11" s="2" t="s">
        <v>9</v>
      </c>
      <c r="C11">
        <f t="shared" si="0"/>
        <v>1</v>
      </c>
    </row>
    <row r="12" spans="1:5" x14ac:dyDescent="0.25">
      <c r="A12" s="2" t="s">
        <v>10</v>
      </c>
      <c r="B12" s="2" t="s">
        <v>10</v>
      </c>
      <c r="C12">
        <f t="shared" si="0"/>
        <v>1</v>
      </c>
    </row>
    <row r="13" spans="1:5" x14ac:dyDescent="0.25">
      <c r="A13" s="2" t="s">
        <v>9</v>
      </c>
      <c r="B13" s="2" t="s">
        <v>10</v>
      </c>
      <c r="C13">
        <f t="shared" si="0"/>
        <v>0</v>
      </c>
    </row>
    <row r="14" spans="1:5" x14ac:dyDescent="0.25">
      <c r="A14" s="2" t="s">
        <v>10</v>
      </c>
      <c r="B14" s="2" t="s">
        <v>10</v>
      </c>
      <c r="C14">
        <f t="shared" si="0"/>
        <v>1</v>
      </c>
    </row>
    <row r="15" spans="1:5" x14ac:dyDescent="0.25">
      <c r="A15" s="2" t="s">
        <v>9</v>
      </c>
      <c r="B15" s="2" t="s">
        <v>9</v>
      </c>
      <c r="C15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8F14-A34B-41D1-837A-510F08DB92F5}">
  <dimension ref="A1:D16"/>
  <sheetViews>
    <sheetView topLeftCell="A4" workbookViewId="0">
      <selection activeCell="C16" sqref="C16"/>
    </sheetView>
  </sheetViews>
  <sheetFormatPr baseColWidth="10" defaultRowHeight="15" x14ac:dyDescent="0.25"/>
  <cols>
    <col min="2" max="2" width="22.5703125" customWidth="1"/>
    <col min="3" max="3" width="11.85546875" bestFit="1" customWidth="1"/>
  </cols>
  <sheetData>
    <row r="1" spans="1:4" x14ac:dyDescent="0.25">
      <c r="A1" s="2" t="s">
        <v>0</v>
      </c>
      <c r="B1" s="2" t="s">
        <v>1</v>
      </c>
      <c r="C1" t="s">
        <v>5</v>
      </c>
      <c r="D1" t="s">
        <v>11</v>
      </c>
    </row>
    <row r="2" spans="1:4" x14ac:dyDescent="0.25">
      <c r="A2" s="2">
        <v>100</v>
      </c>
      <c r="B2" s="2">
        <v>102</v>
      </c>
      <c r="C2">
        <f>ABS(A2-B2)</f>
        <v>2</v>
      </c>
      <c r="D2">
        <f>C2^2</f>
        <v>4</v>
      </c>
    </row>
    <row r="3" spans="1:4" x14ac:dyDescent="0.25">
      <c r="A3" s="2">
        <v>102</v>
      </c>
      <c r="B3" s="2">
        <v>110</v>
      </c>
      <c r="C3">
        <f t="shared" ref="C3:C11" si="0">ABS(A3-B3)</f>
        <v>8</v>
      </c>
      <c r="D3">
        <f t="shared" ref="D3:D11" si="1">C3^2</f>
        <v>64</v>
      </c>
    </row>
    <row r="4" spans="1:4" x14ac:dyDescent="0.25">
      <c r="A4" s="2">
        <v>105</v>
      </c>
      <c r="B4" s="2">
        <v>95</v>
      </c>
      <c r="C4">
        <f t="shared" si="0"/>
        <v>10</v>
      </c>
      <c r="D4">
        <f t="shared" si="1"/>
        <v>100</v>
      </c>
    </row>
    <row r="5" spans="1:4" x14ac:dyDescent="0.25">
      <c r="A5" s="2">
        <v>95</v>
      </c>
      <c r="B5" s="2">
        <v>75</v>
      </c>
      <c r="C5">
        <f t="shared" si="0"/>
        <v>20</v>
      </c>
      <c r="D5">
        <f t="shared" si="1"/>
        <v>400</v>
      </c>
    </row>
    <row r="6" spans="1:4" x14ac:dyDescent="0.25">
      <c r="A6" s="2">
        <v>101</v>
      </c>
      <c r="B6" s="2">
        <v>103</v>
      </c>
      <c r="C6">
        <f t="shared" si="0"/>
        <v>2</v>
      </c>
      <c r="D6">
        <f t="shared" si="1"/>
        <v>4</v>
      </c>
    </row>
    <row r="7" spans="1:4" x14ac:dyDescent="0.25">
      <c r="A7" s="2">
        <v>105</v>
      </c>
      <c r="B7" s="2">
        <v>110</v>
      </c>
      <c r="C7">
        <f t="shared" si="0"/>
        <v>5</v>
      </c>
      <c r="D7">
        <f t="shared" si="1"/>
        <v>25</v>
      </c>
    </row>
    <row r="8" spans="1:4" x14ac:dyDescent="0.25">
      <c r="A8" s="2">
        <v>105</v>
      </c>
      <c r="B8" s="2">
        <v>98</v>
      </c>
      <c r="C8">
        <f t="shared" si="0"/>
        <v>7</v>
      </c>
      <c r="D8">
        <f t="shared" si="1"/>
        <v>49</v>
      </c>
    </row>
    <row r="9" spans="1:4" x14ac:dyDescent="0.25">
      <c r="A9" s="2">
        <v>40</v>
      </c>
      <c r="B9" s="2">
        <v>32</v>
      </c>
      <c r="C9">
        <f t="shared" si="0"/>
        <v>8</v>
      </c>
      <c r="D9">
        <f t="shared" si="1"/>
        <v>64</v>
      </c>
    </row>
    <row r="10" spans="1:4" x14ac:dyDescent="0.25">
      <c r="A10" s="2">
        <v>220</v>
      </c>
      <c r="B10" s="2">
        <v>215</v>
      </c>
      <c r="C10">
        <f t="shared" si="0"/>
        <v>5</v>
      </c>
      <c r="D10">
        <f t="shared" si="1"/>
        <v>25</v>
      </c>
    </row>
    <row r="11" spans="1:4" x14ac:dyDescent="0.25">
      <c r="A11" s="2">
        <v>100</v>
      </c>
      <c r="B11" s="2">
        <v>103</v>
      </c>
      <c r="C11">
        <f t="shared" si="0"/>
        <v>3</v>
      </c>
      <c r="D11">
        <f t="shared" si="1"/>
        <v>9</v>
      </c>
    </row>
    <row r="14" spans="1:4" x14ac:dyDescent="0.25">
      <c r="B14" t="s">
        <v>12</v>
      </c>
      <c r="C14">
        <f>SUM(C2:C11)/COUNT(C2:C11)</f>
        <v>7</v>
      </c>
    </row>
    <row r="15" spans="1:4" x14ac:dyDescent="0.25">
      <c r="B15" t="s">
        <v>13</v>
      </c>
      <c r="C15">
        <f>SUM(D2:D11)/COUNT(D2:D11)</f>
        <v>74.400000000000006</v>
      </c>
    </row>
    <row r="16" spans="1:4" x14ac:dyDescent="0.25">
      <c r="B16" t="s">
        <v>14</v>
      </c>
      <c r="C16">
        <f>SQRT(C15)</f>
        <v>8.6255434611391308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3396-C13E-4795-9AE7-FBC1D0298F14}">
  <dimension ref="A1:G19"/>
  <sheetViews>
    <sheetView workbookViewId="0">
      <selection activeCell="F12" sqref="F12"/>
    </sheetView>
  </sheetViews>
  <sheetFormatPr baseColWidth="10" defaultRowHeight="15" x14ac:dyDescent="0.25"/>
  <cols>
    <col min="1" max="1" width="14.42578125" customWidth="1"/>
    <col min="2" max="2" width="14.7109375" customWidth="1"/>
    <col min="4" max="4" width="11.85546875" bestFit="1" customWidth="1"/>
    <col min="6" max="6" width="12.5703125" bestFit="1" customWidth="1"/>
  </cols>
  <sheetData>
    <row r="1" spans="1:7" x14ac:dyDescent="0.25">
      <c r="A1" s="5" t="s">
        <v>15</v>
      </c>
      <c r="B1" s="5" t="s">
        <v>1</v>
      </c>
    </row>
    <row r="2" spans="1:7" x14ac:dyDescent="0.25">
      <c r="A2" s="5" t="s">
        <v>16</v>
      </c>
      <c r="B2" s="5" t="s">
        <v>17</v>
      </c>
      <c r="C2" t="s">
        <v>18</v>
      </c>
    </row>
    <row r="3" spans="1:7" x14ac:dyDescent="0.25">
      <c r="A3" s="5" t="s">
        <v>16</v>
      </c>
      <c r="B3" s="5" t="s">
        <v>17</v>
      </c>
      <c r="C3" t="s">
        <v>18</v>
      </c>
    </row>
    <row r="4" spans="1:7" x14ac:dyDescent="0.25">
      <c r="A4" s="5" t="s">
        <v>16</v>
      </c>
      <c r="B4" s="5" t="s">
        <v>16</v>
      </c>
      <c r="C4" t="s">
        <v>19</v>
      </c>
    </row>
    <row r="5" spans="1:7" x14ac:dyDescent="0.25">
      <c r="A5" s="5" t="s">
        <v>17</v>
      </c>
      <c r="B5" s="5" t="s">
        <v>17</v>
      </c>
      <c r="C5" t="s">
        <v>20</v>
      </c>
      <c r="F5" t="s">
        <v>16</v>
      </c>
      <c r="G5" s="5" t="s">
        <v>17</v>
      </c>
    </row>
    <row r="6" spans="1:7" x14ac:dyDescent="0.25">
      <c r="A6" s="5" t="s">
        <v>17</v>
      </c>
      <c r="B6" s="5" t="s">
        <v>17</v>
      </c>
      <c r="C6" t="s">
        <v>20</v>
      </c>
      <c r="E6" t="s">
        <v>16</v>
      </c>
      <c r="F6">
        <f>COUNTIF(C2:C16,"TP")</f>
        <v>5</v>
      </c>
      <c r="G6">
        <f>COUNTIF(C2:C16,"FP")</f>
        <v>4</v>
      </c>
    </row>
    <row r="7" spans="1:7" x14ac:dyDescent="0.25">
      <c r="A7" s="5" t="s">
        <v>17</v>
      </c>
      <c r="B7" s="5" t="s">
        <v>17</v>
      </c>
      <c r="C7" t="s">
        <v>20</v>
      </c>
      <c r="E7" s="5" t="s">
        <v>17</v>
      </c>
      <c r="F7">
        <f>COUNTIF(C2:C16,"FN")</f>
        <v>1</v>
      </c>
      <c r="G7">
        <f>COUNTIF(C2:C16,"TN")</f>
        <v>5</v>
      </c>
    </row>
    <row r="8" spans="1:7" x14ac:dyDescent="0.25">
      <c r="A8" s="5" t="s">
        <v>16</v>
      </c>
      <c r="B8" s="5" t="s">
        <v>17</v>
      </c>
      <c r="C8" t="s">
        <v>18</v>
      </c>
    </row>
    <row r="9" spans="1:7" x14ac:dyDescent="0.25">
      <c r="A9" s="5" t="s">
        <v>17</v>
      </c>
      <c r="B9" s="5" t="s">
        <v>17</v>
      </c>
      <c r="C9" t="s">
        <v>20</v>
      </c>
      <c r="E9" t="s">
        <v>4</v>
      </c>
      <c r="F9" s="7">
        <f>(F6+G7)/(F7+G7+G6+F6)</f>
        <v>0.66666666666666663</v>
      </c>
    </row>
    <row r="10" spans="1:7" x14ac:dyDescent="0.25">
      <c r="A10" s="5" t="s">
        <v>16</v>
      </c>
      <c r="B10" s="5" t="s">
        <v>17</v>
      </c>
      <c r="C10" t="s">
        <v>18</v>
      </c>
      <c r="E10" t="s">
        <v>22</v>
      </c>
      <c r="F10" s="7">
        <f>1-F9</f>
        <v>0.33333333333333337</v>
      </c>
    </row>
    <row r="11" spans="1:7" x14ac:dyDescent="0.25">
      <c r="A11" s="5" t="s">
        <v>17</v>
      </c>
      <c r="B11" s="5" t="s">
        <v>17</v>
      </c>
      <c r="C11" t="s">
        <v>20</v>
      </c>
      <c r="E11" t="s">
        <v>23</v>
      </c>
      <c r="F11" s="7">
        <f>F6/(F6+F7)</f>
        <v>0.83333333333333337</v>
      </c>
    </row>
    <row r="12" spans="1:7" x14ac:dyDescent="0.25">
      <c r="A12" s="5" t="s">
        <v>17</v>
      </c>
      <c r="B12" s="5" t="s">
        <v>16</v>
      </c>
      <c r="C12" t="s">
        <v>21</v>
      </c>
      <c r="E12" t="s">
        <v>24</v>
      </c>
      <c r="F12" s="7">
        <f>G7/(G7+G6)</f>
        <v>0.55555555555555558</v>
      </c>
    </row>
    <row r="13" spans="1:7" x14ac:dyDescent="0.25">
      <c r="A13" s="5" t="s">
        <v>16</v>
      </c>
      <c r="B13" s="5" t="s">
        <v>16</v>
      </c>
      <c r="C13" t="s">
        <v>19</v>
      </c>
      <c r="E13" t="s">
        <v>25</v>
      </c>
      <c r="F13" s="7">
        <f>F6/(F6+G6)</f>
        <v>0.55555555555555558</v>
      </c>
    </row>
    <row r="14" spans="1:7" x14ac:dyDescent="0.25">
      <c r="A14" s="5" t="s">
        <v>16</v>
      </c>
      <c r="B14" s="5" t="s">
        <v>16</v>
      </c>
      <c r="C14" t="s">
        <v>19</v>
      </c>
      <c r="E14" t="s">
        <v>26</v>
      </c>
      <c r="F14" s="7">
        <f>(2*F6)/(2*F6+G6+F7)</f>
        <v>0.66666666666666663</v>
      </c>
    </row>
    <row r="15" spans="1:7" x14ac:dyDescent="0.25">
      <c r="A15" s="5" t="s">
        <v>16</v>
      </c>
      <c r="B15" s="5" t="s">
        <v>16</v>
      </c>
      <c r="C15" t="s">
        <v>19</v>
      </c>
    </row>
    <row r="16" spans="1:7" x14ac:dyDescent="0.25">
      <c r="A16" s="5" t="s">
        <v>16</v>
      </c>
      <c r="B16" s="5" t="s">
        <v>16</v>
      </c>
      <c r="C16" t="s">
        <v>19</v>
      </c>
    </row>
    <row r="18" spans="1:2" x14ac:dyDescent="0.25">
      <c r="A18" s="5" t="s">
        <v>4</v>
      </c>
      <c r="B18" t="e">
        <f>SUM(C2:C16)/COUNT(C2:C16)</f>
        <v>#DIV/0!</v>
      </c>
    </row>
    <row r="19" spans="1:2" x14ac:dyDescent="0.25">
      <c r="A19" s="6" t="s">
        <v>5</v>
      </c>
      <c r="B19" s="6" t="e">
        <f>1-B18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E42A-4F3F-4155-9AAF-7E7940C75FEB}">
  <dimension ref="A1:G15"/>
  <sheetViews>
    <sheetView workbookViewId="0">
      <selection activeCell="G14" sqref="G14"/>
    </sheetView>
  </sheetViews>
  <sheetFormatPr baseColWidth="10" defaultRowHeight="15" x14ac:dyDescent="0.25"/>
  <sheetData>
    <row r="1" spans="1:7" x14ac:dyDescent="0.25">
      <c r="A1" s="2" t="s">
        <v>15</v>
      </c>
      <c r="B1" s="2" t="s">
        <v>1</v>
      </c>
    </row>
    <row r="2" spans="1:7" x14ac:dyDescent="0.25">
      <c r="A2" s="2" t="s">
        <v>8</v>
      </c>
      <c r="B2" s="2" t="s">
        <v>8</v>
      </c>
    </row>
    <row r="3" spans="1:7" x14ac:dyDescent="0.25">
      <c r="A3" s="2" t="s">
        <v>8</v>
      </c>
      <c r="B3" s="2" t="s">
        <v>8</v>
      </c>
    </row>
    <row r="4" spans="1:7" x14ac:dyDescent="0.25">
      <c r="A4" s="2" t="s">
        <v>8</v>
      </c>
      <c r="B4" s="2" t="s">
        <v>8</v>
      </c>
    </row>
    <row r="5" spans="1:7" x14ac:dyDescent="0.25">
      <c r="A5" s="2" t="s">
        <v>9</v>
      </c>
      <c r="B5" s="2" t="s">
        <v>9</v>
      </c>
      <c r="E5" t="s">
        <v>8</v>
      </c>
      <c r="F5" t="s">
        <v>9</v>
      </c>
      <c r="G5" t="s">
        <v>10</v>
      </c>
    </row>
    <row r="6" spans="1:7" x14ac:dyDescent="0.25">
      <c r="A6" s="2" t="s">
        <v>10</v>
      </c>
      <c r="B6" s="2" t="s">
        <v>9</v>
      </c>
      <c r="D6" t="s">
        <v>8</v>
      </c>
      <c r="E6">
        <v>3</v>
      </c>
      <c r="F6">
        <v>0</v>
      </c>
      <c r="G6">
        <v>0</v>
      </c>
    </row>
    <row r="7" spans="1:7" x14ac:dyDescent="0.25">
      <c r="A7" s="2" t="s">
        <v>9</v>
      </c>
      <c r="B7" s="2" t="s">
        <v>9</v>
      </c>
      <c r="D7" t="s">
        <v>9</v>
      </c>
      <c r="E7">
        <v>0</v>
      </c>
      <c r="F7">
        <v>4</v>
      </c>
      <c r="G7">
        <v>1</v>
      </c>
    </row>
    <row r="8" spans="1:7" x14ac:dyDescent="0.25">
      <c r="A8" s="2" t="s">
        <v>10</v>
      </c>
      <c r="B8" s="2" t="s">
        <v>10</v>
      </c>
      <c r="D8" t="s">
        <v>10</v>
      </c>
      <c r="E8">
        <v>1</v>
      </c>
      <c r="F8">
        <v>1</v>
      </c>
      <c r="G8">
        <v>4</v>
      </c>
    </row>
    <row r="9" spans="1:7" x14ac:dyDescent="0.25">
      <c r="A9" s="2" t="s">
        <v>10</v>
      </c>
      <c r="B9" s="2" t="s">
        <v>10</v>
      </c>
    </row>
    <row r="10" spans="1:7" x14ac:dyDescent="0.25">
      <c r="A10" s="2" t="s">
        <v>10</v>
      </c>
      <c r="B10" s="2" t="s">
        <v>8</v>
      </c>
    </row>
    <row r="11" spans="1:7" x14ac:dyDescent="0.25">
      <c r="A11" s="2" t="s">
        <v>9</v>
      </c>
      <c r="B11" s="2" t="s">
        <v>9</v>
      </c>
      <c r="D11" t="s">
        <v>27</v>
      </c>
      <c r="E11">
        <f>(E6+F8+G7)/(E6+F6+G6+G8+G7+F7+F8+E8+E7)</f>
        <v>0.35714285714285715</v>
      </c>
    </row>
    <row r="12" spans="1:7" x14ac:dyDescent="0.25">
      <c r="A12" s="2" t="s">
        <v>10</v>
      </c>
      <c r="B12" s="2" t="s">
        <v>10</v>
      </c>
      <c r="D12" t="s">
        <v>5</v>
      </c>
      <c r="E12">
        <f>1-E11</f>
        <v>0.64285714285714279</v>
      </c>
    </row>
    <row r="13" spans="1:7" x14ac:dyDescent="0.25">
      <c r="A13" s="2" t="s">
        <v>9</v>
      </c>
      <c r="B13" s="2" t="s">
        <v>10</v>
      </c>
    </row>
    <row r="14" spans="1:7" x14ac:dyDescent="0.25">
      <c r="A14" s="2" t="s">
        <v>10</v>
      </c>
      <c r="B14" s="2" t="s">
        <v>10</v>
      </c>
    </row>
    <row r="15" spans="1:7" x14ac:dyDescent="0.25">
      <c r="A15" s="2" t="s">
        <v>9</v>
      </c>
      <c r="B15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3C89-74C1-465F-9C99-E6E9765B8DB5}">
  <dimension ref="A1:H37"/>
  <sheetViews>
    <sheetView tabSelected="1" topLeftCell="A4" workbookViewId="0">
      <selection activeCell="I23" sqref="I23"/>
    </sheetView>
  </sheetViews>
  <sheetFormatPr baseColWidth="10" defaultRowHeight="15" x14ac:dyDescent="0.25"/>
  <cols>
    <col min="4" max="4" width="11.85546875" bestFit="1" customWidth="1"/>
    <col min="7" max="7" width="15.42578125" customWidth="1"/>
  </cols>
  <sheetData>
    <row r="1" spans="1:8" x14ac:dyDescent="0.25">
      <c r="A1" s="2" t="s">
        <v>1</v>
      </c>
      <c r="B1" s="2" t="s">
        <v>0</v>
      </c>
      <c r="D1" t="s">
        <v>2</v>
      </c>
      <c r="E1" t="s">
        <v>3</v>
      </c>
    </row>
    <row r="2" spans="1:8" x14ac:dyDescent="0.25">
      <c r="A2" s="2" t="s">
        <v>2</v>
      </c>
      <c r="B2" s="2" t="s">
        <v>2</v>
      </c>
      <c r="C2">
        <f>IF(A2=B2,1,0)</f>
        <v>1</v>
      </c>
      <c r="D2">
        <f>IF(B2="Correcto",C2,"")</f>
        <v>1</v>
      </c>
      <c r="E2" t="str">
        <f>IF(B2="Defectuoso",C2,"")</f>
        <v/>
      </c>
    </row>
    <row r="3" spans="1:8" x14ac:dyDescent="0.25">
      <c r="A3" s="2" t="s">
        <v>2</v>
      </c>
      <c r="B3" s="2" t="s">
        <v>2</v>
      </c>
      <c r="C3">
        <f t="shared" ref="C3:C34" si="0">IF(A3=B3,1,0)</f>
        <v>1</v>
      </c>
      <c r="D3">
        <f t="shared" ref="D3:D34" si="1">IF(B3="Correcto",C3,"")</f>
        <v>1</v>
      </c>
      <c r="E3" t="str">
        <f t="shared" ref="E3:E34" si="2">IF(B3="Defectuoso",C3,"")</f>
        <v/>
      </c>
    </row>
    <row r="4" spans="1:8" x14ac:dyDescent="0.25">
      <c r="A4" s="2" t="s">
        <v>2</v>
      </c>
      <c r="B4" s="2" t="s">
        <v>2</v>
      </c>
      <c r="C4">
        <f t="shared" si="0"/>
        <v>1</v>
      </c>
      <c r="D4">
        <f t="shared" si="1"/>
        <v>1</v>
      </c>
      <c r="E4" t="str">
        <f t="shared" si="2"/>
        <v/>
      </c>
    </row>
    <row r="5" spans="1:8" x14ac:dyDescent="0.25">
      <c r="A5" s="2" t="s">
        <v>2</v>
      </c>
      <c r="B5" s="2" t="s">
        <v>2</v>
      </c>
      <c r="C5">
        <f t="shared" si="0"/>
        <v>1</v>
      </c>
      <c r="D5">
        <f t="shared" si="1"/>
        <v>1</v>
      </c>
      <c r="E5" t="str">
        <f t="shared" si="2"/>
        <v/>
      </c>
    </row>
    <row r="6" spans="1:8" x14ac:dyDescent="0.25">
      <c r="A6" s="2" t="s">
        <v>2</v>
      </c>
      <c r="B6" s="2" t="s">
        <v>2</v>
      </c>
      <c r="C6">
        <f t="shared" si="0"/>
        <v>1</v>
      </c>
      <c r="D6">
        <f t="shared" si="1"/>
        <v>1</v>
      </c>
      <c r="E6" t="str">
        <f t="shared" si="2"/>
        <v/>
      </c>
    </row>
    <row r="7" spans="1:8" x14ac:dyDescent="0.25">
      <c r="A7" s="2" t="s">
        <v>2</v>
      </c>
      <c r="B7" s="2" t="s">
        <v>2</v>
      </c>
      <c r="C7">
        <f t="shared" si="0"/>
        <v>1</v>
      </c>
      <c r="D7">
        <f t="shared" si="1"/>
        <v>1</v>
      </c>
      <c r="E7" t="str">
        <f t="shared" si="2"/>
        <v/>
      </c>
    </row>
    <row r="8" spans="1:8" x14ac:dyDescent="0.25">
      <c r="A8" s="2" t="s">
        <v>2</v>
      </c>
      <c r="B8" s="2" t="s">
        <v>2</v>
      </c>
      <c r="C8">
        <f t="shared" si="0"/>
        <v>1</v>
      </c>
      <c r="D8">
        <f t="shared" si="1"/>
        <v>1</v>
      </c>
      <c r="E8" t="str">
        <f t="shared" si="2"/>
        <v/>
      </c>
    </row>
    <row r="9" spans="1:8" ht="20.25" customHeight="1" x14ac:dyDescent="0.25">
      <c r="A9" s="2" t="s">
        <v>3</v>
      </c>
      <c r="B9" s="2" t="s">
        <v>2</v>
      </c>
      <c r="C9">
        <f t="shared" si="0"/>
        <v>0</v>
      </c>
      <c r="D9">
        <f t="shared" si="1"/>
        <v>0</v>
      </c>
      <c r="E9" t="str">
        <f t="shared" si="2"/>
        <v/>
      </c>
    </row>
    <row r="10" spans="1:8" ht="20.25" customHeight="1" x14ac:dyDescent="0.25">
      <c r="A10" s="2" t="s">
        <v>3</v>
      </c>
      <c r="B10" s="2" t="s">
        <v>2</v>
      </c>
      <c r="C10">
        <f t="shared" si="0"/>
        <v>0</v>
      </c>
      <c r="D10">
        <f t="shared" si="1"/>
        <v>0</v>
      </c>
      <c r="E10" t="str">
        <f t="shared" si="2"/>
        <v/>
      </c>
    </row>
    <row r="11" spans="1:8" x14ac:dyDescent="0.25">
      <c r="A11" s="2" t="s">
        <v>2</v>
      </c>
      <c r="B11" s="2" t="s">
        <v>2</v>
      </c>
      <c r="C11">
        <f t="shared" si="0"/>
        <v>1</v>
      </c>
      <c r="D11">
        <f t="shared" si="1"/>
        <v>1</v>
      </c>
      <c r="E11" t="str">
        <f t="shared" si="2"/>
        <v/>
      </c>
      <c r="G11" t="s">
        <v>4</v>
      </c>
      <c r="H11" s="7">
        <f>SUM(C2:C34)/COUNT(C2:C34)</f>
        <v>0.93939393939393945</v>
      </c>
    </row>
    <row r="12" spans="1:8" x14ac:dyDescent="0.25">
      <c r="A12" s="2" t="s">
        <v>2</v>
      </c>
      <c r="B12" s="2" t="s">
        <v>2</v>
      </c>
      <c r="C12">
        <f t="shared" si="0"/>
        <v>1</v>
      </c>
      <c r="D12">
        <f t="shared" si="1"/>
        <v>1</v>
      </c>
      <c r="E12" t="str">
        <f t="shared" si="2"/>
        <v/>
      </c>
      <c r="G12" t="s">
        <v>28</v>
      </c>
      <c r="H12" s="7">
        <f>(D37+E37)/2</f>
        <v>0.967741935483871</v>
      </c>
    </row>
    <row r="13" spans="1:8" x14ac:dyDescent="0.25">
      <c r="A13" s="2" t="s">
        <v>2</v>
      </c>
      <c r="B13" s="2" t="s">
        <v>2</v>
      </c>
      <c r="C13">
        <f t="shared" si="0"/>
        <v>1</v>
      </c>
      <c r="D13">
        <f t="shared" si="1"/>
        <v>1</v>
      </c>
      <c r="E13" t="str">
        <f t="shared" si="2"/>
        <v/>
      </c>
    </row>
    <row r="14" spans="1:8" x14ac:dyDescent="0.25">
      <c r="A14" s="2" t="s">
        <v>2</v>
      </c>
      <c r="B14" s="2" t="s">
        <v>2</v>
      </c>
      <c r="C14">
        <f t="shared" si="0"/>
        <v>1</v>
      </c>
      <c r="D14">
        <f t="shared" si="1"/>
        <v>1</v>
      </c>
      <c r="E14" t="str">
        <f t="shared" si="2"/>
        <v/>
      </c>
    </row>
    <row r="15" spans="1:8" x14ac:dyDescent="0.25">
      <c r="A15" s="2" t="s">
        <v>2</v>
      </c>
      <c r="B15" s="2" t="s">
        <v>2</v>
      </c>
      <c r="C15">
        <f t="shared" si="0"/>
        <v>1</v>
      </c>
      <c r="D15">
        <f t="shared" si="1"/>
        <v>1</v>
      </c>
      <c r="E15" t="str">
        <f t="shared" si="2"/>
        <v/>
      </c>
    </row>
    <row r="16" spans="1:8" x14ac:dyDescent="0.25">
      <c r="A16" s="2" t="s">
        <v>2</v>
      </c>
      <c r="B16" s="2" t="s">
        <v>2</v>
      </c>
      <c r="C16">
        <f t="shared" si="0"/>
        <v>1</v>
      </c>
      <c r="D16">
        <f t="shared" si="1"/>
        <v>1</v>
      </c>
      <c r="E16" t="str">
        <f t="shared" si="2"/>
        <v/>
      </c>
    </row>
    <row r="17" spans="1:5" ht="19.5" customHeight="1" x14ac:dyDescent="0.25">
      <c r="A17" s="2" t="s">
        <v>3</v>
      </c>
      <c r="B17" s="2" t="s">
        <v>3</v>
      </c>
      <c r="C17">
        <f t="shared" si="0"/>
        <v>1</v>
      </c>
      <c r="D17" t="str">
        <f t="shared" si="1"/>
        <v/>
      </c>
      <c r="E17">
        <f t="shared" si="2"/>
        <v>1</v>
      </c>
    </row>
    <row r="18" spans="1:5" x14ac:dyDescent="0.25">
      <c r="A18" s="2" t="s">
        <v>2</v>
      </c>
      <c r="B18" s="2" t="s">
        <v>2</v>
      </c>
      <c r="C18">
        <f t="shared" si="0"/>
        <v>1</v>
      </c>
      <c r="D18">
        <f t="shared" si="1"/>
        <v>1</v>
      </c>
      <c r="E18" t="str">
        <f t="shared" si="2"/>
        <v/>
      </c>
    </row>
    <row r="19" spans="1:5" x14ac:dyDescent="0.25">
      <c r="A19" s="2" t="s">
        <v>2</v>
      </c>
      <c r="B19" s="2" t="s">
        <v>2</v>
      </c>
      <c r="C19">
        <f t="shared" si="0"/>
        <v>1</v>
      </c>
      <c r="D19">
        <f t="shared" si="1"/>
        <v>1</v>
      </c>
      <c r="E19" t="str">
        <f t="shared" si="2"/>
        <v/>
      </c>
    </row>
    <row r="20" spans="1:5" ht="19.5" customHeight="1" x14ac:dyDescent="0.25">
      <c r="A20" s="2" t="s">
        <v>3</v>
      </c>
      <c r="B20" s="2" t="s">
        <v>3</v>
      </c>
      <c r="C20">
        <f t="shared" si="0"/>
        <v>1</v>
      </c>
      <c r="D20" t="str">
        <f t="shared" si="1"/>
        <v/>
      </c>
      <c r="E20">
        <f t="shared" si="2"/>
        <v>1</v>
      </c>
    </row>
    <row r="21" spans="1:5" x14ac:dyDescent="0.25">
      <c r="A21" s="2" t="s">
        <v>2</v>
      </c>
      <c r="B21" s="2" t="s">
        <v>2</v>
      </c>
      <c r="C21">
        <f t="shared" si="0"/>
        <v>1</v>
      </c>
      <c r="D21">
        <f t="shared" si="1"/>
        <v>1</v>
      </c>
      <c r="E21" t="str">
        <f t="shared" si="2"/>
        <v/>
      </c>
    </row>
    <row r="22" spans="1:5" x14ac:dyDescent="0.25">
      <c r="A22" s="2" t="s">
        <v>2</v>
      </c>
      <c r="B22" s="2" t="s">
        <v>2</v>
      </c>
      <c r="C22">
        <f t="shared" si="0"/>
        <v>1</v>
      </c>
      <c r="D22">
        <f t="shared" si="1"/>
        <v>1</v>
      </c>
      <c r="E22" t="str">
        <f t="shared" si="2"/>
        <v/>
      </c>
    </row>
    <row r="23" spans="1:5" x14ac:dyDescent="0.25">
      <c r="A23" s="2" t="s">
        <v>2</v>
      </c>
      <c r="B23" s="2" t="s">
        <v>2</v>
      </c>
      <c r="C23">
        <f t="shared" si="0"/>
        <v>1</v>
      </c>
      <c r="D23">
        <f t="shared" si="1"/>
        <v>1</v>
      </c>
      <c r="E23" t="str">
        <f t="shared" si="2"/>
        <v/>
      </c>
    </row>
    <row r="24" spans="1:5" x14ac:dyDescent="0.25">
      <c r="A24" s="2" t="s">
        <v>2</v>
      </c>
      <c r="B24" s="2" t="s">
        <v>2</v>
      </c>
      <c r="C24">
        <f t="shared" si="0"/>
        <v>1</v>
      </c>
      <c r="D24">
        <f t="shared" si="1"/>
        <v>1</v>
      </c>
      <c r="E24" t="str">
        <f t="shared" si="2"/>
        <v/>
      </c>
    </row>
    <row r="25" spans="1:5" x14ac:dyDescent="0.25">
      <c r="A25" s="2" t="s">
        <v>2</v>
      </c>
      <c r="B25" s="2" t="s">
        <v>2</v>
      </c>
      <c r="C25">
        <f t="shared" si="0"/>
        <v>1</v>
      </c>
      <c r="D25">
        <f t="shared" si="1"/>
        <v>1</v>
      </c>
      <c r="E25" t="str">
        <f t="shared" si="2"/>
        <v/>
      </c>
    </row>
    <row r="26" spans="1:5" x14ac:dyDescent="0.25">
      <c r="A26" s="2" t="s">
        <v>2</v>
      </c>
      <c r="B26" s="2" t="s">
        <v>2</v>
      </c>
      <c r="C26">
        <f t="shared" si="0"/>
        <v>1</v>
      </c>
      <c r="D26">
        <f t="shared" si="1"/>
        <v>1</v>
      </c>
      <c r="E26" t="str">
        <f t="shared" si="2"/>
        <v/>
      </c>
    </row>
    <row r="27" spans="1:5" x14ac:dyDescent="0.25">
      <c r="A27" s="2" t="s">
        <v>2</v>
      </c>
      <c r="B27" s="2" t="s">
        <v>2</v>
      </c>
      <c r="C27">
        <f t="shared" si="0"/>
        <v>1</v>
      </c>
      <c r="D27">
        <f t="shared" si="1"/>
        <v>1</v>
      </c>
      <c r="E27" t="str">
        <f t="shared" si="2"/>
        <v/>
      </c>
    </row>
    <row r="28" spans="1:5" x14ac:dyDescent="0.25">
      <c r="A28" s="2" t="s">
        <v>2</v>
      </c>
      <c r="B28" s="2" t="s">
        <v>2</v>
      </c>
      <c r="C28">
        <f t="shared" si="0"/>
        <v>1</v>
      </c>
      <c r="D28">
        <f t="shared" si="1"/>
        <v>1</v>
      </c>
      <c r="E28" t="str">
        <f t="shared" si="2"/>
        <v/>
      </c>
    </row>
    <row r="29" spans="1:5" x14ac:dyDescent="0.25">
      <c r="A29" s="2" t="s">
        <v>2</v>
      </c>
      <c r="B29" s="2" t="s">
        <v>2</v>
      </c>
      <c r="C29">
        <f t="shared" si="0"/>
        <v>1</v>
      </c>
      <c r="D29">
        <f t="shared" si="1"/>
        <v>1</v>
      </c>
      <c r="E29" t="str">
        <f t="shared" si="2"/>
        <v/>
      </c>
    </row>
    <row r="30" spans="1:5" x14ac:dyDescent="0.25">
      <c r="A30" s="2" t="s">
        <v>2</v>
      </c>
      <c r="B30" s="2" t="s">
        <v>2</v>
      </c>
      <c r="C30">
        <f t="shared" si="0"/>
        <v>1</v>
      </c>
      <c r="D30">
        <f t="shared" si="1"/>
        <v>1</v>
      </c>
      <c r="E30" t="str">
        <f t="shared" si="2"/>
        <v/>
      </c>
    </row>
    <row r="31" spans="1:5" x14ac:dyDescent="0.25">
      <c r="A31" s="2" t="s">
        <v>2</v>
      </c>
      <c r="B31" s="2" t="s">
        <v>2</v>
      </c>
      <c r="C31">
        <f t="shared" si="0"/>
        <v>1</v>
      </c>
      <c r="D31">
        <f t="shared" si="1"/>
        <v>1</v>
      </c>
      <c r="E31" t="str">
        <f t="shared" si="2"/>
        <v/>
      </c>
    </row>
    <row r="32" spans="1:5" x14ac:dyDescent="0.25">
      <c r="A32" s="2" t="s">
        <v>2</v>
      </c>
      <c r="B32" s="2" t="s">
        <v>2</v>
      </c>
      <c r="C32">
        <f t="shared" si="0"/>
        <v>1</v>
      </c>
      <c r="D32">
        <f t="shared" si="1"/>
        <v>1</v>
      </c>
      <c r="E32" t="str">
        <f t="shared" si="2"/>
        <v/>
      </c>
    </row>
    <row r="33" spans="1:5" x14ac:dyDescent="0.25">
      <c r="A33" s="2" t="s">
        <v>2</v>
      </c>
      <c r="B33" s="2" t="s">
        <v>2</v>
      </c>
      <c r="C33">
        <f t="shared" si="0"/>
        <v>1</v>
      </c>
      <c r="D33">
        <f t="shared" si="1"/>
        <v>1</v>
      </c>
      <c r="E33" t="str">
        <f t="shared" si="2"/>
        <v/>
      </c>
    </row>
    <row r="34" spans="1:5" x14ac:dyDescent="0.25">
      <c r="A34" s="2" t="s">
        <v>2</v>
      </c>
      <c r="B34" s="2" t="s">
        <v>2</v>
      </c>
      <c r="C34">
        <f t="shared" si="0"/>
        <v>1</v>
      </c>
      <c r="D34">
        <f t="shared" si="1"/>
        <v>1</v>
      </c>
      <c r="E34" t="str">
        <f t="shared" si="2"/>
        <v/>
      </c>
    </row>
    <row r="35" spans="1:5" x14ac:dyDescent="0.25">
      <c r="C35" t="s">
        <v>29</v>
      </c>
      <c r="D35">
        <f>SUM(D2:D34)</f>
        <v>29</v>
      </c>
      <c r="E35">
        <f>SUM(E2:E34)</f>
        <v>2</v>
      </c>
    </row>
    <row r="36" spans="1:5" x14ac:dyDescent="0.25">
      <c r="C36" t="s">
        <v>30</v>
      </c>
      <c r="D36">
        <f>COUNT(D2:D34)</f>
        <v>31</v>
      </c>
      <c r="E36">
        <f>COUNT(E2:E34)</f>
        <v>2</v>
      </c>
    </row>
    <row r="37" spans="1:5" x14ac:dyDescent="0.25">
      <c r="D37">
        <f>D35/D36</f>
        <v>0.93548387096774188</v>
      </c>
      <c r="E37">
        <f>E35/E36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Da Silva Bakabo</dc:creator>
  <cp:lastModifiedBy>FELIX DA SILVA BAKABO</cp:lastModifiedBy>
  <dcterms:created xsi:type="dcterms:W3CDTF">2015-06-05T18:19:34Z</dcterms:created>
  <dcterms:modified xsi:type="dcterms:W3CDTF">2023-10-23T22:08:36Z</dcterms:modified>
</cp:coreProperties>
</file>