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chnei4/TUB_Master_ISM/SoSe21/MA/msc-thesis-saft-experiments/evaluation/"/>
    </mc:Choice>
  </mc:AlternateContent>
  <xr:revisionPtr revIDLastSave="0" documentId="13_ncr:1_{B5F31F23-CB50-2E4B-BB0B-4E324027BE4F}" xr6:coauthVersionLast="47" xr6:coauthVersionMax="47" xr10:uidLastSave="{00000000-0000-0000-0000-000000000000}"/>
  <bookViews>
    <workbookView xWindow="24480" yWindow="29260" windowWidth="17920" windowHeight="6980" xr2:uid="{6E3BB99E-08A2-F943-AD06-C2CEE3AB35A4}"/>
  </bookViews>
  <sheets>
    <sheet name="App level" sheetId="1" r:id="rId1"/>
    <sheet name="Job level" sheetId="2" r:id="rId2"/>
    <sheet name="Stage level" sheetId="3" r:id="rId3"/>
    <sheet name="Task level (too detailed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H8" i="4"/>
  <c r="H7" i="4"/>
  <c r="H6" i="4"/>
  <c r="H5" i="4"/>
  <c r="H4" i="4"/>
  <c r="H3" i="4"/>
  <c r="H2" i="4"/>
  <c r="G8" i="3"/>
  <c r="G9" i="3"/>
  <c r="G7" i="3"/>
  <c r="G6" i="3"/>
  <c r="G5" i="3"/>
  <c r="G4" i="3"/>
  <c r="G3" i="3"/>
  <c r="G2" i="3"/>
  <c r="H16" i="1"/>
  <c r="H14" i="1"/>
  <c r="H12" i="1"/>
  <c r="H10" i="1"/>
  <c r="H8" i="1"/>
</calcChain>
</file>

<file path=xl/sharedStrings.xml><?xml version="1.0" encoding="utf-8"?>
<sst xmlns="http://schemas.openxmlformats.org/spreadsheetml/2006/main" count="84" uniqueCount="40">
  <si>
    <t>Finding: checkpointing takes that long due to shuffle</t>
  </si>
  <si>
    <t xml:space="preserve">Spark Application ID </t>
  </si>
  <si>
    <t>Total Uptime Difference</t>
  </si>
  <si>
    <t>spark-9078bc6ddb3a4c0b913072d827c939bc</t>
  </si>
  <si>
    <t>spark-d493e730d6be481896910ff2a003db4e</t>
  </si>
  <si>
    <t>spark-827da77e3d5946b395e7359bb0534f22</t>
  </si>
  <si>
    <t>spark-86ce2033320d452ebfb4c69e0d5aaaad</t>
  </si>
  <si>
    <t>spark-ab3aa599abf141568bed1c53aee2f842</t>
  </si>
  <si>
    <t>spark-581a0b09967648cca77d0084ed25af2f</t>
  </si>
  <si>
    <t>spark-f9330f93633948d195315dbeba6313f2</t>
  </si>
  <si>
    <t>spark-83e529840d2c4c0eb550105373fed434</t>
  </si>
  <si>
    <t>spark-af529ab0a80b48168d3c95c60bf7bca7</t>
  </si>
  <si>
    <t>spark-4c736126ec9a4b72a96a76c1155cd03e</t>
  </si>
  <si>
    <t>Finding2: time for a checkpoint is the time it takes to finish the jobs that are called checkpoint</t>
  </si>
  <si>
    <t>Execution ID</t>
  </si>
  <si>
    <t>Job ID</t>
  </si>
  <si>
    <t>Description</t>
  </si>
  <si>
    <t>Total Uptime (min)</t>
  </si>
  <si>
    <t>show</t>
  </si>
  <si>
    <t>checkpoint</t>
  </si>
  <si>
    <t>App ID</t>
  </si>
  <si>
    <t>Checkpoint?</t>
  </si>
  <si>
    <t>YES</t>
  </si>
  <si>
    <t>NO</t>
  </si>
  <si>
    <t>Duration (min)</t>
  </si>
  <si>
    <t>Job sum</t>
  </si>
  <si>
    <t>Stage ID</t>
  </si>
  <si>
    <t>Stage sum</t>
  </si>
  <si>
    <t>Attempt ID</t>
  </si>
  <si>
    <t>Min Task Launch TIme</t>
  </si>
  <si>
    <t>Max Task Launch TIme</t>
  </si>
  <si>
    <t>Number of Tasks</t>
  </si>
  <si>
    <t>StageDuration (min)</t>
  </si>
  <si>
    <t>Median Task Duration (min)</t>
  </si>
  <si>
    <t>Number of Executors</t>
  </si>
  <si>
    <t>Spark topology: App &gt; Job &gt; Stage &gt; Task</t>
  </si>
  <si>
    <t>Google 2011 topology: Job  &gt; Task</t>
  </si>
  <si>
    <t>Alibaba 2017 topology: Job (not included) &gt; Tasks &gt; Instance</t>
  </si>
  <si>
    <t xml:space="preserve"> Alibaba 2017 seems more fitting than Google 2011</t>
  </si>
  <si>
    <t>Finding: Spark Tasks corresponds to Google 2011 Task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</si>
</sst>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2" fontId="0" fillId="0" borderId="0" xfId="0" applyNumberFormat="1"/>
    <xf numFmtId="2" fontId="0" fillId="2" borderId="1" xfId="0" applyNumberFormat="1" applyFont="1" applyFill="1" applyBorder="1"/>
    <xf numFmtId="0" fontId="0" fillId="2" borderId="1" xfId="0" applyFont="1" applyFill="1" applyBorder="1"/>
    <xf numFmtId="22" fontId="0" fillId="2" borderId="1" xfId="0" applyNumberFormat="1" applyFont="1" applyFill="1" applyBorder="1"/>
    <xf numFmtId="0" fontId="0" fillId="7" borderId="1" xfId="0" applyFont="1" applyFill="1" applyBorder="1"/>
    <xf numFmtId="2" fontId="0" fillId="7" borderId="1" xfId="0" applyNumberFormat="1" applyFont="1" applyFill="1" applyBorder="1"/>
    <xf numFmtId="0" fontId="0" fillId="0" borderId="0" xfId="0" applyFont="1"/>
    <xf numFmtId="0" fontId="3" fillId="2" borderId="1" xfId="1" applyFont="1" applyFill="1" applyBorder="1"/>
    <xf numFmtId="0" fontId="3" fillId="7" borderId="1" xfId="1" applyFont="1" applyFill="1" applyBorder="1"/>
    <xf numFmtId="0" fontId="0" fillId="7" borderId="0" xfId="0" applyFont="1" applyFill="1"/>
    <xf numFmtId="0" fontId="0" fillId="3" borderId="1" xfId="0" applyFont="1" applyFill="1" applyBorder="1"/>
    <xf numFmtId="0" fontId="3" fillId="3" borderId="1" xfId="1" applyFont="1" applyFill="1" applyBorder="1"/>
    <xf numFmtId="0" fontId="0" fillId="8" borderId="1" xfId="0" applyFont="1" applyFill="1" applyBorder="1"/>
    <xf numFmtId="0" fontId="3" fillId="8" borderId="1" xfId="1" applyFont="1" applyFill="1" applyBorder="1"/>
    <xf numFmtId="0" fontId="0" fillId="8" borderId="0" xfId="0" applyFont="1" applyFill="1"/>
    <xf numFmtId="0" fontId="0" fillId="4" borderId="1" xfId="0" applyFont="1" applyFill="1" applyBorder="1"/>
    <xf numFmtId="0" fontId="3" fillId="4" borderId="1" xfId="1" applyFont="1" applyFill="1" applyBorder="1"/>
    <xf numFmtId="0" fontId="0" fillId="9" borderId="1" xfId="0" applyFont="1" applyFill="1" applyBorder="1"/>
    <xf numFmtId="0" fontId="3" fillId="9" borderId="1" xfId="1" applyFont="1" applyFill="1" applyBorder="1"/>
    <xf numFmtId="0" fontId="0" fillId="9" borderId="0" xfId="0" applyFont="1" applyFill="1"/>
    <xf numFmtId="0" fontId="0" fillId="5" borderId="1" xfId="0" applyFont="1" applyFill="1" applyBorder="1"/>
    <xf numFmtId="0" fontId="3" fillId="5" borderId="1" xfId="1" applyFont="1" applyFill="1" applyBorder="1"/>
    <xf numFmtId="0" fontId="0" fillId="10" borderId="1" xfId="0" applyFont="1" applyFill="1" applyBorder="1"/>
    <xf numFmtId="0" fontId="3" fillId="10" borderId="1" xfId="1" applyFont="1" applyFill="1" applyBorder="1"/>
    <xf numFmtId="0" fontId="0" fillId="10" borderId="0" xfId="0" applyFont="1" applyFill="1"/>
    <xf numFmtId="0" fontId="0" fillId="6" borderId="1" xfId="0" applyFont="1" applyFill="1" applyBorder="1"/>
    <xf numFmtId="0" fontId="3" fillId="6" borderId="1" xfId="1" applyFont="1" applyFill="1" applyBorder="1"/>
    <xf numFmtId="0" fontId="0" fillId="11" borderId="1" xfId="0" applyFont="1" applyFill="1" applyBorder="1"/>
    <xf numFmtId="0" fontId="3" fillId="11" borderId="1" xfId="1" applyFont="1" applyFill="1" applyBorder="1"/>
    <xf numFmtId="0" fontId="0" fillId="11" borderId="0" xfId="0" applyFont="1" applyFill="1"/>
    <xf numFmtId="0" fontId="4" fillId="2" borderId="1" xfId="1" applyFont="1" applyFill="1" applyBorder="1"/>
    <xf numFmtId="0" fontId="4" fillId="7" borderId="1" xfId="1" applyFont="1" applyFill="1" applyBorder="1"/>
    <xf numFmtId="0" fontId="4" fillId="3" borderId="1" xfId="1" applyFont="1" applyFill="1" applyBorder="1"/>
    <xf numFmtId="0" fontId="4" fillId="8" borderId="1" xfId="1" applyFont="1" applyFill="1" applyBorder="1"/>
    <xf numFmtId="0" fontId="4" fillId="4" borderId="1" xfId="1" applyFont="1" applyFill="1" applyBorder="1"/>
    <xf numFmtId="0" fontId="4" fillId="9" borderId="1" xfId="1" applyFont="1" applyFill="1" applyBorder="1"/>
    <xf numFmtId="0" fontId="4" fillId="5" borderId="1" xfId="1" applyFont="1" applyFill="1" applyBorder="1"/>
    <xf numFmtId="0" fontId="4" fillId="10" borderId="1" xfId="1" applyFont="1" applyFill="1" applyBorder="1"/>
    <xf numFmtId="0" fontId="4" fillId="6" borderId="1" xfId="1" applyFont="1" applyFill="1" applyBorder="1"/>
    <xf numFmtId="0" fontId="4" fillId="11" borderId="1" xfId="1" applyFont="1" applyFill="1" applyBorder="1"/>
    <xf numFmtId="22" fontId="0" fillId="7" borderId="1" xfId="0" applyNumberFormat="1" applyFont="1" applyFill="1" applyBorder="1"/>
    <xf numFmtId="22" fontId="5" fillId="7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18081/history/spark-83e529840d2c4c0eb550105373fed434/jobs/" TargetMode="External"/><Relationship Id="rId3" Type="http://schemas.openxmlformats.org/officeDocument/2006/relationships/hyperlink" Target="http://localhost:18081/history/spark-827da77e3d5946b395e7359bb0534f22/jobs/" TargetMode="External"/><Relationship Id="rId7" Type="http://schemas.openxmlformats.org/officeDocument/2006/relationships/hyperlink" Target="http://localhost:18081/history/spark-f9330f93633948d195315dbeba6313f2/jobs/" TargetMode="External"/><Relationship Id="rId2" Type="http://schemas.openxmlformats.org/officeDocument/2006/relationships/hyperlink" Target="http://localhost:18081/history/spark-d493e730d6be481896910ff2a003db4e/jobs/" TargetMode="External"/><Relationship Id="rId1" Type="http://schemas.openxmlformats.org/officeDocument/2006/relationships/hyperlink" Target="http://localhost:18081/history/spark-9078bc6ddb3a4c0b913072d827c939bc/jobs/" TargetMode="External"/><Relationship Id="rId6" Type="http://schemas.openxmlformats.org/officeDocument/2006/relationships/hyperlink" Target="http://localhost:18081/history/spark-581a0b09967648cca77d0084ed25af2f/jobs/" TargetMode="External"/><Relationship Id="rId5" Type="http://schemas.openxmlformats.org/officeDocument/2006/relationships/hyperlink" Target="http://localhost:18081/history/spark-ab3aa599abf141568bed1c53aee2f842/jobs/" TargetMode="External"/><Relationship Id="rId10" Type="http://schemas.openxmlformats.org/officeDocument/2006/relationships/hyperlink" Target="http://localhost:18081/history/spark-4c736126ec9a4b72a96a76c1155cd03e/jobs/" TargetMode="External"/><Relationship Id="rId4" Type="http://schemas.openxmlformats.org/officeDocument/2006/relationships/hyperlink" Target="http://localhost:18081/history/spark-86ce2033320d452ebfb4c69e0d5aaaad/jobs/" TargetMode="External"/><Relationship Id="rId9" Type="http://schemas.openxmlformats.org/officeDocument/2006/relationships/hyperlink" Target="http://localhost:18081/history/spark-af529ab0a80b48168d3c95c60bf7bca7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15D0-10B8-564C-9AA4-23517F4466D8}">
  <dimension ref="A1:H16"/>
  <sheetViews>
    <sheetView tabSelected="1" workbookViewId="0">
      <selection activeCell="C7" sqref="C7"/>
    </sheetView>
  </sheetViews>
  <sheetFormatPr baseColWidth="10" defaultRowHeight="16" x14ac:dyDescent="0.2"/>
  <cols>
    <col min="1" max="1" width="10.83203125" style="9"/>
    <col min="2" max="2" width="39.5" style="9" customWidth="1"/>
    <col min="3" max="4" width="51.33203125" style="9" customWidth="1"/>
    <col min="5" max="5" width="34.33203125" style="9" customWidth="1"/>
    <col min="6" max="6" width="67.83203125" style="9" customWidth="1"/>
    <col min="7" max="7" width="28" style="9" customWidth="1"/>
    <col min="8" max="8" width="21.1640625" style="9" customWidth="1"/>
    <col min="9" max="16384" width="10.83203125" style="9"/>
  </cols>
  <sheetData>
    <row r="1" spans="1:8" x14ac:dyDescent="0.2">
      <c r="B1" s="9" t="s">
        <v>36</v>
      </c>
      <c r="C1" s="9" t="s">
        <v>35</v>
      </c>
      <c r="D1" s="9" t="s">
        <v>37</v>
      </c>
    </row>
    <row r="2" spans="1:8" x14ac:dyDescent="0.2">
      <c r="C2" s="9" t="s">
        <v>0</v>
      </c>
      <c r="D2" s="9" t="s">
        <v>38</v>
      </c>
      <c r="E2" s="9" t="s">
        <v>13</v>
      </c>
    </row>
    <row r="4" spans="1:8" x14ac:dyDescent="0.2">
      <c r="C4" s="9" t="s">
        <v>39</v>
      </c>
    </row>
    <row r="6" spans="1:8" x14ac:dyDescent="0.2">
      <c r="A6" s="1" t="s">
        <v>20</v>
      </c>
      <c r="B6" s="1" t="s">
        <v>14</v>
      </c>
      <c r="C6" s="1" t="s">
        <v>1</v>
      </c>
      <c r="D6" s="1" t="s">
        <v>34</v>
      </c>
      <c r="E6" s="1" t="s">
        <v>17</v>
      </c>
      <c r="F6" s="1" t="s">
        <v>21</v>
      </c>
      <c r="G6" s="1" t="s">
        <v>17</v>
      </c>
      <c r="H6" s="1" t="s">
        <v>2</v>
      </c>
    </row>
    <row r="7" spans="1:8" x14ac:dyDescent="0.2">
      <c r="A7" s="5">
        <v>1</v>
      </c>
      <c r="B7" s="5">
        <v>1</v>
      </c>
      <c r="C7" s="10" t="s">
        <v>3</v>
      </c>
      <c r="D7" s="33">
        <v>10</v>
      </c>
      <c r="E7" s="5">
        <v>14</v>
      </c>
      <c r="F7" s="5" t="s">
        <v>23</v>
      </c>
      <c r="G7" s="5"/>
      <c r="H7" s="5"/>
    </row>
    <row r="8" spans="1:8" x14ac:dyDescent="0.2">
      <c r="A8" s="7">
        <v>1</v>
      </c>
      <c r="B8" s="7">
        <v>2</v>
      </c>
      <c r="C8" s="11" t="s">
        <v>4</v>
      </c>
      <c r="D8" s="34">
        <v>10</v>
      </c>
      <c r="E8" s="7">
        <v>32</v>
      </c>
      <c r="F8" s="12" t="s">
        <v>22</v>
      </c>
      <c r="G8" s="7"/>
      <c r="H8" s="7">
        <f>E8-E7</f>
        <v>18</v>
      </c>
    </row>
    <row r="9" spans="1:8" x14ac:dyDescent="0.2">
      <c r="A9" s="13">
        <v>2</v>
      </c>
      <c r="B9" s="13">
        <v>3</v>
      </c>
      <c r="C9" s="14" t="s">
        <v>5</v>
      </c>
      <c r="D9" s="35">
        <v>10</v>
      </c>
      <c r="E9" s="13">
        <v>12</v>
      </c>
      <c r="F9" s="13" t="s">
        <v>23</v>
      </c>
      <c r="G9" s="13"/>
      <c r="H9" s="13"/>
    </row>
    <row r="10" spans="1:8" x14ac:dyDescent="0.2">
      <c r="A10" s="15">
        <v>2</v>
      </c>
      <c r="B10" s="15">
        <v>4</v>
      </c>
      <c r="C10" s="16" t="s">
        <v>6</v>
      </c>
      <c r="D10" s="36">
        <v>10</v>
      </c>
      <c r="E10" s="15">
        <v>27</v>
      </c>
      <c r="F10" s="17" t="s">
        <v>22</v>
      </c>
      <c r="G10" s="15"/>
      <c r="H10" s="15">
        <f>E10-E9</f>
        <v>15</v>
      </c>
    </row>
    <row r="11" spans="1:8" x14ac:dyDescent="0.2">
      <c r="A11" s="18">
        <v>3</v>
      </c>
      <c r="B11" s="18">
        <v>5</v>
      </c>
      <c r="C11" s="19" t="s">
        <v>7</v>
      </c>
      <c r="D11" s="37">
        <v>10</v>
      </c>
      <c r="E11" s="18">
        <v>13</v>
      </c>
      <c r="F11" s="18" t="s">
        <v>23</v>
      </c>
      <c r="G11" s="18"/>
      <c r="H11" s="18"/>
    </row>
    <row r="12" spans="1:8" x14ac:dyDescent="0.2">
      <c r="A12" s="20">
        <v>3</v>
      </c>
      <c r="B12" s="20">
        <v>6</v>
      </c>
      <c r="C12" s="21" t="s">
        <v>8</v>
      </c>
      <c r="D12" s="38">
        <v>10</v>
      </c>
      <c r="E12" s="20">
        <v>27</v>
      </c>
      <c r="F12" s="22" t="s">
        <v>22</v>
      </c>
      <c r="G12" s="20"/>
      <c r="H12" s="20">
        <f>E12-E11</f>
        <v>14</v>
      </c>
    </row>
    <row r="13" spans="1:8" x14ac:dyDescent="0.2">
      <c r="A13" s="23">
        <v>4</v>
      </c>
      <c r="B13" s="23">
        <v>7</v>
      </c>
      <c r="C13" s="24" t="s">
        <v>9</v>
      </c>
      <c r="D13" s="39">
        <v>10</v>
      </c>
      <c r="E13" s="23">
        <v>11</v>
      </c>
      <c r="F13" s="23" t="s">
        <v>23</v>
      </c>
      <c r="G13" s="23"/>
      <c r="H13" s="23"/>
    </row>
    <row r="14" spans="1:8" x14ac:dyDescent="0.2">
      <c r="A14" s="25">
        <v>4</v>
      </c>
      <c r="B14" s="25">
        <v>8</v>
      </c>
      <c r="C14" s="26" t="s">
        <v>10</v>
      </c>
      <c r="D14" s="40">
        <v>10</v>
      </c>
      <c r="E14" s="25">
        <v>29</v>
      </c>
      <c r="F14" s="27" t="s">
        <v>22</v>
      </c>
      <c r="G14" s="25"/>
      <c r="H14" s="25">
        <f>E14-E13</f>
        <v>18</v>
      </c>
    </row>
    <row r="15" spans="1:8" x14ac:dyDescent="0.2">
      <c r="A15" s="28">
        <v>5</v>
      </c>
      <c r="B15" s="28">
        <v>9</v>
      </c>
      <c r="C15" s="29" t="s">
        <v>11</v>
      </c>
      <c r="D15" s="41">
        <v>10</v>
      </c>
      <c r="E15" s="28">
        <v>11</v>
      </c>
      <c r="F15" s="28" t="s">
        <v>23</v>
      </c>
      <c r="G15" s="28"/>
      <c r="H15" s="28"/>
    </row>
    <row r="16" spans="1:8" x14ac:dyDescent="0.2">
      <c r="A16" s="30">
        <v>5</v>
      </c>
      <c r="B16" s="30">
        <v>10</v>
      </c>
      <c r="C16" s="31" t="s">
        <v>12</v>
      </c>
      <c r="D16" s="42">
        <v>10</v>
      </c>
      <c r="E16" s="30">
        <v>24</v>
      </c>
      <c r="F16" s="32" t="s">
        <v>22</v>
      </c>
      <c r="G16" s="30"/>
      <c r="H16" s="30">
        <f>E16-E15</f>
        <v>13</v>
      </c>
    </row>
  </sheetData>
  <hyperlinks>
    <hyperlink ref="C7" r:id="rId1" display="http://localhost:18081/history/spark-9078bc6ddb3a4c0b913072d827c939bc/jobs/" xr:uid="{300F8FD7-B25D-C04A-A0D7-4A1EB3785409}"/>
    <hyperlink ref="C8" r:id="rId2" display="http://localhost:18081/history/spark-d493e730d6be481896910ff2a003db4e/jobs/" xr:uid="{79F7F1A1-645E-7349-A832-FCFC027EE862}"/>
    <hyperlink ref="C9" r:id="rId3" display="http://localhost:18081/history/spark-827da77e3d5946b395e7359bb0534f22/jobs/" xr:uid="{46091264-F922-774A-90C3-2A917F2297B8}"/>
    <hyperlink ref="C10" r:id="rId4" display="http://localhost:18081/history/spark-86ce2033320d452ebfb4c69e0d5aaaad/jobs/" xr:uid="{729CE2E2-C6DF-A64C-9D54-21AEA0B6A3A6}"/>
    <hyperlink ref="C11" r:id="rId5" display="http://localhost:18081/history/spark-ab3aa599abf141568bed1c53aee2f842/jobs/" xr:uid="{9A0894A7-0EB3-BE42-BE64-17E56499C86B}"/>
    <hyperlink ref="C12" r:id="rId6" display="http://localhost:18081/history/spark-581a0b09967648cca77d0084ed25af2f/jobs/" xr:uid="{F3E7071C-24DE-164D-9E82-26E365468086}"/>
    <hyperlink ref="C13" r:id="rId7" display="http://localhost:18081/history/spark-f9330f93633948d195315dbeba6313f2/jobs/" xr:uid="{64179311-B6E5-DE48-8275-1A7E19E9C413}"/>
    <hyperlink ref="C14" r:id="rId8" display="http://localhost:18081/history/spark-83e529840d2c4c0eb550105373fed434/jobs/" xr:uid="{1D0F2B2A-F61D-B845-9667-020139835F7E}"/>
    <hyperlink ref="C15" r:id="rId9" display="http://localhost:18081/history/spark-af529ab0a80b48168d3c95c60bf7bca7/jobs/" xr:uid="{CF751737-3A7F-CD4A-A0ED-45B995809740}"/>
    <hyperlink ref="C16" r:id="rId10" display="http://localhost:18081/history/spark-4c736126ec9a4b72a96a76c1155cd03e/jobs/" xr:uid="{3900BAEE-B4BF-0D47-BD4A-EF719E96B40D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8D1-8E42-C840-ABB3-8563359B0997}">
  <dimension ref="A1:F5"/>
  <sheetViews>
    <sheetView workbookViewId="0">
      <selection activeCell="D3" sqref="D3"/>
    </sheetView>
  </sheetViews>
  <sheetFormatPr baseColWidth="10" defaultRowHeight="16" x14ac:dyDescent="0.2"/>
  <sheetData>
    <row r="1" spans="1:6" x14ac:dyDescent="0.2">
      <c r="A1" s="1" t="s">
        <v>20</v>
      </c>
      <c r="B1" s="1" t="s">
        <v>14</v>
      </c>
      <c r="C1" s="1" t="s">
        <v>15</v>
      </c>
      <c r="D1" s="1" t="s">
        <v>16</v>
      </c>
      <c r="E1" s="1" t="s">
        <v>24</v>
      </c>
      <c r="F1" s="1" t="s">
        <v>25</v>
      </c>
    </row>
    <row r="2" spans="1:6" x14ac:dyDescent="0.2">
      <c r="A2" s="5">
        <v>1</v>
      </c>
      <c r="B2" s="5">
        <v>1</v>
      </c>
      <c r="C2" s="5">
        <v>0</v>
      </c>
      <c r="D2" s="5" t="s">
        <v>18</v>
      </c>
      <c r="E2" s="5">
        <v>14</v>
      </c>
      <c r="F2" s="5">
        <v>14</v>
      </c>
    </row>
    <row r="3" spans="1:6" x14ac:dyDescent="0.2">
      <c r="A3" s="7">
        <v>1</v>
      </c>
      <c r="B3" s="7">
        <v>2</v>
      </c>
      <c r="C3" s="7">
        <v>0</v>
      </c>
      <c r="D3" s="7" t="s">
        <v>19</v>
      </c>
      <c r="E3" s="7">
        <v>16</v>
      </c>
      <c r="F3" s="7">
        <v>20</v>
      </c>
    </row>
    <row r="4" spans="1:6" x14ac:dyDescent="0.2">
      <c r="A4" s="7">
        <v>1</v>
      </c>
      <c r="B4" s="7">
        <v>2</v>
      </c>
      <c r="C4" s="7">
        <v>1</v>
      </c>
      <c r="D4" s="7" t="s">
        <v>19</v>
      </c>
      <c r="E4" s="7">
        <v>4</v>
      </c>
      <c r="F4" s="7">
        <v>20</v>
      </c>
    </row>
    <row r="5" spans="1:6" x14ac:dyDescent="0.2">
      <c r="A5" s="7">
        <v>1</v>
      </c>
      <c r="B5" s="7">
        <v>2</v>
      </c>
      <c r="C5" s="7">
        <v>2</v>
      </c>
      <c r="D5" s="7" t="s">
        <v>18</v>
      </c>
      <c r="E5" s="7">
        <v>12</v>
      </c>
      <c r="F5" s="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99F6-9CB5-6C47-879E-51CC145B96F8}">
  <dimension ref="A1:G11"/>
  <sheetViews>
    <sheetView zoomScale="169" workbookViewId="0">
      <selection activeCell="F7" sqref="F7"/>
    </sheetView>
  </sheetViews>
  <sheetFormatPr baseColWidth="10" defaultRowHeight="16" x14ac:dyDescent="0.2"/>
  <cols>
    <col min="6" max="6" width="10.83203125" style="3"/>
  </cols>
  <sheetData>
    <row r="1" spans="1:7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16</v>
      </c>
      <c r="F1" s="2" t="s">
        <v>24</v>
      </c>
      <c r="G1" s="1" t="s">
        <v>27</v>
      </c>
    </row>
    <row r="2" spans="1:7" x14ac:dyDescent="0.2">
      <c r="A2" s="5">
        <v>1</v>
      </c>
      <c r="B2" s="5">
        <v>1</v>
      </c>
      <c r="C2" s="5">
        <v>0</v>
      </c>
      <c r="D2" s="5">
        <v>0</v>
      </c>
      <c r="E2" s="5" t="s">
        <v>18</v>
      </c>
      <c r="F2" s="4">
        <v>7.6</v>
      </c>
      <c r="G2" s="4">
        <f>SUM(F2:F4)</f>
        <v>14.200000000000001</v>
      </c>
    </row>
    <row r="3" spans="1:7" x14ac:dyDescent="0.2">
      <c r="A3" s="5">
        <v>1</v>
      </c>
      <c r="B3" s="5">
        <v>1</v>
      </c>
      <c r="C3" s="5">
        <v>0</v>
      </c>
      <c r="D3" s="5">
        <v>1</v>
      </c>
      <c r="E3" s="5" t="s">
        <v>18</v>
      </c>
      <c r="F3" s="4">
        <v>5.2</v>
      </c>
      <c r="G3" s="4">
        <f>SUM(F2:F4)</f>
        <v>14.200000000000001</v>
      </c>
    </row>
    <row r="4" spans="1:7" x14ac:dyDescent="0.2">
      <c r="A4" s="5">
        <v>1</v>
      </c>
      <c r="B4" s="5">
        <v>1</v>
      </c>
      <c r="C4" s="5">
        <v>0</v>
      </c>
      <c r="D4" s="5">
        <v>2</v>
      </c>
      <c r="E4" s="5" t="s">
        <v>18</v>
      </c>
      <c r="F4" s="4">
        <v>1.4</v>
      </c>
      <c r="G4" s="4">
        <f>SUM(F2:F4)</f>
        <v>14.200000000000001</v>
      </c>
    </row>
    <row r="5" spans="1:7" x14ac:dyDescent="0.2">
      <c r="A5" s="7">
        <v>1</v>
      </c>
      <c r="B5" s="7">
        <v>2</v>
      </c>
      <c r="C5" s="7">
        <v>0</v>
      </c>
      <c r="D5" s="7">
        <v>0</v>
      </c>
      <c r="E5" s="7" t="s">
        <v>19</v>
      </c>
      <c r="F5" s="8">
        <v>6</v>
      </c>
      <c r="G5" s="8">
        <f>SUM(F5:F7)</f>
        <v>16.399999999999999</v>
      </c>
    </row>
    <row r="6" spans="1:7" x14ac:dyDescent="0.2">
      <c r="A6" s="7">
        <v>1</v>
      </c>
      <c r="B6" s="7">
        <v>2</v>
      </c>
      <c r="C6" s="7">
        <v>0</v>
      </c>
      <c r="D6" s="7">
        <v>1</v>
      </c>
      <c r="E6" s="7" t="s">
        <v>19</v>
      </c>
      <c r="F6" s="8">
        <v>8.1</v>
      </c>
      <c r="G6" s="8">
        <f>SUM(F5:F7)</f>
        <v>16.399999999999999</v>
      </c>
    </row>
    <row r="7" spans="1:7" x14ac:dyDescent="0.2">
      <c r="A7" s="7">
        <v>1</v>
      </c>
      <c r="B7" s="7">
        <v>2</v>
      </c>
      <c r="C7" s="7">
        <v>0</v>
      </c>
      <c r="D7" s="7">
        <v>2</v>
      </c>
      <c r="E7" s="7" t="s">
        <v>19</v>
      </c>
      <c r="F7" s="8">
        <v>2.2999999999999998</v>
      </c>
      <c r="G7" s="8">
        <f>SUM(F5:F7)</f>
        <v>16.399999999999999</v>
      </c>
    </row>
    <row r="8" spans="1:7" x14ac:dyDescent="0.2">
      <c r="A8" s="7">
        <v>1</v>
      </c>
      <c r="B8" s="7">
        <v>2</v>
      </c>
      <c r="C8" s="7">
        <v>1</v>
      </c>
      <c r="D8" s="7">
        <v>5</v>
      </c>
      <c r="E8" s="7" t="s">
        <v>19</v>
      </c>
      <c r="F8" s="8">
        <v>3.6</v>
      </c>
      <c r="G8" s="8">
        <f>F8</f>
        <v>3.6</v>
      </c>
    </row>
    <row r="9" spans="1:7" x14ac:dyDescent="0.2">
      <c r="A9" s="7">
        <v>1</v>
      </c>
      <c r="B9" s="7">
        <v>2</v>
      </c>
      <c r="C9" s="7">
        <v>2</v>
      </c>
      <c r="D9" s="7">
        <v>6</v>
      </c>
      <c r="E9" s="7" t="s">
        <v>18</v>
      </c>
      <c r="F9" s="8">
        <v>5.2</v>
      </c>
      <c r="G9" s="8">
        <f>SUM(F9:F11)</f>
        <v>13.1</v>
      </c>
    </row>
    <row r="10" spans="1:7" x14ac:dyDescent="0.2">
      <c r="A10" s="7">
        <v>1</v>
      </c>
      <c r="B10" s="7">
        <v>2</v>
      </c>
      <c r="C10" s="7">
        <v>2</v>
      </c>
      <c r="D10" s="7">
        <v>7</v>
      </c>
      <c r="E10" s="7" t="s">
        <v>18</v>
      </c>
      <c r="F10" s="8">
        <v>6.7</v>
      </c>
      <c r="G10" s="8">
        <v>13.1</v>
      </c>
    </row>
    <row r="11" spans="1:7" x14ac:dyDescent="0.2">
      <c r="A11" s="7">
        <v>1</v>
      </c>
      <c r="B11" s="7">
        <v>2</v>
      </c>
      <c r="C11" s="7">
        <v>2</v>
      </c>
      <c r="D11" s="7">
        <v>8</v>
      </c>
      <c r="E11" s="7" t="s">
        <v>18</v>
      </c>
      <c r="F11" s="8">
        <v>1.2</v>
      </c>
      <c r="G11" s="8">
        <v>13.1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2617-BBE8-184A-988A-D982A9148CCC}">
  <dimension ref="A1:L11"/>
  <sheetViews>
    <sheetView zoomScale="108" workbookViewId="0">
      <selection activeCell="A5" sqref="A5:XFD5"/>
    </sheetView>
  </sheetViews>
  <sheetFormatPr baseColWidth="10" defaultRowHeight="16" x14ac:dyDescent="0.2"/>
  <cols>
    <col min="2" max="2" width="10.83203125" customWidth="1"/>
    <col min="4" max="5" width="12.1640625" customWidth="1"/>
    <col min="7" max="7" width="30.5" customWidth="1"/>
    <col min="8" max="10" width="29.1640625" customWidth="1"/>
    <col min="11" max="11" width="28.6640625" customWidth="1"/>
    <col min="12" max="12" width="27.6640625" customWidth="1"/>
  </cols>
  <sheetData>
    <row r="1" spans="1:12" x14ac:dyDescent="0.2">
      <c r="A1" s="1" t="s">
        <v>20</v>
      </c>
      <c r="B1" s="1" t="s">
        <v>14</v>
      </c>
      <c r="C1" s="1" t="s">
        <v>15</v>
      </c>
      <c r="D1" s="1" t="s">
        <v>26</v>
      </c>
      <c r="E1" s="1" t="s">
        <v>28</v>
      </c>
      <c r="F1" s="1" t="s">
        <v>16</v>
      </c>
      <c r="G1" s="2" t="s">
        <v>32</v>
      </c>
      <c r="H1" s="1" t="s">
        <v>27</v>
      </c>
      <c r="I1" s="1" t="s">
        <v>31</v>
      </c>
      <c r="J1" s="1" t="s">
        <v>33</v>
      </c>
      <c r="K1" s="1" t="s">
        <v>29</v>
      </c>
      <c r="L1" s="1" t="s">
        <v>30</v>
      </c>
    </row>
    <row r="2" spans="1:12" x14ac:dyDescent="0.2">
      <c r="A2" s="5">
        <v>1</v>
      </c>
      <c r="B2" s="5">
        <v>1</v>
      </c>
      <c r="C2" s="5">
        <v>0</v>
      </c>
      <c r="D2" s="5">
        <v>0</v>
      </c>
      <c r="E2" s="5">
        <v>0</v>
      </c>
      <c r="F2" s="5" t="s">
        <v>18</v>
      </c>
      <c r="G2" s="4">
        <v>7.6</v>
      </c>
      <c r="H2" s="4">
        <f>SUM(G2:G4)</f>
        <v>14.200000000000001</v>
      </c>
      <c r="I2" s="4">
        <v>168</v>
      </c>
      <c r="J2" s="4">
        <v>1.6</v>
      </c>
      <c r="K2" s="6">
        <v>44468.586192129631</v>
      </c>
      <c r="L2" s="6">
        <v>44468.590844907405</v>
      </c>
    </row>
    <row r="3" spans="1:12" x14ac:dyDescent="0.2">
      <c r="A3" s="5">
        <v>1</v>
      </c>
      <c r="B3" s="5">
        <v>1</v>
      </c>
      <c r="C3" s="5">
        <v>0</v>
      </c>
      <c r="D3" s="5">
        <v>1</v>
      </c>
      <c r="E3" s="5">
        <v>0</v>
      </c>
      <c r="F3" s="5" t="s">
        <v>18</v>
      </c>
      <c r="G3" s="4">
        <v>5.2</v>
      </c>
      <c r="H3" s="4">
        <f>SUM(G2:G4)</f>
        <v>14.200000000000001</v>
      </c>
      <c r="I3" s="4">
        <v>96</v>
      </c>
      <c r="J3" s="4">
        <v>2</v>
      </c>
      <c r="K3" s="6">
        <v>44468.590937499997</v>
      </c>
      <c r="L3" s="6">
        <v>44468.593819444446</v>
      </c>
    </row>
    <row r="4" spans="1:12" x14ac:dyDescent="0.2">
      <c r="A4" s="5">
        <v>1</v>
      </c>
      <c r="B4" s="5">
        <v>1</v>
      </c>
      <c r="C4" s="5">
        <v>0</v>
      </c>
      <c r="D4" s="5">
        <v>2</v>
      </c>
      <c r="E4" s="5">
        <v>0</v>
      </c>
      <c r="F4" s="5" t="s">
        <v>18</v>
      </c>
      <c r="G4" s="4">
        <v>1.4</v>
      </c>
      <c r="H4" s="4">
        <f>SUM(G2:G4)</f>
        <v>14.200000000000001</v>
      </c>
      <c r="I4" s="4">
        <v>200</v>
      </c>
      <c r="J4" s="4">
        <v>0.26666666666666666</v>
      </c>
      <c r="K4" s="6">
        <v>44468.594537037039</v>
      </c>
      <c r="L4" s="6">
        <v>44468.595335648148</v>
      </c>
    </row>
    <row r="5" spans="1:12" x14ac:dyDescent="0.2">
      <c r="A5" s="7">
        <v>1</v>
      </c>
      <c r="B5" s="7">
        <v>2</v>
      </c>
      <c r="C5" s="7">
        <v>0</v>
      </c>
      <c r="D5" s="7">
        <v>0</v>
      </c>
      <c r="E5" s="7">
        <v>0</v>
      </c>
      <c r="F5" s="7" t="s">
        <v>19</v>
      </c>
      <c r="G5" s="8">
        <v>6</v>
      </c>
      <c r="H5" s="8">
        <f>SUM(G5:G7)</f>
        <v>16.399999999999999</v>
      </c>
      <c r="I5" s="8">
        <v>96</v>
      </c>
      <c r="J5" s="8">
        <v>2.1</v>
      </c>
      <c r="K5" s="43">
        <v>44468.597384259258</v>
      </c>
      <c r="L5" s="43">
        <v>44468.601064814815</v>
      </c>
    </row>
    <row r="6" spans="1:12" x14ac:dyDescent="0.2">
      <c r="A6" s="7">
        <v>1</v>
      </c>
      <c r="B6" s="7">
        <v>2</v>
      </c>
      <c r="C6" s="7">
        <v>0</v>
      </c>
      <c r="D6" s="7">
        <v>1</v>
      </c>
      <c r="E6" s="7">
        <v>0</v>
      </c>
      <c r="F6" s="7" t="s">
        <v>19</v>
      </c>
      <c r="G6" s="8">
        <v>8.1</v>
      </c>
      <c r="H6" s="8">
        <f>SUM(G5:G7)</f>
        <v>16.399999999999999</v>
      </c>
      <c r="I6" s="8">
        <v>168</v>
      </c>
      <c r="J6" s="8">
        <v>1.9</v>
      </c>
      <c r="K6" s="44">
        <v>44468.601076388892</v>
      </c>
      <c r="L6" s="44">
        <v>44468.605555555558</v>
      </c>
    </row>
    <row r="7" spans="1:12" x14ac:dyDescent="0.2">
      <c r="A7" s="7">
        <v>1</v>
      </c>
      <c r="B7" s="7">
        <v>2</v>
      </c>
      <c r="C7" s="7">
        <v>0</v>
      </c>
      <c r="D7" s="7">
        <v>2</v>
      </c>
      <c r="E7" s="7">
        <v>0</v>
      </c>
      <c r="F7" s="7" t="s">
        <v>19</v>
      </c>
      <c r="G7" s="8">
        <v>2.2999999999999998</v>
      </c>
      <c r="H7" s="8">
        <f>SUM(G5:G7)</f>
        <v>16.399999999999999</v>
      </c>
      <c r="I7" s="8">
        <v>200</v>
      </c>
      <c r="J7" s="8">
        <v>0.45</v>
      </c>
      <c r="K7" s="44">
        <v>44468.606712962966</v>
      </c>
      <c r="L7" s="44">
        <v>44468.608043981483</v>
      </c>
    </row>
    <row r="8" spans="1:12" x14ac:dyDescent="0.2">
      <c r="A8" s="7">
        <v>1</v>
      </c>
      <c r="B8" s="7">
        <v>2</v>
      </c>
      <c r="C8" s="7">
        <v>1</v>
      </c>
      <c r="D8" s="7">
        <v>5</v>
      </c>
      <c r="E8" s="7">
        <v>0</v>
      </c>
      <c r="F8" s="7" t="s">
        <v>19</v>
      </c>
      <c r="G8" s="8">
        <v>3.6</v>
      </c>
      <c r="H8" s="8">
        <f>G8</f>
        <v>3.6</v>
      </c>
      <c r="I8" s="8">
        <v>200</v>
      </c>
      <c r="J8" s="8">
        <v>0.6</v>
      </c>
      <c r="K8" s="44">
        <v>44468.608310185184</v>
      </c>
      <c r="L8" s="44">
        <v>44468.610219907408</v>
      </c>
    </row>
    <row r="9" spans="1:12" x14ac:dyDescent="0.2">
      <c r="A9" s="7">
        <v>1</v>
      </c>
      <c r="B9" s="7">
        <v>2</v>
      </c>
      <c r="C9" s="7">
        <v>2</v>
      </c>
      <c r="D9" s="7">
        <v>6</v>
      </c>
      <c r="E9" s="7">
        <v>0</v>
      </c>
      <c r="F9" s="7" t="s">
        <v>18</v>
      </c>
      <c r="G9" s="8">
        <v>5.2</v>
      </c>
      <c r="H9" s="8">
        <f>SUM(G9:G11)</f>
        <v>13.1</v>
      </c>
      <c r="I9" s="8">
        <v>96</v>
      </c>
      <c r="J9" s="8">
        <v>2.2000000000000002</v>
      </c>
      <c r="K9" s="44">
        <v>44468.610798611109</v>
      </c>
      <c r="L9" s="44">
        <v>44468.613888888889</v>
      </c>
    </row>
    <row r="10" spans="1:12" x14ac:dyDescent="0.2">
      <c r="A10" s="7">
        <v>1</v>
      </c>
      <c r="B10" s="7">
        <v>2</v>
      </c>
      <c r="C10" s="7">
        <v>2</v>
      </c>
      <c r="D10" s="7">
        <v>7</v>
      </c>
      <c r="E10" s="7">
        <v>0</v>
      </c>
      <c r="F10" s="7" t="s">
        <v>18</v>
      </c>
      <c r="G10" s="8">
        <v>6.7</v>
      </c>
      <c r="H10" s="8">
        <v>13.1</v>
      </c>
      <c r="I10" s="8">
        <v>168</v>
      </c>
      <c r="J10" s="8">
        <v>1.6</v>
      </c>
      <c r="K10" s="44">
        <v>44468.613900462966</v>
      </c>
      <c r="L10" s="44">
        <v>44468.617997685185</v>
      </c>
    </row>
    <row r="11" spans="1:12" x14ac:dyDescent="0.2">
      <c r="A11" s="7">
        <v>1</v>
      </c>
      <c r="B11" s="7">
        <v>2</v>
      </c>
      <c r="C11" s="7">
        <v>2</v>
      </c>
      <c r="D11" s="7">
        <v>8</v>
      </c>
      <c r="E11" s="7">
        <v>0</v>
      </c>
      <c r="F11" s="7" t="s">
        <v>18</v>
      </c>
      <c r="G11" s="8">
        <v>1.2</v>
      </c>
      <c r="H11" s="8">
        <v>13.1</v>
      </c>
      <c r="I11" s="8">
        <v>200</v>
      </c>
      <c r="J11" s="8">
        <v>0.23333333333333334</v>
      </c>
      <c r="K11" s="44">
        <v>44468.618576388886</v>
      </c>
      <c r="L11" s="44">
        <v>44468.61928240741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 level</vt:lpstr>
      <vt:lpstr>Job level</vt:lpstr>
      <vt:lpstr>Stage level</vt:lpstr>
      <vt:lpstr>Task level (too detailed)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2021-10-08T10:04:59Z</dcterms:created>
  <dcterms:modified xsi:type="dcterms:W3CDTF">2021-10-15T07:47:25Z</dcterms:modified>
</cp:coreProperties>
</file>