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9BA85FBF-29F5-4009-BF68-C195EDF6AAC1}"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12" i="1" l="1"/>
  <c r="H12" i="1"/>
  <c r="F11" i="1"/>
  <c r="J11" i="1"/>
  <c r="H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<sst xmlns="http://schemas.openxmlformats.org/spreadsheetml/2006/main" count="774" uniqueCount="510">
  <si>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</si>
  <si>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</si>
  <si>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</si>
  <si>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</si>
  <si>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</si>
  <si>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</si>
  <si>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</si>
  <si>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</si>
  <si>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</si>
  <si>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</si>
  <si>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</si>
  <si>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</si>
  <si>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</si>
  <si>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</si>
  <si>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</si>
  <si>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</si>
  <si>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</si>
  <si>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</si>
  <si>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</si>
  <si>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</si>
  <si>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</si>
  <si>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</si>
  <si>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</si>
  <si>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</si>
  <si>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</si>
  <si>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</si>
  <si>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</si>
  <si>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</si>
  <si>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</si>
  <si>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</si>
  <si>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</si>
  <si>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</si>
  <si>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</si>
  <si>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</si>
  <si>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</si>
  <si>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</si>
  <si>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</si>
  <si>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</si>
  <si>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</si>
  <si>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</si>
  <si>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</si>
  <si>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</si>
  <si>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</si>
  <si>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</si>
  <si>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</si>
  <si>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</si>
  <si>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</si>
  <si>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</si>
  <si>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</si>
  <si>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</si>
  <si>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</si>
  <si>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</si>
  <si>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</si>
  <si>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</si>
  <si>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</si>
  <si>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</si>
  <si>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</si>
  <si>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</si>
  <si>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</si>
  <si>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</si>
  <si>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</si>
  <si>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</si>
  <si>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</si>
  <si>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</si>
  <si>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</si>
  <si>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</si>
  <si>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</si>
  <si>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</si>
  <si>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</si>
  <si>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</si>
  <si>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</si>
  <si>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</si>
  <si>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</si>
  <si>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</si>
  <si>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</si>
  <si>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</si>
  <si>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</si>
  <si>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</si>
  <si>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</si>
  <si>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</si>
  <si>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</si>
  <si>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</si>
  <si>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</si>
  <si>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</si>
  <si>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</si>
  <si>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</si>
  <si>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</si>
  <si>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</si>
  <si>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</si>
  <si>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</si>
  <si>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</si>
  <si>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</si>
  <si>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</si>
  <si>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</si>
  <si>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</si>
  <si>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</si>
  <si>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</si>
  <si>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</si>
  <si>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</si>
  <si>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</si>
  <si>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</si>
  <si>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</si>
  <si>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</si>
  <si>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</si>
  <si>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</si>
  <si>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</si>
  <si>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</si>
  <si>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</si>
  <si>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</si>
  <si>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</si>
  <si>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</si>
  <si>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</si>
  <si>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</si>
  <si>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</si>
  <si>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</si>
  <si>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</si>
  <si>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</si>
  <si>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</si>
  <si>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</si>
  <si>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</si>
  <si>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</si>
  <si>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</si>
  <si>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</si>
  <si>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</si>
  <si>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</si>
  <si>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</si>
  <si>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</si>
  <si>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</si>
  <si>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</si>
  <si>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</si>
  <si>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</si>
  <si>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</si>
  <si>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</si>
  <si>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</si>
  <si>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</si>
  <si>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</si>
  <si>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</si>
  <si>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</si>
  <si>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</si>
  <si>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</si>
  <si>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</si>
  <si>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</si>
  <si>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</si>
  <si>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</si>
  <si>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</si>
  <si>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</si>
  <si>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</si>
  <si>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</si>
  <si>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</si>
  <si>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</si>
  <si>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</si>
  <si>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</si>
  <si>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</si>
  <si>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</si>
  <si>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</si>
  <si>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</si>
  <si>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</si>
  <si>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</si>
  <si>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</si>
  <si>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</si>
  <si>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</si>
  <si>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</si>
  <si>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</si>
  <si>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</si>
  <si>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</si>
  <si>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</si>
  <si>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</si>
  <si>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</si>
  <si>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</si>
  <si>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</si>
  <si>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</si>
  <si>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</si>
  <si>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</si>
  <si>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</si>
  <si>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</si>
  <si>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</si>
  <si>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</si>
  <si>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</si>
  <si>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</si>
  <si>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</si>
  <si>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</si>
  <si>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</si>
  <si>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</si>
  <si>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</si>
  <si>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</si>
  <si>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</si>
  <si>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</si>
  <si>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</si>
  <si>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</si>
  <si>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</si>
  <si>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</si>
  <si>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</si>
  <si>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</si>
  <si>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</si>
  <si>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</si>
  <si>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</si>
  <si>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</si>
  <si>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</si>
  <si>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</si>
  <si>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</si>
  <si>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</si>
  <si>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</si>
  <si>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</si>
  <si>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</si>
  <si>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</si>
  <si>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</si>
  <si>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</si>
  <si>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</si>
  <si>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</si>
  <si>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</si>
  <si>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</si>
  <si>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</si>
  <si>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</si>
  <si>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</si>
  <si>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</si>
  <si>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</si>
  <si>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</si>
  <si>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</si>
  <si>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</si>
  <si>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</si>
  <si>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</si>
  <si>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</si>
  <si>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</si>
  <si>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</si>
  <si>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</si>
  <si>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</si>
  <si>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</si>
  <si>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</si>
  <si>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</si>
  <si>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</si>
  <si>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</si>
  <si>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</si>
  <si>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</si>
  <si>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</si>
  <si>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</si>
  <si>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</si>
  <si>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</si>
  <si>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</si>
  <si>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</si>
  <si>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</si>
  <si>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</si>
  <si>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</si>
  <si>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</si>
  <si>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</si>
  <si>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</si>
  <si>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</si>
  <si>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</si>
  <si>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</si>
  <si>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</si>
  <si>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</si>
  <si>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</si>
  <si>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</si>
  <si>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</si>
  <si>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</si>
  <si>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</si>
  <si>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</si>
  <si>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</si>
  <si>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</si>
  <si>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</si>
  <si>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</si>
  <si>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</si>
  <si>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</si>
  <si>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</si>
  <si>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</si>
  <si>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</si>
  <si>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</si>
  <si>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</si>
  <si>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</si>
  <si>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</si>
  <si>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</si>
  <si>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</si>
  <si>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</si>
  <si>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</si>
  <si>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</si>
  <si>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</si>
  <si>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</si>
  <si>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</si>
  <si>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</si>
  <si>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</si>
  <si>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</si>
  <si>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</si>
  <si>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</si>
  <si>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</si>
  <si>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</si>
  <si>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</si>
  <si>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</si>
  <si>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</si>
  <si>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</si>
  <si>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</si>
  <si>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</si>
  <si>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</si>
  <si>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</si>
  <si>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</si>
  <si>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</si>
  <si>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</si>
  <si>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</si>
  <si>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</si>
  <si>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</si>
  <si>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</si>
  <si>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</si>
  <si>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</si>
  <si>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</si>
  <si>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</si>
  <si>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</si>
  <si>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</si>
  <si>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</si>
  <si>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</si>
  <si>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</si>
  <si>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</si>
  <si>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</si>
  <si>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</si>
  <si>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</si>
  <si>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</si>
  <si>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</si>
  <si>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</si>
  <si>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</si>
  <si>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</si>
  <si>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</si>
  <si>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</si>
  <si>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</si>
  <si>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</si>
  <si>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</si>
  <si>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</si>
  <si>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</si>
  <si>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</si>
  <si>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</si>
  <si>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</si>
  <si>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</si>
  <si>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</si>
  <si>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</si>
  <si>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</si>
  <si>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</si>
  <si>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</si>
  <si>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</si>
  <si>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</si>
  <si>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</si>
  <si>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</si>
  <si>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</si>
  <si>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</si>
  <si>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</si>
  <si>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</si>
  <si>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</si>
  <si>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</si>
  <si>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</si>
  <si>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</si>
  <si>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</si>
  <si>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</si>
  <si>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</si>
  <si>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</si>
  <si>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</si>
  <si>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</si>
  <si>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</si>
  <si>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</si>
  <si>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</si>
  <si>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</si>
  <si>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</si>
  <si>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</si>
  <si>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</si>
  <si>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</si>
  <si>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</si>
  <si>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</si>
  <si>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</si>
  <si>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</si>
  <si>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</si>
  <si>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</si>
  <si>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</si>
  <si>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</si>
  <si>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</si>
  <si>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</si>
  <si>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</si>
  <si>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</si>
  <si>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</si>
  <si>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</si>
  <si>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</si>
  <si>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</si>
  <si>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</si>
  <si>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</si>
  <si>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</si>
  <si>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</si>
  <si>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</si>
  <si>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</si>
  <si>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</si>
  <si>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</si>
  <si>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</si>
  <si>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</si>
  <si>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</si>
  <si>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</si>
  <si>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</si>
  <si>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</si>
  <si>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</si>
  <si>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</si>
  <si>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</si>
  <si>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</si>
  <si>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</si>
  <si>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</si>
  <si>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</si>
  <si>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</si>
  <si>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</si>
  <si>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</si>
  <si>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</si>
  <si>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</si>
  <si>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</si>
  <si>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</si>
  <si>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</si>
  <si>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</si>
  <si>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</si>
  <si>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</si>
  <si>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</si>
  <si>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</si>
  <si>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</si>
  <si>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</si>
  <si>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</si>
  <si>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</si>
  <si>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</si>
  <si>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</si>
  <si>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</si>
  <si>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</si>
  <si>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</si>
  <si>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</si>
  <si>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</si>
  <si>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</si>
  <si>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</si>
  <si>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</si>
  <si>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</si>
  <si>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</si>
  <si>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</si>
  <si>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</si>
  <si>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</si>
  <si>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</si>
  <si>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</si>
  <si>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</si>
  <si>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</si>
  <si>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</si>
  <si>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</si>
  <si>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</si>
  <si>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</si>
  <si>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</si>
  <si>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</si>
  <si>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</si>
  <si>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</si>
  <si>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</si>
  <si>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</si>
  <si>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</si>
  <si>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</si>
  <si>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</si>
  <si>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</si>
  <si>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</si>
  <si>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</si>
  <si>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</si>
  <si>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</si>
  <si>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</si>
  <si>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</si>
  <si>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</si>
  <si>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</si>
  <si>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</si>
  <si>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</si>
  <si>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</si>
  <si>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</si>
  <si>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</si>
  <si>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</si>
  <si>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</si>
  <si>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</si>
  <si>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</si>
  <si>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</si>
  <si>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</si>
  <si>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</si>
  <si>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</si>
  <si>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</si>
  <si>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</si>
  <si>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</si>
  <si>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</si>
  <si>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</si>
  <si>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</si>
  <si>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</si>
  <si>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</si>
  <si>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</si>
  <si>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</si>
  <si>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</si>
  <si>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</si>
  <si>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</si>
  <si>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</si>
  <si>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</si>
  <si>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</si>
  <si>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</si>
  <si>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</si>
  <si>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</si>
  <si>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</si>
  <si>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</si>
  <si>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</si>
  <si>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</si>
  <si>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</si>
  <si>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</si>
  <si>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</si>
  <si>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</si>
  <si>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</si>
  <si>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</si>
  <si>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</si>
  <si>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</si>
  <si>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</si>
  <si>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</si>
  <si>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</si>
  <si>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</si>
  <si>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</si>
  <si>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</si>
  <si>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</si>
  <si>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</si>
  <si>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</si>
  <si>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</si>
  <si>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</si>
  <si>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ZAPATILLAS DE USO CASUAL CON SUELA DE GOMA Y PARTE SUPERIOR TEXTIL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</si>
</sst>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B11" sqref="B1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1170</v>
      </c>
      <c r="G9" s="19"/>
      <c r="H9" s="18">
        <f>SUM(H11:H15010)</f>
        <v>786.69500000000005</v>
      </c>
      <c r="I9" s="19"/>
      <c r="J9" s="18">
        <f>SUM(J11:J15010)</f>
        <v>13025.699999999999</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2.5" x14ac:dyDescent="0.25">
      <c r="A11" s="3"/>
      <c r="B11" s="12">
        <v>1</v>
      </c>
      <c r="C11" s="7" t="s">
        <v>451</v>
      </c>
      <c r="D11" s="24" t="str">
        <f>IF(C11&lt;=0," ",LOOKUP(C11,nandina,List!$C$2:$C$368))</f>
        <v>- - Los demás</v>
      </c>
      <c r="E11" s="16" t="s">
        <v>509</v>
      </c>
      <c r="F11" s="8">
        <f>486+360</f>
        <v>846</v>
      </c>
      <c r="G11" s="9" t="s">
        <v>493</v>
      </c>
      <c r="H11" s="8">
        <f>786.695/1170*F11</f>
        <v>568.84100000000001</v>
      </c>
      <c r="I11" s="8">
        <v>11.95</v>
      </c>
      <c r="J11" s="8">
        <f>F11*I11</f>
        <v>10109.699999999999</v>
      </c>
      <c r="K11" s="15"/>
      <c r="L11" s="8"/>
      <c r="M11" s="8"/>
      <c r="N11" s="3"/>
      <c r="O11" s="3"/>
      <c r="P11" s="3"/>
    </row>
    <row r="12" spans="1:16" ht="22.5" x14ac:dyDescent="0.25">
      <c r="A12" s="3"/>
      <c r="B12" s="12">
        <v>2</v>
      </c>
      <c r="C12" s="7" t="s">
        <v>451</v>
      </c>
      <c r="D12" s="24" t="str">
        <f>IF(C12&lt;=0," ",LOOKUP(C12,nandina,List!$C$2:$C$368))</f>
        <v>- - Los demás</v>
      </c>
      <c r="E12" s="16" t="s">
        <v>509</v>
      </c>
      <c r="F12" s="8">
        <v>324</v>
      </c>
      <c r="G12" s="9" t="s">
        <v>493</v>
      </c>
      <c r="H12" s="8">
        <f>786.695/1170*F12</f>
        <v>217.85400000000001</v>
      </c>
      <c r="I12" s="8">
        <v>9</v>
      </c>
      <c r="J12" s="8">
        <f>F12*I12</f>
        <v>2916</v>
      </c>
      <c r="K12" s="15"/>
      <c r="L12" s="8"/>
      <c r="M12" s="8"/>
      <c r="N12" s="3"/>
      <c r="O12" s="3"/>
      <c r="P12" s="3"/>
    </row>
    <row r="13" spans="1:16" x14ac:dyDescent="0.25">
      <c r="A13" s="3"/>
      <c r="B13" s="12">
        <v>3</v>
      </c>
      <c r="C13" s="7"/>
      <c r="D13" s="24" t="str">
        <f>IF(C13&lt;=0," ",LOOKUP(C13,nandina,List!$C$2:$C$368))</f>
        <v xml:space="preserve"> </v>
      </c>
      <c r="E13" s="16"/>
      <c r="F13" s="8"/>
      <c r="G13" s="9"/>
      <c r="H13" s="8"/>
      <c r="I13" s="8"/>
      <c r="J13" s="8"/>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2019-09-11T02:29:01Z</dcterms:modified>
</cp:coreProperties>
</file>