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PAO JIMENEZ ALVAREZ\Documents\"/>
    </mc:Choice>
  </mc:AlternateContent>
  <xr:revisionPtr revIDLastSave="0" documentId="8_{0C73C272-CD63-4B18-8B70-90EBE927C771}" xr6:coauthVersionLast="44" xr6:coauthVersionMax="44" xr10:uidLastSave="{00000000-0000-0000-0000-000000000000}"/>
  <bookViews>
    <workbookView xWindow="-120" yWindow="-120" windowWidth="20730" windowHeight="11160" xr2:uid="{00000000-000D-0000-FFFF-FFFF0000000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2" i="1" l="1"/>
  <c r="H12" i="1" s="1"/>
  <c r="J12" i="1"/>
  <c r="J11" i="1"/>
  <c r="H11" i="1"/>
  <c r="F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<sst xmlns="http://schemas.openxmlformats.org/spreadsheetml/2006/main" count="774" uniqueCount="510">
  <si>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</si>
  <si>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</si>
  <si>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</si>
  <si>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</si>
  <si>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</si>
  <si>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</si>
  <si>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</si>
  <si>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</si>
  <si>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</si>
  <si>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</si>
  <si>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</si>
  <si>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</si>
  <si>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</si>
  <si>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</si>
  <si>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</si>
  <si>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</si>
  <si>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</si>
  <si>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</si>
  <si>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</si>
  <si>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</si>
  <si>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</si>
  <si>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</si>
  <si>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</si>
  <si>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</si>
  <si>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</si>
  <si>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</si>
  <si>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</si>
  <si>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</si>
  <si>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</si>
  <si>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</si>
  <si>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</si>
  <si>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</si>
  <si>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</si>
  <si>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</si>
  <si>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</si>
  <si>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</si>
  <si>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</si>
  <si>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</si>
  <si>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</si>
  <si>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</si>
  <si>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</si>
  <si>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</si>
  <si>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</si>
  <si>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</si>
  <si>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</si>
  <si>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</si>
  <si>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</si>
  <si>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</si>
  <si>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</si>
  <si>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</si>
  <si>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</si>
  <si>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</si>
  <si>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</si>
  <si>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</si>
  <si>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</si>
  <si>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</si>
  <si>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</si>
  <si>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</si>
  <si>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</si>
  <si>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</si>
  <si>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</si>
  <si>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</si>
  <si>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</si>
  <si>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</si>
  <si>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</si>
  <si>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</si>
  <si>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</si>
  <si>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</si>
  <si>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</si>
  <si>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</si>
  <si>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</si>
  <si>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</si>
  <si>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</si>
  <si>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</si>
  <si>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</si>
  <si>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</si>
  <si>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</si>
  <si>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</si>
  <si>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</si>
  <si>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</si>
  <si>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</si>
  <si>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</si>
  <si>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</si>
  <si>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</si>
  <si>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</si>
  <si>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</si>
  <si>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</si>
  <si>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</si>
  <si>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</si>
  <si>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</si>
  <si>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</si>
  <si>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</si>
  <si>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</si>
  <si>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</si>
  <si>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</si>
  <si>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</si>
  <si>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</si>
  <si>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</si>
  <si>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</si>
  <si>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</si>
  <si>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</si>
  <si>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</si>
  <si>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</si>
  <si>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</si>
  <si>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</si>
  <si>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</si>
  <si>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</si>
  <si>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</si>
  <si>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</si>
  <si>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</si>
  <si>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</si>
  <si>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</si>
  <si>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</si>
  <si>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</si>
  <si>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</si>
  <si>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</si>
  <si>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</si>
  <si>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</si>
  <si>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</si>
  <si>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</si>
  <si>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</si>
  <si>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</si>
  <si>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</si>
  <si>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</si>
  <si>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</si>
  <si>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</si>
  <si>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</si>
  <si>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</si>
  <si>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</si>
  <si>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</si>
  <si>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</si>
  <si>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</si>
  <si>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</si>
  <si>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</si>
  <si>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</si>
  <si>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</si>
  <si>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</si>
  <si>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</si>
  <si>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</si>
  <si>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</si>
  <si>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</si>
  <si>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</si>
  <si>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</si>
  <si>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</si>
  <si>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</si>
  <si>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</si>
  <si>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</si>
  <si>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</si>
  <si>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</si>
  <si>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</si>
  <si>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</si>
  <si>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</si>
  <si>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</si>
  <si>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</si>
  <si>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</si>
  <si>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</si>
  <si>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</si>
  <si>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</si>
  <si>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</si>
  <si>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</si>
  <si>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</si>
  <si>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</si>
  <si>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</si>
  <si>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</si>
  <si>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</si>
  <si>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</si>
  <si>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</si>
  <si>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</si>
  <si>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</si>
  <si>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</si>
  <si>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</si>
  <si>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</si>
  <si>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</si>
  <si>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</si>
  <si>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</si>
  <si>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</si>
  <si>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</si>
  <si>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</si>
  <si>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</si>
  <si>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</si>
  <si>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</si>
  <si>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</si>
  <si>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</si>
  <si>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</si>
  <si>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</si>
  <si>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</si>
  <si>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</si>
  <si>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</si>
  <si>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</si>
  <si>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</si>
  <si>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</si>
  <si>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</si>
  <si>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</si>
  <si>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</si>
  <si>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</si>
  <si>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</si>
  <si>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</si>
  <si>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</si>
  <si>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</si>
  <si>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</si>
  <si>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</si>
  <si>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</si>
  <si>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</si>
  <si>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</si>
  <si>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</si>
  <si>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</si>
  <si>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</si>
  <si>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</si>
  <si>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</si>
  <si>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</si>
  <si>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</si>
  <si>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</si>
  <si>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</si>
  <si>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</si>
  <si>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</si>
  <si>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</si>
  <si>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</si>
  <si>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</si>
  <si>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</si>
  <si>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</si>
  <si>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</si>
  <si>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</si>
  <si>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</si>
  <si>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</si>
  <si>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</si>
  <si>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</si>
  <si>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</si>
  <si>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</si>
  <si>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</si>
  <si>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</si>
  <si>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</si>
  <si>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</si>
  <si>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</si>
  <si>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</si>
  <si>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</si>
  <si>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</si>
  <si>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</si>
  <si>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</si>
  <si>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</si>
  <si>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</si>
  <si>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</si>
  <si>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</si>
  <si>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</si>
  <si>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</si>
  <si>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</si>
  <si>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</si>
  <si>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</si>
  <si>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</si>
  <si>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</si>
  <si>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</si>
  <si>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</si>
  <si>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</si>
  <si>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</si>
  <si>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</si>
  <si>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</si>
  <si>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</si>
  <si>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</si>
  <si>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</si>
  <si>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</si>
  <si>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</si>
  <si>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</si>
  <si>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</si>
  <si>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</si>
  <si>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</si>
  <si>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</si>
  <si>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</si>
  <si>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</si>
  <si>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</si>
  <si>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</si>
  <si>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</si>
  <si>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</si>
  <si>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</si>
  <si>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</si>
  <si>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</si>
  <si>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</si>
  <si>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</si>
  <si>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</si>
  <si>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</si>
  <si>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</si>
  <si>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</si>
  <si>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</si>
  <si>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</si>
  <si>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</si>
  <si>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</si>
  <si>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</si>
  <si>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</si>
  <si>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</si>
  <si>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</si>
  <si>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</si>
  <si>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</si>
  <si>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</si>
  <si>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</si>
  <si>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</si>
  <si>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</si>
  <si>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</si>
  <si>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</si>
  <si>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</si>
  <si>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</si>
  <si>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</si>
  <si>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</si>
  <si>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</si>
  <si>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</si>
  <si>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</si>
  <si>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</si>
  <si>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</si>
  <si>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</si>
  <si>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</si>
  <si>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</si>
  <si>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</si>
  <si>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</si>
  <si>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</si>
  <si>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</si>
  <si>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</si>
  <si>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</si>
  <si>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</si>
  <si>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</si>
  <si>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</si>
  <si>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</si>
  <si>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</si>
  <si>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</si>
  <si>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</si>
  <si>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</si>
  <si>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</si>
  <si>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</si>
  <si>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</si>
  <si>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</si>
  <si>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</si>
  <si>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</si>
  <si>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</si>
  <si>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</si>
  <si>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</si>
  <si>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</si>
  <si>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</si>
  <si>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</si>
  <si>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</si>
  <si>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</si>
  <si>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</si>
  <si>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</si>
  <si>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</si>
  <si>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</si>
  <si>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</si>
  <si>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</si>
  <si>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</si>
  <si>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</si>
  <si>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</si>
  <si>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</si>
  <si>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</si>
  <si>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</si>
  <si>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</si>
  <si>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</si>
  <si>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</si>
  <si>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</si>
  <si>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</si>
  <si>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</si>
  <si>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</si>
  <si>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</si>
  <si>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</si>
  <si>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</si>
  <si>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</si>
  <si>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</si>
  <si>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</si>
  <si>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</si>
  <si>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</si>
  <si>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</si>
  <si>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</si>
  <si>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</si>
  <si>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</si>
  <si>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</si>
  <si>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</si>
  <si>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</si>
  <si>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</si>
  <si>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</si>
  <si>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</si>
  <si>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</si>
  <si>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</si>
  <si>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</si>
  <si>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</si>
  <si>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</si>
  <si>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</si>
  <si>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</si>
  <si>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</si>
  <si>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</si>
  <si>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</si>
  <si>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</si>
  <si>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</si>
  <si>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</si>
  <si>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</si>
  <si>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</si>
  <si>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</si>
  <si>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</si>
  <si>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</si>
  <si>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</si>
  <si>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</si>
  <si>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</si>
  <si>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</si>
  <si>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</si>
  <si>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</si>
  <si>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</si>
  <si>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</si>
  <si>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</si>
  <si>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</si>
  <si>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</si>
  <si>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</si>
  <si>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</si>
  <si>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</si>
  <si>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</si>
  <si>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</si>
  <si>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</si>
  <si>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</si>
  <si>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</si>
  <si>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</si>
  <si>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</si>
  <si>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</si>
  <si>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</si>
  <si>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</si>
  <si>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</si>
  <si>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</si>
  <si>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</si>
  <si>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</si>
  <si>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</si>
  <si>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</si>
  <si>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</si>
  <si>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</si>
  <si>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</si>
  <si>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</si>
  <si>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</si>
  <si>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</si>
  <si>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</si>
  <si>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</si>
  <si>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</si>
  <si>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</si>
  <si>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</si>
  <si>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</si>
  <si>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</si>
  <si>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</si>
  <si>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</si>
  <si>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</si>
  <si>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</si>
  <si>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</si>
  <si>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</si>
  <si>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</si>
  <si>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</si>
  <si>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</si>
  <si>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</si>
  <si>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</si>
  <si>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</si>
  <si>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</si>
  <si>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</si>
  <si>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</si>
  <si>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</si>
  <si>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</si>
  <si>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</si>
  <si>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</si>
  <si>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</si>
  <si>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</si>
  <si>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</si>
  <si>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</si>
  <si>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</si>
  <si>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</si>
  <si>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</si>
  <si>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</si>
  <si>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</si>
  <si>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</si>
  <si>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</si>
  <si>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</si>
  <si>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</si>
  <si>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</si>
  <si>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</si>
  <si>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</si>
  <si>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</si>
  <si>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</si>
  <si>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</si>
  <si>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</si>
  <si>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</si>
  <si>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</si>
  <si>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</si>
  <si>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</si>
  <si>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</si>
  <si>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</si>
  <si>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</si>
  <si>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</si>
  <si>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</si>
  <si>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</si>
  <si>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</si>
  <si>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</si>
  <si>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</si>
  <si>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</si>
  <si>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</si>
  <si>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</si>
  <si>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</si>
  <si>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</si>
  <si>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</si>
  <si>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</si>
  <si>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</si>
  <si>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</si>
  <si>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</si>
  <si>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</si>
  <si>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</si>
  <si>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</si>
  <si>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</si>
  <si>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</si>
  <si>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</si>
  <si>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</si>
  <si>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</si>
  <si>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</si>
  <si>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</si>
  <si>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</si>
  <si>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</si>
  <si>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MANUFACTURA BOLIVIANA S.A.</t>
  </si>
  <si>
    <t>ZAPATILLAS DE USO CASUAL CON SUELA DE GOMA Y PARTE SUPERIOR TEXTIL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</si>
</sst>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P15015"/>
  <sheetViews>
    <sheetView tabSelected="1" zoomScaleNormal="100" workbookViewId="0">
      <pane ySplit="10" topLeftCell="A11" activePane="bottomLeft" state="frozenSplit"/>
      <selection pane="bottomLeft" activeCell="F11" sqref="F11"/>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1023149021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2957</v>
      </c>
      <c r="G9" s="19"/>
      <c r="H9" s="18">
        <f>SUM(H11:H15010)</f>
        <v>2069.9</v>
      </c>
      <c r="I9" s="19"/>
      <c r="J9" s="18">
        <f>SUM(J11:J15010)</f>
        <v>18239.7</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22.5" x14ac:dyDescent="0.25">
      <c r="A11" s="3"/>
      <c r="B11" s="12">
        <v>1</v>
      </c>
      <c r="C11" s="7" t="s">
        <v>451</v>
      </c>
      <c r="D11" s="24" t="str">
        <f>IF(C11&lt;=0," ",LOOKUP(C11,nandina,List!$C$2:$C$368))</f>
        <v>- - Los demás</v>
      </c>
      <c r="E11" s="16" t="s">
        <v>509</v>
      </c>
      <c r="F11" s="8">
        <f>752+480</f>
        <v>1232</v>
      </c>
      <c r="G11" s="9" t="s">
        <v>493</v>
      </c>
      <c r="H11" s="8">
        <f>0.7*F11</f>
        <v>862.4</v>
      </c>
      <c r="I11" s="8">
        <v>6.6</v>
      </c>
      <c r="J11" s="8">
        <f>F11*I11</f>
        <v>8131.2</v>
      </c>
      <c r="K11" s="15"/>
      <c r="L11" s="8"/>
      <c r="M11" s="8"/>
      <c r="N11" s="3"/>
      <c r="O11" s="3"/>
      <c r="P11" s="3"/>
    </row>
    <row r="12" spans="1:16" ht="22.5" x14ac:dyDescent="0.25">
      <c r="A12" s="3"/>
      <c r="B12" s="12">
        <v>2</v>
      </c>
      <c r="C12" s="7" t="s">
        <v>451</v>
      </c>
      <c r="D12" s="24" t="str">
        <f>IF(C12&lt;=0," ",LOOKUP(C12,nandina,List!$C$2:$C$368))</f>
        <v>- - Los demás</v>
      </c>
      <c r="E12" s="16" t="s">
        <v>509</v>
      </c>
      <c r="F12" s="8">
        <f>1031+694</f>
        <v>1725</v>
      </c>
      <c r="G12" s="9" t="s">
        <v>493</v>
      </c>
      <c r="H12" s="8">
        <f>0.7*F12</f>
        <v>1207.5</v>
      </c>
      <c r="I12" s="8">
        <v>5.86</v>
      </c>
      <c r="J12" s="8">
        <f>F12*I12</f>
        <v>10108.5</v>
      </c>
      <c r="K12" s="15"/>
      <c r="L12" s="8"/>
      <c r="M12" s="8"/>
      <c r="N12" s="3"/>
      <c r="O12" s="3"/>
      <c r="P12" s="3"/>
    </row>
    <row r="13" spans="1:16" x14ac:dyDescent="0.25">
      <c r="A13" s="3"/>
      <c r="B13" s="12">
        <v>3</v>
      </c>
      <c r="C13" s="7"/>
      <c r="D13" s="24" t="str">
        <f>IF(C13&lt;=0," ",LOOKUP(C13,nandina,List!$C$2:$C$368))</f>
        <v xml:space="preserve"> </v>
      </c>
      <c r="E13" s="16"/>
      <c r="F13" s="8"/>
      <c r="G13" s="9"/>
      <c r="H13" s="8"/>
      <c r="I13" s="8"/>
      <c r="J13" s="8"/>
      <c r="K13" s="15"/>
      <c r="L13" s="8"/>
      <c r="M13" s="8"/>
      <c r="N13" s="3"/>
      <c r="O13" s="3"/>
      <c r="P13" s="3"/>
    </row>
    <row r="14" spans="1:16" x14ac:dyDescent="0.25">
      <c r="A14" s="3"/>
      <c r="B14" s="12">
        <v>4</v>
      </c>
      <c r="C14" s="7"/>
      <c r="D14" s="24" t="str">
        <f>IF(C14&lt;=0," ",LOOKUP(C14,nandina,List!$C$2:$C$368))</f>
        <v xml:space="preserve"> </v>
      </c>
      <c r="E14" s="16"/>
      <c r="F14" s="8"/>
      <c r="G14" s="9"/>
      <c r="H14" s="8"/>
      <c r="I14" s="8"/>
      <c r="J14" s="8"/>
      <c r="K14" s="15"/>
      <c r="L14" s="8"/>
      <c r="M14" s="8"/>
      <c r="N14" s="3"/>
      <c r="O14" s="3"/>
      <c r="P14" s="3"/>
    </row>
    <row r="15" spans="1:16" x14ac:dyDescent="0.25">
      <c r="A15" s="3"/>
      <c r="B15" s="12">
        <v>5</v>
      </c>
      <c r="C15" s="7"/>
      <c r="D15" s="24" t="str">
        <f>IF(C15&lt;=0," ",LOOKUP(C15,nandina,List!$C$2:$C$368))</f>
        <v xml:space="preserve"> </v>
      </c>
      <c r="E15" s="16"/>
      <c r="F15" s="8"/>
      <c r="G15" s="9"/>
      <c r="H15" s="8"/>
      <c r="I15" s="8"/>
      <c r="J15" s="8"/>
      <c r="K15" s="15"/>
      <c r="L15" s="8"/>
      <c r="M15" s="8"/>
      <c r="N15" s="3"/>
      <c r="O15" s="3"/>
      <c r="P15" s="3"/>
    </row>
    <row r="16" spans="1:16" x14ac:dyDescent="0.25">
      <c r="A16" s="3"/>
      <c r="B16" s="12">
        <v>6</v>
      </c>
      <c r="C16" s="7"/>
      <c r="D16" s="24" t="str">
        <f>IF(C16&lt;=0," ",LOOKUP(C16,nandina,List!$C$2:$C$368))</f>
        <v xml:space="preserve"> </v>
      </c>
      <c r="E16" s="16"/>
      <c r="F16" s="8"/>
      <c r="G16" s="9"/>
      <c r="H16" s="8"/>
      <c r="I16" s="8"/>
      <c r="J16" s="8"/>
      <c r="K16" s="15"/>
      <c r="L16" s="8"/>
      <c r="M16" s="8"/>
      <c r="N16" s="3"/>
      <c r="O16" s="3"/>
      <c r="P16" s="3"/>
    </row>
    <row r="17" spans="1:16" x14ac:dyDescent="0.25">
      <c r="A17" s="3"/>
      <c r="B17" s="12">
        <v>7</v>
      </c>
      <c r="C17" s="7"/>
      <c r="D17" s="24" t="str">
        <f>IF(C17&lt;=0," ",LOOKUP(C17,nandina,List!$C$2:$C$368))</f>
        <v xml:space="preserve"> </v>
      </c>
      <c r="E17" s="16"/>
      <c r="F17" s="8"/>
      <c r="G17" s="9"/>
      <c r="H17" s="8"/>
      <c r="I17" s="8"/>
      <c r="J17" s="8"/>
      <c r="K17" s="15"/>
      <c r="L17" s="8"/>
      <c r="M17" s="8"/>
      <c r="N17" s="3"/>
      <c r="O17" s="3"/>
      <c r="P17" s="3"/>
    </row>
    <row r="18" spans="1:16" x14ac:dyDescent="0.25">
      <c r="A18" s="3"/>
      <c r="B18" s="12">
        <v>8</v>
      </c>
      <c r="C18" s="7"/>
      <c r="D18" s="24" t="str">
        <f>IF(C18&lt;=0," ",LOOKUP(C18,nandina,List!$C$2:$C$368))</f>
        <v xml:space="preserve"> </v>
      </c>
      <c r="E18" s="16"/>
      <c r="F18" s="8"/>
      <c r="G18" s="9"/>
      <c r="H18" s="8"/>
      <c r="I18" s="8"/>
      <c r="J18" s="8"/>
      <c r="K18" s="15"/>
      <c r="L18" s="8"/>
      <c r="M18" s="8"/>
      <c r="N18" s="3"/>
      <c r="O18" s="3"/>
      <c r="P18" s="3"/>
    </row>
    <row r="19" spans="1:16" x14ac:dyDescent="0.25">
      <c r="A19" s="3"/>
      <c r="B19" s="12">
        <v>9</v>
      </c>
      <c r="C19" s="7"/>
      <c r="D19" s="24" t="str">
        <f>IF(C19&lt;=0," ",LOOKUP(C19,nandina,List!$C$2:$C$368))</f>
        <v xml:space="preserve"> </v>
      </c>
      <c r="E19" s="16"/>
      <c r="F19" s="8"/>
      <c r="G19" s="9"/>
      <c r="H19" s="8"/>
      <c r="I19" s="8"/>
      <c r="J19" s="8"/>
      <c r="K19" s="15"/>
      <c r="L19" s="8"/>
      <c r="M19" s="8"/>
      <c r="N19" s="3"/>
      <c r="O19" s="3"/>
      <c r="P19" s="3"/>
    </row>
    <row r="20" spans="1:16" x14ac:dyDescent="0.25">
      <c r="A20" s="3"/>
      <c r="B20" s="12">
        <v>10</v>
      </c>
      <c r="C20" s="7"/>
      <c r="D20" s="24" t="str">
        <f>IF(C20&lt;=0," ",LOOKUP(C20,nandina,List!$C$2:$C$368))</f>
        <v xml:space="preserve"> </v>
      </c>
      <c r="E20" s="16"/>
      <c r="F20" s="8"/>
      <c r="G20" s="9"/>
      <c r="H20" s="8"/>
      <c r="I20" s="8"/>
      <c r="J20" s="8"/>
      <c r="K20" s="15"/>
      <c r="L20" s="8"/>
      <c r="M20" s="8"/>
      <c r="N20" s="3"/>
      <c r="O20" s="3"/>
      <c r="P20" s="3"/>
    </row>
    <row r="21" spans="1:16" x14ac:dyDescent="0.25">
      <c r="A21" s="3"/>
      <c r="B21" s="12">
        <v>11</v>
      </c>
      <c r="C21" s="7"/>
      <c r="D21" s="24" t="str">
        <f>IF(C21&lt;=0," ",LOOKUP(C21,nandina,List!$C$2:$C$368))</f>
        <v xml:space="preserve"> </v>
      </c>
      <c r="E21" s="16"/>
      <c r="F21" s="8"/>
      <c r="G21" s="9"/>
      <c r="H21" s="8"/>
      <c r="I21" s="8"/>
      <c r="J21" s="8"/>
      <c r="K21" s="15"/>
      <c r="L21" s="8"/>
      <c r="M21" s="8"/>
      <c r="N21" s="3"/>
      <c r="O21" s="3"/>
      <c r="P21" s="3"/>
    </row>
    <row r="22" spans="1:16" x14ac:dyDescent="0.25">
      <c r="A22" s="3"/>
      <c r="B22" s="12">
        <v>12</v>
      </c>
      <c r="C22" s="7"/>
      <c r="D22" s="24" t="str">
        <f>IF(C22&lt;=0," ",LOOKUP(C22,nandina,List!$C$2:$C$368))</f>
        <v xml:space="preserve"> </v>
      </c>
      <c r="E22" s="16"/>
      <c r="F22" s="8"/>
      <c r="G22" s="9"/>
      <c r="H22" s="8"/>
      <c r="I22" s="8"/>
      <c r="J22" s="8"/>
      <c r="K22" s="15"/>
      <c r="L22" s="8"/>
      <c r="M22" s="8"/>
      <c r="N22" s="3"/>
      <c r="O22" s="3"/>
      <c r="P22" s="3"/>
    </row>
    <row r="23" spans="1:16" x14ac:dyDescent="0.25">
      <c r="A23" s="3"/>
      <c r="B23" s="12">
        <v>13</v>
      </c>
      <c r="C23" s="7"/>
      <c r="D23" s="24" t="str">
        <f>IF(C23&lt;=0," ",LOOKUP(C23,nandina,List!$C$2:$C$368))</f>
        <v xml:space="preserve"> </v>
      </c>
      <c r="E23" s="16"/>
      <c r="F23" s="8"/>
      <c r="G23" s="9"/>
      <c r="H23" s="8"/>
      <c r="I23" s="8"/>
      <c r="J23" s="8"/>
      <c r="K23" s="15"/>
      <c r="L23" s="8"/>
      <c r="M23" s="8"/>
      <c r="N23" s="3"/>
      <c r="O23" s="3"/>
      <c r="P23" s="3"/>
    </row>
    <row r="24" spans="1:16" x14ac:dyDescent="0.25">
      <c r="A24" s="3"/>
      <c r="B24" s="12">
        <v>14</v>
      </c>
      <c r="C24" s="7"/>
      <c r="D24" s="24" t="str">
        <f>IF(C24&lt;=0," ",LOOKUP(C24,nandina,List!$C$2:$C$368))</f>
        <v xml:space="preserve"> </v>
      </c>
      <c r="E24" s="16"/>
      <c r="F24" s="8"/>
      <c r="G24" s="9"/>
      <c r="H24" s="8"/>
      <c r="I24" s="8"/>
      <c r="J24" s="8"/>
      <c r="K24" s="15"/>
      <c r="L24" s="8"/>
      <c r="M24" s="8"/>
      <c r="N24" s="3"/>
      <c r="O24" s="3"/>
      <c r="P24" s="3"/>
    </row>
    <row r="25" spans="1:16" x14ac:dyDescent="0.25">
      <c r="A25" s="3"/>
      <c r="B25" s="12">
        <v>15</v>
      </c>
      <c r="C25" s="7"/>
      <c r="D25" s="24" t="str">
        <f>IF(C25&lt;=0," ",LOOKUP(C25,nandina,List!$C$2:$C$368))</f>
        <v xml:space="preserve"> </v>
      </c>
      <c r="E25" s="16"/>
      <c r="F25" s="8"/>
      <c r="G25" s="9"/>
      <c r="H25" s="8"/>
      <c r="I25" s="8"/>
      <c r="J25" s="8"/>
      <c r="K25" s="15"/>
      <c r="L25" s="8"/>
      <c r="M25" s="8"/>
      <c r="N25" s="3"/>
      <c r="O25" s="3"/>
      <c r="P25" s="3"/>
    </row>
    <row r="26" spans="1:16" x14ac:dyDescent="0.25">
      <c r="A26" s="3"/>
      <c r="B26" s="12">
        <v>16</v>
      </c>
      <c r="C26" s="7"/>
      <c r="D26" s="24" t="str">
        <f>IF(C26&lt;=0," ",LOOKUP(C26,nandina,List!$C$2:$C$368))</f>
        <v xml:space="preserve"> </v>
      </c>
      <c r="E26" s="16"/>
      <c r="F26" s="8"/>
      <c r="G26" s="9"/>
      <c r="H26" s="8"/>
      <c r="I26" s="8"/>
      <c r="J26" s="8"/>
      <c r="K26" s="15"/>
      <c r="L26" s="8"/>
      <c r="M26" s="8"/>
      <c r="N26" s="3"/>
      <c r="O26" s="3"/>
      <c r="P26" s="3"/>
    </row>
    <row r="27" spans="1:16" x14ac:dyDescent="0.25">
      <c r="A27" s="3"/>
      <c r="B27" s="12">
        <v>17</v>
      </c>
      <c r="C27" s="7"/>
      <c r="D27" s="24" t="str">
        <f>IF(C27&lt;=0," ",LOOKUP(C27,nandina,List!$C$2:$C$368))</f>
        <v xml:space="preserve"> </v>
      </c>
      <c r="E27" s="16"/>
      <c r="F27" s="8"/>
      <c r="G27" s="9"/>
      <c r="H27" s="8"/>
      <c r="I27" s="8"/>
      <c r="J27" s="8"/>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x14ac:dyDescent="0.25">
      <c r="A34" s="3"/>
      <c r="B34" s="12">
        <v>24</v>
      </c>
      <c r="C34" s="7"/>
      <c r="D34" s="24" t="str">
        <f>IF(C34&lt;=0," ",LOOKUP(C34,nandina,List!$C$2:$C$368))</f>
        <v xml:space="preserve"> </v>
      </c>
      <c r="E34" s="16"/>
      <c r="F34" s="8"/>
      <c r="G34" s="9"/>
      <c r="H34" s="8"/>
      <c r="I34" s="8"/>
      <c r="J34" s="8"/>
      <c r="K34" s="15"/>
      <c r="L34" s="8"/>
      <c r="M34" s="8"/>
      <c r="N34" s="3"/>
      <c r="O34" s="3"/>
      <c r="P34" s="3"/>
    </row>
    <row r="35" spans="1:16" x14ac:dyDescent="0.25">
      <c r="A35" s="3"/>
      <c r="B35" s="12">
        <v>25</v>
      </c>
      <c r="C35" s="7"/>
      <c r="D35" s="24" t="str">
        <f>IF(C35&lt;=0," ",LOOKUP(C35,nandina,List!$C$2:$C$368))</f>
        <v xml:space="preserve"> </v>
      </c>
      <c r="E35" s="16"/>
      <c r="F35" s="8"/>
      <c r="G35" s="9"/>
      <c r="H35" s="8"/>
      <c r="I35" s="8"/>
      <c r="J35" s="8"/>
      <c r="K35" s="15"/>
      <c r="L35" s="8"/>
      <c r="M35" s="8"/>
      <c r="N35" s="3"/>
    </row>
    <row r="36" spans="1:16" x14ac:dyDescent="0.25">
      <c r="A36" s="3"/>
      <c r="B36" s="12">
        <v>26</v>
      </c>
      <c r="C36" s="7"/>
      <c r="D36" s="24" t="str">
        <f>IF(C36&lt;=0," ",LOOKUP(C36,nandina,List!$C$2:$C$368))</f>
        <v xml:space="preserve"> </v>
      </c>
      <c r="E36" s="16"/>
      <c r="F36" s="8"/>
      <c r="G36" s="9"/>
      <c r="H36" s="8"/>
      <c r="I36" s="8"/>
      <c r="J36" s="8"/>
      <c r="K36" s="15"/>
      <c r="L36" s="8"/>
      <c r="M36" s="8"/>
      <c r="N36" s="3"/>
    </row>
    <row r="37" spans="1:16" x14ac:dyDescent="0.25">
      <c r="A37" s="3"/>
      <c r="B37" s="12">
        <v>27</v>
      </c>
      <c r="C37" s="7"/>
      <c r="D37" s="24" t="str">
        <f>IF(C37&lt;=0," ",LOOKUP(C37,nandina,List!$C$2:$C$368))</f>
        <v xml:space="preserve"> </v>
      </c>
      <c r="E37" s="16"/>
      <c r="F37" s="8"/>
      <c r="G37" s="9"/>
      <c r="H37" s="8"/>
      <c r="I37" s="8"/>
      <c r="J37" s="8"/>
      <c r="K37" s="15"/>
      <c r="L37" s="8"/>
      <c r="M37" s="8"/>
      <c r="N37" s="3"/>
    </row>
    <row r="38" spans="1:16" x14ac:dyDescent="0.25">
      <c r="A38" s="3"/>
      <c r="B38" s="12">
        <v>28</v>
      </c>
      <c r="C38" s="7"/>
      <c r="D38" s="24" t="str">
        <f>IF(C38&lt;=0," ",LOOKUP(C38,nandina,List!$C$2:$C$368))</f>
        <v xml:space="preserve"> </v>
      </c>
      <c r="E38" s="16"/>
      <c r="F38" s="8"/>
      <c r="G38" s="9"/>
      <c r="H38" s="8"/>
      <c r="I38" s="8"/>
      <c r="J38" s="8"/>
      <c r="K38" s="15"/>
      <c r="L38" s="8"/>
      <c r="M38" s="8"/>
      <c r="N38" s="3"/>
    </row>
    <row r="39" spans="1:16" x14ac:dyDescent="0.25">
      <c r="A39" s="3"/>
      <c r="B39" s="12">
        <v>29</v>
      </c>
      <c r="C39" s="7"/>
      <c r="D39" s="24" t="str">
        <f>IF(C39&lt;=0," ",LOOKUP(C39,nandina,List!$C$2:$C$368))</f>
        <v xml:space="preserve"> </v>
      </c>
      <c r="E39" s="16"/>
      <c r="F39" s="8"/>
      <c r="G39" s="9"/>
      <c r="H39" s="8"/>
      <c r="I39" s="8"/>
      <c r="J39" s="8"/>
      <c r="K39" s="15"/>
      <c r="L39" s="8"/>
      <c r="M39" s="8"/>
      <c r="N39" s="3"/>
    </row>
    <row r="40" spans="1:16" x14ac:dyDescent="0.25">
      <c r="A40" s="3"/>
      <c r="B40" s="12">
        <v>30</v>
      </c>
      <c r="C40" s="7"/>
      <c r="D40" s="24" t="str">
        <f>IF(C40&lt;=0," ",LOOKUP(C40,nandina,List!$C$2:$C$368))</f>
        <v xml:space="preserve"> </v>
      </c>
      <c r="E40" s="16"/>
      <c r="F40" s="8"/>
      <c r="G40" s="9"/>
      <c r="H40" s="8"/>
      <c r="I40" s="8"/>
      <c r="J40" s="8"/>
      <c r="K40" s="15"/>
      <c r="L40" s="8"/>
      <c r="M40" s="8"/>
      <c r="N40" s="3"/>
    </row>
    <row r="41" spans="1:16" x14ac:dyDescent="0.25">
      <c r="A41" s="3"/>
      <c r="B41" s="12">
        <v>31</v>
      </c>
      <c r="C41" s="7"/>
      <c r="D41" s="24" t="str">
        <f>IF(C41&lt;=0," ",LOOKUP(C41,nandina,List!$C$2:$C$368))</f>
        <v xml:space="preserve"> </v>
      </c>
      <c r="E41" s="16"/>
      <c r="F41" s="8"/>
      <c r="G41" s="9"/>
      <c r="H41" s="8"/>
      <c r="I41" s="8"/>
      <c r="J41" s="8"/>
      <c r="K41" s="15"/>
      <c r="L41" s="8"/>
      <c r="M41" s="8"/>
      <c r="N41" s="3"/>
    </row>
    <row r="42" spans="1:16" x14ac:dyDescent="0.25">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xr:uid="{00000000-0002-0000-0000-000000000000}">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xr:uid="{00000000-0002-0000-0000-000001000000}"/>
    <dataValidation allowBlank="1" showInputMessage="1" showErrorMessage="1" promptTitle="DESCRIPCIÓN COMERCIAL" prompt="Registre la descripción comercial según su factura o Pro-Forma." sqref="E11:E15010" xr:uid="{00000000-0002-0000-0000-000002000000}"/>
    <dataValidation type="list" allowBlank="1" showInputMessage="1" showErrorMessage="1" errorTitle="Error" error="Elija una opción de la lista." promptTitle="SUBPARTIDA NANDINA" prompt="Elija una opción de la lista, del Arancel Aduanero de Importaciones vigente, a nivel de 11 dígitos." sqref="C11:C15010" xr:uid="{00000000-0002-0000-0000-000003000000}">
      <formula1>nandina</formula1>
    </dataValidation>
    <dataValidation allowBlank="1" showInputMessage="1" showErrorMessage="1" promptTitle="CANTIDAD" prompt="Registre la cantidad según su factura o Pro-Forma." sqref="F11:F15010" xr:uid="{00000000-0002-0000-0000-000004000000}"/>
    <dataValidation allowBlank="1" showInputMessage="1" showErrorMessage="1" promptTitle="PESO BRUTO KG." prompt="Registre el peso bruto en Kg. según su factura o Pro-Forma." sqref="H11:H15010" xr:uid="{00000000-0002-0000-0000-000005000000}"/>
    <dataValidation type="list" allowBlank="1" showInputMessage="1" promptTitle="UNIDAD DE MEDIDA" prompt="Registre la unidad de medida según su factura o Pro-Forma._x000a_Ejemplo: (u = unidades) o (2u = Pares)" sqref="G11:G15010" xr:uid="{00000000-0002-0000-0000-000006000000}">
      <formula1>unidad</formula1>
    </dataValidation>
    <dataValidation allowBlank="1" showInputMessage="1" showErrorMessage="1" promptTitle="PRECIO UNITARIO $us." prompt="Registre el precio unitario en dólares americanos, según su factura o Pro-Forma, por ítem." sqref="I11:I15010" xr:uid="{00000000-0002-0000-0000-000007000000}"/>
    <dataValidation allowBlank="1" showInputMessage="1" showErrorMessage="1" promptTitle="VALOR TOTAL" prompt="Registre el valor total en dólares americanos, según su factura o Pro-Forma, por ítem." sqref="J11:J15010" xr:uid="{00000000-0002-0000-0000-00000800000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xr:uid="{00000000-0002-0000-0000-00000900000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xr:uid="{00000000-0002-0000-0000-00000A000000}"/>
    <dataValidation allowBlank="1" showInputMessage="1" showErrorMessage="1" prompt="Registre el Nombre o Razón Social, de acuerdo a su RUI-SENAVEX. " sqref="B6:H6" xr:uid="{00000000-0002-0000-0000-00000B000000}"/>
    <dataValidation allowBlank="1" showInputMessage="1" showErrorMessage="1" prompt="Registre su Número de Identificación Tributaria." sqref="I6:J6" xr:uid="{00000000-0002-0000-0000-00000C000000}"/>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Pao Jimenez Alvarez</cp:lastModifiedBy>
  <cp:lastPrinted>2019-09-02T15:23:44Z</cp:lastPrinted>
  <dcterms:created xsi:type="dcterms:W3CDTF">2019-09-02T15:21:37Z</dcterms:created>
  <dcterms:modified xsi:type="dcterms:W3CDTF">2019-09-11T03:06:54Z</dcterms:modified>
</cp:coreProperties>
</file>