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Gicelle\Desktop\FEMENINA\192\"/>
    </mc:Choice>
  </mc:AlternateContent>
  <bookViews>
    <workbookView xWindow="0" yWindow="0" windowWidth="2880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<sst xmlns="http://schemas.openxmlformats.org/spreadsheetml/2006/main" count="786" uniqueCount="515">
  <si>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</si>
  <si>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</si>
  <si>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</si>
  <si>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</si>
  <si>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</si>
  <si>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</si>
  <si>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</si>
  <si>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</si>
  <si>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</si>
  <si>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</si>
  <si>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</si>
  <si>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</si>
  <si>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</si>
  <si>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</si>
  <si>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</si>
  <si>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</si>
  <si>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</si>
  <si>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</si>
  <si>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</si>
  <si>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</si>
  <si>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</si>
  <si>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</si>
  <si>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</si>
  <si>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</si>
  <si>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</si>
  <si>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</si>
  <si>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</si>
  <si>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</si>
  <si>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</si>
  <si>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</si>
  <si>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</si>
  <si>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</si>
  <si>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</si>
  <si>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</si>
  <si>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</si>
  <si>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</si>
  <si>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</si>
  <si>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</si>
  <si>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</si>
  <si>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</si>
  <si>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</si>
  <si>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</si>
  <si>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</si>
  <si>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</si>
  <si>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</si>
  <si>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</si>
  <si>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</si>
  <si>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</si>
  <si>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</si>
  <si>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</si>
  <si>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</si>
  <si>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</si>
  <si>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</si>
  <si>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</si>
  <si>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</si>
  <si>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</si>
  <si>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</si>
  <si>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</si>
  <si>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</si>
  <si>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</si>
  <si>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</si>
  <si>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</si>
  <si>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</si>
  <si>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</si>
  <si>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</si>
  <si>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</si>
  <si>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</si>
  <si>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</si>
  <si>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</si>
  <si>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</si>
  <si>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</si>
  <si>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</si>
  <si>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</si>
  <si>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</si>
  <si>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</si>
  <si>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</si>
  <si>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</si>
  <si>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</si>
  <si>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</si>
  <si>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</si>
  <si>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</si>
  <si>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</si>
  <si>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</si>
  <si>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</si>
  <si>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</si>
  <si>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</si>
  <si>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</si>
  <si>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</si>
  <si>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</si>
  <si>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</si>
  <si>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</si>
  <si>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</si>
  <si>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</si>
  <si>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</si>
  <si>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</si>
  <si>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</si>
  <si>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</si>
  <si>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</si>
  <si>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</si>
  <si>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</si>
  <si>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</si>
  <si>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</si>
  <si>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</si>
  <si>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</si>
  <si>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</si>
  <si>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</si>
  <si>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</si>
  <si>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</si>
  <si>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</si>
  <si>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</si>
  <si>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</si>
  <si>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</si>
  <si>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</si>
  <si>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</si>
  <si>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</si>
  <si>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</si>
  <si>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</si>
  <si>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</si>
  <si>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</si>
  <si>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</si>
  <si>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</si>
  <si>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</si>
  <si>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</si>
  <si>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</si>
  <si>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</si>
  <si>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</si>
  <si>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</si>
  <si>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</si>
  <si>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</si>
  <si>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</si>
  <si>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</si>
  <si>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</si>
  <si>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</si>
  <si>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</si>
  <si>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</si>
  <si>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</si>
  <si>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</si>
  <si>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</si>
  <si>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</si>
  <si>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</si>
  <si>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</si>
  <si>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</si>
  <si>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</si>
  <si>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</si>
  <si>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</si>
  <si>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</si>
  <si>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</si>
  <si>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</si>
  <si>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</si>
  <si>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</si>
  <si>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</si>
  <si>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</si>
  <si>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</si>
  <si>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</si>
  <si>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</si>
  <si>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</si>
  <si>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</si>
  <si>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</si>
  <si>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</si>
  <si>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</si>
  <si>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</si>
  <si>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</si>
  <si>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</si>
  <si>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</si>
  <si>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</si>
  <si>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</si>
  <si>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</si>
  <si>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</si>
  <si>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</si>
  <si>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</si>
  <si>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</si>
  <si>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</si>
  <si>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</si>
  <si>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</si>
  <si>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</si>
  <si>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</si>
  <si>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</si>
  <si>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</si>
  <si>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</si>
  <si>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</si>
  <si>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</si>
  <si>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</si>
  <si>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</si>
  <si>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</si>
  <si>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</si>
  <si>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</si>
  <si>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</si>
  <si>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</si>
  <si>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</si>
  <si>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</si>
  <si>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</si>
  <si>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</si>
  <si>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</si>
  <si>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</si>
  <si>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</si>
  <si>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</si>
  <si>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</si>
  <si>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</si>
  <si>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</si>
  <si>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</si>
  <si>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</si>
  <si>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</si>
  <si>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</si>
  <si>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</si>
  <si>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</si>
  <si>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</si>
  <si>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</si>
  <si>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</si>
  <si>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</si>
  <si>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</si>
  <si>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</si>
  <si>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</si>
  <si>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</si>
  <si>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</si>
  <si>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</si>
  <si>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</si>
  <si>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</si>
  <si>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</si>
  <si>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</si>
  <si>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</si>
  <si>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</si>
  <si>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</si>
  <si>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</si>
  <si>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</si>
  <si>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</si>
  <si>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</si>
  <si>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</si>
  <si>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</si>
  <si>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</si>
  <si>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</si>
  <si>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</si>
  <si>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</si>
  <si>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</si>
  <si>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</si>
  <si>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</si>
  <si>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</si>
  <si>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</si>
  <si>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</si>
  <si>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</si>
  <si>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</si>
  <si>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</si>
  <si>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</si>
  <si>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</si>
  <si>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</si>
  <si>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</si>
  <si>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</si>
  <si>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</si>
  <si>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</si>
  <si>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</si>
  <si>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</si>
  <si>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</si>
  <si>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</si>
  <si>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</si>
  <si>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</si>
  <si>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</si>
  <si>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</si>
  <si>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</si>
  <si>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</si>
  <si>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</si>
  <si>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</si>
  <si>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</si>
  <si>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</si>
  <si>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</si>
  <si>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</si>
  <si>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</si>
  <si>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</si>
  <si>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</si>
  <si>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</si>
  <si>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</si>
  <si>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</si>
  <si>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</si>
  <si>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</si>
  <si>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</si>
  <si>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</si>
  <si>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</si>
  <si>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</si>
  <si>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</si>
  <si>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</si>
  <si>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</si>
  <si>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</si>
  <si>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</si>
  <si>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</si>
  <si>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</si>
  <si>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</si>
  <si>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</si>
  <si>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</si>
  <si>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</si>
  <si>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</si>
  <si>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</si>
  <si>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</si>
  <si>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</si>
  <si>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</si>
  <si>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</si>
  <si>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</si>
  <si>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</si>
  <si>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</si>
  <si>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</si>
  <si>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</si>
  <si>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</si>
  <si>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</si>
  <si>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</si>
  <si>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</si>
  <si>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</si>
  <si>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</si>
  <si>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</si>
  <si>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</si>
  <si>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</si>
  <si>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</si>
  <si>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</si>
  <si>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</si>
  <si>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</si>
  <si>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</si>
  <si>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</si>
  <si>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</si>
  <si>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</si>
  <si>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</si>
  <si>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</si>
  <si>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</si>
  <si>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</si>
  <si>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</si>
  <si>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</si>
  <si>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</si>
  <si>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</si>
  <si>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</si>
  <si>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</si>
  <si>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</si>
  <si>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</si>
  <si>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</si>
  <si>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</si>
  <si>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</si>
  <si>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</si>
  <si>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</si>
  <si>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</si>
  <si>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</si>
  <si>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</si>
  <si>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</si>
  <si>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</si>
  <si>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</si>
  <si>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</si>
  <si>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</si>
  <si>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</si>
  <si>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</si>
  <si>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</si>
  <si>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</si>
  <si>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</si>
  <si>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</si>
  <si>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</si>
  <si>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</si>
  <si>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</si>
  <si>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</si>
  <si>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</si>
  <si>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</si>
  <si>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</si>
  <si>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</si>
  <si>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</si>
  <si>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</si>
  <si>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</si>
  <si>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</si>
  <si>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</si>
  <si>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</si>
  <si>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</si>
  <si>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</si>
  <si>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</si>
  <si>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</si>
  <si>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</si>
  <si>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</si>
  <si>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</si>
  <si>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</si>
  <si>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</si>
  <si>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</si>
  <si>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</si>
  <si>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</si>
  <si>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</si>
  <si>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</si>
  <si>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</si>
  <si>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</si>
  <si>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</si>
  <si>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</si>
  <si>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</si>
  <si>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</si>
  <si>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</si>
  <si>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</si>
  <si>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</si>
  <si>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</si>
  <si>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</si>
  <si>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</si>
  <si>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</si>
  <si>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</si>
  <si>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</si>
  <si>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</si>
  <si>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</si>
  <si>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</si>
  <si>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</si>
  <si>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</si>
  <si>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</si>
  <si>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</si>
  <si>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</si>
  <si>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</si>
  <si>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</si>
  <si>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</si>
  <si>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</si>
  <si>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</si>
  <si>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</si>
  <si>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</si>
  <si>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</si>
  <si>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</si>
  <si>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</si>
  <si>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</si>
  <si>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</si>
  <si>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</si>
  <si>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</si>
  <si>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</si>
  <si>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</si>
  <si>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</si>
  <si>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</si>
  <si>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</si>
  <si>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</si>
  <si>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</si>
  <si>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</si>
  <si>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</si>
  <si>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</si>
  <si>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</si>
  <si>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</si>
  <si>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</si>
  <si>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</si>
  <si>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</si>
  <si>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</si>
  <si>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</si>
  <si>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</si>
  <si>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</si>
  <si>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</si>
  <si>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</si>
  <si>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</si>
  <si>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</si>
  <si>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</si>
  <si>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</si>
  <si>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</si>
  <si>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</si>
  <si>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</si>
  <si>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</si>
  <si>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</si>
  <si>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</si>
  <si>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</si>
  <si>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</si>
  <si>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</si>
  <si>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</si>
  <si>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</si>
  <si>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</si>
  <si>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</si>
  <si>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</si>
  <si>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</si>
  <si>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</si>
  <si>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</si>
  <si>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</si>
  <si>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</si>
  <si>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</si>
  <si>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</si>
  <si>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</si>
  <si>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</si>
  <si>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</si>
  <si>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</si>
  <si>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</si>
  <si>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</si>
  <si>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</si>
  <si>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</si>
  <si>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</si>
  <si>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</si>
  <si>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</si>
  <si>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</si>
  <si>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</si>
  <si>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</si>
  <si>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</si>
  <si>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</si>
  <si>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</si>
  <si>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</si>
  <si>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</si>
  <si>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</si>
  <si>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</si>
  <si>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</si>
  <si>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</si>
  <si>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</si>
  <si>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</si>
  <si>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</si>
  <si>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</si>
  <si>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</si>
  <si>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</si>
  <si>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</si>
  <si>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</si>
  <si>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</si>
  <si>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</si>
  <si>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</si>
  <si>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</si>
  <si>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</si>
  <si>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</si>
  <si>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</si>
  <si>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</si>
  <si>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</si>
  <si>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</si>
  <si>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</si>
  <si>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</si>
  <si>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</si>
  <si>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</si>
  <si>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</si>
  <si>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</si>
  <si>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</si>
  <si>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</si>
  <si>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</si>
  <si>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</si>
  <si>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FEMENINA S.R.L</t>
  </si>
  <si>
    <t xml:space="preserve">TENIS MARCA OLYMPIKUS LINEA BREED 2 COLOR GRANADA/LIRIO, PETROLEO/CORAL MATERIAL  TEXTIL </t>
  </si>
  <si>
    <t xml:space="preserve">TENIS MARCA OLYMPIKUS LINEA DASH  COLOR MARINO/ACERO, NEGRO/DORADO MATERIAL  SINTETICO </t>
  </si>
  <si>
    <t xml:space="preserve">TENIS MARCA OLYMPIKUS LINEA EXACT  COLOR NEGRO/DORADO MATERIAL  TEXTIL </t>
  </si>
  <si>
    <t xml:space="preserve">TENIS MARCA OLYMPIKUS LINEA ESPRESS COLOR BORDO/HIBISCO, NEGRO/PLOMO, PETROLEO/ MARINO, PLOMO/NEGRO MATERIAL  TEXTIL </t>
  </si>
  <si>
    <t xml:space="preserve">TENIS MARCA OLYMPIKUS LINEA TWIST COLOR MARINO/DORADO, MIST/JASMIM, NEGRO / CORAL, NEGRO/GRIS OSCURO MATERIAL  TEXTIL </t>
  </si>
  <si>
    <t>TENIS MARCA OLYMPIKUS LINEA VENUS  COLOR CALENDULA, MENTA, NEGRO, PIEDRA MATERIAL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</si>
</sst>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7" sqref="J17"/>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174386026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2028</v>
      </c>
      <c r="G9" s="19"/>
      <c r="H9" s="18">
        <f>SUM(H11:H15010)</f>
        <v>1361.637999999999</v>
      </c>
      <c r="I9" s="19"/>
      <c r="J9" s="18">
        <f>SUM(J11:J15010)</f>
        <v>29254.559999999998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5" customHeight="1" x14ac:dyDescent="0.25">
      <c r="A11" s="3"/>
      <c r="B11" s="12">
        <v>1</v>
      </c>
      <c r="C11" s="7" t="s">
        <v>449</v>
      </c>
      <c r="D11" s="24" t="str">
        <f>IF(C11&lt;=0," ",LOOKUP(C11,nandina,List!$C$2:$C$368))</f>
        <v>- - - Calzado de tenis, baloncesto, gimnasia, entrenamiento y calzados similares</v>
      </c>
      <c r="E11" s="16" t="s">
        <v>509</v>
      </c>
      <c r="F11" s="8">
        <v>216</v>
      </c>
      <c r="G11" s="9" t="s">
        <v>493</v>
      </c>
      <c r="H11" s="8">
        <v>145.02653254437863</v>
      </c>
      <c r="I11" s="8">
        <v>15.05</v>
      </c>
      <c r="J11" s="8">
        <v>3250.8</v>
      </c>
      <c r="K11" s="15"/>
      <c r="L11" s="8"/>
      <c r="M11" s="8"/>
      <c r="N11" s="3"/>
      <c r="O11" s="3"/>
      <c r="P11" s="3"/>
    </row>
    <row r="12" spans="1:16" ht="36" customHeight="1" x14ac:dyDescent="0.25">
      <c r="A12" s="3"/>
      <c r="B12" s="12">
        <v>2</v>
      </c>
      <c r="C12" s="7" t="s">
        <v>433</v>
      </c>
      <c r="D12" s="24" t="str">
        <f>IF(C12&lt;=0," ",LOOKUP(C12,nandina,List!$C$2:$C$368))</f>
        <v>- - - Los demás</v>
      </c>
      <c r="E12" s="16" t="s">
        <v>510</v>
      </c>
      <c r="F12" s="8">
        <v>24</v>
      </c>
      <c r="G12" s="9" t="s">
        <v>493</v>
      </c>
      <c r="H12" s="8">
        <v>16.114059171597624</v>
      </c>
      <c r="I12" s="8">
        <v>14.48</v>
      </c>
      <c r="J12" s="8">
        <v>347.52</v>
      </c>
      <c r="K12" s="15"/>
      <c r="L12" s="8"/>
      <c r="M12" s="8"/>
      <c r="N12" s="3"/>
      <c r="O12" s="3"/>
      <c r="P12" s="3"/>
    </row>
    <row r="13" spans="1:16" ht="51" customHeight="1" x14ac:dyDescent="0.25">
      <c r="A13" s="3"/>
      <c r="B13" s="12">
        <v>3</v>
      </c>
      <c r="C13" s="7" t="s">
        <v>449</v>
      </c>
      <c r="D13" s="24" t="str">
        <f>IF(C13&lt;=0," ",LOOKUP(C13,nandina,List!$C$2:$C$368))</f>
        <v>- - - Calzado de tenis, baloncesto, gimnasia, entrenamiento y calzados similares</v>
      </c>
      <c r="E13" s="16" t="s">
        <v>511</v>
      </c>
      <c r="F13" s="8">
        <v>24</v>
      </c>
      <c r="G13" s="9" t="s">
        <v>493</v>
      </c>
      <c r="H13" s="8">
        <v>16.114059171597624</v>
      </c>
      <c r="I13" s="8">
        <v>17.27</v>
      </c>
      <c r="J13" s="8">
        <v>414.48</v>
      </c>
      <c r="K13" s="15"/>
      <c r="L13" s="8"/>
      <c r="M13" s="8"/>
      <c r="N13" s="3"/>
      <c r="O13" s="3"/>
      <c r="P13" s="3"/>
    </row>
    <row r="14" spans="1:16" ht="47.25" customHeight="1" x14ac:dyDescent="0.25">
      <c r="A14" s="3"/>
      <c r="B14" s="12">
        <v>4</v>
      </c>
      <c r="C14" s="7" t="s">
        <v>449</v>
      </c>
      <c r="D14" s="24" t="str">
        <f>IF(C14&lt;=0," ",LOOKUP(C14,nandina,List!$C$2:$C$368))</f>
        <v>- - - Calzado de tenis, baloncesto, gimnasia, entrenamiento y calzados similares</v>
      </c>
      <c r="E14" s="16" t="s">
        <v>512</v>
      </c>
      <c r="F14" s="8">
        <v>540</v>
      </c>
      <c r="G14" s="9" t="s">
        <v>493</v>
      </c>
      <c r="H14" s="8">
        <v>362.56633136094655</v>
      </c>
      <c r="I14" s="8">
        <v>15.6</v>
      </c>
      <c r="J14" s="8">
        <v>8424</v>
      </c>
      <c r="K14" s="15"/>
      <c r="L14" s="8"/>
      <c r="M14" s="8"/>
      <c r="N14" s="3"/>
      <c r="O14" s="3"/>
      <c r="P14" s="3"/>
    </row>
    <row r="15" spans="1:16" ht="47.25" customHeight="1" x14ac:dyDescent="0.25">
      <c r="A15" s="3"/>
      <c r="B15" s="12">
        <v>5</v>
      </c>
      <c r="C15" s="7" t="s">
        <v>449</v>
      </c>
      <c r="D15" s="24" t="str">
        <f>IF(C15&lt;=0," ",LOOKUP(C15,nandina,List!$C$2:$C$368))</f>
        <v>- - - Calzado de tenis, baloncesto, gimnasia, entrenamiento y calzados similares</v>
      </c>
      <c r="E15" s="16" t="s">
        <v>513</v>
      </c>
      <c r="F15" s="8">
        <v>408</v>
      </c>
      <c r="G15" s="9" t="s">
        <v>493</v>
      </c>
      <c r="H15" s="8">
        <v>273.93900591715959</v>
      </c>
      <c r="I15" s="8">
        <v>14.48</v>
      </c>
      <c r="J15" s="8">
        <v>5907.84</v>
      </c>
      <c r="K15" s="15"/>
      <c r="L15" s="8"/>
      <c r="M15" s="8"/>
      <c r="N15" s="3"/>
      <c r="O15" s="3"/>
      <c r="P15" s="3"/>
    </row>
    <row r="16" spans="1:16" ht="41.25" customHeight="1" x14ac:dyDescent="0.25">
      <c r="A16" s="3"/>
      <c r="B16" s="12">
        <v>6</v>
      </c>
      <c r="C16" s="7" t="s">
        <v>449</v>
      </c>
      <c r="D16" s="24" t="str">
        <f>IF(C16&lt;=0," ",LOOKUP(C16,nandina,List!$C$2:$C$368))</f>
        <v>- - - Calzado de tenis, baloncesto, gimnasia, entrenamiento y calzados similares</v>
      </c>
      <c r="E16" s="16" t="s">
        <v>514</v>
      </c>
      <c r="F16" s="8">
        <v>816</v>
      </c>
      <c r="G16" s="9" t="s">
        <v>493</v>
      </c>
      <c r="H16" s="8">
        <v>547.87801183431918</v>
      </c>
      <c r="I16" s="8">
        <v>13.37</v>
      </c>
      <c r="J16" s="8">
        <v>10909.92</v>
      </c>
      <c r="K16" s="15"/>
      <c r="L16" s="8"/>
      <c r="M16" s="8"/>
      <c r="N16" s="3"/>
      <c r="O16" s="3"/>
      <c r="P16" s="3"/>
    </row>
    <row r="17" spans="1:16" ht="45.75" customHeight="1" x14ac:dyDescent="0.25">
      <c r="A17" s="3"/>
      <c r="B17" s="12">
        <v>7</v>
      </c>
      <c r="C17" s="7"/>
      <c r="D17" s="24" t="str">
        <f>IF(C17&lt;=0," ",LOOKUP(C17,nandina,List!$C$2:$C$368))</f>
        <v xml:space="preserve"> </v>
      </c>
      <c r="E17" s="16"/>
      <c r="F17" s="8"/>
      <c r="G17" s="9"/>
      <c r="H17" s="8"/>
      <c r="I17" s="8"/>
      <c r="J17" s="8"/>
      <c r="K17" s="15"/>
      <c r="L17" s="8"/>
      <c r="M17" s="8"/>
      <c r="N17" s="3"/>
      <c r="O17" s="3"/>
      <c r="P17" s="3"/>
    </row>
    <row r="18" spans="1:16" ht="36" customHeight="1" x14ac:dyDescent="0.25">
      <c r="A18" s="3"/>
      <c r="B18" s="12">
        <v>8</v>
      </c>
      <c r="C18" s="7"/>
      <c r="D18" s="24" t="str">
        <f>IF(C18&lt;=0," ",LOOKUP(C18,nandina,List!$C$2:$C$368))</f>
        <v xml:space="preserve"> </v>
      </c>
      <c r="E18" s="16"/>
      <c r="F18" s="8"/>
      <c r="G18" s="9"/>
      <c r="H18" s="8"/>
      <c r="I18" s="8"/>
      <c r="J18" s="8"/>
      <c r="K18" s="15"/>
      <c r="L18" s="8"/>
      <c r="M18" s="8"/>
      <c r="N18" s="3"/>
      <c r="O18" s="3"/>
      <c r="P18" s="3"/>
    </row>
    <row r="19" spans="1:16" ht="36" customHeight="1" x14ac:dyDescent="0.25">
      <c r="A19" s="3"/>
      <c r="B19" s="12">
        <v>9</v>
      </c>
      <c r="C19" s="7"/>
      <c r="D19" s="24" t="str">
        <f>IF(C19&lt;=0," ",LOOKUP(C19,nandina,List!$C$2:$C$368))</f>
        <v xml:space="preserve"> </v>
      </c>
      <c r="E19" s="16"/>
      <c r="F19" s="8"/>
      <c r="G19" s="9"/>
      <c r="H19" s="8"/>
      <c r="I19" s="8"/>
      <c r="J19" s="8"/>
      <c r="K19" s="15"/>
      <c r="L19" s="8"/>
      <c r="M19" s="8"/>
      <c r="N19" s="3"/>
      <c r="O19" s="3"/>
      <c r="P19" s="3"/>
    </row>
    <row r="20" spans="1:16" ht="36" customHeight="1"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 de Windows</cp:lastModifiedBy>
  <cp:lastPrinted>2019-09-02T15:23:44Z</cp:lastPrinted>
  <dcterms:created xsi:type="dcterms:W3CDTF">2019-09-02T15:21:37Z</dcterms:created>
  <dcterms:modified xsi:type="dcterms:W3CDTF">2019-09-16T19:02:22Z</dcterms:modified>
</cp:coreProperties>
</file>