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Gicelle\Desktop\FEMENINA\194\"/>
    </mc:Choice>
  </mc:AlternateContent>
  <bookViews>
    <workbookView xWindow="0" yWindow="0" windowWidth="28800" windowHeight="1173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<sst xmlns="http://schemas.openxmlformats.org/spreadsheetml/2006/main" count="825" uniqueCount="527">
  <si>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</si>
  <si>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</si>
  <si>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</si>
  <si>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</si>
  <si>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</si>
  <si>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</si>
  <si>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</si>
  <si>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</si>
  <si>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</si>
  <si>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</si>
  <si>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</si>
  <si>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</si>
  <si>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</si>
  <si>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</si>
  <si>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</si>
  <si>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</si>
  <si>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</si>
  <si>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</si>
  <si>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</si>
  <si>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</si>
  <si>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</si>
  <si>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</si>
  <si>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</si>
  <si>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</si>
  <si>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</si>
  <si>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</si>
  <si>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</si>
  <si>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</si>
  <si>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</si>
  <si>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</si>
  <si>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</si>
  <si>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</si>
  <si>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</si>
  <si>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</si>
  <si>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</si>
  <si>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</si>
  <si>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</si>
  <si>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</si>
  <si>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</si>
  <si>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</si>
  <si>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</si>
  <si>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</si>
  <si>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</si>
  <si>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</si>
  <si>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</si>
  <si>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</si>
  <si>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</si>
  <si>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</si>
  <si>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</si>
  <si>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</si>
  <si>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</si>
  <si>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</si>
  <si>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</si>
  <si>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</si>
  <si>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</si>
  <si>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</si>
  <si>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</si>
  <si>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</si>
  <si>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</si>
  <si>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</si>
  <si>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</si>
  <si>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</si>
  <si>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</si>
  <si>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</si>
  <si>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</si>
  <si>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</si>
  <si>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</si>
  <si>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</si>
  <si>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</si>
  <si>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</si>
  <si>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</si>
  <si>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</si>
  <si>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</si>
  <si>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</si>
  <si>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</si>
  <si>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</si>
  <si>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</si>
  <si>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</si>
  <si>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</si>
  <si>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</si>
  <si>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</si>
  <si>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</si>
  <si>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</si>
  <si>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</si>
  <si>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</si>
  <si>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</si>
  <si>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</si>
  <si>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</si>
  <si>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</si>
  <si>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</si>
  <si>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</si>
  <si>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</si>
  <si>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</si>
  <si>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</si>
  <si>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</si>
  <si>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</si>
  <si>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</si>
  <si>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</si>
  <si>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</si>
  <si>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</si>
  <si>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</si>
  <si>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</si>
  <si>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</si>
  <si>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</si>
  <si>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</si>
  <si>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</si>
  <si>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</si>
  <si>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</si>
  <si>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</si>
  <si>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</si>
  <si>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</si>
  <si>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</si>
  <si>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</si>
  <si>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</si>
  <si>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</si>
  <si>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</si>
  <si>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</si>
  <si>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</si>
  <si>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</si>
  <si>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</si>
  <si>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</si>
  <si>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</si>
  <si>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</si>
  <si>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</si>
  <si>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</si>
  <si>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</si>
  <si>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</si>
  <si>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</si>
  <si>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</si>
  <si>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</si>
  <si>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</si>
  <si>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</si>
  <si>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</si>
  <si>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</si>
  <si>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</si>
  <si>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</si>
  <si>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</si>
  <si>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</si>
  <si>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</si>
  <si>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</si>
  <si>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</si>
  <si>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</si>
  <si>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</si>
  <si>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</si>
  <si>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</si>
  <si>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</si>
  <si>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</si>
  <si>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</si>
  <si>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</si>
  <si>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</si>
  <si>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</si>
  <si>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</si>
  <si>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</si>
  <si>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</si>
  <si>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</si>
  <si>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</si>
  <si>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</si>
  <si>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</si>
  <si>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</si>
  <si>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</si>
  <si>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</si>
  <si>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</si>
  <si>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</si>
  <si>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</si>
  <si>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</si>
  <si>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</si>
  <si>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</si>
  <si>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</si>
  <si>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</si>
  <si>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</si>
  <si>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</si>
  <si>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</si>
  <si>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</si>
  <si>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</si>
  <si>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</si>
  <si>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</si>
  <si>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</si>
  <si>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</si>
  <si>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</si>
  <si>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</si>
  <si>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</si>
  <si>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</si>
  <si>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</si>
  <si>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</si>
  <si>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</si>
  <si>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</si>
  <si>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</si>
  <si>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</si>
  <si>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</si>
  <si>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</si>
  <si>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</si>
  <si>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</si>
  <si>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</si>
  <si>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</si>
  <si>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</si>
  <si>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</si>
  <si>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</si>
  <si>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</si>
  <si>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</si>
  <si>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</si>
  <si>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</si>
  <si>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</si>
  <si>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</si>
  <si>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</si>
  <si>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</si>
  <si>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</si>
  <si>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</si>
  <si>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</si>
  <si>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</si>
  <si>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</si>
  <si>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</si>
  <si>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</si>
  <si>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</si>
  <si>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</si>
  <si>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</si>
  <si>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</si>
  <si>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</si>
  <si>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</si>
  <si>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</si>
  <si>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</si>
  <si>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</si>
  <si>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</si>
  <si>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</si>
  <si>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</si>
  <si>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</si>
  <si>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</si>
  <si>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</si>
  <si>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</si>
  <si>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</si>
  <si>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</si>
  <si>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</si>
  <si>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</si>
  <si>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</si>
  <si>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</si>
  <si>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</si>
  <si>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</si>
  <si>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</si>
  <si>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</si>
  <si>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</si>
  <si>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</si>
  <si>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</si>
  <si>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</si>
  <si>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</si>
  <si>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</si>
  <si>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</si>
  <si>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</si>
  <si>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</si>
  <si>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</si>
  <si>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</si>
  <si>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</si>
  <si>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</si>
  <si>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</si>
  <si>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</si>
  <si>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</si>
  <si>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</si>
  <si>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</si>
  <si>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</si>
  <si>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</si>
  <si>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</si>
  <si>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</si>
  <si>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</si>
  <si>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</si>
  <si>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</si>
  <si>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</si>
  <si>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</si>
  <si>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</si>
  <si>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</si>
  <si>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</si>
  <si>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</si>
  <si>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</si>
  <si>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</si>
  <si>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</si>
  <si>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</si>
  <si>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</si>
  <si>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</si>
  <si>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</si>
  <si>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</si>
  <si>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</si>
  <si>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</si>
  <si>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</si>
  <si>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</si>
  <si>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</si>
  <si>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</si>
  <si>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</si>
  <si>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</si>
  <si>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</si>
  <si>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</si>
  <si>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</si>
  <si>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</si>
  <si>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</si>
  <si>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</si>
  <si>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</si>
  <si>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</si>
  <si>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</si>
  <si>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</si>
  <si>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</si>
  <si>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</si>
  <si>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</si>
  <si>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</si>
  <si>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</si>
  <si>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</si>
  <si>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</si>
  <si>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</si>
  <si>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</si>
  <si>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</si>
  <si>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</si>
  <si>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</si>
  <si>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</si>
  <si>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</si>
  <si>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</si>
  <si>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</si>
  <si>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</si>
  <si>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</si>
  <si>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</si>
  <si>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</si>
  <si>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</si>
  <si>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</si>
  <si>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</si>
  <si>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</si>
  <si>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</si>
  <si>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</si>
  <si>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</si>
  <si>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</si>
  <si>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</si>
  <si>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</si>
  <si>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</si>
  <si>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</si>
  <si>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</si>
  <si>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</si>
  <si>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</si>
  <si>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</si>
  <si>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</si>
  <si>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</si>
  <si>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</si>
  <si>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</si>
  <si>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</si>
  <si>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</si>
  <si>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</si>
  <si>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</si>
  <si>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</si>
  <si>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</si>
  <si>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</si>
  <si>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</si>
  <si>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</si>
  <si>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</si>
  <si>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</si>
  <si>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</si>
  <si>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</si>
  <si>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</si>
  <si>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</si>
  <si>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</si>
  <si>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</si>
  <si>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</si>
  <si>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</si>
  <si>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</si>
  <si>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</si>
  <si>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</si>
  <si>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</si>
  <si>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</si>
  <si>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</si>
  <si>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</si>
  <si>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</si>
  <si>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</si>
  <si>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</si>
  <si>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</si>
  <si>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</si>
  <si>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</si>
  <si>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</si>
  <si>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</si>
  <si>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</si>
  <si>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</si>
  <si>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</si>
  <si>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</si>
  <si>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</si>
  <si>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</si>
  <si>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</si>
  <si>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</si>
  <si>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</si>
  <si>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</si>
  <si>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</si>
  <si>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</si>
  <si>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</si>
  <si>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</si>
  <si>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</si>
  <si>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</si>
  <si>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</si>
  <si>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</si>
  <si>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</si>
  <si>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</si>
  <si>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</si>
  <si>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</si>
  <si>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</si>
  <si>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</si>
  <si>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</si>
  <si>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</si>
  <si>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</si>
  <si>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</si>
  <si>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</si>
  <si>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</si>
  <si>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</si>
  <si>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</si>
  <si>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</si>
  <si>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</si>
  <si>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</si>
  <si>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</si>
  <si>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</si>
  <si>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</si>
  <si>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</si>
  <si>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</si>
  <si>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</si>
  <si>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</si>
  <si>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</si>
  <si>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</si>
  <si>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</si>
  <si>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</si>
  <si>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</si>
  <si>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</si>
  <si>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</si>
  <si>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</si>
  <si>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</si>
  <si>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</si>
  <si>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</si>
  <si>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</si>
  <si>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</si>
  <si>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</si>
  <si>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</si>
  <si>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</si>
  <si>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</si>
  <si>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</si>
  <si>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</si>
  <si>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</si>
  <si>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</si>
  <si>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</si>
  <si>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</si>
  <si>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</si>
  <si>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</si>
  <si>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</si>
  <si>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</si>
  <si>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</si>
  <si>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</si>
  <si>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</si>
  <si>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</si>
  <si>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</si>
  <si>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</si>
  <si>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</si>
  <si>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</si>
  <si>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</si>
  <si>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</si>
  <si>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</si>
  <si>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</si>
  <si>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</si>
  <si>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</si>
  <si>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</si>
  <si>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</si>
  <si>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</si>
  <si>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</si>
  <si>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</si>
  <si>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</si>
  <si>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</si>
  <si>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</si>
  <si>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</si>
  <si>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</si>
  <si>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</si>
  <si>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</si>
  <si>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</si>
  <si>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</si>
  <si>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</si>
  <si>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</si>
  <si>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</si>
  <si>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</si>
  <si>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</si>
  <si>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</si>
  <si>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</si>
  <si>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</si>
  <si>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</si>
  <si>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</si>
  <si>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</si>
  <si>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</si>
  <si>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</si>
  <si>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</si>
  <si>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</si>
  <si>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</si>
  <si>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</si>
  <si>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</si>
  <si>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</si>
  <si>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</si>
  <si>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</si>
  <si>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</si>
  <si>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</si>
  <si>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</si>
  <si>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</si>
  <si>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</si>
  <si>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</si>
  <si>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</si>
  <si>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</si>
  <si>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</si>
  <si>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</si>
  <si>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</si>
  <si>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</si>
  <si>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</si>
  <si>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</si>
  <si>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</si>
  <si>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</si>
  <si>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</si>
  <si>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</si>
  <si>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</si>
  <si>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</si>
  <si>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</si>
  <si>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FEMENINA S.R.L</t>
  </si>
  <si>
    <t xml:space="preserve">SANDALIA  MARCA AZALEIA LINEA AZALEIA 404 COLOR NAPA SNOW NEGRO/ONZA MATERIAL  SINTETICO </t>
  </si>
  <si>
    <t xml:space="preserve">ZUECOS MARCA AZALEIA LINEA AZALEIA 407 COLOR COBRA AMBAR/MULT, COBRA NEGRO/BLANCO/MULT, FLOATER NEGRO/MULTI MATERIAL  SINTETICO </t>
  </si>
  <si>
    <t xml:space="preserve">SANDALIA  MARCA AZALEIA LINEA AZALEIA 407 COLOR FLOATER NEGRO/MULTI MATERIAL  SINTETICO </t>
  </si>
  <si>
    <t xml:space="preserve">CHINELO MARCA AZALEIA LINEA AZALEIA 408 COLOR NAPA SNOW BLANCO SNOW, NAPA SNOW NEGRO, NAPA SNOW NUDE, NAPA SNOW ROSADO FLUO MATERIAL  SINTETICO </t>
  </si>
  <si>
    <t xml:space="preserve">ZUECOS MARCA AZALEIA LINEA AZALEIA 408 COLOR NAPA SNOW BLANCO SNOW, NAPA SNOW NEGRO, NAPA SNOW NUDE MATERIAL  SINTETICO </t>
  </si>
  <si>
    <t xml:space="preserve">ZUECOS MARCA AZALEIA LINEA AZALEIA 409 COLOR NAPA SNOW NEGRO, NAPA SNOW NUDE MATERIAL  SINTETICO </t>
  </si>
  <si>
    <t xml:space="preserve">SANDALIA  MARCA AZALEIA LINEA AZALEIA 409 COLOR NAPA SNOW NEGRO MATERIAL  SINTETICO </t>
  </si>
  <si>
    <t xml:space="preserve">SANDALIA  MARCA AZALEIA LINEA AZALEIA 410 COLOR NAPA  AMBAR, NAPA NEGRO MATERIAL  SINTETICO </t>
  </si>
  <si>
    <t xml:space="preserve">ZUECOS MARCA AZALEIA LINEA AZALEIA 415 COLOR BLANCO/NATURAL, CALENDULA/NATURAL, CASTANO/NATURAL, NEGRO/NATURAL MATERIAL  TEXTIL </t>
  </si>
  <si>
    <t xml:space="preserve">SANDALIA  MARCA AZALEIA LINEA AZALEIA 415 COLOR CROCO MENTA, CROCO BLANCO, CROCO NEGRO MATERIAL  SINTETICO </t>
  </si>
  <si>
    <t xml:space="preserve">ZUECOS MARCA AZALEIA LINEA AZALEIA 643 COLOR CULEBRA AMBAR, FLOATER MENTA/CROCO, FLOATER NEGRO/CROCO MATERIAL  SINTETICO </t>
  </si>
  <si>
    <t xml:space="preserve">SANDALIA  MARCA AZALEIA LINEA AZALEIA 643 COLOR COBRA AMBAR/MULT, COBRA NEGRO/BLANCO/MULT, FLOATER NEGRO/CROCO    MATERIAL  SINTETICO </t>
  </si>
  <si>
    <t xml:space="preserve">CHINELO MARCA AZALEIA LINEA AZALEIA 744 COLOR NAPA METALIZADA NUDE DURAZNO, NAPA SNOW NEGRO MATERIAL  SINTETICO </t>
  </si>
  <si>
    <t xml:space="preserve">ZUECOS MARCA AZALEIA LINEA AZALEIA 784 COLOR FLOATER CASTANO/NAPA, FLOATER ECLIPSE/NAPA, FLOATER NEGRO/NAPA MATERIAL  SINTETICO </t>
  </si>
  <si>
    <t xml:space="preserve">SANDALIA  MARCA AZALEIA LINEA AZALEIA 784 COLOR FLOATER ECLIPSE/NAPA, FLOATER NEGRO/NAPA MATERIAL  SINTETICO </t>
  </si>
  <si>
    <t xml:space="preserve">CHINELO MARCA DIJEAN LINEA DIJEAN 257 COLOR NAPA MARGARITA, NAPA NEGRO MATERIAL  SINTETICO </t>
  </si>
  <si>
    <t xml:space="preserve">CHINELO MARCA DIJEAN LINEA DIJEAN 370 COLOR NEGRO MATERIAL  SINTETICO </t>
  </si>
  <si>
    <t>ZUECOS MARCA DIJEAN LINEA DIJEAN 485 COLOR NEGRO MATERIAL  TEXTIL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</si>
</sst>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L13" sqref="L13"/>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174386026</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5172</v>
      </c>
      <c r="G9" s="19"/>
      <c r="H9" s="18">
        <f>SUM(H11:H15010)</f>
        <v>2993.4009999999998</v>
      </c>
      <c r="I9" s="19"/>
      <c r="J9" s="18">
        <f>SUM(J11:J15010)</f>
        <v>44579.399999999987</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45" customHeight="1" x14ac:dyDescent="0.25">
      <c r="A11" s="3"/>
      <c r="B11" s="12">
        <v>1</v>
      </c>
      <c r="C11" s="7" t="s">
        <v>433</v>
      </c>
      <c r="D11" s="24" t="str">
        <f>IF(C11&lt;=0," ",LOOKUP(C11,nandina,List!$C$2:$C$368))</f>
        <v>- - - Los demás</v>
      </c>
      <c r="E11" s="16" t="s">
        <v>509</v>
      </c>
      <c r="F11" s="8">
        <v>24</v>
      </c>
      <c r="G11" s="9" t="s">
        <v>493</v>
      </c>
      <c r="H11" s="8">
        <v>13.890491879350343</v>
      </c>
      <c r="I11" s="8">
        <v>8.8000000000000007</v>
      </c>
      <c r="J11" s="8">
        <v>211.20000000000002</v>
      </c>
      <c r="K11" s="15"/>
      <c r="L11" s="8"/>
      <c r="M11" s="8"/>
      <c r="N11" s="3"/>
      <c r="O11" s="3"/>
      <c r="P11" s="3"/>
    </row>
    <row r="12" spans="1:16" ht="48.75" customHeight="1" x14ac:dyDescent="0.25">
      <c r="A12" s="3"/>
      <c r="B12" s="12">
        <v>2</v>
      </c>
      <c r="C12" s="7" t="s">
        <v>433</v>
      </c>
      <c r="D12" s="24" t="str">
        <f>IF(C12&lt;=0," ",LOOKUP(C12,nandina,List!$C$2:$C$368))</f>
        <v>- - - Los demás</v>
      </c>
      <c r="E12" s="16" t="s">
        <v>510</v>
      </c>
      <c r="F12" s="8">
        <v>336</v>
      </c>
      <c r="G12" s="9" t="s">
        <v>493</v>
      </c>
      <c r="H12" s="8">
        <v>194.46688631090481</v>
      </c>
      <c r="I12" s="8">
        <v>7.8</v>
      </c>
      <c r="J12" s="8">
        <v>2620.7999999999997</v>
      </c>
      <c r="K12" s="15"/>
      <c r="L12" s="8"/>
      <c r="M12" s="8"/>
      <c r="N12" s="3"/>
      <c r="O12" s="3"/>
      <c r="P12" s="3"/>
    </row>
    <row r="13" spans="1:16" ht="51" customHeight="1" x14ac:dyDescent="0.25">
      <c r="A13" s="3"/>
      <c r="B13" s="12">
        <v>3</v>
      </c>
      <c r="C13" s="7" t="s">
        <v>433</v>
      </c>
      <c r="D13" s="24" t="str">
        <f>IF(C13&lt;=0," ",LOOKUP(C13,nandina,List!$C$2:$C$368))</f>
        <v>- - - Los demás</v>
      </c>
      <c r="E13" s="16" t="s">
        <v>511</v>
      </c>
      <c r="F13" s="8">
        <v>180</v>
      </c>
      <c r="G13" s="9" t="s">
        <v>493</v>
      </c>
      <c r="H13" s="8">
        <v>104.17868909512758</v>
      </c>
      <c r="I13" s="8">
        <v>9.14</v>
      </c>
      <c r="J13" s="8">
        <v>1645.2</v>
      </c>
      <c r="K13" s="15"/>
      <c r="L13" s="8"/>
      <c r="M13" s="8"/>
      <c r="N13" s="3"/>
      <c r="O13" s="3"/>
      <c r="P13" s="3"/>
    </row>
    <row r="14" spans="1:16" ht="47.25" customHeight="1" x14ac:dyDescent="0.25">
      <c r="A14" s="3"/>
      <c r="B14" s="12">
        <v>4</v>
      </c>
      <c r="C14" s="7" t="s">
        <v>433</v>
      </c>
      <c r="D14" s="24" t="str">
        <f>IF(C14&lt;=0," ",LOOKUP(C14,nandina,List!$C$2:$C$368))</f>
        <v>- - - Los demás</v>
      </c>
      <c r="E14" s="16" t="s">
        <v>512</v>
      </c>
      <c r="F14" s="8">
        <v>708</v>
      </c>
      <c r="G14" s="9" t="s">
        <v>493</v>
      </c>
      <c r="H14" s="8">
        <v>409.76951044083512</v>
      </c>
      <c r="I14" s="8">
        <v>7.8</v>
      </c>
      <c r="J14" s="8">
        <v>5522.4</v>
      </c>
      <c r="K14" s="15"/>
      <c r="L14" s="8"/>
      <c r="M14" s="8"/>
      <c r="N14" s="3"/>
      <c r="O14" s="3"/>
      <c r="P14" s="3"/>
    </row>
    <row r="15" spans="1:16" ht="47.25" customHeight="1" x14ac:dyDescent="0.25">
      <c r="A15" s="3"/>
      <c r="B15" s="12">
        <v>5</v>
      </c>
      <c r="C15" s="7" t="s">
        <v>433</v>
      </c>
      <c r="D15" s="24" t="str">
        <f>IF(C15&lt;=0," ",LOOKUP(C15,nandina,List!$C$2:$C$368))</f>
        <v>- - - Los demás</v>
      </c>
      <c r="E15" s="16" t="s">
        <v>513</v>
      </c>
      <c r="F15" s="8">
        <v>756</v>
      </c>
      <c r="G15" s="9" t="s">
        <v>493</v>
      </c>
      <c r="H15" s="8">
        <v>437.55049419953582</v>
      </c>
      <c r="I15" s="8">
        <v>7.8</v>
      </c>
      <c r="J15" s="8">
        <v>5896.8</v>
      </c>
      <c r="K15" s="15"/>
      <c r="L15" s="8"/>
      <c r="M15" s="8"/>
      <c r="N15" s="3"/>
      <c r="O15" s="3"/>
      <c r="P15" s="3"/>
    </row>
    <row r="16" spans="1:16" ht="41.25" customHeight="1" x14ac:dyDescent="0.25">
      <c r="A16" s="3"/>
      <c r="B16" s="12">
        <v>6</v>
      </c>
      <c r="C16" s="7" t="s">
        <v>433</v>
      </c>
      <c r="D16" s="24" t="str">
        <f>IF(C16&lt;=0," ",LOOKUP(C16,nandina,List!$C$2:$C$368))</f>
        <v>- - - Los demás</v>
      </c>
      <c r="E16" s="16" t="s">
        <v>514</v>
      </c>
      <c r="F16" s="8">
        <v>24</v>
      </c>
      <c r="G16" s="9" t="s">
        <v>493</v>
      </c>
      <c r="H16" s="8">
        <v>13.890491879350343</v>
      </c>
      <c r="I16" s="8">
        <v>8.58</v>
      </c>
      <c r="J16" s="8">
        <v>205.92000000000002</v>
      </c>
      <c r="K16" s="15"/>
      <c r="L16" s="8"/>
      <c r="M16" s="8"/>
      <c r="N16" s="3"/>
      <c r="O16" s="3"/>
      <c r="P16" s="3"/>
    </row>
    <row r="17" spans="1:16" ht="45.75" customHeight="1" x14ac:dyDescent="0.25">
      <c r="A17" s="3"/>
      <c r="B17" s="12">
        <v>7</v>
      </c>
      <c r="C17" s="7" t="s">
        <v>433</v>
      </c>
      <c r="D17" s="24" t="str">
        <f>IF(C17&lt;=0," ",LOOKUP(C17,nandina,List!$C$2:$C$368))</f>
        <v>- - - Los demás</v>
      </c>
      <c r="E17" s="16" t="s">
        <v>515</v>
      </c>
      <c r="F17" s="8">
        <v>12</v>
      </c>
      <c r="G17" s="9" t="s">
        <v>493</v>
      </c>
      <c r="H17" s="8">
        <v>6.9452459396751713</v>
      </c>
      <c r="I17" s="8">
        <v>9.69</v>
      </c>
      <c r="J17" s="8">
        <v>116.28</v>
      </c>
      <c r="K17" s="15"/>
      <c r="L17" s="8"/>
      <c r="M17" s="8"/>
      <c r="N17" s="3"/>
      <c r="O17" s="3"/>
      <c r="P17" s="3"/>
    </row>
    <row r="18" spans="1:16" ht="36" customHeight="1" x14ac:dyDescent="0.25">
      <c r="A18" s="3"/>
      <c r="B18" s="12">
        <v>8</v>
      </c>
      <c r="C18" s="7" t="s">
        <v>433</v>
      </c>
      <c r="D18" s="24" t="str">
        <f>IF(C18&lt;=0," ",LOOKUP(C18,nandina,List!$C$2:$C$368))</f>
        <v>- - - Los demás</v>
      </c>
      <c r="E18" s="16" t="s">
        <v>516</v>
      </c>
      <c r="F18" s="8">
        <v>384</v>
      </c>
      <c r="G18" s="9" t="s">
        <v>493</v>
      </c>
      <c r="H18" s="8">
        <v>222.24787006960548</v>
      </c>
      <c r="I18" s="8">
        <v>8.35</v>
      </c>
      <c r="J18" s="8">
        <v>3206.3999999999996</v>
      </c>
      <c r="K18" s="15"/>
      <c r="L18" s="8"/>
      <c r="M18" s="8"/>
      <c r="N18" s="3"/>
      <c r="O18" s="3"/>
      <c r="P18" s="3"/>
    </row>
    <row r="19" spans="1:16" ht="36" customHeight="1" x14ac:dyDescent="0.25">
      <c r="A19" s="3"/>
      <c r="B19" s="12">
        <v>9</v>
      </c>
      <c r="C19" s="7" t="s">
        <v>433</v>
      </c>
      <c r="D19" s="24" t="str">
        <f>IF(C19&lt;=0," ",LOOKUP(C19,nandina,List!$C$2:$C$368))</f>
        <v>- - - Los demás</v>
      </c>
      <c r="E19" s="16" t="s">
        <v>516</v>
      </c>
      <c r="F19" s="8">
        <v>372</v>
      </c>
      <c r="G19" s="9" t="s">
        <v>493</v>
      </c>
      <c r="H19" s="8">
        <v>215.30262412993034</v>
      </c>
      <c r="I19" s="8">
        <v>8.35</v>
      </c>
      <c r="J19" s="8">
        <v>3106.2</v>
      </c>
      <c r="K19" s="15"/>
      <c r="L19" s="8"/>
      <c r="M19" s="8"/>
      <c r="N19" s="3"/>
      <c r="O19" s="3"/>
      <c r="P19" s="3"/>
    </row>
    <row r="20" spans="1:16" ht="36" customHeight="1" x14ac:dyDescent="0.25">
      <c r="A20" s="3"/>
      <c r="B20" s="12">
        <v>10</v>
      </c>
      <c r="C20" s="7" t="s">
        <v>451</v>
      </c>
      <c r="D20" s="24" t="str">
        <f>IF(C20&lt;=0," ",LOOKUP(C20,nandina,List!$C$2:$C$368))</f>
        <v>- - Los demás</v>
      </c>
      <c r="E20" s="16" t="s">
        <v>517</v>
      </c>
      <c r="F20" s="8">
        <v>528</v>
      </c>
      <c r="G20" s="9" t="s">
        <v>493</v>
      </c>
      <c r="H20" s="8">
        <v>305.59082134570758</v>
      </c>
      <c r="I20" s="8">
        <v>9.4700000000000006</v>
      </c>
      <c r="J20" s="8">
        <v>5000.1600000000008</v>
      </c>
      <c r="K20" s="15"/>
      <c r="L20" s="8"/>
      <c r="M20" s="8"/>
      <c r="N20" s="3"/>
      <c r="O20" s="3"/>
      <c r="P20" s="3"/>
    </row>
    <row r="21" spans="1:16" ht="45" x14ac:dyDescent="0.25">
      <c r="A21" s="3"/>
      <c r="B21" s="12">
        <v>11</v>
      </c>
      <c r="C21" s="7" t="s">
        <v>433</v>
      </c>
      <c r="D21" s="24" t="str">
        <f>IF(C21&lt;=0," ",LOOKUP(C21,nandina,List!$C$2:$C$368))</f>
        <v>- - - Los demás</v>
      </c>
      <c r="E21" s="16" t="s">
        <v>518</v>
      </c>
      <c r="F21" s="8">
        <v>396</v>
      </c>
      <c r="G21" s="9" t="s">
        <v>493</v>
      </c>
      <c r="H21" s="8">
        <v>229.19311600928066</v>
      </c>
      <c r="I21" s="8">
        <v>9.69</v>
      </c>
      <c r="J21" s="8">
        <v>3837.24</v>
      </c>
      <c r="K21" s="15"/>
      <c r="L21" s="8"/>
      <c r="M21" s="8"/>
      <c r="N21" s="3"/>
      <c r="O21" s="3"/>
      <c r="P21" s="3"/>
    </row>
    <row r="22" spans="1:16" ht="45" x14ac:dyDescent="0.25">
      <c r="A22" s="3"/>
      <c r="B22" s="12">
        <v>12</v>
      </c>
      <c r="C22" s="7" t="s">
        <v>433</v>
      </c>
      <c r="D22" s="24" t="str">
        <f>IF(C22&lt;=0," ",LOOKUP(C22,nandina,List!$C$2:$C$368))</f>
        <v>- - - Los demás</v>
      </c>
      <c r="E22" s="16" t="s">
        <v>519</v>
      </c>
      <c r="F22" s="8">
        <v>444</v>
      </c>
      <c r="G22" s="9" t="s">
        <v>493</v>
      </c>
      <c r="H22" s="8">
        <v>256.97409976798133</v>
      </c>
      <c r="I22" s="8">
        <v>8.92</v>
      </c>
      <c r="J22" s="8">
        <v>3960.48</v>
      </c>
      <c r="K22" s="15"/>
      <c r="L22" s="8"/>
      <c r="M22" s="8"/>
      <c r="N22" s="3"/>
      <c r="O22" s="3"/>
      <c r="P22" s="3"/>
    </row>
    <row r="23" spans="1:16" ht="45" x14ac:dyDescent="0.25">
      <c r="A23" s="3"/>
      <c r="B23" s="12">
        <v>13</v>
      </c>
      <c r="C23" s="7" t="s">
        <v>433</v>
      </c>
      <c r="D23" s="24" t="str">
        <f>IF(C23&lt;=0," ",LOOKUP(C23,nandina,List!$C$2:$C$368))</f>
        <v>- - - Los demás</v>
      </c>
      <c r="E23" s="16" t="s">
        <v>520</v>
      </c>
      <c r="F23" s="8">
        <v>192</v>
      </c>
      <c r="G23" s="9" t="s">
        <v>493</v>
      </c>
      <c r="H23" s="8">
        <v>111.12393503480274</v>
      </c>
      <c r="I23" s="8">
        <v>11.14</v>
      </c>
      <c r="J23" s="8">
        <v>2138.88</v>
      </c>
      <c r="K23" s="15"/>
      <c r="L23" s="8"/>
      <c r="M23" s="8"/>
      <c r="N23" s="3"/>
      <c r="O23" s="3"/>
      <c r="P23" s="3"/>
    </row>
    <row r="24" spans="1:16" ht="45" x14ac:dyDescent="0.25">
      <c r="A24" s="3"/>
      <c r="B24" s="12">
        <v>14</v>
      </c>
      <c r="C24" s="7" t="s">
        <v>433</v>
      </c>
      <c r="D24" s="24" t="str">
        <f>IF(C24&lt;=0," ",LOOKUP(C24,nandina,List!$C$2:$C$368))</f>
        <v>- - - Los demás</v>
      </c>
      <c r="E24" s="16" t="s">
        <v>521</v>
      </c>
      <c r="F24" s="8">
        <v>192</v>
      </c>
      <c r="G24" s="9" t="s">
        <v>493</v>
      </c>
      <c r="H24" s="8">
        <v>111.12393503480274</v>
      </c>
      <c r="I24" s="8">
        <v>8.4700000000000006</v>
      </c>
      <c r="J24" s="8">
        <v>1626.2400000000002</v>
      </c>
      <c r="K24" s="15"/>
      <c r="L24" s="8"/>
      <c r="M24" s="8"/>
      <c r="N24" s="3"/>
      <c r="O24" s="3"/>
      <c r="P24" s="3"/>
    </row>
    <row r="25" spans="1:16" ht="45" x14ac:dyDescent="0.25">
      <c r="A25" s="3"/>
      <c r="B25" s="12">
        <v>15</v>
      </c>
      <c r="C25" s="7" t="s">
        <v>433</v>
      </c>
      <c r="D25" s="24" t="str">
        <f>IF(C25&lt;=0," ",LOOKUP(C25,nandina,List!$C$2:$C$368))</f>
        <v>- - - Los demás</v>
      </c>
      <c r="E25" s="16" t="s">
        <v>522</v>
      </c>
      <c r="F25" s="8">
        <v>264</v>
      </c>
      <c r="G25" s="9" t="s">
        <v>493</v>
      </c>
      <c r="H25" s="8">
        <v>152.79541067285379</v>
      </c>
      <c r="I25" s="8">
        <v>8.92</v>
      </c>
      <c r="J25" s="8">
        <v>2354.88</v>
      </c>
      <c r="K25" s="15"/>
      <c r="L25" s="8"/>
      <c r="M25" s="8"/>
      <c r="N25" s="3"/>
      <c r="O25" s="3"/>
      <c r="P25" s="3"/>
    </row>
    <row r="26" spans="1:16" ht="45" x14ac:dyDescent="0.25">
      <c r="A26" s="3"/>
      <c r="B26" s="12">
        <v>16</v>
      </c>
      <c r="C26" s="7" t="s">
        <v>433</v>
      </c>
      <c r="D26" s="24" t="str">
        <f>IF(C26&lt;=0," ",LOOKUP(C26,nandina,List!$C$2:$C$368))</f>
        <v>- - - Los demás</v>
      </c>
      <c r="E26" s="16" t="s">
        <v>523</v>
      </c>
      <c r="F26" s="8">
        <v>144</v>
      </c>
      <c r="G26" s="9" t="s">
        <v>493</v>
      </c>
      <c r="H26" s="8">
        <v>83.342951276102056</v>
      </c>
      <c r="I26" s="8">
        <v>10.02</v>
      </c>
      <c r="J26" s="8">
        <v>1442.8799999999999</v>
      </c>
      <c r="K26" s="15"/>
      <c r="L26" s="8"/>
      <c r="M26" s="8"/>
      <c r="N26" s="3"/>
      <c r="O26" s="3"/>
      <c r="P26" s="3"/>
    </row>
    <row r="27" spans="1:16" ht="33.75" x14ac:dyDescent="0.25">
      <c r="A27" s="3"/>
      <c r="B27" s="12">
        <v>17</v>
      </c>
      <c r="C27" s="7" t="s">
        <v>433</v>
      </c>
      <c r="D27" s="24" t="str">
        <f>IF(C27&lt;=0," ",LOOKUP(C27,nandina,List!$C$2:$C$368))</f>
        <v>- - - Los demás</v>
      </c>
      <c r="E27" s="16" t="s">
        <v>524</v>
      </c>
      <c r="F27" s="8">
        <v>192</v>
      </c>
      <c r="G27" s="9" t="s">
        <v>493</v>
      </c>
      <c r="H27" s="8">
        <v>111.12393503480274</v>
      </c>
      <c r="I27" s="8">
        <v>7.8</v>
      </c>
      <c r="J27" s="8">
        <v>1497.6</v>
      </c>
      <c r="K27" s="15"/>
      <c r="L27" s="8"/>
      <c r="M27" s="8"/>
      <c r="N27" s="3"/>
      <c r="O27" s="3"/>
      <c r="P27" s="3"/>
    </row>
    <row r="28" spans="1:16" ht="22.5" x14ac:dyDescent="0.25">
      <c r="A28" s="3"/>
      <c r="B28" s="12">
        <v>18</v>
      </c>
      <c r="C28" s="7" t="s">
        <v>433</v>
      </c>
      <c r="D28" s="24" t="str">
        <f>IF(C28&lt;=0," ",LOOKUP(C28,nandina,List!$C$2:$C$368))</f>
        <v>- - - Los demás</v>
      </c>
      <c r="E28" s="16" t="s">
        <v>525</v>
      </c>
      <c r="F28" s="8">
        <v>12</v>
      </c>
      <c r="G28" s="9" t="s">
        <v>493</v>
      </c>
      <c r="H28" s="8">
        <v>6.9452459396751713</v>
      </c>
      <c r="I28" s="8">
        <v>7.8</v>
      </c>
      <c r="J28" s="8">
        <v>93.6</v>
      </c>
      <c r="K28" s="15"/>
      <c r="L28" s="8"/>
      <c r="M28" s="8"/>
      <c r="N28" s="3"/>
      <c r="O28" s="3"/>
      <c r="P28" s="3"/>
    </row>
    <row r="29" spans="1:16" ht="22.5" x14ac:dyDescent="0.25">
      <c r="A29" s="3"/>
      <c r="B29" s="12">
        <v>19</v>
      </c>
      <c r="C29" s="7" t="s">
        <v>451</v>
      </c>
      <c r="D29" s="24" t="str">
        <f>IF(C29&lt;=0," ",LOOKUP(C29,nandina,List!$C$2:$C$368))</f>
        <v>- - Los demás</v>
      </c>
      <c r="E29" s="16" t="s">
        <v>526</v>
      </c>
      <c r="F29" s="8">
        <v>12</v>
      </c>
      <c r="G29" s="9" t="s">
        <v>493</v>
      </c>
      <c r="H29" s="8">
        <v>6.9452459396751713</v>
      </c>
      <c r="I29" s="8">
        <v>8.02</v>
      </c>
      <c r="J29" s="8">
        <v>96.24</v>
      </c>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Usuario de Windows</cp:lastModifiedBy>
  <cp:lastPrinted>2019-09-02T15:23:44Z</cp:lastPrinted>
  <dcterms:created xsi:type="dcterms:W3CDTF">2019-09-02T15:21:37Z</dcterms:created>
  <dcterms:modified xsi:type="dcterms:W3CDTF">2019-09-16T20:10:07Z</dcterms:modified>
</cp:coreProperties>
</file>