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Gicelle\Desktop\FEMENINA\8066\"/>
    </mc:Choice>
  </mc:AlternateContent>
  <bookViews>
    <workbookView xWindow="0" yWindow="0" windowWidth="28800" windowHeight="117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<sst xmlns="http://schemas.openxmlformats.org/spreadsheetml/2006/main" count="801" uniqueCount="520">
  <si>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</si>
  <si>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</si>
  <si>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</si>
  <si>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</si>
  <si>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</si>
  <si>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</si>
  <si>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</si>
  <si>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</si>
  <si>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</si>
  <si>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</si>
  <si>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</si>
  <si>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</si>
  <si>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</si>
  <si>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</si>
  <si>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</si>
  <si>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</si>
  <si>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</si>
  <si>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</si>
  <si>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</si>
  <si>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</si>
  <si>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</si>
  <si>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</si>
  <si>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</si>
  <si>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</si>
  <si>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</si>
  <si>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</si>
  <si>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</si>
  <si>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</si>
  <si>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</si>
  <si>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</si>
  <si>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</si>
  <si>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</si>
  <si>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</si>
  <si>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</si>
  <si>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</si>
  <si>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</si>
  <si>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</si>
  <si>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</si>
  <si>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</si>
  <si>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</si>
  <si>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</si>
  <si>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</si>
  <si>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</si>
  <si>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</si>
  <si>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</si>
  <si>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</si>
  <si>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</si>
  <si>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</si>
  <si>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</si>
  <si>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</si>
  <si>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</si>
  <si>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</si>
  <si>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</si>
  <si>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</si>
  <si>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</si>
  <si>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</si>
  <si>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</si>
  <si>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</si>
  <si>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</si>
  <si>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</si>
  <si>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</si>
  <si>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</si>
  <si>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</si>
  <si>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</si>
  <si>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</si>
  <si>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</si>
  <si>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</si>
  <si>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</si>
  <si>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</si>
  <si>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</si>
  <si>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</si>
  <si>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</si>
  <si>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</si>
  <si>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</si>
  <si>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</si>
  <si>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</si>
  <si>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</si>
  <si>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</si>
  <si>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</si>
  <si>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</si>
  <si>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</si>
  <si>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</si>
  <si>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</si>
  <si>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</si>
  <si>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</si>
  <si>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</si>
  <si>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</si>
  <si>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</si>
  <si>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</si>
  <si>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</si>
  <si>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</si>
  <si>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</si>
  <si>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</si>
  <si>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</si>
  <si>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</si>
  <si>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</si>
  <si>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</si>
  <si>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</si>
  <si>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</si>
  <si>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</si>
  <si>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</si>
  <si>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</si>
  <si>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</si>
  <si>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</si>
  <si>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</si>
  <si>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</si>
  <si>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</si>
  <si>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</si>
  <si>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</si>
  <si>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</si>
  <si>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</si>
  <si>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</si>
  <si>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</si>
  <si>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</si>
  <si>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</si>
  <si>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</si>
  <si>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</si>
  <si>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</si>
  <si>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</si>
  <si>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</si>
  <si>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</si>
  <si>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</si>
  <si>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</si>
  <si>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</si>
  <si>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</si>
  <si>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</si>
  <si>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</si>
  <si>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</si>
  <si>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</si>
  <si>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</si>
  <si>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</si>
  <si>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</si>
  <si>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</si>
  <si>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</si>
  <si>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</si>
  <si>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</si>
  <si>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</si>
  <si>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</si>
  <si>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</si>
  <si>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</si>
  <si>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</si>
  <si>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</si>
  <si>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</si>
  <si>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</si>
  <si>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</si>
  <si>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</si>
  <si>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</si>
  <si>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</si>
  <si>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</si>
  <si>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</si>
  <si>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</si>
  <si>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</si>
  <si>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</si>
  <si>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</si>
  <si>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</si>
  <si>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</si>
  <si>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</si>
  <si>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</si>
  <si>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</si>
  <si>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</si>
  <si>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</si>
  <si>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</si>
  <si>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</si>
  <si>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</si>
  <si>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</si>
  <si>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</si>
  <si>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</si>
  <si>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</si>
  <si>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</si>
  <si>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</si>
  <si>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</si>
  <si>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</si>
  <si>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</si>
  <si>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</si>
  <si>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</si>
  <si>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</si>
  <si>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</si>
  <si>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</si>
  <si>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</si>
  <si>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</si>
  <si>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</si>
  <si>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</si>
  <si>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</si>
  <si>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</si>
  <si>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</si>
  <si>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</si>
  <si>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</si>
  <si>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</si>
  <si>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</si>
  <si>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</si>
  <si>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</si>
  <si>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</si>
  <si>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</si>
  <si>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</si>
  <si>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</si>
  <si>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</si>
  <si>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</si>
  <si>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</si>
  <si>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</si>
  <si>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</si>
  <si>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</si>
  <si>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</si>
  <si>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</si>
  <si>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</si>
  <si>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</si>
  <si>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</si>
  <si>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</si>
  <si>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</si>
  <si>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</si>
  <si>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</si>
  <si>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</si>
  <si>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</si>
  <si>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</si>
  <si>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</si>
  <si>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</si>
  <si>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</si>
  <si>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</si>
  <si>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</si>
  <si>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</si>
  <si>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</si>
  <si>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</si>
  <si>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</si>
  <si>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</si>
  <si>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</si>
  <si>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</si>
  <si>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</si>
  <si>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</si>
  <si>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</si>
  <si>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</si>
  <si>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</si>
  <si>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</si>
  <si>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</si>
  <si>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</si>
  <si>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</si>
  <si>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</si>
  <si>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</si>
  <si>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</si>
  <si>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</si>
  <si>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</si>
  <si>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</si>
  <si>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</si>
  <si>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</si>
  <si>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</si>
  <si>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</si>
  <si>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</si>
  <si>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</si>
  <si>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</si>
  <si>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</si>
  <si>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</si>
  <si>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</si>
  <si>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</si>
  <si>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</si>
  <si>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</si>
  <si>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</si>
  <si>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</si>
  <si>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</si>
  <si>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</si>
  <si>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</si>
  <si>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</si>
  <si>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</si>
  <si>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</si>
  <si>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</si>
  <si>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</si>
  <si>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</si>
  <si>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</si>
  <si>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</si>
  <si>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</si>
  <si>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</si>
  <si>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</si>
  <si>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</si>
  <si>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</si>
  <si>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</si>
  <si>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</si>
  <si>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</si>
  <si>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</si>
  <si>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</si>
  <si>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</si>
  <si>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</si>
  <si>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</si>
  <si>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</si>
  <si>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</si>
  <si>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</si>
  <si>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</si>
  <si>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</si>
  <si>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</si>
  <si>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</si>
  <si>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</si>
  <si>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</si>
  <si>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</si>
  <si>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</si>
  <si>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</si>
  <si>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</si>
  <si>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</si>
  <si>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</si>
  <si>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</si>
  <si>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</si>
  <si>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</si>
  <si>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</si>
  <si>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</si>
  <si>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</si>
  <si>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</si>
  <si>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</si>
  <si>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</si>
  <si>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</si>
  <si>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</si>
  <si>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</si>
  <si>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</si>
  <si>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</si>
  <si>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</si>
  <si>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</si>
  <si>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</si>
  <si>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</si>
  <si>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</si>
  <si>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</si>
  <si>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</si>
  <si>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</si>
  <si>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</si>
  <si>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</si>
  <si>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</si>
  <si>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</si>
  <si>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</si>
  <si>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</si>
  <si>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</si>
  <si>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</si>
  <si>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</si>
  <si>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</si>
  <si>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</si>
  <si>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</si>
  <si>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</si>
  <si>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</si>
  <si>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</si>
  <si>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</si>
  <si>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</si>
  <si>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</si>
  <si>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</si>
  <si>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</si>
  <si>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</si>
  <si>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</si>
  <si>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</si>
  <si>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</si>
  <si>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</si>
  <si>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</si>
  <si>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</si>
  <si>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</si>
  <si>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</si>
  <si>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</si>
  <si>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</si>
  <si>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</si>
  <si>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</si>
  <si>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</si>
  <si>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</si>
  <si>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</si>
  <si>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</si>
  <si>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</si>
  <si>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</si>
  <si>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</si>
  <si>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</si>
  <si>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</si>
  <si>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</si>
  <si>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</si>
  <si>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</si>
  <si>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</si>
  <si>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</si>
  <si>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</si>
  <si>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</si>
  <si>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</si>
  <si>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</si>
  <si>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</si>
  <si>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</si>
  <si>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</si>
  <si>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</si>
  <si>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</si>
  <si>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</si>
  <si>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</si>
  <si>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</si>
  <si>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</si>
  <si>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</si>
  <si>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</si>
  <si>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</si>
  <si>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</si>
  <si>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</si>
  <si>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</si>
  <si>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</si>
  <si>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</si>
  <si>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</si>
  <si>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</si>
  <si>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</si>
  <si>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</si>
  <si>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</si>
  <si>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</si>
  <si>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</si>
  <si>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</si>
  <si>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</si>
  <si>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</si>
  <si>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</si>
  <si>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</si>
  <si>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</si>
  <si>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</si>
  <si>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</si>
  <si>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</si>
  <si>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</si>
  <si>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</si>
  <si>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</si>
  <si>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</si>
  <si>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</si>
  <si>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</si>
  <si>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</si>
  <si>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</si>
  <si>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</si>
  <si>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</si>
  <si>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</si>
  <si>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</si>
  <si>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</si>
  <si>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</si>
  <si>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</si>
  <si>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</si>
  <si>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</si>
  <si>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</si>
  <si>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</si>
  <si>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</si>
  <si>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</si>
  <si>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</si>
  <si>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</si>
  <si>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</si>
  <si>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</si>
  <si>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</si>
  <si>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</si>
  <si>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</si>
  <si>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</si>
  <si>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</si>
  <si>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</si>
  <si>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</si>
  <si>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</si>
  <si>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</si>
  <si>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</si>
  <si>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</si>
  <si>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</si>
  <si>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</si>
  <si>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</si>
  <si>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</si>
  <si>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</si>
  <si>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</si>
  <si>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</si>
  <si>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</si>
  <si>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</si>
  <si>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</si>
  <si>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</si>
  <si>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</si>
  <si>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</si>
  <si>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</si>
  <si>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</si>
  <si>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</si>
  <si>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</si>
  <si>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</si>
  <si>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</si>
  <si>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</si>
  <si>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</si>
  <si>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</si>
  <si>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</si>
  <si>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</si>
  <si>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</si>
  <si>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</si>
  <si>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</si>
  <si>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</si>
  <si>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</si>
  <si>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</si>
  <si>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</si>
  <si>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</si>
  <si>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</si>
  <si>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</si>
  <si>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</si>
  <si>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</si>
  <si>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</si>
  <si>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</si>
  <si>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</si>
  <si>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</si>
  <si>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</si>
  <si>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</si>
  <si>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</si>
  <si>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</si>
  <si>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</si>
  <si>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</si>
  <si>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</si>
  <si>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</si>
  <si>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</si>
  <si>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</si>
  <si>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</si>
  <si>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</si>
  <si>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</si>
  <si>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</si>
  <si>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</si>
  <si>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</si>
  <si>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</si>
  <si>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</si>
  <si>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</si>
  <si>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</si>
  <si>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</si>
  <si>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</si>
  <si>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</si>
  <si>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</si>
  <si>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</si>
  <si>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</si>
  <si>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</si>
  <si>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</si>
  <si>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</si>
  <si>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</si>
  <si>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</si>
  <si>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</si>
  <si>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FEMENINA S.R.L</t>
  </si>
  <si>
    <t>TENIS MARCA OLYMPIKUS LINEA ANGEL GRID COLOR MARINO, NEGRO, VANGUARDIA MATERIAL  TEXTIL</t>
  </si>
  <si>
    <t>TENIS MARCA OLYMPIKUS LINEA ELEMENT COLOR NEGRO/PLOMO, PETROLEO/ MARINO MATERIAL  TEXTIL</t>
  </si>
  <si>
    <t>TENIS MARCA OLYMPIKUS LINEA FLUID COLOR MARINO C/CORAL, PLOMO ROSADO MATERIAL  SINTETICO</t>
  </si>
  <si>
    <t>TENIS MARCA OLYMPIKUS LINEA HERA COLOR CALENDULA/HIBISCO, NEGRO / CORAL MATERIAL  TEXTIL</t>
  </si>
  <si>
    <t>TENIS MARCA OLYMPIKUS LINEA HORIZON  COLOR NEGRO MATERIAL  TEXTIL</t>
  </si>
  <si>
    <t>TENIS MARCA OLYMPIKUS LINEA INSIGTH COLOR MARINO/ROSA FUERTE, NEGRO/ROJO, NEGRO/SOLAR, PETROLEO/NEGRO MATERIAL  TEXTIL</t>
  </si>
  <si>
    <t>TENIS MARCA OLYMPIKUS LINEA JOHNNY 2 COLOR BLANCO, BLANCO C/CREPE, MARINO, NEGRO C/CREPE, NEGRO C/MORADO MATERIAL  SINTETICO</t>
  </si>
  <si>
    <t>TENIS MARCA OLYMPIKUS LINEA OXIDE COLOR PETROLEO/VANILLA, PLOMO/NEGRO MATERIAL  TEXTIL</t>
  </si>
  <si>
    <t>TENIS MARCA OLYMPIKUS LINEA PRIME COLOR AMAPOLA, BLANCO, NEGRO, PLOMO  MATERIAL  TEXTIL</t>
  </si>
  <si>
    <t>TENIS MARCA OLYMPIKUS LINEA SELENE COLOR ECLIPSAR/BLUSH, HIERRO/NEGRO, NEGRO/LIRIO MATERIAL  TEXTIL</t>
  </si>
  <si>
    <t>TENIS MARCA OLYMPIKUS LINEA SWIFT COLOR MARINO, NIEBLA MATERIAL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</si>
</sst>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5" sqref="H15"/>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174386026</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2580</v>
      </c>
      <c r="G9" s="19"/>
      <c r="H9" s="18">
        <f>SUM(H11:H15010)</f>
        <v>2208.1540000000009</v>
      </c>
      <c r="I9" s="19"/>
      <c r="J9" s="18">
        <f>SUM(J11:J15010)</f>
        <v>46118.640000000007</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5" customHeight="1" x14ac:dyDescent="0.25">
      <c r="A11" s="3"/>
      <c r="B11" s="12">
        <v>1</v>
      </c>
      <c r="C11" s="7" t="s">
        <v>449</v>
      </c>
      <c r="D11" s="24" t="str">
        <f>IF(C11&lt;=0," ",LOOKUP(C11,nandina,List!$C$2:$C$368))</f>
        <v>- - - Calzado de tenis, baloncesto, gimnasia, entrenamiento y calzados similares</v>
      </c>
      <c r="E11" s="16" t="s">
        <v>509</v>
      </c>
      <c r="F11" s="8">
        <v>36</v>
      </c>
      <c r="G11" s="9" t="s">
        <v>493</v>
      </c>
      <c r="H11" s="8">
        <v>30.811451162790711</v>
      </c>
      <c r="I11" s="8">
        <v>13.93</v>
      </c>
      <c r="J11" s="8">
        <v>501.48</v>
      </c>
      <c r="K11" s="15"/>
      <c r="L11" s="8"/>
      <c r="M11" s="8"/>
      <c r="N11" s="3"/>
      <c r="O11" s="3"/>
      <c r="P11" s="3"/>
    </row>
    <row r="12" spans="1:16" ht="54" customHeight="1" x14ac:dyDescent="0.25">
      <c r="A12" s="3"/>
      <c r="B12" s="12">
        <v>2</v>
      </c>
      <c r="C12" s="7" t="s">
        <v>449</v>
      </c>
      <c r="D12" s="24" t="str">
        <f>IF(C12&lt;=0," ",LOOKUP(C12,nandina,List!$C$2:$C$368))</f>
        <v>- - - Calzado de tenis, baloncesto, gimnasia, entrenamiento y calzados similares</v>
      </c>
      <c r="E12" s="16" t="s">
        <v>510</v>
      </c>
      <c r="F12" s="8">
        <v>36</v>
      </c>
      <c r="G12" s="9" t="s">
        <v>493</v>
      </c>
      <c r="H12" s="8">
        <v>30.811451162790711</v>
      </c>
      <c r="I12" s="8">
        <v>16.149999999999999</v>
      </c>
      <c r="J12" s="8">
        <v>581.4</v>
      </c>
      <c r="K12" s="15"/>
      <c r="L12" s="8"/>
      <c r="M12" s="8"/>
      <c r="N12" s="3"/>
      <c r="O12" s="3"/>
      <c r="P12" s="3"/>
    </row>
    <row r="13" spans="1:16" ht="51" customHeight="1" x14ac:dyDescent="0.25">
      <c r="A13" s="3"/>
      <c r="B13" s="12">
        <v>3</v>
      </c>
      <c r="C13" s="7" t="s">
        <v>433</v>
      </c>
      <c r="D13" s="24" t="str">
        <f>IF(C13&lt;=0," ",LOOKUP(C13,nandina,List!$C$2:$C$368))</f>
        <v>- - - Los demás</v>
      </c>
      <c r="E13" s="16" t="s">
        <v>511</v>
      </c>
      <c r="F13" s="8">
        <v>132</v>
      </c>
      <c r="G13" s="9" t="s">
        <v>493</v>
      </c>
      <c r="H13" s="8">
        <v>112.9753209302326</v>
      </c>
      <c r="I13" s="8">
        <v>16.72</v>
      </c>
      <c r="J13" s="8">
        <v>2207.04</v>
      </c>
      <c r="K13" s="15"/>
      <c r="L13" s="8"/>
      <c r="M13" s="8"/>
      <c r="N13" s="3"/>
      <c r="O13" s="3"/>
      <c r="P13" s="3"/>
    </row>
    <row r="14" spans="1:16" ht="35.25" customHeight="1" x14ac:dyDescent="0.25">
      <c r="A14" s="3"/>
      <c r="B14" s="12">
        <v>4</v>
      </c>
      <c r="C14" s="7" t="s">
        <v>449</v>
      </c>
      <c r="D14" s="24" t="str">
        <f>IF(C14&lt;=0," ",LOOKUP(C14,nandina,List!$C$2:$C$368))</f>
        <v>- - - Calzado de tenis, baloncesto, gimnasia, entrenamiento y calzados similares</v>
      </c>
      <c r="E14" s="16" t="s">
        <v>512</v>
      </c>
      <c r="F14" s="8">
        <v>204</v>
      </c>
      <c r="G14" s="9" t="s">
        <v>493</v>
      </c>
      <c r="H14" s="8">
        <v>174.59822325581402</v>
      </c>
      <c r="I14" s="8">
        <v>16.149999999999999</v>
      </c>
      <c r="J14" s="8">
        <v>3294.6</v>
      </c>
      <c r="K14" s="15"/>
      <c r="L14" s="8"/>
      <c r="M14" s="8"/>
      <c r="N14" s="3"/>
      <c r="O14" s="3"/>
      <c r="P14" s="3"/>
    </row>
    <row r="15" spans="1:16" ht="35.25" customHeight="1" x14ac:dyDescent="0.25">
      <c r="A15" s="3"/>
      <c r="B15" s="12">
        <v>5</v>
      </c>
      <c r="C15" s="7" t="s">
        <v>449</v>
      </c>
      <c r="D15" s="24" t="str">
        <f>IF(C15&lt;=0," ",LOOKUP(C15,nandina,List!$C$2:$C$368))</f>
        <v>- - - Calzado de tenis, baloncesto, gimnasia, entrenamiento y calzados similares</v>
      </c>
      <c r="E15" s="16" t="s">
        <v>513</v>
      </c>
      <c r="F15" s="8">
        <v>132</v>
      </c>
      <c r="G15" s="9" t="s">
        <v>493</v>
      </c>
      <c r="H15" s="8">
        <v>112.9753209302326</v>
      </c>
      <c r="I15" s="8">
        <v>28.96</v>
      </c>
      <c r="J15" s="8">
        <v>3822.7200000000003</v>
      </c>
      <c r="K15" s="15"/>
      <c r="L15" s="8"/>
      <c r="M15" s="8"/>
      <c r="N15" s="3"/>
      <c r="O15" s="3"/>
      <c r="P15" s="3"/>
    </row>
    <row r="16" spans="1:16" ht="30.75" customHeight="1" x14ac:dyDescent="0.25">
      <c r="A16" s="3"/>
      <c r="B16" s="12">
        <v>6</v>
      </c>
      <c r="C16" s="7" t="s">
        <v>449</v>
      </c>
      <c r="D16" s="24" t="str">
        <f>IF(C16&lt;=0," ",LOOKUP(C16,nandina,List!$C$2:$C$368))</f>
        <v>- - - Calzado de tenis, baloncesto, gimnasia, entrenamiento y calzados similares</v>
      </c>
      <c r="E16" s="16" t="s">
        <v>514</v>
      </c>
      <c r="F16" s="8">
        <v>408</v>
      </c>
      <c r="G16" s="9" t="s">
        <v>493</v>
      </c>
      <c r="H16" s="8">
        <v>349.19644651162804</v>
      </c>
      <c r="I16" s="8">
        <v>19.489999999999998</v>
      </c>
      <c r="J16" s="8">
        <v>7951.9199999999992</v>
      </c>
      <c r="K16" s="15"/>
      <c r="L16" s="8"/>
      <c r="M16" s="8"/>
      <c r="N16" s="3"/>
      <c r="O16" s="3"/>
      <c r="P16" s="3"/>
    </row>
    <row r="17" spans="1:16" ht="45.75" customHeight="1" x14ac:dyDescent="0.25">
      <c r="A17" s="3"/>
      <c r="B17" s="12">
        <v>7</v>
      </c>
      <c r="C17" s="7" t="s">
        <v>433</v>
      </c>
      <c r="D17" s="24" t="str">
        <f>IF(C17&lt;=0," ",LOOKUP(C17,nandina,List!$C$2:$C$368))</f>
        <v>- - - Los demás</v>
      </c>
      <c r="E17" s="16" t="s">
        <v>515</v>
      </c>
      <c r="F17" s="8">
        <v>876</v>
      </c>
      <c r="G17" s="9" t="s">
        <v>493</v>
      </c>
      <c r="H17" s="8">
        <v>749.74531162790731</v>
      </c>
      <c r="I17" s="8">
        <v>13.37</v>
      </c>
      <c r="J17" s="8">
        <v>11712.119999999999</v>
      </c>
      <c r="K17" s="15"/>
      <c r="L17" s="8"/>
      <c r="M17" s="8"/>
      <c r="N17" s="3"/>
      <c r="O17" s="3"/>
      <c r="P17" s="3"/>
    </row>
    <row r="18" spans="1:16" ht="36" customHeight="1" x14ac:dyDescent="0.25">
      <c r="A18" s="3"/>
      <c r="B18" s="12">
        <v>8</v>
      </c>
      <c r="C18" s="7" t="s">
        <v>449</v>
      </c>
      <c r="D18" s="24" t="str">
        <f>IF(C18&lt;=0," ",LOOKUP(C18,nandina,List!$C$2:$C$368))</f>
        <v>- - - Calzado de tenis, baloncesto, gimnasia, entrenamiento y calzados similares</v>
      </c>
      <c r="E18" s="16" t="s">
        <v>516</v>
      </c>
      <c r="F18" s="8">
        <v>240</v>
      </c>
      <c r="G18" s="9" t="s">
        <v>493</v>
      </c>
      <c r="H18" s="8">
        <v>205.40967441860474</v>
      </c>
      <c r="I18" s="8">
        <v>17.27</v>
      </c>
      <c r="J18" s="8">
        <v>4144.8</v>
      </c>
      <c r="K18" s="15"/>
      <c r="L18" s="8"/>
      <c r="M18" s="8"/>
      <c r="N18" s="3"/>
      <c r="O18" s="3"/>
      <c r="P18" s="3"/>
    </row>
    <row r="19" spans="1:16" ht="36" customHeight="1" x14ac:dyDescent="0.25">
      <c r="A19" s="3"/>
      <c r="B19" s="12">
        <v>9</v>
      </c>
      <c r="C19" s="7" t="s">
        <v>449</v>
      </c>
      <c r="D19" s="24" t="str">
        <f>IF(C19&lt;=0," ",LOOKUP(C19,nandina,List!$C$2:$C$368))</f>
        <v>- - - Calzado de tenis, baloncesto, gimnasia, entrenamiento y calzados similares</v>
      </c>
      <c r="E19" s="16" t="s">
        <v>517</v>
      </c>
      <c r="F19" s="8">
        <v>420</v>
      </c>
      <c r="G19" s="9" t="s">
        <v>493</v>
      </c>
      <c r="H19" s="8">
        <v>359.4669302325583</v>
      </c>
      <c r="I19" s="8">
        <v>24.52</v>
      </c>
      <c r="J19" s="8">
        <v>10298.4</v>
      </c>
      <c r="K19" s="15"/>
      <c r="L19" s="8"/>
      <c r="M19" s="8"/>
      <c r="N19" s="3"/>
      <c r="O19" s="3"/>
      <c r="P19" s="3"/>
    </row>
    <row r="20" spans="1:16" ht="36" customHeight="1" x14ac:dyDescent="0.25">
      <c r="A20" s="3"/>
      <c r="B20" s="12">
        <v>10</v>
      </c>
      <c r="C20" s="7" t="s">
        <v>449</v>
      </c>
      <c r="D20" s="24" t="str">
        <f>IF(C20&lt;=0," ",LOOKUP(C20,nandina,List!$C$2:$C$368))</f>
        <v>- - - Calzado de tenis, baloncesto, gimnasia, entrenamiento y calzados similares</v>
      </c>
      <c r="E20" s="16" t="s">
        <v>518</v>
      </c>
      <c r="F20" s="8">
        <v>72</v>
      </c>
      <c r="G20" s="9" t="s">
        <v>493</v>
      </c>
      <c r="H20" s="8">
        <v>61.622902325581421</v>
      </c>
      <c r="I20" s="8">
        <v>16.149999999999999</v>
      </c>
      <c r="J20" s="8">
        <v>1162.8</v>
      </c>
      <c r="K20" s="15"/>
      <c r="L20" s="8"/>
      <c r="M20" s="8"/>
      <c r="N20" s="3"/>
      <c r="O20" s="3"/>
      <c r="P20" s="3"/>
    </row>
    <row r="21" spans="1:16" ht="33.75" x14ac:dyDescent="0.25">
      <c r="A21" s="3"/>
      <c r="B21" s="12">
        <v>11</v>
      </c>
      <c r="C21" s="7" t="s">
        <v>449</v>
      </c>
      <c r="D21" s="24" t="str">
        <f>IF(C21&lt;=0," ",LOOKUP(C21,nandina,List!$C$2:$C$368))</f>
        <v>- - - Calzado de tenis, baloncesto, gimnasia, entrenamiento y calzados similares</v>
      </c>
      <c r="E21" s="16" t="s">
        <v>519</v>
      </c>
      <c r="F21" s="8">
        <v>24</v>
      </c>
      <c r="G21" s="9" t="s">
        <v>493</v>
      </c>
      <c r="H21" s="8">
        <v>20.540967441860474</v>
      </c>
      <c r="I21" s="8">
        <v>18.39</v>
      </c>
      <c r="J21" s="8">
        <v>441.36</v>
      </c>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Usuario de Windows</cp:lastModifiedBy>
  <cp:lastPrinted>2019-09-02T15:23:44Z</cp:lastPrinted>
  <dcterms:created xsi:type="dcterms:W3CDTF">2019-09-02T15:21:37Z</dcterms:created>
  <dcterms:modified xsi:type="dcterms:W3CDTF">2019-09-16T22:33:56Z</dcterms:modified>
</cp:coreProperties>
</file>