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bookViews>
    <workbookView xWindow="0" yWindow="60" windowWidth="15600" windowHeight="7695"/>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<sst xmlns="http://schemas.openxmlformats.org/spreadsheetml/2006/main" count="822" uniqueCount="527">
  <si>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</si>
  <si>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</si>
  <si>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</si>
  <si>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</si>
  <si>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</si>
  <si>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</si>
  <si>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</si>
  <si>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</si>
  <si>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</si>
  <si>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</si>
  <si>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</si>
  <si>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</si>
  <si>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</si>
  <si>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</si>
  <si>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</si>
  <si>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</si>
  <si>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</si>
  <si>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</si>
  <si>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</si>
  <si>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</si>
  <si>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</si>
  <si>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</si>
  <si>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</si>
  <si>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</si>
  <si>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</si>
  <si>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</si>
  <si>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</si>
  <si>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</si>
  <si>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</si>
  <si>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</si>
  <si>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</si>
  <si>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</si>
  <si>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</si>
  <si>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</si>
  <si>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</si>
  <si>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</si>
  <si>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</si>
  <si>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</si>
  <si>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</si>
  <si>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</si>
  <si>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</si>
  <si>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</si>
  <si>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</si>
  <si>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</si>
  <si>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</si>
  <si>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</si>
  <si>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</si>
  <si>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</si>
  <si>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</si>
  <si>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</si>
  <si>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</si>
  <si>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</si>
  <si>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</si>
  <si>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</si>
  <si>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</si>
  <si>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</si>
  <si>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</si>
  <si>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</si>
  <si>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</si>
  <si>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</si>
  <si>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</si>
  <si>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</si>
  <si>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</si>
  <si>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</si>
  <si>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</si>
  <si>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</si>
  <si>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</si>
  <si>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</si>
  <si>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</si>
  <si>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</si>
  <si>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</si>
  <si>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</si>
  <si>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</si>
  <si>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</si>
  <si>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</si>
  <si>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</si>
  <si>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</si>
  <si>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</si>
  <si>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</si>
  <si>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</si>
  <si>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</si>
  <si>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</si>
  <si>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</si>
  <si>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</si>
  <si>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</si>
  <si>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</si>
  <si>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</si>
  <si>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</si>
  <si>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</si>
  <si>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</si>
  <si>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</si>
  <si>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</si>
  <si>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</si>
  <si>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</si>
  <si>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</si>
  <si>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</si>
  <si>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</si>
  <si>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</si>
  <si>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</si>
  <si>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</si>
  <si>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</si>
  <si>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</si>
  <si>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</si>
  <si>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</si>
  <si>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</si>
  <si>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</si>
  <si>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</si>
  <si>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</si>
  <si>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</si>
  <si>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</si>
  <si>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</si>
  <si>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</si>
  <si>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</si>
  <si>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</si>
  <si>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</si>
  <si>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</si>
  <si>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</si>
  <si>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</si>
  <si>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</si>
  <si>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</si>
  <si>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</si>
  <si>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</si>
  <si>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</si>
  <si>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</si>
  <si>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</si>
  <si>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</si>
  <si>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</si>
  <si>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</si>
  <si>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</si>
  <si>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</si>
  <si>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</si>
  <si>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</si>
  <si>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</si>
  <si>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</si>
  <si>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</si>
  <si>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</si>
  <si>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</si>
  <si>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</si>
  <si>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</si>
  <si>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</si>
  <si>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</si>
  <si>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</si>
  <si>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</si>
  <si>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</si>
  <si>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</si>
  <si>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</si>
  <si>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</si>
  <si>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</si>
  <si>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</si>
  <si>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</si>
  <si>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</si>
  <si>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</si>
  <si>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</si>
  <si>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</si>
  <si>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</si>
  <si>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</si>
  <si>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</si>
  <si>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</si>
  <si>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</si>
  <si>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</si>
  <si>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</si>
  <si>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</si>
  <si>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</si>
  <si>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</si>
  <si>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</si>
  <si>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</si>
  <si>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</si>
  <si>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</si>
  <si>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</si>
  <si>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</si>
  <si>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</si>
  <si>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</si>
  <si>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</si>
  <si>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</si>
  <si>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</si>
  <si>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</si>
  <si>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</si>
  <si>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</si>
  <si>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</si>
  <si>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</si>
  <si>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</si>
  <si>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</si>
  <si>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</si>
  <si>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</si>
  <si>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</si>
  <si>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</si>
  <si>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</si>
  <si>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</si>
  <si>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</si>
  <si>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</si>
  <si>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</si>
  <si>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</si>
  <si>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</si>
  <si>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</si>
  <si>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</si>
  <si>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</si>
  <si>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</si>
  <si>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</si>
  <si>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</si>
  <si>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</si>
  <si>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</si>
  <si>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</si>
  <si>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</si>
  <si>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</si>
  <si>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</si>
  <si>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</si>
  <si>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</si>
  <si>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</si>
  <si>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</si>
  <si>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</si>
  <si>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</si>
  <si>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</si>
  <si>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</si>
  <si>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</si>
  <si>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</si>
  <si>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</si>
  <si>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</si>
  <si>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</si>
  <si>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</si>
  <si>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</si>
  <si>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</si>
  <si>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</si>
  <si>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</si>
  <si>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</si>
  <si>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</si>
  <si>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</si>
  <si>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</si>
  <si>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</si>
  <si>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</si>
  <si>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</si>
  <si>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</si>
  <si>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</si>
  <si>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</si>
  <si>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</si>
  <si>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</si>
  <si>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</si>
  <si>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</si>
  <si>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</si>
  <si>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</si>
  <si>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</si>
  <si>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</si>
  <si>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</si>
  <si>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</si>
  <si>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</si>
  <si>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</si>
  <si>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</si>
  <si>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</si>
  <si>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</si>
  <si>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</si>
  <si>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</si>
  <si>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</si>
  <si>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</si>
  <si>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</si>
  <si>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</si>
  <si>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</si>
  <si>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</si>
  <si>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</si>
  <si>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</si>
  <si>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</si>
  <si>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</si>
  <si>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</si>
  <si>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</si>
  <si>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</si>
  <si>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</si>
  <si>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</si>
  <si>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</si>
  <si>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</si>
  <si>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</si>
  <si>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</si>
  <si>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</si>
  <si>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</si>
  <si>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</si>
  <si>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</si>
  <si>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</si>
  <si>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</si>
  <si>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</si>
  <si>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</si>
  <si>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</si>
  <si>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</si>
  <si>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</si>
  <si>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</si>
  <si>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</si>
  <si>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</si>
  <si>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</si>
  <si>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</si>
  <si>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</si>
  <si>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</si>
  <si>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</si>
  <si>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</si>
  <si>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</si>
  <si>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</si>
  <si>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</si>
  <si>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</si>
  <si>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</si>
  <si>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</si>
  <si>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</si>
  <si>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</si>
  <si>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</si>
  <si>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</si>
  <si>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</si>
  <si>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</si>
  <si>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</si>
  <si>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</si>
  <si>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</si>
  <si>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</si>
  <si>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</si>
  <si>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</si>
  <si>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</si>
  <si>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</si>
  <si>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</si>
  <si>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</si>
  <si>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</si>
  <si>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</si>
  <si>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</si>
  <si>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</si>
  <si>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</si>
  <si>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</si>
  <si>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</si>
  <si>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</si>
  <si>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</si>
  <si>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</si>
  <si>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</si>
  <si>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</si>
  <si>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</si>
  <si>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</si>
  <si>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</si>
  <si>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</si>
  <si>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</si>
  <si>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</si>
  <si>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</si>
  <si>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</si>
  <si>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</si>
  <si>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</si>
  <si>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</si>
  <si>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</si>
  <si>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</si>
  <si>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</si>
  <si>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</si>
  <si>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</si>
  <si>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</si>
  <si>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</si>
  <si>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</si>
  <si>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</si>
  <si>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</si>
  <si>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</si>
  <si>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</si>
  <si>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</si>
  <si>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</si>
  <si>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</si>
  <si>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</si>
  <si>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</si>
  <si>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</si>
  <si>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</si>
  <si>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</si>
  <si>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</si>
  <si>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</si>
  <si>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</si>
  <si>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</si>
  <si>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</si>
  <si>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</si>
  <si>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</si>
  <si>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</si>
  <si>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</si>
  <si>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</si>
  <si>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</si>
  <si>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</si>
  <si>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</si>
  <si>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</si>
  <si>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</si>
  <si>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</si>
  <si>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</si>
  <si>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</si>
  <si>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</si>
  <si>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</si>
  <si>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</si>
  <si>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</si>
  <si>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</si>
  <si>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</si>
  <si>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</si>
  <si>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</si>
  <si>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</si>
  <si>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</si>
  <si>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</si>
  <si>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</si>
  <si>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</si>
  <si>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</si>
  <si>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</si>
  <si>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</si>
  <si>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</si>
  <si>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</si>
  <si>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</si>
  <si>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</si>
  <si>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</si>
  <si>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</si>
  <si>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</si>
  <si>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</si>
  <si>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</si>
  <si>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</si>
  <si>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</si>
  <si>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</si>
  <si>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</si>
  <si>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</si>
  <si>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</si>
  <si>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</si>
  <si>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</si>
  <si>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</si>
  <si>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</si>
  <si>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</si>
  <si>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</si>
  <si>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</si>
  <si>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</si>
  <si>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</si>
  <si>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</si>
  <si>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</si>
  <si>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</si>
  <si>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</si>
  <si>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</si>
  <si>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</si>
  <si>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</si>
  <si>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</si>
  <si>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</si>
  <si>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</si>
  <si>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</si>
  <si>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</si>
  <si>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</si>
  <si>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</si>
  <si>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</si>
  <si>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</si>
  <si>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</si>
  <si>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</si>
  <si>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</si>
  <si>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</si>
  <si>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</si>
  <si>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</si>
  <si>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</si>
  <si>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</si>
  <si>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</si>
  <si>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</si>
  <si>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</si>
  <si>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</si>
  <si>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</si>
  <si>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</si>
  <si>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</si>
  <si>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</si>
  <si>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</si>
  <si>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</si>
  <si>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</si>
  <si>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</si>
  <si>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</si>
  <si>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</si>
  <si>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</si>
  <si>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</si>
  <si>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</si>
  <si>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</si>
  <si>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</si>
  <si>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</si>
  <si>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</si>
  <si>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</si>
  <si>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</si>
  <si>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</si>
  <si>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</si>
  <si>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</si>
  <si>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</si>
  <si>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</si>
  <si>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</si>
  <si>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</si>
  <si>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</si>
  <si>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</si>
  <si>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</si>
  <si>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</si>
  <si>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</si>
  <si>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</si>
  <si>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</si>
  <si>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</si>
  <si>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</si>
  <si>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</si>
  <si>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</si>
  <si>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</si>
  <si>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</si>
  <si>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</si>
  <si>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</si>
  <si>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</si>
  <si>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</si>
  <si>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</si>
  <si>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</si>
  <si>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</si>
  <si>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</si>
  <si>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</si>
  <si>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</si>
  <si>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</si>
  <si>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</si>
  <si>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</si>
  <si>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</si>
  <si>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</si>
  <si>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</si>
  <si>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</si>
  <si>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</si>
  <si>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</si>
  <si>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</si>
  <si>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</si>
  <si>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</si>
  <si>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</si>
  <si>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</si>
  <si>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</si>
  <si>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</si>
  <si>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</si>
  <si>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</si>
  <si>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</si>
  <si>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NOVA MODA S.R.L</t>
  </si>
  <si>
    <t>Zapatilla Molekinha Articulo 2052.368 Cod 13488 Material Barniz Premium Cod 16072 Color Blanco 99</t>
  </si>
  <si>
    <t>Zapatilla Molekinha Articulo 2052.368 Cod 13488 Material Barniz Premium Cod 15745 Color Negro</t>
  </si>
  <si>
    <t>Zapatilla Molekinha Articulo 2052.368 Cod 13488 Material Barniz Premium Cod 53987 Color Rosado/Oro Claro</t>
  </si>
  <si>
    <t>Zapatilla Molekinha Articulo 2052.394 Cod 13488 Material Barniz Premium Cod 16072 Color Blanco 99</t>
  </si>
  <si>
    <t>Zapatilla Molekinha Articulo 2052.394 Cod 13488 Material Barniz Premium Cod 15745 Color Negro</t>
  </si>
  <si>
    <t>Zapatilla Molekinha Articulo 2099.672 Cod 13488 Material Barniz Premium Cod 16072 Color Blanco 99</t>
  </si>
  <si>
    <t>Zapatilla Molekinha Articulo 2099.672 Cod 13488 Material Barniz Premium Cod 15745 Color Negro</t>
  </si>
  <si>
    <t>Zapatilla Molekinha Articulo 2099.672 Cod 13488 Material Barniz Premium Cod 53252 Color Rosa</t>
  </si>
  <si>
    <t>Sandalia Molekinha Articulo 2305.412 Cod 9569 Material Napa Turim Cod 15745 Color Negro</t>
  </si>
  <si>
    <t>Sandalia Molekinha Articulo 2305.412 Cod 9569 Material Napa Turim Cod 53252 Color Rosa</t>
  </si>
  <si>
    <t>Sandalia Molekinha Articulo 2312.422 Cod 18706 Material Napa Turim/Napa Poa Neo Cod 65745 Color Camel 742/Multi Negro</t>
  </si>
  <si>
    <t>Sandalia Molekinha Articulo 2312.422 Cod 18706 Material Napa Turim/Napa Poa Neo Cod 57071 Color Rosa 671/Multi Rosa</t>
  </si>
  <si>
    <t>Zapatilla Molekinha Articulo 2099.669 Cod 5881 Material Gamuza Flex Cod 15745 Color Negro</t>
  </si>
  <si>
    <t>Zapatilla Molekinha Articulo 2099.669 Cod 5881 Material Gamuza Flex Cod 46175 Color Rojo</t>
  </si>
  <si>
    <t>Zapatilla Molekinha Articulo 2099.671 Cod 5881 Material Gamuza Flex Cod 15745 Color Negro</t>
  </si>
  <si>
    <t>Zapatilla Molekinha Articulo 2099.671 Cod 5881 Material Gamuza Flex Cod 53252 Color Rosa</t>
  </si>
  <si>
    <t>Sandalia Molekinha Articulo 2312.318 Cod 11345 Material Tejido Mini Nautico/Napa Turim Cod 34024 Color Multi Marino/Marino</t>
  </si>
  <si>
    <t>Sandalia Molekinha Articulo 2312.318 Cod 11345 Material Tejido Mini Nautico/Napa Turim Cod 15760 Color Multi Negro</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</si>
</sst>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26" activePane="bottomLeft" state="frozenSplit"/>
      <selection pane="bottomLeft" activeCell="A29" sqref="A29:XFD29"/>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191466024</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1044</v>
      </c>
      <c r="G9" s="19"/>
      <c r="H9" s="18">
        <f>SUM(H11:H15010)</f>
        <v>422</v>
      </c>
      <c r="I9" s="19"/>
      <c r="J9" s="18">
        <f>SUM(J11:J15010)</f>
        <v>5105.0400000000009</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32.25" customHeight="1" x14ac:dyDescent="0.25">
      <c r="A11" s="3"/>
      <c r="B11" s="12">
        <v>1</v>
      </c>
      <c r="C11" s="7" t="s">
        <v>433</v>
      </c>
      <c r="D11" s="24" t="str">
        <f>IF(C11&lt;=0," ",LOOKUP(C11,nandina,List!$C$2:$C$368))</f>
        <v>- - - Los demás</v>
      </c>
      <c r="E11" s="16" t="s">
        <v>509</v>
      </c>
      <c r="F11" s="8">
        <v>48</v>
      </c>
      <c r="G11" s="9" t="s">
        <v>493</v>
      </c>
      <c r="H11" s="8">
        <v>422</v>
      </c>
      <c r="I11" s="8">
        <v>5.01</v>
      </c>
      <c r="J11" s="8">
        <v>240.48</v>
      </c>
      <c r="K11" s="15"/>
      <c r="L11" s="8"/>
      <c r="M11" s="8"/>
      <c r="N11" s="3"/>
      <c r="O11" s="3"/>
      <c r="P11" s="3"/>
    </row>
    <row r="12" spans="1:16" ht="33.75" x14ac:dyDescent="0.25">
      <c r="A12" s="3"/>
      <c r="B12" s="12">
        <v>2</v>
      </c>
      <c r="C12" s="7" t="s">
        <v>433</v>
      </c>
      <c r="D12" s="24" t="str">
        <f>IF(C12&lt;=0," ",LOOKUP(C12,nandina,List!$C$2:$C$368))</f>
        <v>- - - Los demás</v>
      </c>
      <c r="E12" s="16" t="s">
        <v>510</v>
      </c>
      <c r="F12" s="8">
        <v>504</v>
      </c>
      <c r="G12" s="9" t="s">
        <v>493</v>
      </c>
      <c r="H12" s="8"/>
      <c r="I12" s="8">
        <v>5.01</v>
      </c>
      <c r="J12" s="8">
        <v>2525.04</v>
      </c>
      <c r="K12" s="15"/>
      <c r="L12" s="8"/>
      <c r="M12" s="8"/>
      <c r="N12" s="3"/>
      <c r="O12" s="3"/>
      <c r="P12" s="3"/>
    </row>
    <row r="13" spans="1:16" ht="33.75" x14ac:dyDescent="0.25">
      <c r="A13" s="3"/>
      <c r="B13" s="12">
        <v>3</v>
      </c>
      <c r="C13" s="7" t="s">
        <v>433</v>
      </c>
      <c r="D13" s="24" t="str">
        <f>IF(C13&lt;=0," ",LOOKUP(C13,nandina,List!$C$2:$C$368))</f>
        <v>- - - Los demás</v>
      </c>
      <c r="E13" s="16" t="s">
        <v>511</v>
      </c>
      <c r="F13" s="8">
        <v>48</v>
      </c>
      <c r="G13" s="9" t="s">
        <v>493</v>
      </c>
      <c r="H13" s="8"/>
      <c r="I13" s="8">
        <v>5.01</v>
      </c>
      <c r="J13" s="8">
        <v>240.48</v>
      </c>
      <c r="K13" s="15"/>
      <c r="L13" s="8"/>
      <c r="M13" s="8"/>
      <c r="N13" s="3"/>
      <c r="O13" s="3"/>
      <c r="P13" s="3"/>
    </row>
    <row r="14" spans="1:16" ht="33.75" x14ac:dyDescent="0.25">
      <c r="A14" s="3"/>
      <c r="B14" s="12">
        <v>4</v>
      </c>
      <c r="C14" s="7" t="s">
        <v>433</v>
      </c>
      <c r="D14" s="24" t="str">
        <f>IF(C14&lt;=0," ",LOOKUP(C14,nandina,List!$C$2:$C$368))</f>
        <v>- - - Los demás</v>
      </c>
      <c r="E14" s="16" t="s">
        <v>512</v>
      </c>
      <c r="F14" s="8">
        <v>12</v>
      </c>
      <c r="G14" s="9" t="s">
        <v>493</v>
      </c>
      <c r="H14" s="8"/>
      <c r="I14" s="8">
        <v>4.38</v>
      </c>
      <c r="J14" s="8">
        <v>52.56</v>
      </c>
      <c r="K14" s="15"/>
      <c r="L14" s="8"/>
      <c r="M14" s="8"/>
      <c r="N14" s="3"/>
      <c r="O14" s="3"/>
      <c r="P14" s="3"/>
    </row>
    <row r="15" spans="1:16" ht="33.75" x14ac:dyDescent="0.25">
      <c r="A15" s="3"/>
      <c r="B15" s="12">
        <v>5</v>
      </c>
      <c r="C15" s="7" t="s">
        <v>433</v>
      </c>
      <c r="D15" s="24" t="str">
        <f>IF(C15&lt;=0," ",LOOKUP(C15,nandina,List!$C$2:$C$368))</f>
        <v>- - - Los demás</v>
      </c>
      <c r="E15" s="16" t="s">
        <v>513</v>
      </c>
      <c r="F15" s="8">
        <v>60</v>
      </c>
      <c r="G15" s="9" t="s">
        <v>493</v>
      </c>
      <c r="H15" s="8"/>
      <c r="I15" s="8">
        <v>4.38</v>
      </c>
      <c r="J15" s="8">
        <v>262.8</v>
      </c>
      <c r="K15" s="15"/>
      <c r="L15" s="8"/>
      <c r="M15" s="8"/>
      <c r="N15" s="3"/>
      <c r="O15" s="3"/>
      <c r="P15" s="3"/>
    </row>
    <row r="16" spans="1:16" ht="33.75" x14ac:dyDescent="0.25">
      <c r="A16" s="3"/>
      <c r="B16" s="12">
        <v>6</v>
      </c>
      <c r="C16" s="7" t="s">
        <v>433</v>
      </c>
      <c r="D16" s="24" t="str">
        <f>IF(C16&lt;=0," ",LOOKUP(C16,nandina,List!$C$2:$C$368))</f>
        <v>- - - Los demás</v>
      </c>
      <c r="E16" s="16" t="s">
        <v>514</v>
      </c>
      <c r="F16" s="8">
        <v>24</v>
      </c>
      <c r="G16" s="9" t="s">
        <v>493</v>
      </c>
      <c r="H16" s="8"/>
      <c r="I16" s="8">
        <v>4.7</v>
      </c>
      <c r="J16" s="8">
        <v>112.80000000000001</v>
      </c>
      <c r="K16" s="15"/>
      <c r="L16" s="8"/>
      <c r="M16" s="8"/>
      <c r="N16" s="3"/>
      <c r="O16" s="3"/>
      <c r="P16" s="3"/>
    </row>
    <row r="17" spans="1:16" ht="33.75" x14ac:dyDescent="0.25">
      <c r="A17" s="3"/>
      <c r="B17" s="12">
        <v>7</v>
      </c>
      <c r="C17" s="7" t="s">
        <v>433</v>
      </c>
      <c r="D17" s="24" t="str">
        <f>IF(C17&lt;=0," ",LOOKUP(C17,nandina,List!$C$2:$C$368))</f>
        <v>- - - Los demás</v>
      </c>
      <c r="E17" s="16" t="s">
        <v>515</v>
      </c>
      <c r="F17" s="8">
        <v>72</v>
      </c>
      <c r="G17" s="9" t="s">
        <v>493</v>
      </c>
      <c r="H17" s="8"/>
      <c r="I17" s="8">
        <v>4.7</v>
      </c>
      <c r="J17" s="8">
        <v>338.40000000000003</v>
      </c>
      <c r="K17" s="15"/>
      <c r="L17" s="8"/>
      <c r="M17" s="8"/>
      <c r="N17" s="3"/>
      <c r="O17" s="3"/>
      <c r="P17" s="3"/>
    </row>
    <row r="18" spans="1:16" ht="33.75" x14ac:dyDescent="0.25">
      <c r="A18" s="3"/>
      <c r="B18" s="12">
        <v>8</v>
      </c>
      <c r="C18" s="7" t="s">
        <v>433</v>
      </c>
      <c r="D18" s="24" t="str">
        <f>IF(C18&lt;=0," ",LOOKUP(C18,nandina,List!$C$2:$C$368))</f>
        <v>- - - Los demás</v>
      </c>
      <c r="E18" s="16" t="s">
        <v>516</v>
      </c>
      <c r="F18" s="8">
        <v>12</v>
      </c>
      <c r="G18" s="9" t="s">
        <v>493</v>
      </c>
      <c r="H18" s="8"/>
      <c r="I18" s="8">
        <v>4.7</v>
      </c>
      <c r="J18" s="8">
        <v>56.400000000000006</v>
      </c>
      <c r="K18" s="15"/>
      <c r="L18" s="8"/>
      <c r="M18" s="8"/>
      <c r="N18" s="3"/>
      <c r="O18" s="3"/>
      <c r="P18" s="3"/>
    </row>
    <row r="19" spans="1:16" ht="33.75" x14ac:dyDescent="0.25">
      <c r="A19" s="3"/>
      <c r="B19" s="12">
        <v>9</v>
      </c>
      <c r="C19" s="7" t="s">
        <v>433</v>
      </c>
      <c r="D19" s="24" t="str">
        <f>IF(C19&lt;=0," ",LOOKUP(C19,nandina,List!$C$2:$C$368))</f>
        <v>- - - Los demás</v>
      </c>
      <c r="E19" s="16" t="s">
        <v>517</v>
      </c>
      <c r="F19" s="8">
        <v>24</v>
      </c>
      <c r="G19" s="9" t="s">
        <v>493</v>
      </c>
      <c r="H19" s="8"/>
      <c r="I19" s="8">
        <v>6.33</v>
      </c>
      <c r="J19" s="8">
        <v>151.92000000000002</v>
      </c>
      <c r="K19" s="15"/>
      <c r="L19" s="8"/>
      <c r="M19" s="8"/>
      <c r="N19" s="3"/>
      <c r="O19" s="3"/>
      <c r="P19" s="3"/>
    </row>
    <row r="20" spans="1:16" ht="33.75" x14ac:dyDescent="0.25">
      <c r="A20" s="3"/>
      <c r="B20" s="12">
        <v>10</v>
      </c>
      <c r="C20" s="7" t="s">
        <v>433</v>
      </c>
      <c r="D20" s="24" t="str">
        <f>IF(C20&lt;=0," ",LOOKUP(C20,nandina,List!$C$2:$C$368))</f>
        <v>- - - Los demás</v>
      </c>
      <c r="E20" s="16" t="s">
        <v>518</v>
      </c>
      <c r="F20" s="8">
        <v>12</v>
      </c>
      <c r="G20" s="9" t="s">
        <v>493</v>
      </c>
      <c r="H20" s="8"/>
      <c r="I20" s="8">
        <v>6.33</v>
      </c>
      <c r="J20" s="8">
        <v>75.960000000000008</v>
      </c>
      <c r="K20" s="15"/>
      <c r="L20" s="8"/>
      <c r="M20" s="8"/>
      <c r="N20" s="3"/>
      <c r="O20" s="3"/>
      <c r="P20" s="3"/>
    </row>
    <row r="21" spans="1:16" ht="45" x14ac:dyDescent="0.25">
      <c r="A21" s="3"/>
      <c r="B21" s="12">
        <v>11</v>
      </c>
      <c r="C21" s="7" t="s">
        <v>433</v>
      </c>
      <c r="D21" s="24" t="str">
        <f>IF(C21&lt;=0," ",LOOKUP(C21,nandina,List!$C$2:$C$368))</f>
        <v>- - - Los demás</v>
      </c>
      <c r="E21" s="16" t="s">
        <v>519</v>
      </c>
      <c r="F21" s="8">
        <v>12</v>
      </c>
      <c r="G21" s="9" t="s">
        <v>493</v>
      </c>
      <c r="H21" s="8"/>
      <c r="I21" s="8">
        <v>5.51</v>
      </c>
      <c r="J21" s="8">
        <v>66.12</v>
      </c>
      <c r="K21" s="15"/>
      <c r="L21" s="8"/>
      <c r="M21" s="8"/>
      <c r="N21" s="3"/>
      <c r="O21" s="3"/>
      <c r="P21" s="3"/>
    </row>
    <row r="22" spans="1:16" ht="45" x14ac:dyDescent="0.25">
      <c r="A22" s="3"/>
      <c r="B22" s="12">
        <v>12</v>
      </c>
      <c r="C22" s="7" t="s">
        <v>433</v>
      </c>
      <c r="D22" s="24" t="str">
        <f>IF(C22&lt;=0," ",LOOKUP(C22,nandina,List!$C$2:$C$368))</f>
        <v>- - - Los demás</v>
      </c>
      <c r="E22" s="16" t="s">
        <v>520</v>
      </c>
      <c r="F22" s="8">
        <v>12</v>
      </c>
      <c r="G22" s="9" t="s">
        <v>493</v>
      </c>
      <c r="H22" s="8"/>
      <c r="I22" s="8">
        <v>5.51</v>
      </c>
      <c r="J22" s="8">
        <v>66.12</v>
      </c>
      <c r="K22" s="15"/>
      <c r="L22" s="8"/>
      <c r="M22" s="8"/>
      <c r="N22" s="3"/>
      <c r="O22" s="3"/>
      <c r="P22" s="3"/>
    </row>
    <row r="23" spans="1:16" ht="33.75" x14ac:dyDescent="0.25">
      <c r="A23" s="3"/>
      <c r="B23" s="12">
        <v>13</v>
      </c>
      <c r="C23" s="7" t="s">
        <v>451</v>
      </c>
      <c r="D23" s="24" t="str">
        <f>IF(C23&lt;=0," ",LOOKUP(C23,nandina,List!$C$2:$C$368))</f>
        <v>- - Los demás</v>
      </c>
      <c r="E23" s="16" t="s">
        <v>521</v>
      </c>
      <c r="F23" s="8">
        <v>72</v>
      </c>
      <c r="G23" s="9" t="s">
        <v>493</v>
      </c>
      <c r="H23" s="8"/>
      <c r="I23" s="8">
        <v>4.13</v>
      </c>
      <c r="J23" s="8">
        <v>297.36</v>
      </c>
      <c r="K23" s="15"/>
      <c r="L23" s="8"/>
      <c r="M23" s="8"/>
      <c r="N23" s="3"/>
      <c r="O23" s="3"/>
      <c r="P23" s="3"/>
    </row>
    <row r="24" spans="1:16" ht="33.75" x14ac:dyDescent="0.25">
      <c r="A24" s="3"/>
      <c r="B24" s="12">
        <v>14</v>
      </c>
      <c r="C24" s="7" t="s">
        <v>451</v>
      </c>
      <c r="D24" s="24" t="str">
        <f>IF(C24&lt;=0," ",LOOKUP(C24,nandina,List!$C$2:$C$368))</f>
        <v>- - Los demás</v>
      </c>
      <c r="E24" s="16" t="s">
        <v>522</v>
      </c>
      <c r="F24" s="8">
        <v>24</v>
      </c>
      <c r="G24" s="9" t="s">
        <v>493</v>
      </c>
      <c r="H24" s="8"/>
      <c r="I24" s="8">
        <v>4.13</v>
      </c>
      <c r="J24" s="8">
        <v>99.12</v>
      </c>
      <c r="K24" s="15"/>
      <c r="L24" s="8"/>
      <c r="M24" s="8"/>
      <c r="N24" s="3"/>
      <c r="O24" s="3"/>
      <c r="P24" s="3"/>
    </row>
    <row r="25" spans="1:16" ht="33.75" x14ac:dyDescent="0.25">
      <c r="A25" s="3"/>
      <c r="B25" s="12">
        <v>15</v>
      </c>
      <c r="C25" s="7" t="s">
        <v>451</v>
      </c>
      <c r="D25" s="24" t="str">
        <f>IF(C25&lt;=0," ",LOOKUP(C25,nandina,List!$C$2:$C$368))</f>
        <v>- - Los demás</v>
      </c>
      <c r="E25" s="16" t="s">
        <v>523</v>
      </c>
      <c r="F25" s="8">
        <v>60</v>
      </c>
      <c r="G25" s="9" t="s">
        <v>493</v>
      </c>
      <c r="H25" s="8"/>
      <c r="I25" s="8">
        <v>4.3600000000000003</v>
      </c>
      <c r="J25" s="8">
        <v>261.60000000000002</v>
      </c>
      <c r="K25" s="15"/>
      <c r="L25" s="8"/>
      <c r="M25" s="8"/>
      <c r="N25" s="3"/>
      <c r="O25" s="3"/>
      <c r="P25" s="3"/>
    </row>
    <row r="26" spans="1:16" ht="33.75" x14ac:dyDescent="0.25">
      <c r="A26" s="3"/>
      <c r="B26" s="12">
        <v>16</v>
      </c>
      <c r="C26" s="7" t="s">
        <v>451</v>
      </c>
      <c r="D26" s="24" t="str">
        <f>IF(C26&lt;=0," ",LOOKUP(C26,nandina,List!$C$2:$C$368))</f>
        <v>- - Los demás</v>
      </c>
      <c r="E26" s="16" t="s">
        <v>524</v>
      </c>
      <c r="F26" s="8">
        <v>12</v>
      </c>
      <c r="G26" s="9" t="s">
        <v>493</v>
      </c>
      <c r="H26" s="8"/>
      <c r="I26" s="8">
        <v>4.3600000000000003</v>
      </c>
      <c r="J26" s="8">
        <v>52.320000000000007</v>
      </c>
      <c r="K26" s="15"/>
      <c r="L26" s="8"/>
      <c r="M26" s="8"/>
      <c r="N26" s="3"/>
      <c r="O26" s="3"/>
      <c r="P26" s="3"/>
    </row>
    <row r="27" spans="1:16" ht="45" x14ac:dyDescent="0.25">
      <c r="A27" s="3"/>
      <c r="B27" s="12">
        <v>17</v>
      </c>
      <c r="C27" s="7" t="s">
        <v>451</v>
      </c>
      <c r="D27" s="24" t="str">
        <f>IF(C27&lt;=0," ",LOOKUP(C27,nandina,List!$C$2:$C$368))</f>
        <v>- - Los demás</v>
      </c>
      <c r="E27" s="16" t="s">
        <v>525</v>
      </c>
      <c r="F27" s="8">
        <v>12</v>
      </c>
      <c r="G27" s="9" t="s">
        <v>493</v>
      </c>
      <c r="H27" s="8"/>
      <c r="I27" s="8">
        <v>5.71</v>
      </c>
      <c r="J27" s="8">
        <v>68.52</v>
      </c>
      <c r="K27" s="15"/>
      <c r="L27" s="8"/>
      <c r="M27" s="8"/>
      <c r="N27" s="3"/>
      <c r="O27" s="3"/>
      <c r="P27" s="3"/>
    </row>
    <row r="28" spans="1:16" ht="45" x14ac:dyDescent="0.25">
      <c r="A28" s="3"/>
      <c r="B28" s="12">
        <v>18</v>
      </c>
      <c r="C28" s="7" t="s">
        <v>451</v>
      </c>
      <c r="D28" s="24" t="str">
        <f>IF(C28&lt;=0," ",LOOKUP(C28,nandina,List!$C$2:$C$368))</f>
        <v>- - Los demás</v>
      </c>
      <c r="E28" s="16" t="s">
        <v>526</v>
      </c>
      <c r="F28" s="8">
        <v>24</v>
      </c>
      <c r="G28" s="9" t="s">
        <v>493</v>
      </c>
      <c r="H28" s="8"/>
      <c r="I28" s="8">
        <v>5.71</v>
      </c>
      <c r="J28" s="8">
        <v>137.04</v>
      </c>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DILMA</cp:lastModifiedBy>
  <cp:lastPrinted>2019-09-02T15:23:44Z</cp:lastPrinted>
  <dcterms:created xsi:type="dcterms:W3CDTF">2019-09-02T15:21:37Z</dcterms:created>
  <dcterms:modified xsi:type="dcterms:W3CDTF">2019-09-05T02:05:42Z</dcterms:modified>
</cp:coreProperties>
</file>