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codeName="ThisWorkbook"/>
  <mc:AlternateContent xmlns:mc="http://schemas.openxmlformats.org/markup-compatibility/2006">
    <mc:Choice Requires="x15">
      <x15ac:absPath xmlns:x15ac="http://schemas.microsoft.com/office/spreadsheetml/2010/11/ac" url="C:\Users\Laurex\Desktop\imbolcarp\"/>
    </mc:Choice>
  </mc:AlternateContent>
  <xr:revisionPtr revIDLastSave="0" documentId="13_ncr:1_{46830119-3E5D-4668-8A12-6F88F21A964A}" xr6:coauthVersionLast="43" xr6:coauthVersionMax="43"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divisa">List!$E$2:$E$7</definedName>
    <definedName name="nandina">List!$B$2:$B$368</definedName>
    <definedName name="_xlnm.Print_Area" localSheetId="0">Form!$B$3:$M$20</definedName>
    <definedName name="unidad">List!$D$2:$D$3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F9" i="1"/>
  <c r="H9" i="1"/>
</calcChain>
</file>

<file path=xl/sharedStrings.xml><?xml version="1.0" encoding="utf-8"?>
<sst xmlns="http://schemas.openxmlformats.org/spreadsheetml/2006/main" count="834" uniqueCount="531">
  <si>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</si>
  <si>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</si>
  <si>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</si>
  <si>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</si>
  <si>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</si>
  <si>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</si>
  <si>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</si>
  <si>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</si>
  <si>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</si>
  <si>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</si>
  <si>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</si>
  <si>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</si>
  <si>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</si>
  <si>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</si>
  <si>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</si>
  <si>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</si>
  <si>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</si>
  <si>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</si>
  <si>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</si>
  <si>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</si>
  <si>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</si>
  <si>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</si>
  <si>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</si>
  <si>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</si>
  <si>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</si>
  <si>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</si>
  <si>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</si>
  <si>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</si>
  <si>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</si>
  <si>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</si>
  <si>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</si>
  <si>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</si>
  <si>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</si>
  <si>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</si>
  <si>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</si>
  <si>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</si>
  <si>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</si>
  <si>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</si>
  <si>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</si>
  <si>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</si>
  <si>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</si>
  <si>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</si>
  <si>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</si>
  <si>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</si>
  <si>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</si>
  <si>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</si>
  <si>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</si>
  <si>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</si>
  <si>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</si>
  <si>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</si>
  <si>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</si>
  <si>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</si>
  <si>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</si>
  <si>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</si>
  <si>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</si>
  <si>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</si>
  <si>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</si>
  <si>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</si>
  <si>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</si>
  <si>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</si>
  <si>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</si>
  <si>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</si>
  <si>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</si>
  <si>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</si>
  <si>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</si>
  <si>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</si>
  <si>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</si>
  <si>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</si>
  <si>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</si>
  <si>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</si>
  <si>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</si>
  <si>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</si>
  <si>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</si>
  <si>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</si>
  <si>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</si>
  <si>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</si>
  <si>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</si>
  <si>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</si>
  <si>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</si>
  <si>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</si>
  <si>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</si>
  <si>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</si>
  <si>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</si>
  <si>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</si>
  <si>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</si>
  <si>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</si>
  <si>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</si>
  <si>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</si>
  <si>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</si>
  <si>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</si>
  <si>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</si>
  <si>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</si>
  <si>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</si>
  <si>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</si>
  <si>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</si>
  <si>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</si>
  <si>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</si>
  <si>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</si>
  <si>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</si>
  <si>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</si>
  <si>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</si>
  <si>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</si>
  <si>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</si>
  <si>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</si>
  <si>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</si>
  <si>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</si>
  <si>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</si>
  <si>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</si>
  <si>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</si>
  <si>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</si>
  <si>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</si>
  <si>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</si>
  <si>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</si>
  <si>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</si>
  <si>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</si>
  <si>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</si>
  <si>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</si>
  <si>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</si>
  <si>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</si>
  <si>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</si>
  <si>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</si>
  <si>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</si>
  <si>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</si>
  <si>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</si>
  <si>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</si>
  <si>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</si>
  <si>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</si>
  <si>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</si>
  <si>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</si>
  <si>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</si>
  <si>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</si>
  <si>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</si>
  <si>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</si>
  <si>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</si>
  <si>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</si>
  <si>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</si>
  <si>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</si>
  <si>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</si>
  <si>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</si>
  <si>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</si>
  <si>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</si>
  <si>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</si>
  <si>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</si>
  <si>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</si>
  <si>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</si>
  <si>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</si>
  <si>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</si>
  <si>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</si>
  <si>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</si>
  <si>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</si>
  <si>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</si>
  <si>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</si>
  <si>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</si>
  <si>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</si>
  <si>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</si>
  <si>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</si>
  <si>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</si>
  <si>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</si>
  <si>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</si>
  <si>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</si>
  <si>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</si>
  <si>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</si>
  <si>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</si>
  <si>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</si>
  <si>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</si>
  <si>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</si>
  <si>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</si>
  <si>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</si>
  <si>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</si>
  <si>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</si>
  <si>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</si>
  <si>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</si>
  <si>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</si>
  <si>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</si>
  <si>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</si>
  <si>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</si>
  <si>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</si>
  <si>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</si>
  <si>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</si>
  <si>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</si>
  <si>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</si>
  <si>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</si>
  <si>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</si>
  <si>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</si>
  <si>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</si>
  <si>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</si>
  <si>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</si>
  <si>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</si>
  <si>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</si>
  <si>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</si>
  <si>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</si>
  <si>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</si>
  <si>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</si>
  <si>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</si>
  <si>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</si>
  <si>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</si>
  <si>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</si>
  <si>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</si>
  <si>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</si>
  <si>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</si>
  <si>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</si>
  <si>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</si>
  <si>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</si>
  <si>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</si>
  <si>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</si>
  <si>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</si>
  <si>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</si>
  <si>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</si>
  <si>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</si>
  <si>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</si>
  <si>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</si>
  <si>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</si>
  <si>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</si>
  <si>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</si>
  <si>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</si>
  <si>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</si>
  <si>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</si>
  <si>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</si>
  <si>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</si>
  <si>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</si>
  <si>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</si>
  <si>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</si>
  <si>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</si>
  <si>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</si>
  <si>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</si>
  <si>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</si>
  <si>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</si>
  <si>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</si>
  <si>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</si>
  <si>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</si>
  <si>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</si>
  <si>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</si>
  <si>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</si>
  <si>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</si>
  <si>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</si>
  <si>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</si>
  <si>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</si>
  <si>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</si>
  <si>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</si>
  <si>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</si>
  <si>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</si>
  <si>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</si>
  <si>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</si>
  <si>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</si>
  <si>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</si>
  <si>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</si>
  <si>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</si>
  <si>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</si>
  <si>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</si>
  <si>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</si>
  <si>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</si>
  <si>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</si>
  <si>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</si>
  <si>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</si>
  <si>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</si>
  <si>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</si>
  <si>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</si>
  <si>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</si>
  <si>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</si>
  <si>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</si>
  <si>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</si>
  <si>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</si>
  <si>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</si>
  <si>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</si>
  <si>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</si>
  <si>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</si>
  <si>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</si>
  <si>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</si>
  <si>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</si>
  <si>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</si>
  <si>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</si>
  <si>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</si>
  <si>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</si>
  <si>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</si>
  <si>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</si>
  <si>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</si>
  <si>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</si>
  <si>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</si>
  <si>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</si>
  <si>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</si>
  <si>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</si>
  <si>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</si>
  <si>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</si>
  <si>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</si>
  <si>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</si>
  <si>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</si>
  <si>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</si>
  <si>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</si>
  <si>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</si>
  <si>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</si>
  <si>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</si>
  <si>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</si>
  <si>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</si>
  <si>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</si>
  <si>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</si>
  <si>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</si>
  <si>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</si>
  <si>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</si>
  <si>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</si>
  <si>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</si>
  <si>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</si>
  <si>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</si>
  <si>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</si>
  <si>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</si>
  <si>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</si>
  <si>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</si>
  <si>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</si>
  <si>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</si>
  <si>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</si>
  <si>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</si>
  <si>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</si>
  <si>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</si>
  <si>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</si>
  <si>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</si>
  <si>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</si>
  <si>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</si>
  <si>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</si>
  <si>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</si>
  <si>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</si>
  <si>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</si>
  <si>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</si>
  <si>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</si>
  <si>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</si>
  <si>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</si>
  <si>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</si>
  <si>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</si>
  <si>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</si>
  <si>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</si>
  <si>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</si>
  <si>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</si>
  <si>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</si>
  <si>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</si>
  <si>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</si>
  <si>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</si>
  <si>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</si>
  <si>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</si>
  <si>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</si>
  <si>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</si>
  <si>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</si>
  <si>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</si>
  <si>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</si>
  <si>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</si>
  <si>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</si>
  <si>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</si>
  <si>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</si>
  <si>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</si>
  <si>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</si>
  <si>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</si>
  <si>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</si>
  <si>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</si>
  <si>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</si>
  <si>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</si>
  <si>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</si>
  <si>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</si>
  <si>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</si>
  <si>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</si>
  <si>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</si>
  <si>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</si>
  <si>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</si>
  <si>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</si>
  <si>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</si>
  <si>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</si>
  <si>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</si>
  <si>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</si>
  <si>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</si>
  <si>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</si>
  <si>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</si>
  <si>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</si>
  <si>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</si>
  <si>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</si>
  <si>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</si>
  <si>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</si>
  <si>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</si>
  <si>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</si>
  <si>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</si>
  <si>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</si>
  <si>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</si>
  <si>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</si>
  <si>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</si>
  <si>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</si>
  <si>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</si>
  <si>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</si>
  <si>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</si>
  <si>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</si>
  <si>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</si>
  <si>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</si>
  <si>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</si>
  <si>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</si>
  <si>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</si>
  <si>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</si>
  <si>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</si>
  <si>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</si>
  <si>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</si>
  <si>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</si>
  <si>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</si>
  <si>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</si>
  <si>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</si>
  <si>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</si>
  <si>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</si>
  <si>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</si>
  <si>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</si>
  <si>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</si>
  <si>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</si>
  <si>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</si>
  <si>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</si>
  <si>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</si>
  <si>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</si>
  <si>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</si>
  <si>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</si>
  <si>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</si>
  <si>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</si>
  <si>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</si>
  <si>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</si>
  <si>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</si>
  <si>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</si>
  <si>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</si>
  <si>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</si>
  <si>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</si>
  <si>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</si>
  <si>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</si>
  <si>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</si>
  <si>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</si>
  <si>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</si>
  <si>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</si>
  <si>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</si>
  <si>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</si>
  <si>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</si>
  <si>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</si>
  <si>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</si>
  <si>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</si>
  <si>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</si>
  <si>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</si>
  <si>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</si>
  <si>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</si>
  <si>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</si>
  <si>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</si>
  <si>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</si>
  <si>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</si>
  <si>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</si>
  <si>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</si>
  <si>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</si>
  <si>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</si>
  <si>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</si>
  <si>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</si>
  <si>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</si>
  <si>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</si>
  <si>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</si>
  <si>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</si>
  <si>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</si>
  <si>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</si>
  <si>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</si>
  <si>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</si>
  <si>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</si>
  <si>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</si>
  <si>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</si>
  <si>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</si>
  <si>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</si>
  <si>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</si>
  <si>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</si>
  <si>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</si>
  <si>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</si>
  <si>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</si>
  <si>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</si>
  <si>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</si>
  <si>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</si>
  <si>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</si>
  <si>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</si>
  <si>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</si>
  <si>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</si>
  <si>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</si>
  <si>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</si>
  <si>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</si>
  <si>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</si>
  <si>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</si>
  <si>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</si>
  <si>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</si>
  <si>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</si>
  <si>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</si>
  <si>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</si>
  <si>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</si>
  <si>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</si>
  <si>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</si>
  <si>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</si>
  <si>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</si>
  <si>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</si>
  <si>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</si>
  <si>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</si>
  <si>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</si>
  <si>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</si>
  <si>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</si>
  <si>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</si>
  <si>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</si>
  <si>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</si>
  <si>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</si>
  <si>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</si>
  <si>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</si>
  <si>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</si>
  <si>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</si>
  <si>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</si>
  <si>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</si>
  <si>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</si>
  <si>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</si>
  <si>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</si>
  <si>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</si>
  <si>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</si>
  <si>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</si>
  <si>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</si>
  <si>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</si>
  <si>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IMBOLCARP S.R.L.</t>
  </si>
  <si>
    <t>CARPAS PLASTICAS 3X3</t>
  </si>
  <si>
    <t>CARPAS PLASTICAS 4X3</t>
  </si>
  <si>
    <t>CARPAS PLASTICAS 4X4</t>
  </si>
  <si>
    <t>CARPAS PLASTICAS 5X4</t>
  </si>
  <si>
    <t>CARPAS PLASTICAS 6X3</t>
  </si>
  <si>
    <t>CARPAS PLASTICAS 6X4</t>
  </si>
  <si>
    <t>CARPAS PLASTICAS 6X5</t>
  </si>
  <si>
    <t>CARPAS PLASTICAS 6X6</t>
  </si>
  <si>
    <t>CARPAS PLASTICAS 7X3</t>
  </si>
  <si>
    <t>CARPAS PLASTICAS 7X4</t>
  </si>
  <si>
    <t>CARPAS PLASTICAS 7X5</t>
  </si>
  <si>
    <t>CARPAS PLASTICAS 8X5</t>
  </si>
  <si>
    <t>CARPAS PLASTICAS 8X6</t>
  </si>
  <si>
    <t>CARPAS PLASTICAS 9X6</t>
  </si>
  <si>
    <t>CARPAS PLASTICAS 10X5</t>
  </si>
  <si>
    <t>CARPAS PLASTICAS 10X10</t>
  </si>
  <si>
    <t>CARPAS PLASTICAS 12X 10</t>
  </si>
  <si>
    <t>CARPAS PLASTICAS 15X12</t>
  </si>
  <si>
    <t>CARPAS PLASTICAS 15X15</t>
  </si>
  <si>
    <t>CARPAS PLASTICAS 20X8</t>
  </si>
  <si>
    <t>CARPAS PLASTICAS 20X10</t>
  </si>
  <si>
    <t>CARPAS PLASTICAS 20X20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</si>
</sst>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0" fillId="0" borderId="0" xfId="0" applyProtection="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25" activePane="bottomLeft" state="frozenSplit"/>
      <selection pane="bottomLeft" activeCell="H33" sqref="H33"/>
    </sheetView>
  </sheetViews>
  <sheetFormatPr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8" t="s">
        <v>507</v>
      </c>
      <c r="C1" s="28"/>
      <c r="D1" s="28"/>
      <c r="E1" s="28"/>
      <c r="F1" s="28"/>
      <c r="G1" s="28"/>
      <c r="H1" s="28"/>
      <c r="I1" s="28"/>
      <c r="J1" s="28"/>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2" t="s">
        <v>488</v>
      </c>
      <c r="C3" s="32"/>
      <c r="D3" s="32"/>
      <c r="E3" s="32"/>
      <c r="F3" s="32"/>
      <c r="G3" s="32"/>
      <c r="H3" s="32"/>
      <c r="I3" s="32"/>
      <c r="J3" s="32"/>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3" t="s">
        <v>0</v>
      </c>
      <c r="C5" s="34"/>
      <c r="D5" s="34"/>
      <c r="E5" s="34"/>
      <c r="F5" s="34"/>
      <c r="G5" s="34"/>
      <c r="H5" s="35"/>
      <c r="I5" s="36" t="s">
        <v>1</v>
      </c>
      <c r="J5" s="36"/>
      <c r="K5" s="1"/>
      <c r="L5" s="3"/>
      <c r="M5" s="3"/>
      <c r="N5" s="3"/>
      <c r="O5" s="3"/>
      <c r="P5" s="3"/>
    </row>
    <row r="6" spans="1:16" x14ac:dyDescent="0.25">
      <c r="A6" s="3"/>
      <c r="B6" s="37" t="s">
        <v>508</v>
      </c>
      <c r="C6" s="38"/>
      <c r="D6" s="38"/>
      <c r="E6" s="38"/>
      <c r="F6" s="38"/>
      <c r="G6" s="38"/>
      <c r="H6" s="39"/>
      <c r="I6" s="40">
        <v>169616028</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2" t="s">
        <v>489</v>
      </c>
      <c r="C8" s="32"/>
      <c r="D8" s="32"/>
      <c r="E8" s="32"/>
      <c r="F8" s="32"/>
      <c r="G8" s="32"/>
      <c r="H8" s="32"/>
      <c r="I8" s="32"/>
      <c r="J8" s="32"/>
      <c r="K8" s="3"/>
      <c r="L8" s="21" t="s">
        <v>494</v>
      </c>
      <c r="M8" s="22" t="s">
        <v>502</v>
      </c>
      <c r="N8" s="3"/>
      <c r="O8" s="3"/>
      <c r="P8" s="3"/>
    </row>
    <row r="9" spans="1:16" ht="15" customHeight="1" x14ac:dyDescent="0.25">
      <c r="A9" s="3"/>
      <c r="B9" s="29" t="s">
        <v>2</v>
      </c>
      <c r="C9" s="30"/>
      <c r="D9" s="30"/>
      <c r="E9" s="31"/>
      <c r="F9" s="18">
        <f>SUM(F11:F15010)</f>
        <v>4026</v>
      </c>
      <c r="G9" s="19"/>
      <c r="H9" s="18">
        <f>SUM(H11:H15010)</f>
        <v>26709.989999999998</v>
      </c>
      <c r="I9" s="19"/>
      <c r="J9" s="18">
        <f>SUM(J11:J15010)</f>
        <v>45584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410</v>
      </c>
      <c r="D11" s="24" t="str">
        <f>IF(C11&lt;=0," ",LOOKUP(C11,nandina,List!$C$2:$C$368))</f>
        <v>- - De fibras sintéticas</v>
      </c>
      <c r="E11" s="16" t="s">
        <v>509</v>
      </c>
      <c r="F11" s="8">
        <v>1000</v>
      </c>
      <c r="G11" s="9" t="s">
        <v>492</v>
      </c>
      <c r="H11" s="8">
        <v>2015.51</v>
      </c>
      <c r="I11" s="8">
        <v>3.42</v>
      </c>
      <c r="J11" s="8">
        <f>F11*I11</f>
        <v>3420</v>
      </c>
      <c r="K11" s="15"/>
      <c r="L11" s="8"/>
      <c r="M11" s="8"/>
      <c r="N11" s="3"/>
      <c r="O11" s="3"/>
      <c r="P11" s="3"/>
    </row>
    <row r="12" spans="1:16" x14ac:dyDescent="0.25">
      <c r="A12" s="3"/>
      <c r="B12" s="12">
        <v>2</v>
      </c>
      <c r="C12" s="7" t="s">
        <v>410</v>
      </c>
      <c r="D12" s="24" t="str">
        <f>IF(C12&lt;=0," ",LOOKUP(C12,nandina,List!$C$2:$C$368))</f>
        <v>- - De fibras sintéticas</v>
      </c>
      <c r="E12" s="16" t="s">
        <v>510</v>
      </c>
      <c r="F12" s="8">
        <v>1000</v>
      </c>
      <c r="G12" s="9" t="s">
        <v>492</v>
      </c>
      <c r="H12" s="8">
        <v>2687.35</v>
      </c>
      <c r="I12" s="8">
        <v>4.68</v>
      </c>
      <c r="J12" s="8">
        <f t="shared" ref="J12:J32" si="0">F12*I12</f>
        <v>4680</v>
      </c>
      <c r="K12" s="15"/>
      <c r="L12" s="8"/>
      <c r="M12" s="8"/>
      <c r="N12" s="3"/>
      <c r="O12" s="3"/>
      <c r="P12" s="3"/>
    </row>
    <row r="13" spans="1:16" x14ac:dyDescent="0.25">
      <c r="A13" s="3"/>
      <c r="B13" s="12">
        <v>3</v>
      </c>
      <c r="C13" s="7" t="s">
        <v>410</v>
      </c>
      <c r="D13" s="24" t="str">
        <f>IF(C13&lt;=0," ",LOOKUP(C13,nandina,List!$C$2:$C$368))</f>
        <v>- - De fibras sintéticas</v>
      </c>
      <c r="E13" s="16" t="s">
        <v>511</v>
      </c>
      <c r="F13" s="8">
        <v>200</v>
      </c>
      <c r="G13" s="9" t="s">
        <v>492</v>
      </c>
      <c r="H13" s="8">
        <v>716.63</v>
      </c>
      <c r="I13" s="8">
        <v>6.24</v>
      </c>
      <c r="J13" s="8">
        <f t="shared" si="0"/>
        <v>1248</v>
      </c>
      <c r="K13" s="15"/>
      <c r="L13" s="8"/>
      <c r="M13" s="8"/>
      <c r="N13" s="3"/>
      <c r="O13" s="3"/>
      <c r="P13" s="3"/>
    </row>
    <row r="14" spans="1:16" x14ac:dyDescent="0.25">
      <c r="A14" s="3"/>
      <c r="B14" s="12">
        <v>4</v>
      </c>
      <c r="C14" s="7" t="s">
        <v>410</v>
      </c>
      <c r="D14" s="24" t="str">
        <f>IF(C14&lt;=0," ",LOOKUP(C14,nandina,List!$C$2:$C$368))</f>
        <v>- - De fibras sintéticas</v>
      </c>
      <c r="E14" s="16" t="s">
        <v>512</v>
      </c>
      <c r="F14" s="8">
        <v>150</v>
      </c>
      <c r="G14" s="9" t="s">
        <v>492</v>
      </c>
      <c r="H14" s="8">
        <v>671.84</v>
      </c>
      <c r="I14" s="8">
        <v>7.6</v>
      </c>
      <c r="J14" s="8">
        <f t="shared" si="0"/>
        <v>1140</v>
      </c>
      <c r="K14" s="15"/>
      <c r="L14" s="8"/>
      <c r="M14" s="8"/>
      <c r="N14" s="3"/>
      <c r="O14" s="3"/>
      <c r="P14" s="3"/>
    </row>
    <row r="15" spans="1:16" x14ac:dyDescent="0.25">
      <c r="A15" s="3"/>
      <c r="B15" s="12">
        <v>5</v>
      </c>
      <c r="C15" s="7" t="s">
        <v>410</v>
      </c>
      <c r="D15" s="24" t="str">
        <f>IF(C15&lt;=0," ",LOOKUP(C15,nandina,List!$C$2:$C$368))</f>
        <v>- - De fibras sintéticas</v>
      </c>
      <c r="E15" s="16" t="s">
        <v>513</v>
      </c>
      <c r="F15" s="8">
        <v>30</v>
      </c>
      <c r="G15" s="9" t="s">
        <v>492</v>
      </c>
      <c r="H15" s="8">
        <v>120.93</v>
      </c>
      <c r="I15" s="8">
        <v>7.02</v>
      </c>
      <c r="J15" s="8">
        <f t="shared" si="0"/>
        <v>210.6</v>
      </c>
      <c r="K15" s="15"/>
      <c r="L15" s="8"/>
      <c r="M15" s="8"/>
      <c r="N15" s="3"/>
      <c r="O15" s="3"/>
      <c r="P15" s="3"/>
    </row>
    <row r="16" spans="1:16" x14ac:dyDescent="0.25">
      <c r="A16" s="3"/>
      <c r="B16" s="12">
        <v>6</v>
      </c>
      <c r="C16" s="7" t="s">
        <v>410</v>
      </c>
      <c r="D16" s="24" t="str">
        <f>IF(C16&lt;=0," ",LOOKUP(C16,nandina,List!$C$2:$C$368))</f>
        <v>- - De fibras sintéticas</v>
      </c>
      <c r="E16" s="16" t="s">
        <v>514</v>
      </c>
      <c r="F16" s="8">
        <v>400</v>
      </c>
      <c r="G16" s="9" t="s">
        <v>492</v>
      </c>
      <c r="H16" s="8">
        <v>2149.88</v>
      </c>
      <c r="I16" s="8">
        <v>9.36</v>
      </c>
      <c r="J16" s="8">
        <f t="shared" si="0"/>
        <v>3744</v>
      </c>
      <c r="K16" s="15"/>
      <c r="L16" s="8"/>
      <c r="M16" s="8"/>
      <c r="N16" s="3"/>
      <c r="O16" s="3"/>
      <c r="P16" s="3"/>
    </row>
    <row r="17" spans="1:16" x14ac:dyDescent="0.25">
      <c r="A17" s="3"/>
      <c r="B17" s="12">
        <v>7</v>
      </c>
      <c r="C17" s="7" t="s">
        <v>410</v>
      </c>
      <c r="D17" s="24" t="str">
        <f>IF(C17&lt;=0," ",LOOKUP(C17,nandina,List!$C$2:$C$368))</f>
        <v>- - De fibras sintéticas</v>
      </c>
      <c r="E17" s="16" t="s">
        <v>515</v>
      </c>
      <c r="F17" s="8">
        <v>200</v>
      </c>
      <c r="G17" s="9" t="s">
        <v>492</v>
      </c>
      <c r="H17" s="8">
        <v>1343.67</v>
      </c>
      <c r="I17" s="8">
        <v>11.4</v>
      </c>
      <c r="J17" s="8">
        <f t="shared" si="0"/>
        <v>2280</v>
      </c>
      <c r="K17" s="15"/>
      <c r="L17" s="8"/>
      <c r="M17" s="8"/>
      <c r="N17" s="3"/>
      <c r="O17" s="3"/>
      <c r="P17" s="3"/>
    </row>
    <row r="18" spans="1:16" x14ac:dyDescent="0.25">
      <c r="A18" s="3"/>
      <c r="B18" s="12">
        <v>8</v>
      </c>
      <c r="C18" s="7" t="s">
        <v>410</v>
      </c>
      <c r="D18" s="24" t="str">
        <f>IF(C18&lt;=0," ",LOOKUP(C18,nandina,List!$C$2:$C$368))</f>
        <v>- - De fibras sintéticas</v>
      </c>
      <c r="E18" s="16" t="s">
        <v>516</v>
      </c>
      <c r="F18" s="8">
        <v>30</v>
      </c>
      <c r="G18" s="9" t="s">
        <v>492</v>
      </c>
      <c r="H18" s="8">
        <v>241.86</v>
      </c>
      <c r="I18" s="8">
        <v>13.68</v>
      </c>
      <c r="J18" s="8">
        <f t="shared" si="0"/>
        <v>410.4</v>
      </c>
      <c r="K18" s="15"/>
      <c r="L18" s="8"/>
      <c r="M18" s="8"/>
      <c r="N18" s="3"/>
      <c r="O18" s="3"/>
      <c r="P18" s="3"/>
    </row>
    <row r="19" spans="1:16" x14ac:dyDescent="0.25">
      <c r="A19" s="3"/>
      <c r="B19" s="12">
        <v>9</v>
      </c>
      <c r="C19" s="7" t="s">
        <v>410</v>
      </c>
      <c r="D19" s="24" t="str">
        <f>IF(C19&lt;=0," ",LOOKUP(C19,nandina,List!$C$2:$C$368))</f>
        <v>- - De fibras sintéticas</v>
      </c>
      <c r="E19" s="16" t="s">
        <v>517</v>
      </c>
      <c r="F19" s="8">
        <v>30</v>
      </c>
      <c r="G19" s="9" t="s">
        <v>492</v>
      </c>
      <c r="H19" s="8">
        <v>141.09</v>
      </c>
      <c r="I19" s="8">
        <v>7.98</v>
      </c>
      <c r="J19" s="8">
        <f t="shared" si="0"/>
        <v>239.4</v>
      </c>
      <c r="K19" s="15"/>
      <c r="L19" s="8"/>
      <c r="M19" s="8"/>
      <c r="N19" s="3"/>
      <c r="O19" s="3"/>
      <c r="P19" s="3"/>
    </row>
    <row r="20" spans="1:16" x14ac:dyDescent="0.25">
      <c r="A20" s="3"/>
      <c r="B20" s="12">
        <v>10</v>
      </c>
      <c r="C20" s="7" t="s">
        <v>410</v>
      </c>
      <c r="D20" s="24" t="str">
        <f>IF(C20&lt;=0," ",LOOKUP(C20,nandina,List!$C$2:$C$368))</f>
        <v>- - De fibras sintéticas</v>
      </c>
      <c r="E20" s="16" t="s">
        <v>518</v>
      </c>
      <c r="F20" s="27">
        <v>30</v>
      </c>
      <c r="G20" s="9" t="s">
        <v>492</v>
      </c>
      <c r="H20" s="8">
        <v>188.11</v>
      </c>
      <c r="I20" s="8">
        <v>10.64</v>
      </c>
      <c r="J20" s="8">
        <f t="shared" si="0"/>
        <v>319.20000000000005</v>
      </c>
      <c r="K20" s="15"/>
      <c r="L20" s="8"/>
      <c r="M20" s="8"/>
      <c r="N20" s="3"/>
      <c r="O20" s="3"/>
      <c r="P20" s="3"/>
    </row>
    <row r="21" spans="1:16" x14ac:dyDescent="0.25">
      <c r="A21" s="3"/>
      <c r="B21" s="12">
        <v>11</v>
      </c>
      <c r="C21" s="7" t="s">
        <v>410</v>
      </c>
      <c r="D21" s="24" t="str">
        <f>IF(C21&lt;=0," ",LOOKUP(C21,nandina,List!$C$2:$C$368))</f>
        <v>- - De fibras sintéticas</v>
      </c>
      <c r="E21" s="16" t="s">
        <v>519</v>
      </c>
      <c r="F21" s="8">
        <v>150</v>
      </c>
      <c r="G21" s="9" t="s">
        <v>492</v>
      </c>
      <c r="H21" s="8">
        <v>1175.71</v>
      </c>
      <c r="I21" s="8">
        <v>13.3</v>
      </c>
      <c r="J21" s="8">
        <f t="shared" si="0"/>
        <v>1995</v>
      </c>
      <c r="K21" s="15"/>
      <c r="L21" s="8"/>
      <c r="M21" s="8"/>
      <c r="N21" s="3"/>
      <c r="O21" s="3"/>
      <c r="P21" s="3"/>
    </row>
    <row r="22" spans="1:16" x14ac:dyDescent="0.25">
      <c r="A22" s="3"/>
      <c r="B22" s="12">
        <v>12</v>
      </c>
      <c r="C22" s="7" t="s">
        <v>410</v>
      </c>
      <c r="D22" s="24" t="str">
        <f>IF(C22&lt;=0," ",LOOKUP(C22,nandina,List!$C$2:$C$368))</f>
        <v>- - De fibras sintéticas</v>
      </c>
      <c r="E22" s="16" t="s">
        <v>520</v>
      </c>
      <c r="F22" s="8">
        <v>40</v>
      </c>
      <c r="G22" s="9" t="s">
        <v>492</v>
      </c>
      <c r="H22" s="8">
        <v>358.31</v>
      </c>
      <c r="I22" s="8">
        <v>15.2</v>
      </c>
      <c r="J22" s="8">
        <f t="shared" si="0"/>
        <v>608</v>
      </c>
      <c r="K22" s="15"/>
      <c r="L22" s="8"/>
      <c r="M22" s="8"/>
      <c r="N22" s="3"/>
      <c r="O22" s="3"/>
      <c r="P22" s="3"/>
    </row>
    <row r="23" spans="1:16" x14ac:dyDescent="0.25">
      <c r="A23" s="3"/>
      <c r="B23" s="12">
        <v>13</v>
      </c>
      <c r="C23" s="7" t="s">
        <v>410</v>
      </c>
      <c r="D23" s="24" t="str">
        <f>IF(C23&lt;=0," ",LOOKUP(C23,nandina,List!$C$2:$C$368))</f>
        <v>- - De fibras sintéticas</v>
      </c>
      <c r="E23" s="16" t="s">
        <v>521</v>
      </c>
      <c r="F23" s="8">
        <v>500</v>
      </c>
      <c r="G23" s="9" t="s">
        <v>492</v>
      </c>
      <c r="H23" s="8">
        <v>5374.7</v>
      </c>
      <c r="I23" s="8">
        <v>18.239999999999998</v>
      </c>
      <c r="J23" s="8">
        <f t="shared" si="0"/>
        <v>9120</v>
      </c>
      <c r="K23" s="15"/>
      <c r="L23" s="8"/>
      <c r="M23" s="8"/>
      <c r="N23" s="3"/>
      <c r="O23" s="3"/>
      <c r="P23" s="3"/>
    </row>
    <row r="24" spans="1:16" x14ac:dyDescent="0.25">
      <c r="A24" s="3"/>
      <c r="B24" s="12">
        <v>14</v>
      </c>
      <c r="C24" s="7" t="s">
        <v>410</v>
      </c>
      <c r="D24" s="24" t="str">
        <f>IF(C24&lt;=0," ",LOOKUP(C24,nandina,List!$C$2:$C$368))</f>
        <v>- - De fibras sintéticas</v>
      </c>
      <c r="E24" s="16" t="s">
        <v>522</v>
      </c>
      <c r="F24" s="8">
        <v>20</v>
      </c>
      <c r="G24" s="9" t="s">
        <v>492</v>
      </c>
      <c r="H24" s="8">
        <v>241.86</v>
      </c>
      <c r="I24" s="8">
        <v>20.52</v>
      </c>
      <c r="J24" s="8">
        <f t="shared" si="0"/>
        <v>410.4</v>
      </c>
      <c r="K24" s="15"/>
      <c r="L24" s="8"/>
      <c r="M24" s="8"/>
      <c r="N24" s="3"/>
      <c r="O24" s="3"/>
      <c r="P24" s="3"/>
    </row>
    <row r="25" spans="1:16" x14ac:dyDescent="0.25">
      <c r="A25" s="3"/>
      <c r="B25" s="12">
        <v>15</v>
      </c>
      <c r="C25" s="7" t="s">
        <v>410</v>
      </c>
      <c r="D25" s="24" t="str">
        <f>IF(C25&lt;=0," ",LOOKUP(C25,nandina,List!$C$2:$C$368))</f>
        <v>- - De fibras sintéticas</v>
      </c>
      <c r="E25" s="16" t="s">
        <v>523</v>
      </c>
      <c r="F25" s="8">
        <v>80</v>
      </c>
      <c r="G25" s="9" t="s">
        <v>492</v>
      </c>
      <c r="H25" s="8">
        <v>895.78</v>
      </c>
      <c r="I25" s="8">
        <v>19</v>
      </c>
      <c r="J25" s="8">
        <f t="shared" si="0"/>
        <v>1520</v>
      </c>
      <c r="K25" s="15"/>
      <c r="L25" s="8"/>
      <c r="M25" s="8"/>
      <c r="N25" s="3"/>
      <c r="O25" s="3"/>
      <c r="P25" s="3"/>
    </row>
    <row r="26" spans="1:16" x14ac:dyDescent="0.25">
      <c r="A26" s="3"/>
      <c r="B26" s="12">
        <v>16</v>
      </c>
      <c r="C26" s="7" t="s">
        <v>410</v>
      </c>
      <c r="D26" s="24" t="str">
        <f>IF(C26&lt;=0," ",LOOKUP(C26,nandina,List!$C$2:$C$368))</f>
        <v>- - De fibras sintéticas</v>
      </c>
      <c r="E26" s="16" t="s">
        <v>524</v>
      </c>
      <c r="F26" s="8">
        <v>40</v>
      </c>
      <c r="G26" s="9" t="s">
        <v>492</v>
      </c>
      <c r="H26" s="8">
        <v>895.78</v>
      </c>
      <c r="I26" s="8">
        <v>38</v>
      </c>
      <c r="J26" s="8">
        <f t="shared" si="0"/>
        <v>1520</v>
      </c>
      <c r="K26" s="15"/>
      <c r="L26" s="8"/>
      <c r="M26" s="8"/>
      <c r="N26" s="3"/>
      <c r="O26" s="3"/>
      <c r="P26" s="3"/>
    </row>
    <row r="27" spans="1:16" x14ac:dyDescent="0.25">
      <c r="A27" s="3"/>
      <c r="B27" s="12">
        <v>17</v>
      </c>
      <c r="C27" s="7" t="s">
        <v>410</v>
      </c>
      <c r="D27" s="24" t="str">
        <f>IF(C27&lt;=0," ",LOOKUP(C27,nandina,List!$C$2:$C$368))</f>
        <v>- - De fibras sintéticas</v>
      </c>
      <c r="E27" s="16" t="s">
        <v>525</v>
      </c>
      <c r="F27" s="8">
        <v>15</v>
      </c>
      <c r="G27" s="9" t="s">
        <v>492</v>
      </c>
      <c r="H27" s="8">
        <v>403.1</v>
      </c>
      <c r="I27" s="8">
        <v>45.6</v>
      </c>
      <c r="J27" s="8">
        <f t="shared" si="0"/>
        <v>684</v>
      </c>
      <c r="K27" s="15"/>
      <c r="L27" s="8"/>
      <c r="M27" s="8"/>
      <c r="N27" s="3"/>
      <c r="O27" s="3"/>
      <c r="P27" s="3"/>
    </row>
    <row r="28" spans="1:16" x14ac:dyDescent="0.25">
      <c r="A28" s="3"/>
      <c r="B28" s="12">
        <v>18</v>
      </c>
      <c r="C28" s="7" t="s">
        <v>410</v>
      </c>
      <c r="D28" s="24" t="str">
        <f>IF(C28&lt;=0," ",LOOKUP(C28,nandina,List!$C$2:$C$368))</f>
        <v>- - De fibras sintéticas</v>
      </c>
      <c r="E28" s="16" t="s">
        <v>526</v>
      </c>
      <c r="F28" s="8">
        <v>15</v>
      </c>
      <c r="G28" s="9" t="s">
        <v>492</v>
      </c>
      <c r="H28" s="8">
        <v>604.65</v>
      </c>
      <c r="I28" s="8">
        <v>68.400000000000006</v>
      </c>
      <c r="J28" s="8">
        <f t="shared" si="0"/>
        <v>1026</v>
      </c>
      <c r="K28" s="15"/>
      <c r="L28" s="8"/>
      <c r="M28" s="8"/>
      <c r="N28" s="3"/>
      <c r="O28" s="3"/>
      <c r="P28" s="3"/>
    </row>
    <row r="29" spans="1:16" x14ac:dyDescent="0.25">
      <c r="A29" s="3"/>
      <c r="B29" s="12">
        <v>19</v>
      </c>
      <c r="C29" s="7" t="s">
        <v>410</v>
      </c>
      <c r="D29" s="24" t="str">
        <f>IF(C29&lt;=0," ",LOOKUP(C29,nandina,List!$C$2:$C$368))</f>
        <v>- - De fibras sintéticas</v>
      </c>
      <c r="E29" s="16" t="s">
        <v>527</v>
      </c>
      <c r="F29" s="8">
        <v>30</v>
      </c>
      <c r="G29" s="9" t="s">
        <v>492</v>
      </c>
      <c r="H29" s="8">
        <v>1511.63</v>
      </c>
      <c r="I29" s="8">
        <v>85.5</v>
      </c>
      <c r="J29" s="8">
        <f t="shared" si="0"/>
        <v>2565</v>
      </c>
      <c r="K29" s="15"/>
      <c r="L29" s="8"/>
      <c r="M29" s="8"/>
      <c r="N29" s="3"/>
      <c r="O29" s="3"/>
      <c r="P29" s="3"/>
    </row>
    <row r="30" spans="1:16" x14ac:dyDescent="0.25">
      <c r="A30" s="3"/>
      <c r="B30" s="12">
        <v>20</v>
      </c>
      <c r="C30" s="7" t="s">
        <v>410</v>
      </c>
      <c r="D30" s="24" t="str">
        <f>IF(C30&lt;=0," ",LOOKUP(C30,nandina,List!$C$2:$C$368))</f>
        <v>- - De fibras sintéticas</v>
      </c>
      <c r="E30" s="16" t="s">
        <v>528</v>
      </c>
      <c r="F30" s="8">
        <v>5</v>
      </c>
      <c r="G30" s="9" t="s">
        <v>492</v>
      </c>
      <c r="H30" s="8">
        <v>179.16</v>
      </c>
      <c r="I30" s="8">
        <v>62.4</v>
      </c>
      <c r="J30" s="8">
        <f t="shared" si="0"/>
        <v>312</v>
      </c>
      <c r="K30" s="15"/>
      <c r="L30" s="8"/>
      <c r="M30" s="8"/>
      <c r="N30" s="3"/>
      <c r="O30" s="3"/>
      <c r="P30" s="3"/>
    </row>
    <row r="31" spans="1:16" x14ac:dyDescent="0.25">
      <c r="A31" s="3"/>
      <c r="B31" s="12">
        <v>21</v>
      </c>
      <c r="C31" s="7" t="s">
        <v>410</v>
      </c>
      <c r="D31" s="24" t="str">
        <f>IF(C31&lt;=0," ",LOOKUP(C31,nandina,List!$C$2:$C$368))</f>
        <v>- - De fibras sintéticas</v>
      </c>
      <c r="E31" s="16" t="s">
        <v>529</v>
      </c>
      <c r="F31" s="8">
        <v>15</v>
      </c>
      <c r="G31" s="9" t="s">
        <v>492</v>
      </c>
      <c r="H31" s="8">
        <v>671.84</v>
      </c>
      <c r="I31" s="8">
        <v>76</v>
      </c>
      <c r="J31" s="8">
        <f t="shared" si="0"/>
        <v>1140</v>
      </c>
      <c r="K31" s="15"/>
      <c r="L31" s="8"/>
      <c r="M31" s="8"/>
      <c r="N31" s="3"/>
      <c r="O31" s="3"/>
      <c r="P31" s="3"/>
    </row>
    <row r="32" spans="1:16" x14ac:dyDescent="0.25">
      <c r="A32" s="3"/>
      <c r="B32" s="12">
        <v>22</v>
      </c>
      <c r="C32" s="7" t="s">
        <v>410</v>
      </c>
      <c r="D32" s="24" t="str">
        <f>IF(C32&lt;=0," ",LOOKUP(C32,nandina,List!$C$2:$C$368))</f>
        <v>- - De fibras sintéticas</v>
      </c>
      <c r="E32" s="16" t="s">
        <v>530</v>
      </c>
      <c r="F32" s="8">
        <v>46</v>
      </c>
      <c r="G32" s="9" t="s">
        <v>492</v>
      </c>
      <c r="H32" s="8">
        <v>4120.6000000000004</v>
      </c>
      <c r="I32" s="8">
        <v>152</v>
      </c>
      <c r="J32" s="8">
        <f t="shared" si="0"/>
        <v>6992</v>
      </c>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21:F15010 F11:F19"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defaultColWidth="11.42578125"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Form</vt:lpstr>
      <vt:lpstr>divisa</vt:lpstr>
      <vt:lpstr>nandina</vt:lpstr>
      <vt:lpstr>Form!Print_Area</vt:lpstr>
      <vt:lpstr>unidad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Laurex</cp:lastModifiedBy>
  <cp:lastPrinted>2019-09-02T15:23:44Z</cp:lastPrinted>
  <dcterms:created xsi:type="dcterms:W3CDTF">2019-09-02T15:21:37Z</dcterms:created>
  <dcterms:modified xsi:type="dcterms:W3CDTF">2019-09-10T15:43:43Z</dcterms:modified>
</cp:coreProperties>
</file>