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180" windowWidth="20490" windowHeight="757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 l="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<sst xmlns="http://schemas.openxmlformats.org/spreadsheetml/2006/main" count="780" uniqueCount="513">
  <si>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</si>
  <si>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</si>
  <si>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</si>
  <si>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</si>
  <si>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</si>
  <si>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</si>
  <si>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</si>
  <si>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</si>
  <si>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</si>
  <si>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</si>
  <si>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</si>
  <si>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</si>
  <si>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</si>
  <si>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</si>
  <si>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</si>
  <si>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</si>
  <si>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</si>
  <si>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</si>
  <si>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</si>
  <si>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</si>
  <si>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</si>
  <si>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</si>
  <si>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</si>
  <si>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</si>
  <si>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</si>
  <si>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</si>
  <si>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</si>
  <si>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</si>
  <si>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</si>
  <si>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</si>
  <si>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</si>
  <si>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</si>
  <si>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</si>
  <si>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</si>
  <si>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</si>
  <si>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</si>
  <si>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</si>
  <si>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</si>
  <si>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</si>
  <si>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</si>
  <si>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</si>
  <si>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</si>
  <si>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</si>
  <si>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</si>
  <si>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</si>
  <si>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</si>
  <si>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</si>
  <si>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</si>
  <si>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</si>
  <si>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</si>
  <si>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</si>
  <si>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</si>
  <si>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</si>
  <si>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</si>
  <si>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</si>
  <si>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</si>
  <si>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</si>
  <si>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</si>
  <si>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</si>
  <si>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</si>
  <si>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</si>
  <si>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</si>
  <si>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</si>
  <si>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</si>
  <si>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</si>
  <si>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</si>
  <si>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</si>
  <si>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</si>
  <si>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</si>
  <si>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</si>
  <si>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</si>
  <si>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</si>
  <si>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</si>
  <si>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</si>
  <si>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</si>
  <si>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</si>
  <si>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</si>
  <si>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</si>
  <si>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</si>
  <si>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</si>
  <si>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</si>
  <si>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</si>
  <si>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</si>
  <si>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</si>
  <si>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</si>
  <si>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</si>
  <si>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</si>
  <si>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</si>
  <si>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</si>
  <si>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</si>
  <si>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</si>
  <si>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</si>
  <si>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</si>
  <si>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</si>
  <si>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</si>
  <si>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</si>
  <si>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</si>
  <si>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</si>
  <si>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</si>
  <si>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</si>
  <si>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</si>
  <si>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</si>
  <si>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</si>
  <si>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</si>
  <si>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</si>
  <si>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</si>
  <si>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</si>
  <si>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</si>
  <si>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</si>
  <si>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</si>
  <si>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</si>
  <si>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</si>
  <si>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</si>
  <si>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</si>
  <si>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</si>
  <si>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</si>
  <si>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</si>
  <si>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</si>
  <si>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</si>
  <si>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</si>
  <si>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</si>
  <si>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</si>
  <si>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</si>
  <si>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</si>
  <si>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</si>
  <si>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</si>
  <si>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</si>
  <si>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</si>
  <si>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</si>
  <si>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</si>
  <si>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</si>
  <si>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</si>
  <si>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</si>
  <si>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</si>
  <si>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</si>
  <si>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</si>
  <si>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</si>
  <si>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</si>
  <si>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</si>
  <si>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</si>
  <si>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</si>
  <si>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</si>
  <si>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</si>
  <si>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</si>
  <si>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</si>
  <si>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</si>
  <si>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</si>
  <si>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</si>
  <si>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</si>
  <si>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</si>
  <si>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</si>
  <si>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</si>
  <si>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</si>
  <si>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</si>
  <si>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</si>
  <si>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</si>
  <si>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</si>
  <si>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</si>
  <si>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</si>
  <si>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</si>
  <si>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</si>
  <si>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</si>
  <si>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</si>
  <si>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</si>
  <si>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</si>
  <si>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</si>
  <si>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</si>
  <si>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</si>
  <si>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</si>
  <si>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</si>
  <si>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</si>
  <si>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</si>
  <si>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</si>
  <si>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</si>
  <si>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</si>
  <si>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</si>
  <si>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</si>
  <si>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</si>
  <si>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</si>
  <si>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</si>
  <si>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</si>
  <si>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</si>
  <si>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</si>
  <si>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</si>
  <si>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</si>
  <si>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</si>
  <si>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</si>
  <si>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</si>
  <si>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</si>
  <si>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</si>
  <si>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</si>
  <si>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</si>
  <si>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</si>
  <si>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</si>
  <si>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</si>
  <si>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</si>
  <si>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</si>
  <si>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</si>
  <si>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</si>
  <si>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</si>
  <si>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</si>
  <si>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</si>
  <si>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</si>
  <si>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</si>
  <si>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</si>
  <si>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</si>
  <si>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</si>
  <si>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</si>
  <si>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</si>
  <si>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</si>
  <si>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</si>
  <si>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</si>
  <si>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</si>
  <si>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</si>
  <si>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</si>
  <si>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</si>
  <si>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</si>
  <si>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</si>
  <si>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</si>
  <si>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</si>
  <si>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</si>
  <si>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</si>
  <si>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</si>
  <si>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</si>
  <si>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</si>
  <si>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</si>
  <si>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</si>
  <si>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</si>
  <si>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</si>
  <si>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</si>
  <si>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</si>
  <si>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</si>
  <si>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</si>
  <si>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</si>
  <si>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</si>
  <si>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</si>
  <si>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</si>
  <si>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</si>
  <si>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</si>
  <si>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</si>
  <si>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</si>
  <si>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</si>
  <si>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</si>
  <si>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</si>
  <si>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</si>
  <si>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</si>
  <si>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</si>
  <si>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</si>
  <si>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</si>
  <si>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</si>
  <si>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</si>
  <si>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</si>
  <si>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</si>
  <si>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</si>
  <si>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</si>
  <si>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</si>
  <si>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</si>
  <si>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</si>
  <si>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</si>
  <si>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</si>
  <si>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</si>
  <si>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</si>
  <si>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</si>
  <si>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</si>
  <si>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</si>
  <si>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</si>
  <si>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</si>
  <si>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</si>
  <si>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</si>
  <si>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</si>
  <si>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</si>
  <si>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</si>
  <si>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</si>
  <si>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</si>
  <si>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</si>
  <si>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</si>
  <si>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</si>
  <si>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</si>
  <si>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</si>
  <si>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</si>
  <si>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</si>
  <si>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</si>
  <si>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</si>
  <si>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</si>
  <si>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</si>
  <si>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</si>
  <si>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</si>
  <si>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</si>
  <si>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</si>
  <si>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</si>
  <si>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</si>
  <si>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</si>
  <si>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</si>
  <si>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</si>
  <si>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</si>
  <si>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</si>
  <si>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</si>
  <si>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</si>
  <si>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</si>
  <si>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</si>
  <si>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</si>
  <si>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</si>
  <si>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</si>
  <si>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</si>
  <si>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</si>
  <si>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</si>
  <si>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</si>
  <si>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</si>
  <si>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</si>
  <si>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</si>
  <si>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</si>
  <si>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</si>
  <si>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</si>
  <si>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</si>
  <si>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</si>
  <si>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</si>
  <si>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</si>
  <si>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</si>
  <si>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</si>
  <si>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</si>
  <si>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</si>
  <si>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</si>
  <si>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</si>
  <si>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</si>
  <si>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</si>
  <si>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</si>
  <si>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</si>
  <si>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</si>
  <si>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</si>
  <si>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</si>
  <si>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</si>
  <si>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</si>
  <si>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</si>
  <si>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</si>
  <si>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</si>
  <si>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</si>
  <si>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</si>
  <si>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</si>
  <si>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</si>
  <si>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</si>
  <si>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</si>
  <si>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</si>
  <si>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</si>
  <si>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</si>
  <si>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</si>
  <si>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</si>
  <si>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</si>
  <si>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</si>
  <si>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</si>
  <si>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</si>
  <si>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</si>
  <si>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</si>
  <si>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</si>
  <si>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</si>
  <si>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</si>
  <si>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</si>
  <si>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</si>
  <si>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</si>
  <si>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</si>
  <si>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</si>
  <si>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</si>
  <si>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</si>
  <si>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</si>
  <si>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</si>
  <si>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</si>
  <si>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</si>
  <si>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</si>
  <si>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</si>
  <si>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</si>
  <si>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</si>
  <si>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</si>
  <si>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</si>
  <si>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</si>
  <si>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</si>
  <si>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</si>
  <si>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</si>
  <si>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</si>
  <si>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</si>
  <si>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</si>
  <si>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</si>
  <si>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</si>
  <si>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</si>
  <si>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</si>
  <si>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</si>
  <si>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</si>
  <si>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</si>
  <si>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</si>
  <si>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</si>
  <si>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</si>
  <si>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</si>
  <si>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</si>
  <si>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</si>
  <si>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</si>
  <si>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</si>
  <si>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</si>
  <si>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</si>
  <si>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</si>
  <si>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</si>
  <si>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</si>
  <si>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</si>
  <si>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</si>
  <si>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</si>
  <si>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</si>
  <si>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</si>
  <si>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</si>
  <si>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</si>
  <si>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</si>
  <si>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</si>
  <si>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</si>
  <si>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</si>
  <si>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</si>
  <si>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</si>
  <si>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</si>
  <si>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</si>
  <si>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</si>
  <si>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</si>
  <si>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</si>
  <si>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</si>
  <si>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</si>
  <si>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</si>
  <si>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</si>
  <si>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</si>
  <si>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</si>
  <si>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</si>
  <si>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</si>
  <si>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</si>
  <si>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</si>
  <si>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</si>
  <si>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</si>
  <si>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</si>
  <si>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</si>
  <si>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</si>
  <si>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</si>
  <si>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</si>
  <si>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</si>
  <si>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</si>
  <si>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</si>
  <si>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</si>
  <si>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</si>
  <si>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</si>
  <si>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</si>
  <si>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</si>
  <si>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</si>
  <si>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</si>
  <si>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</si>
  <si>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</si>
  <si>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</si>
  <si>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</si>
  <si>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</si>
  <si>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</si>
  <si>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</si>
  <si>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</si>
  <si>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</si>
  <si>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</si>
  <si>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</si>
  <si>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</si>
  <si>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</si>
  <si>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</si>
  <si>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</si>
  <si>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</si>
  <si>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</si>
  <si>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</si>
  <si>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</si>
  <si>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</si>
  <si>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</si>
  <si>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</si>
  <si>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</si>
  <si>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</si>
  <si>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</si>
  <si>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</si>
  <si>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</si>
  <si>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</si>
  <si>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</si>
  <si>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</si>
  <si>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</si>
  <si>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</si>
  <si>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</si>
  <si>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</si>
  <si>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</si>
  <si>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</si>
  <si>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</si>
  <si>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</si>
  <si>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</si>
  <si>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</si>
  <si>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</si>
  <si>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</si>
  <si>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</si>
  <si>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</si>
  <si>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</si>
  <si>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</si>
  <si>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</si>
  <si>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</si>
  <si>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</si>
  <si>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</si>
  <si>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</si>
  <si>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</si>
  <si>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</si>
  <si>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</si>
  <si>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</si>
  <si>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</si>
  <si>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</si>
  <si>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</si>
  <si>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</si>
  <si>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</si>
  <si>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</si>
  <si>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</si>
  <si>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</si>
  <si>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</si>
  <si>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GLOBAL TRADING S.R.L.</t>
  </si>
  <si>
    <t>W10483 Overman 6” LX P.C. WP - Botín de cuero, punta de compuesto y a prueba de agua (Color café con negro)</t>
  </si>
  <si>
    <t>W10488 (Overman 10” LX P.C. WP - Botín de cuero, punta de compuesto y a prueba de agua (Color café con negro)</t>
  </si>
  <si>
    <t>W10717 Overpass 6” LX P.C. WP - Botín de cuero, punta de compuesto y a prueba de agua (Color café con negro)</t>
  </si>
  <si>
    <t>W10871 I-90 LX Jr. P.C. WP - Botín de cuero, punta de compuesto y a prueba de agua (Color café claro)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</si>
</sst>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
      <b/>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8" fillId="0" borderId="1" xfId="0" applyFont="1" applyFill="1" applyBorder="1" applyAlignment="1" applyProtection="1">
      <alignment horizontal="left" vertical="center" wrapText="1"/>
      <protection locked="0"/>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120" zoomScaleNormal="120" workbookViewId="0">
      <pane ySplit="10" topLeftCell="A12" activePane="bottomLeft" state="frozenSplit"/>
      <selection pane="bottomLeft" activeCell="F15" sqref="F15"/>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8" t="s">
        <v>507</v>
      </c>
      <c r="C1" s="28"/>
      <c r="D1" s="28"/>
      <c r="E1" s="28"/>
      <c r="F1" s="28"/>
      <c r="G1" s="28"/>
      <c r="H1" s="28"/>
      <c r="I1" s="28"/>
      <c r="J1" s="28"/>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2" t="s">
        <v>488</v>
      </c>
      <c r="C3" s="32"/>
      <c r="D3" s="32"/>
      <c r="E3" s="32"/>
      <c r="F3" s="32"/>
      <c r="G3" s="32"/>
      <c r="H3" s="32"/>
      <c r="I3" s="32"/>
      <c r="J3" s="32"/>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3" t="s">
        <v>0</v>
      </c>
      <c r="C5" s="34"/>
      <c r="D5" s="34"/>
      <c r="E5" s="34"/>
      <c r="F5" s="34"/>
      <c r="G5" s="34"/>
      <c r="H5" s="35"/>
      <c r="I5" s="36" t="s">
        <v>1</v>
      </c>
      <c r="J5" s="36"/>
      <c r="K5" s="1"/>
      <c r="L5" s="3"/>
      <c r="M5" s="3"/>
      <c r="N5" s="3"/>
      <c r="O5" s="3"/>
      <c r="P5" s="3"/>
    </row>
    <row r="6" spans="1:16" x14ac:dyDescent="0.25">
      <c r="A6" s="3"/>
      <c r="B6" s="37" t="s">
        <v>508</v>
      </c>
      <c r="C6" s="38"/>
      <c r="D6" s="38"/>
      <c r="E6" s="38"/>
      <c r="F6" s="38"/>
      <c r="G6" s="38"/>
      <c r="H6" s="39"/>
      <c r="I6" s="40">
        <v>1023285027</v>
      </c>
      <c r="J6" s="40"/>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2" t="s">
        <v>489</v>
      </c>
      <c r="C8" s="32"/>
      <c r="D8" s="32"/>
      <c r="E8" s="32"/>
      <c r="F8" s="32"/>
      <c r="G8" s="32"/>
      <c r="H8" s="32"/>
      <c r="I8" s="32"/>
      <c r="J8" s="32"/>
      <c r="K8" s="3"/>
      <c r="L8" s="21" t="s">
        <v>494</v>
      </c>
      <c r="M8" s="22" t="s">
        <v>502</v>
      </c>
      <c r="N8" s="3"/>
      <c r="O8" s="3"/>
      <c r="P8" s="3"/>
    </row>
    <row r="9" spans="1:16" ht="15" customHeight="1" x14ac:dyDescent="0.25">
      <c r="A9" s="3"/>
      <c r="B9" s="29" t="s">
        <v>2</v>
      </c>
      <c r="C9" s="30"/>
      <c r="D9" s="30"/>
      <c r="E9" s="31"/>
      <c r="F9" s="18">
        <f>SUM(F11:F15010)</f>
        <v>1200</v>
      </c>
      <c r="G9" s="19"/>
      <c r="H9" s="18">
        <f>SUM(H11:H15010)</f>
        <v>2263.5</v>
      </c>
      <c r="I9" s="19"/>
      <c r="J9" s="18">
        <f>SUM(J11:J15010)</f>
        <v>55628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9" customHeight="1" x14ac:dyDescent="0.25">
      <c r="A11" s="3"/>
      <c r="B11" s="12">
        <v>1</v>
      </c>
      <c r="C11" s="7" t="s">
        <v>438</v>
      </c>
      <c r="D11" s="24" t="str">
        <f>IF(C11&lt;=0," ",LOOKUP(C11,nandina,List!$C$2:$C$368))</f>
        <v>- Los demás calzados, con puntera metálica de protección</v>
      </c>
      <c r="E11" s="27" t="s">
        <v>509</v>
      </c>
      <c r="F11" s="8">
        <v>300</v>
      </c>
      <c r="G11" s="9" t="s">
        <v>493</v>
      </c>
      <c r="H11" s="8">
        <v>599.64</v>
      </c>
      <c r="I11" s="8">
        <v>49.97</v>
      </c>
      <c r="J11" s="8">
        <f>+F11*I11</f>
        <v>14991</v>
      </c>
      <c r="K11" s="15"/>
      <c r="L11" s="8"/>
      <c r="M11" s="8"/>
      <c r="N11" s="3"/>
      <c r="O11" s="3"/>
      <c r="P11" s="3"/>
    </row>
    <row r="12" spans="1:16" ht="32.25" customHeight="1" x14ac:dyDescent="0.25">
      <c r="A12" s="3"/>
      <c r="B12" s="12">
        <v>2</v>
      </c>
      <c r="C12" s="7" t="s">
        <v>438</v>
      </c>
      <c r="D12" s="24" t="str">
        <f>IF(C12&lt;=0," ",LOOKUP(C12,nandina,List!$C$2:$C$368))</f>
        <v>- Los demás calzados, con puntera metálica de protección</v>
      </c>
      <c r="E12" s="27" t="s">
        <v>510</v>
      </c>
      <c r="F12" s="8">
        <v>280</v>
      </c>
      <c r="G12" s="9" t="s">
        <v>493</v>
      </c>
      <c r="H12" s="8">
        <v>571.9</v>
      </c>
      <c r="I12" s="8">
        <v>53.15</v>
      </c>
      <c r="J12" s="8">
        <f>+F12*I12</f>
        <v>14882</v>
      </c>
      <c r="K12" s="15"/>
      <c r="L12" s="8"/>
      <c r="M12" s="8"/>
      <c r="N12" s="3"/>
      <c r="O12" s="3"/>
      <c r="P12" s="3"/>
    </row>
    <row r="13" spans="1:16" ht="33.75" customHeight="1" x14ac:dyDescent="0.25">
      <c r="A13" s="3"/>
      <c r="B13" s="12">
        <v>3</v>
      </c>
      <c r="C13" s="7" t="s">
        <v>438</v>
      </c>
      <c r="D13" s="24" t="str">
        <f>IF(C13&lt;=0," ",LOOKUP(C13,nandina,List!$C$2:$C$368))</f>
        <v>- Los demás calzados, con puntera metálica de protección</v>
      </c>
      <c r="E13" s="27" t="s">
        <v>511</v>
      </c>
      <c r="F13" s="8">
        <v>320</v>
      </c>
      <c r="G13" s="9" t="s">
        <v>493</v>
      </c>
      <c r="H13" s="8">
        <v>589.6</v>
      </c>
      <c r="I13" s="8">
        <v>44.4</v>
      </c>
      <c r="J13" s="8">
        <f>+F13*I13</f>
        <v>14208</v>
      </c>
      <c r="K13" s="15"/>
      <c r="L13" s="8"/>
      <c r="M13" s="8"/>
      <c r="N13" s="3"/>
      <c r="O13" s="3"/>
      <c r="P13" s="3"/>
    </row>
    <row r="14" spans="1:16" ht="35.25" customHeight="1" x14ac:dyDescent="0.25">
      <c r="A14" s="3"/>
      <c r="B14" s="12">
        <v>4</v>
      </c>
      <c r="C14" s="7" t="s">
        <v>438</v>
      </c>
      <c r="D14" s="24" t="str">
        <f>IF(C14&lt;=0," ",LOOKUP(C14,nandina,List!$C$2:$C$368))</f>
        <v>- Los demás calzados, con puntera metálica de protección</v>
      </c>
      <c r="E14" s="27" t="s">
        <v>512</v>
      </c>
      <c r="F14" s="8">
        <v>300</v>
      </c>
      <c r="G14" s="9" t="s">
        <v>493</v>
      </c>
      <c r="H14" s="8">
        <v>502.36</v>
      </c>
      <c r="I14" s="8">
        <v>38.49</v>
      </c>
      <c r="J14" s="8">
        <f>+F14*I14</f>
        <v>11547</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Marco Sandoval</cp:lastModifiedBy>
  <cp:lastPrinted>2019-09-10T16:20:01Z</cp:lastPrinted>
  <dcterms:created xsi:type="dcterms:W3CDTF">2019-09-02T15:21:37Z</dcterms:created>
  <dcterms:modified xsi:type="dcterms:W3CDTF">2019-09-10T17:24:40Z</dcterms:modified>
</cp:coreProperties>
</file>